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FADC" lockStructure="1"/>
  <bookViews>
    <workbookView xWindow="0" yWindow="36" windowWidth="19176" windowHeight="7296" tabRatio="767" activeTab="3"/>
  </bookViews>
  <sheets>
    <sheet name="使用说明" sheetId="11" r:id="rId1"/>
    <sheet name="实测法数据表" sheetId="8" r:id="rId2"/>
    <sheet name="物料衡算法数据表" sheetId="9" r:id="rId3"/>
    <sheet name="排放系数法数据表" sheetId="10" r:id="rId4"/>
    <sheet name="排放系数" sheetId="13" state="hidden" r:id="rId5"/>
  </sheets>
  <calcPr calcId="145621"/>
</workbook>
</file>

<file path=xl/calcChain.xml><?xml version="1.0" encoding="utf-8"?>
<calcChain xmlns="http://schemas.openxmlformats.org/spreadsheetml/2006/main">
  <c r="V2" i="8" l="1"/>
  <c r="I5" i="10" l="1"/>
  <c r="I2" i="10"/>
  <c r="U5" i="9"/>
  <c r="U2" i="9"/>
  <c r="V5" i="8"/>
  <c r="U2" i="8"/>
  <c r="T2" i="8"/>
  <c r="S2" i="8"/>
</calcChain>
</file>

<file path=xl/sharedStrings.xml><?xml version="1.0" encoding="utf-8"?>
<sst xmlns="http://schemas.openxmlformats.org/spreadsheetml/2006/main" count="64" uniqueCount="52">
  <si>
    <t>序号</t>
    <phoneticPr fontId="1" type="noConversion"/>
  </si>
  <si>
    <t>序号</t>
  </si>
  <si>
    <t>处理设施名称</t>
    <phoneticPr fontId="1" type="noConversion"/>
  </si>
  <si>
    <t>装置名称</t>
    <phoneticPr fontId="1" type="noConversion"/>
  </si>
  <si>
    <t>年运行时间（h/a）</t>
    <phoneticPr fontId="1" type="noConversion"/>
  </si>
  <si>
    <r>
      <t>焦炭塔冷焦循环周期（</t>
    </r>
    <r>
      <rPr>
        <sz val="10.5"/>
        <color rgb="FF000000"/>
        <rFont val="Times New Roman"/>
        <family val="1"/>
      </rPr>
      <t>h/</t>
    </r>
    <r>
      <rPr>
        <sz val="10.5"/>
        <color rgb="FF000000"/>
        <rFont val="宋体"/>
        <family val="3"/>
        <charset val="134"/>
        <scheme val="minor"/>
      </rPr>
      <t>次）</t>
    </r>
    <phoneticPr fontId="1" type="noConversion"/>
  </si>
  <si>
    <t>1#延迟焦化</t>
    <phoneticPr fontId="1" type="noConversion"/>
  </si>
  <si>
    <t>二炉四塔</t>
  </si>
  <si>
    <t>焦炭塔配置</t>
    <phoneticPr fontId="1" type="noConversion"/>
  </si>
  <si>
    <t>焦炭塔冷焦循环周期内焦碳塔的个数（个）</t>
    <phoneticPr fontId="1" type="noConversion"/>
  </si>
  <si>
    <r>
      <t>年运行时间（</t>
    </r>
    <r>
      <rPr>
        <sz val="11"/>
        <color theme="1"/>
        <rFont val="Times New Roman"/>
        <family val="1"/>
      </rPr>
      <t>h/a</t>
    </r>
    <r>
      <rPr>
        <sz val="11"/>
        <color theme="1"/>
        <rFont val="宋体"/>
        <family val="3"/>
        <charset val="134"/>
      </rPr>
      <t>）</t>
    </r>
    <phoneticPr fontId="1" type="noConversion"/>
  </si>
  <si>
    <t>VOC排放量（t/a）</t>
    <phoneticPr fontId="1" type="noConversion"/>
  </si>
  <si>
    <r>
      <t>处理设施投用率（</t>
    </r>
    <r>
      <rPr>
        <sz val="11"/>
        <color theme="1"/>
        <rFont val="Times New Roman"/>
        <family val="1"/>
      </rPr>
      <t>%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</si>
  <si>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处理设施效率（</t>
    </r>
    <r>
      <rPr>
        <sz val="11"/>
        <color theme="1"/>
        <rFont val="Times New Roman"/>
        <family val="1"/>
      </rPr>
      <t>%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</si>
  <si>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处理设施规模（</t>
    </r>
    <r>
      <rPr>
        <sz val="11"/>
        <color theme="1"/>
        <rFont val="Times New Roman"/>
        <family val="1"/>
      </rPr>
      <t>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/h</t>
    </r>
    <r>
      <rPr>
        <sz val="11"/>
        <color theme="1"/>
        <rFont val="宋体"/>
        <family val="3"/>
        <charset val="134"/>
      </rPr>
      <t>）</t>
    </r>
    <phoneticPr fontId="1" type="noConversion"/>
  </si>
  <si>
    <t>每次冷焦时单个焦炭塔的VOC排放系数（t/次·单塔）</t>
    <phoneticPr fontId="1" type="noConversion"/>
  </si>
  <si>
    <r>
      <t>装置规模（10</t>
    </r>
    <r>
      <rPr>
        <vertAlign val="superscript"/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>t/a）</t>
    </r>
    <phoneticPr fontId="1" type="noConversion"/>
  </si>
  <si>
    <t>装置实际运行负荷（%）</t>
    <phoneticPr fontId="1" type="noConversion"/>
  </si>
  <si>
    <r>
      <t>处理设施规模（m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>/h）</t>
    </r>
    <phoneticPr fontId="1" type="noConversion"/>
  </si>
  <si>
    <t>处理设施投用率（%）</t>
    <phoneticPr fontId="1" type="noConversion"/>
  </si>
  <si>
    <r>
      <t>处理设施入口VOCs</t>
    </r>
    <r>
      <rPr>
        <sz val="11"/>
        <color theme="1"/>
        <rFont val="仿宋_GB2312"/>
        <family val="3"/>
        <charset val="134"/>
      </rPr>
      <t>浓度（</t>
    </r>
    <r>
      <rPr>
        <sz val="11"/>
        <color theme="1"/>
        <rFont val="Times New Roman"/>
        <family val="1"/>
      </rPr>
      <t>mg/m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仿宋_GB2312"/>
        <family val="3"/>
        <charset val="134"/>
      </rPr>
      <t>，干基）</t>
    </r>
    <phoneticPr fontId="1" type="noConversion"/>
  </si>
  <si>
    <t>处理设施效率（%）</t>
    <phoneticPr fontId="1" type="noConversion"/>
  </si>
  <si>
    <r>
      <t>处理设施出口VOCs</t>
    </r>
    <r>
      <rPr>
        <sz val="11"/>
        <color theme="1"/>
        <rFont val="仿宋_GB2312"/>
        <family val="3"/>
        <charset val="134"/>
      </rPr>
      <t>浓度（</t>
    </r>
    <r>
      <rPr>
        <sz val="11"/>
        <color theme="1"/>
        <rFont val="宋体"/>
        <family val="2"/>
        <charset val="134"/>
      </rPr>
      <t>mg/m</t>
    </r>
    <r>
      <rPr>
        <vertAlign val="superscript"/>
        <sz val="11"/>
        <color theme="1"/>
        <rFont val="宋体"/>
        <family val="3"/>
        <charset val="134"/>
      </rPr>
      <t>3</t>
    </r>
    <r>
      <rPr>
        <sz val="11"/>
        <color theme="1"/>
        <rFont val="仿宋_GB2312"/>
        <family val="3"/>
        <charset val="134"/>
      </rPr>
      <t>，干基）</t>
    </r>
    <phoneticPr fontId="1" type="noConversion"/>
  </si>
  <si>
    <t>某装置</t>
    <phoneticPr fontId="1" type="noConversion"/>
  </si>
  <si>
    <t>焚烧炉排气筒</t>
    <phoneticPr fontId="1" type="noConversion"/>
  </si>
  <si>
    <t>排放口编号</t>
    <phoneticPr fontId="1" type="noConversion"/>
  </si>
  <si>
    <t>装置年运行时间（h/a）</t>
    <phoneticPr fontId="1" type="noConversion"/>
  </si>
  <si>
    <t>汇总</t>
    <phoneticPr fontId="1" type="noConversion"/>
  </si>
  <si>
    <t>装置名称</t>
    <phoneticPr fontId="1" type="noConversion"/>
  </si>
  <si>
    <t>排放口名称</t>
    <phoneticPr fontId="1" type="noConversion"/>
  </si>
  <si>
    <t>废气焚烧</t>
    <phoneticPr fontId="1" type="noConversion"/>
  </si>
  <si>
    <t>原料带入量（t/h）</t>
    <phoneticPr fontId="1" type="noConversion"/>
  </si>
  <si>
    <t>各类助剂带入量（t/h）</t>
    <phoneticPr fontId="1" type="noConversion"/>
  </si>
  <si>
    <t>化学药剂带入量（t/h）</t>
    <phoneticPr fontId="1" type="noConversion"/>
  </si>
  <si>
    <t>其它环节带入量…（t/h）</t>
    <phoneticPr fontId="1" type="noConversion"/>
  </si>
  <si>
    <t>产品带出量（t/h）</t>
    <phoneticPr fontId="1" type="noConversion"/>
  </si>
  <si>
    <t>副产品带出量（t/h）</t>
    <phoneticPr fontId="1" type="noConversion"/>
  </si>
  <si>
    <t>废水带出量（t/h）</t>
    <phoneticPr fontId="1" type="noConversion"/>
  </si>
  <si>
    <t>固废带出量（t/h）</t>
    <phoneticPr fontId="1" type="noConversion"/>
  </si>
  <si>
    <r>
      <t>装置加工量(10</t>
    </r>
    <r>
      <rPr>
        <vertAlign val="superscript"/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>t/a)</t>
    </r>
    <phoneticPr fontId="1" type="noConversion"/>
  </si>
  <si>
    <t>处理设施投用时V0Cs排放量（t/a）</t>
    <phoneticPr fontId="1" type="noConversion"/>
  </si>
  <si>
    <t>处理设施故障时VOCs排放量（t/a）</t>
    <phoneticPr fontId="1" type="noConversion"/>
  </si>
  <si>
    <t>某工艺装置</t>
    <phoneticPr fontId="1" type="noConversion"/>
  </si>
  <si>
    <r>
      <t>烟气流量（m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>/h）</t>
    </r>
    <phoneticPr fontId="1" type="noConversion"/>
  </si>
  <si>
    <t>温度（℃）</t>
    <phoneticPr fontId="1" type="noConversion"/>
  </si>
  <si>
    <t>压力（kPa）</t>
    <phoneticPr fontId="1" type="noConversion"/>
  </si>
  <si>
    <t>水含量（%v）</t>
    <phoneticPr fontId="1" type="noConversion"/>
  </si>
  <si>
    <t>氧含量（%v,干基）</t>
    <phoneticPr fontId="1" type="noConversion"/>
  </si>
  <si>
    <r>
      <rPr>
        <sz val="11"/>
        <color theme="1"/>
        <rFont val="宋体"/>
        <family val="1"/>
        <scheme val="minor"/>
      </rPr>
      <t>CO</t>
    </r>
    <r>
      <rPr>
        <sz val="11"/>
        <color theme="1"/>
        <rFont val="仿宋_GB2312"/>
        <family val="3"/>
        <charset val="134"/>
      </rPr>
      <t>含量（</t>
    </r>
    <r>
      <rPr>
        <sz val="11"/>
        <color theme="1"/>
        <rFont val="宋体"/>
        <family val="1"/>
      </rPr>
      <t>%v，干基</t>
    </r>
    <r>
      <rPr>
        <sz val="11"/>
        <color theme="1"/>
        <rFont val="仿宋_GB2312"/>
        <family val="3"/>
        <charset val="134"/>
      </rPr>
      <t>）</t>
    </r>
    <phoneticPr fontId="1" type="noConversion"/>
  </si>
  <si>
    <t xml:space="preserve">使用说明：
    1.本计算程序根据《石化行业VOCs污染源排查工作指南》中附录五中工艺有组织排放数据表的相关内容进行编写，目的在于方便工艺有组织VOCs排放量计算。
    2.企业需根据自身是否开展排气筒VOCs的监测选取相应的计算方法并输入相应的参数。实测法适用于有废气监测数据的排放源；物料衡算法适用于没有实测数据的排放源；排放系数法适合于延迟焦化冷焦过程中的放空VOCs排放计算。
    3.每个计算方法中均包括必填项和选填项，必填项包括排放源的基本信息以及与计算结果直接相关的计算参数，填入相应计算参数后程序会自动计算出相应的排放量；除必填项以外的其它内容为选填项，企业根据自身情况尽量完善。
    4.每种计算方法对应一个数据表，打开数据表后会有一个数据表界面，数据表的表头列出了需要填写的各项内容，逐项点内容所在的单元格，会出现一个提示框，提示该内容是必填项还是选填项，以及与填写内容有关的注意事项或提示，企业需从序号1开始按照表头所列的各项内容填入相应的内容或数据。
    5.各数据表中给出了一个计算例子，由于后台链接有数据，可以更改、不能删除。输入多个排放源时必须在汇总行以上的区域内插入行，而且用整行复制到下一行的方法，复制后再更改数据。当单元格设置有选项时按实际情况选择填入。
    6.表中给出的计算例子，只为了说明表格的使用，不应做为追朔其真实性的依据。
    7.当实测的烟气量为标态、干基时，相应的烟气的温度、压力为标准状态下的数值。
    </t>
    <phoneticPr fontId="1" type="noConversion"/>
  </si>
  <si>
    <t>其它环节带出量…（t/h）</t>
    <phoneticPr fontId="1" type="noConversion"/>
  </si>
  <si>
    <t>回收量（t/h）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</si>
</sst>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_);[Red]\(0.000\)"/>
    <numFmt numFmtId="178" formatCode="0.000_ 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仿宋_GB2312"/>
      <family val="3"/>
      <charset val="134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0.5"/>
      <color rgb="FF000000"/>
      <name val="宋体"/>
      <family val="3"/>
      <charset val="134"/>
      <scheme val="minor"/>
    </font>
    <font>
      <sz val="10.5"/>
      <color rgb="FF000000"/>
      <name val="Times New Roman"/>
      <family val="1"/>
    </font>
    <font>
      <sz val="11"/>
      <color theme="1"/>
      <name val="宋体"/>
      <family val="3"/>
      <charset val="134"/>
    </font>
    <font>
      <vertAlign val="superscript"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vertAlign val="superscript"/>
      <sz val="11"/>
      <color theme="1"/>
      <name val="宋体"/>
      <family val="3"/>
      <charset val="134"/>
    </font>
    <font>
      <sz val="11"/>
      <color theme="1"/>
      <name val="宋体"/>
      <family val="1"/>
      <scheme val="minor"/>
    </font>
    <font>
      <sz val="11"/>
      <color theme="1"/>
      <name val="宋体"/>
      <family val="1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176" fontId="13" fillId="2" borderId="1" xfId="0" applyNumberFormat="1" applyFont="1" applyFill="1" applyBorder="1" applyAlignment="1" applyProtection="1">
      <alignment horizontal="center" vertical="center" wrapText="1"/>
    </xf>
    <xf numFmtId="0" fontId="0" fillId="5" borderId="2" xfId="0" applyFill="1" applyBorder="1" applyAlignment="1" applyProtection="1">
      <alignment horizontal="center" vertical="center" wrapText="1"/>
      <protection locked="0"/>
    </xf>
    <xf numFmtId="0" fontId="0" fillId="4" borderId="2" xfId="0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0" fontId="0" fillId="7" borderId="2" xfId="0" applyFill="1" applyBorder="1" applyAlignment="1" applyProtection="1">
      <alignment horizontal="center" vertical="center" wrapText="1"/>
      <protection locked="0"/>
    </xf>
    <xf numFmtId="9" fontId="0" fillId="7" borderId="2" xfId="0" applyNumberFormat="1" applyFill="1" applyBorder="1" applyAlignment="1" applyProtection="1">
      <alignment horizontal="center" vertical="center" wrapText="1"/>
      <protection locked="0"/>
    </xf>
    <xf numFmtId="0" fontId="0" fillId="3" borderId="1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8" borderId="3" xfId="0" applyFill="1" applyBorder="1" applyAlignment="1" applyProtection="1">
      <alignment horizontal="center" vertical="center" wrapText="1"/>
      <protection locked="0"/>
    </xf>
    <xf numFmtId="0" fontId="0" fillId="8" borderId="4" xfId="0" applyFill="1" applyBorder="1" applyAlignment="1" applyProtection="1">
      <alignment horizontal="center" vertical="center" wrapText="1"/>
      <protection locked="0"/>
    </xf>
    <xf numFmtId="177" fontId="0" fillId="4" borderId="1" xfId="0" applyNumberFormat="1" applyFill="1" applyBorder="1" applyAlignment="1" applyProtection="1">
      <alignment horizontal="center" vertical="center" wrapText="1"/>
    </xf>
    <xf numFmtId="177" fontId="0" fillId="4" borderId="2" xfId="0" applyNumberForma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7" borderId="1" xfId="0" applyFont="1" applyFill="1" applyBorder="1" applyAlignment="1" applyProtection="1">
      <alignment horizontal="center" vertical="center" wrapText="1"/>
      <protection locked="0"/>
    </xf>
    <xf numFmtId="9" fontId="0" fillId="7" borderId="1" xfId="0" applyNumberFormat="1" applyFill="1" applyBorder="1" applyAlignment="1" applyProtection="1">
      <alignment horizontal="center" vertical="center" wrapText="1"/>
      <protection locked="0"/>
    </xf>
    <xf numFmtId="177" fontId="0" fillId="4" borderId="1" xfId="0" applyNumberFormat="1" applyFill="1" applyBorder="1" applyAlignment="1" applyProtection="1">
      <alignment horizontal="center" vertical="center" wrapText="1"/>
      <protection locked="0"/>
    </xf>
    <xf numFmtId="9" fontId="0" fillId="3" borderId="1" xfId="0" applyNumberFormat="1" applyFill="1" applyBorder="1" applyAlignment="1" applyProtection="1">
      <alignment horizontal="center" vertical="center" wrapText="1"/>
      <protection locked="0"/>
    </xf>
    <xf numFmtId="177" fontId="0" fillId="8" borderId="5" xfId="0" applyNumberFormat="1" applyFill="1" applyBorder="1" applyAlignment="1" applyProtection="1">
      <alignment horizontal="center" vertical="center" wrapText="1"/>
    </xf>
    <xf numFmtId="176" fontId="0" fillId="8" borderId="5" xfId="0" applyNumberFormat="1" applyFill="1" applyBorder="1" applyAlignment="1" applyProtection="1">
      <alignment horizontal="center" vertical="center" wrapText="1"/>
    </xf>
    <xf numFmtId="178" fontId="0" fillId="2" borderId="1" xfId="0" applyNumberFormat="1" applyFill="1" applyBorder="1" applyAlignment="1" applyProtection="1">
      <alignment horizontal="center" vertical="center" wrapText="1"/>
    </xf>
    <xf numFmtId="178" fontId="0" fillId="2" borderId="1" xfId="0" applyNumberFormat="1" applyFill="1" applyBorder="1" applyAlignment="1" applyProtection="1">
      <alignment horizontal="center" vertical="center" wrapText="1"/>
      <protection locked="0"/>
    </xf>
    <xf numFmtId="178" fontId="0" fillId="2" borderId="2" xfId="0" applyNumberFormat="1" applyFill="1" applyBorder="1" applyAlignment="1" applyProtection="1">
      <alignment horizontal="center" vertical="center" wrapText="1"/>
      <protection locked="0"/>
    </xf>
    <xf numFmtId="178" fontId="0" fillId="8" borderId="5" xfId="0" applyNumberFormat="1" applyFill="1" applyBorder="1" applyAlignment="1" applyProtection="1">
      <alignment horizontal="center" vertical="center" wrapText="1"/>
    </xf>
    <xf numFmtId="0" fontId="7" fillId="6" borderId="2" xfId="0" applyFont="1" applyFill="1" applyBorder="1" applyAlignment="1" applyProtection="1">
      <alignment horizontal="center" vertical="center" wrapText="1"/>
      <protection locked="0"/>
    </xf>
    <xf numFmtId="0" fontId="7" fillId="7" borderId="1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7" fillId="6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center" wrapText="1"/>
      <protection locked="0"/>
    </xf>
    <xf numFmtId="0" fontId="13" fillId="7" borderId="1" xfId="0" applyFont="1" applyFill="1" applyBorder="1" applyAlignment="1" applyProtection="1">
      <alignment horizontal="center" vertical="center" wrapText="1"/>
      <protection locked="0"/>
    </xf>
    <xf numFmtId="9" fontId="13" fillId="7" borderId="1" xfId="0" applyNumberFormat="1" applyFont="1" applyFill="1" applyBorder="1" applyAlignment="1" applyProtection="1">
      <alignment horizontal="center" vertical="center" wrapText="1"/>
      <protection locked="0"/>
    </xf>
    <xf numFmtId="176" fontId="1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7" fillId="7" borderId="2" xfId="0" applyFont="1" applyFill="1" applyBorder="1" applyAlignment="1" applyProtection="1">
      <alignment horizontal="center" vertical="center" wrapText="1"/>
      <protection locked="0"/>
    </xf>
    <xf numFmtId="0" fontId="3" fillId="7" borderId="2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9" fontId="3" fillId="7" borderId="2" xfId="0" applyNumberFormat="1" applyFont="1" applyFill="1" applyBorder="1" applyAlignment="1" applyProtection="1">
      <alignment horizontal="center" vertical="center" wrapText="1"/>
      <protection locked="0"/>
    </xf>
    <xf numFmtId="176" fontId="0" fillId="2" borderId="2" xfId="0" applyNumberFormat="1" applyFill="1" applyBorder="1" applyAlignment="1" applyProtection="1">
      <alignment horizontal="center" vertical="center" wrapText="1"/>
      <protection locked="0"/>
    </xf>
    <xf numFmtId="0" fontId="7" fillId="8" borderId="3" xfId="0" applyFont="1" applyFill="1" applyBorder="1" applyAlignment="1" applyProtection="1">
      <alignment horizontal="center" vertical="center" wrapText="1"/>
      <protection locked="0"/>
    </xf>
    <xf numFmtId="0" fontId="7" fillId="8" borderId="4" xfId="0" applyFont="1" applyFill="1" applyBorder="1" applyAlignment="1" applyProtection="1">
      <alignment horizontal="center" vertical="center" wrapText="1"/>
      <protection locked="0"/>
    </xf>
    <xf numFmtId="0" fontId="3" fillId="8" borderId="4" xfId="0" applyFon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4" borderId="1" xfId="0" applyNumberFormat="1" applyFill="1" applyBorder="1" applyAlignment="1" applyProtection="1">
      <alignment horizontal="center" vertical="center" wrapText="1"/>
      <protection locked="0"/>
    </xf>
    <xf numFmtId="9" fontId="0" fillId="3" borderId="1" xfId="0" applyNumberFormat="1" applyFont="1" applyFill="1" applyBorder="1" applyAlignment="1" applyProtection="1">
      <alignment horizontal="center" vertical="center" wrapText="1"/>
      <protection locked="0"/>
    </xf>
    <xf numFmtId="9" fontId="0" fillId="4" borderId="2" xfId="0" applyNumberForma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 x14ac:dyDescent="0.25"/>
  <cols>
    <col min="1" max="1" width="124.88671875" customWidth="1"/>
  </cols>
  <sheetData>
    <row r="1" spans="1:1" ht="277.2" customHeight="1" x14ac:dyDescent="0.25">
      <c r="A1" s="1" t="s">
        <v>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opLeftCell="B1" zoomScale="70" zoomScaleNormal="70" workbookViewId="0">
      <selection activeCell="R21" sqref="R21"/>
    </sheetView>
  </sheetViews>
  <sheetFormatPr defaultColWidth="8.88671875" defaultRowHeight="14.4" x14ac:dyDescent="0.25"/>
  <cols>
    <col min="1" max="1" width="5.6640625" style="3" customWidth="1"/>
    <col min="2" max="3" width="11.33203125" style="3" customWidth="1"/>
    <col min="4" max="5" width="10.44140625" style="3" customWidth="1"/>
    <col min="6" max="6" width="8.44140625" style="3" customWidth="1"/>
    <col min="7" max="7" width="8.6640625" style="3" customWidth="1"/>
    <col min="8" max="8" width="9.5546875" style="3" customWidth="1"/>
    <col min="9" max="9" width="8.88671875" style="3"/>
    <col min="10" max="10" width="10" style="3" customWidth="1"/>
    <col min="11" max="11" width="11.21875" style="3" customWidth="1"/>
    <col min="12" max="12" width="7.21875" style="3" customWidth="1"/>
    <col min="13" max="16" width="8.88671875" style="3"/>
    <col min="17" max="18" width="14" style="3" customWidth="1"/>
    <col min="19" max="19" width="10.21875" style="3" customWidth="1"/>
    <col min="20" max="20" width="12.77734375" style="3" hidden="1" customWidth="1"/>
    <col min="21" max="21" width="13.88671875" style="3" hidden="1" customWidth="1"/>
    <col min="22" max="22" width="11.33203125" style="3" customWidth="1"/>
    <col min="23" max="16384" width="8.88671875" style="3"/>
  </cols>
  <sheetData>
    <row r="1" spans="1:22" ht="78" customHeight="1" x14ac:dyDescent="0.25">
      <c r="A1" s="19" t="s">
        <v>0</v>
      </c>
      <c r="B1" s="20" t="s">
        <v>28</v>
      </c>
      <c r="C1" s="20" t="s">
        <v>16</v>
      </c>
      <c r="D1" s="20" t="s">
        <v>29</v>
      </c>
      <c r="E1" s="21" t="s">
        <v>25</v>
      </c>
      <c r="F1" s="21" t="s">
        <v>17</v>
      </c>
      <c r="G1" s="5" t="s">
        <v>26</v>
      </c>
      <c r="H1" s="20" t="s">
        <v>2</v>
      </c>
      <c r="I1" s="20" t="s">
        <v>18</v>
      </c>
      <c r="J1" s="5" t="s">
        <v>19</v>
      </c>
      <c r="K1" s="5" t="s">
        <v>43</v>
      </c>
      <c r="L1" s="5" t="s">
        <v>44</v>
      </c>
      <c r="M1" s="5" t="s">
        <v>45</v>
      </c>
      <c r="N1" s="5" t="s">
        <v>46</v>
      </c>
      <c r="O1" s="4" t="s">
        <v>47</v>
      </c>
      <c r="P1" s="13" t="s">
        <v>48</v>
      </c>
      <c r="Q1" s="22" t="s">
        <v>20</v>
      </c>
      <c r="R1" s="22" t="s">
        <v>22</v>
      </c>
      <c r="S1" s="5" t="s">
        <v>21</v>
      </c>
      <c r="T1" s="20" t="s">
        <v>40</v>
      </c>
      <c r="U1" s="20" t="s">
        <v>41</v>
      </c>
      <c r="V1" s="20" t="s">
        <v>11</v>
      </c>
    </row>
    <row r="2" spans="1:22" ht="28.8" x14ac:dyDescent="0.25">
      <c r="A2" s="19">
        <v>1</v>
      </c>
      <c r="B2" s="20" t="s">
        <v>42</v>
      </c>
      <c r="C2" s="20">
        <v>200</v>
      </c>
      <c r="D2" s="20" t="s">
        <v>24</v>
      </c>
      <c r="E2" s="21"/>
      <c r="F2" s="25">
        <v>1</v>
      </c>
      <c r="G2" s="5">
        <v>8760</v>
      </c>
      <c r="H2" s="20" t="s">
        <v>30</v>
      </c>
      <c r="I2" s="20">
        <v>5000</v>
      </c>
      <c r="J2" s="23">
        <v>1</v>
      </c>
      <c r="K2" s="5">
        <v>177587</v>
      </c>
      <c r="L2" s="5">
        <v>0</v>
      </c>
      <c r="M2" s="5">
        <v>101.325</v>
      </c>
      <c r="N2" s="23">
        <v>0</v>
      </c>
      <c r="O2" s="50">
        <v>0.03</v>
      </c>
      <c r="P2" s="51"/>
      <c r="Q2" s="5">
        <v>3375</v>
      </c>
      <c r="R2" s="5">
        <v>67.5</v>
      </c>
      <c r="S2" s="23">
        <f>(Q2-R2)/Q2</f>
        <v>0.98</v>
      </c>
      <c r="T2" s="24">
        <f>K2*(1-N2)*(273.15/(273.15+L2))*(M2/101.325)*R2*G2*J2*10^-9</f>
        <v>105.00719310000001</v>
      </c>
      <c r="U2" s="24">
        <f>T2*(1/(1-S2)*J2)*(1-J2)</f>
        <v>0</v>
      </c>
      <c r="V2" s="17">
        <f>T2+U2</f>
        <v>105.00719310000001</v>
      </c>
    </row>
    <row r="3" spans="1:22" ht="28.2" customHeight="1" x14ac:dyDescent="0.25">
      <c r="A3" s="19">
        <v>2</v>
      </c>
      <c r="B3" s="20"/>
      <c r="C3" s="20"/>
      <c r="D3" s="20"/>
      <c r="E3" s="21"/>
      <c r="F3" s="25"/>
      <c r="G3" s="5"/>
      <c r="H3" s="20"/>
      <c r="I3" s="20"/>
      <c r="J3" s="23"/>
      <c r="K3" s="5"/>
      <c r="L3" s="5"/>
      <c r="M3" s="5"/>
      <c r="N3" s="23"/>
      <c r="O3" s="50"/>
      <c r="P3" s="25"/>
      <c r="Q3" s="5"/>
      <c r="R3" s="5"/>
      <c r="S3" s="23"/>
      <c r="T3" s="24"/>
      <c r="U3" s="24"/>
      <c r="V3" s="24"/>
    </row>
    <row r="4" spans="1:22" ht="24.6" customHeight="1" thickBot="1" x14ac:dyDescent="0.3">
      <c r="A4" s="8">
        <v>3</v>
      </c>
      <c r="B4" s="9"/>
      <c r="C4" s="9"/>
      <c r="D4" s="9"/>
      <c r="E4" s="10"/>
      <c r="F4" s="49"/>
      <c r="G4" s="11"/>
      <c r="H4" s="9"/>
      <c r="I4" s="9"/>
      <c r="J4" s="12"/>
      <c r="K4" s="11"/>
      <c r="L4" s="11"/>
      <c r="M4" s="11"/>
      <c r="N4" s="12"/>
      <c r="O4" s="52"/>
      <c r="P4" s="49"/>
      <c r="Q4" s="11"/>
      <c r="R4" s="11"/>
      <c r="S4" s="11"/>
      <c r="T4" s="18"/>
      <c r="U4" s="18"/>
      <c r="V4" s="18"/>
    </row>
    <row r="5" spans="1:22" ht="22.8" customHeight="1" thickTop="1" x14ac:dyDescent="0.25">
      <c r="A5" s="15" t="s">
        <v>27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26">
        <f>SUM(V2:V4)</f>
        <v>105.00719310000001</v>
      </c>
    </row>
    <row r="6" spans="1:22" ht="18" customHeight="1" x14ac:dyDescent="0.25"/>
  </sheetData>
  <sheetProtection password="FADC" sheet="1" objects="1" scenarios="1" formatCells="0" formatColumns="0" formatRows="0" insertColumns="0" insertRows="0" insertHyperlinks="0" deleteColumns="0" deleteRows="0"/>
  <phoneticPr fontId="1" type="noConversion"/>
  <dataValidations count="17">
    <dataValidation allowBlank="1" showInputMessage="1" showErrorMessage="1" prompt="选填" sqref="E3:K3 P2"/>
    <dataValidation allowBlank="1" showInputMessage="1" showErrorMessage="1" prompt="当流量干基计时，数值为0" sqref="N3"/>
    <dataValidation allowBlank="1" showInputMessage="1" showErrorMessage="1" prompt="当流量为标准状态下的数值时，温度填标准状态下的温度0℃" sqref="L3:M3"/>
    <dataValidation allowBlank="1" showInputMessage="1" showErrorMessage="1" prompt="当VOCs浓度换算成标准要求的基准氧含量浓度时，填基准氧含量浓度" sqref="O3:P3"/>
    <dataValidation allowBlank="1" showInputMessage="1" showErrorMessage="1" prompt="必填项，为排放源的基本信息" sqref="B1:D1"/>
    <dataValidation allowBlank="1" showInputMessage="1" showErrorMessage="1" prompt="若有处理设施时必填项，为排放源的基本信息" sqref="I1"/>
    <dataValidation allowBlank="1" showInputMessage="1" showErrorMessage="1" prompt="若有处理设施时必填项，为排放源的基本信息；没有时可填无" sqref="H1"/>
    <dataValidation allowBlank="1" showInputMessage="1" showErrorMessage="1" prompt="选填项，为排放源的基本信息" sqref="E1:F1"/>
    <dataValidation allowBlank="1" showInputMessage="1" showErrorMessage="1" prompt="选填项，为排放参考参数" sqref="P1"/>
    <dataValidation allowBlank="1" showInputMessage="1" showErrorMessage="1" prompt="必填项，为计算参数" sqref="G1 K1"/>
    <dataValidation allowBlank="1" showInputMessage="1" showErrorMessage="1" prompt="必填项，为计算参数，没有处理设施时填1" sqref="J1 S1"/>
    <dataValidation allowBlank="1" showInputMessage="1" showErrorMessage="1" prompt="必填项，为排放参数。当VOCs浓度换算成标准要求的基准氧含量浓度时，填基准氧含量浓度" sqref="O1"/>
    <dataValidation allowBlank="1" showInputMessage="1" showErrorMessage="1" prompt="必填项，为计算参数。当流量干基计时，数值为0" sqref="N1"/>
    <dataValidation allowBlank="1" showInputMessage="1" showErrorMessage="1" prompt="必填项，为计算参数。当流量为标准状态下的数值时，压力填标准状态下的压力101.325kPa" sqref="M1"/>
    <dataValidation allowBlank="1" showInputMessage="1" showErrorMessage="1" prompt="必填项，为计算参数。当流量为标准状态下的数值时，温度填标准状态下的温度0℃" sqref="L1"/>
    <dataValidation allowBlank="1" showInputMessage="1" showErrorMessage="1" prompt="必填项，为计算参数；换算成标态、干基浓度" sqref="Q1:R1"/>
    <dataValidation allowBlank="1" showInputMessage="1" showErrorMessage="1" prompt="VOCs排放量中包含计算公式，不能删除；当排放源的信息填写完整后将其拷贝至同列相应的位置即可" sqref="V1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G1" zoomScale="80" zoomScaleNormal="80" workbookViewId="0">
      <selection activeCell="Q19" sqref="Q19"/>
    </sheetView>
  </sheetViews>
  <sheetFormatPr defaultColWidth="8.88671875" defaultRowHeight="14.4" x14ac:dyDescent="0.25"/>
  <cols>
    <col min="1" max="1" width="6.88671875" style="3" customWidth="1"/>
    <col min="2" max="6" width="11.33203125" style="3" customWidth="1"/>
    <col min="7" max="7" width="10.44140625" style="3" customWidth="1"/>
    <col min="8" max="8" width="10" style="3" customWidth="1"/>
    <col min="9" max="11" width="13" style="3" customWidth="1"/>
    <col min="12" max="12" width="9.6640625" style="3" customWidth="1"/>
    <col min="13" max="13" width="12.77734375" style="3" bestFit="1" customWidth="1"/>
    <col min="14" max="15" width="8.88671875" style="3"/>
    <col min="16" max="17" width="10.44140625" style="3" customWidth="1"/>
    <col min="18" max="18" width="8.88671875" style="3"/>
    <col min="19" max="19" width="9.77734375" style="3" bestFit="1" customWidth="1"/>
    <col min="20" max="20" width="8.88671875" style="3"/>
    <col min="21" max="21" width="11.33203125" style="3" customWidth="1"/>
    <col min="22" max="22" width="8.88671875" style="3"/>
    <col min="23" max="24" width="0" style="3" hidden="1" customWidth="1"/>
    <col min="25" max="16384" width="8.88671875" style="3"/>
  </cols>
  <sheetData>
    <row r="1" spans="1:21" ht="44.4" customHeight="1" x14ac:dyDescent="0.25">
      <c r="A1" s="32" t="s">
        <v>1</v>
      </c>
      <c r="B1" s="4" t="s">
        <v>3</v>
      </c>
      <c r="C1" s="4" t="s">
        <v>16</v>
      </c>
      <c r="D1" s="4" t="s">
        <v>29</v>
      </c>
      <c r="E1" s="21" t="s">
        <v>25</v>
      </c>
      <c r="F1" s="21" t="s">
        <v>17</v>
      </c>
      <c r="G1" s="33" t="s">
        <v>10</v>
      </c>
      <c r="H1" s="33" t="s">
        <v>31</v>
      </c>
      <c r="I1" s="33" t="s">
        <v>32</v>
      </c>
      <c r="J1" s="33" t="s">
        <v>33</v>
      </c>
      <c r="K1" s="33" t="s">
        <v>34</v>
      </c>
      <c r="L1" s="33" t="s">
        <v>35</v>
      </c>
      <c r="M1" s="33" t="s">
        <v>36</v>
      </c>
      <c r="N1" s="33" t="s">
        <v>37</v>
      </c>
      <c r="O1" s="33" t="s">
        <v>38</v>
      </c>
      <c r="P1" s="33" t="s">
        <v>50</v>
      </c>
      <c r="Q1" s="33" t="s">
        <v>51</v>
      </c>
      <c r="R1" s="34" t="s">
        <v>14</v>
      </c>
      <c r="S1" s="33" t="s">
        <v>13</v>
      </c>
      <c r="T1" s="33" t="s">
        <v>12</v>
      </c>
      <c r="U1" s="4" t="s">
        <v>11</v>
      </c>
    </row>
    <row r="2" spans="1:21" ht="31.8" customHeight="1" x14ac:dyDescent="0.25">
      <c r="A2" s="35">
        <v>1</v>
      </c>
      <c r="B2" s="34" t="s">
        <v>23</v>
      </c>
      <c r="C2" s="36">
        <v>100</v>
      </c>
      <c r="D2" s="36" t="s">
        <v>24</v>
      </c>
      <c r="E2" s="21"/>
      <c r="F2" s="25">
        <v>1</v>
      </c>
      <c r="G2" s="37">
        <v>8760</v>
      </c>
      <c r="H2" s="37">
        <v>8.7439999999999998</v>
      </c>
      <c r="I2" s="37">
        <v>24.422999999999998</v>
      </c>
      <c r="J2" s="37">
        <v>0</v>
      </c>
      <c r="K2" s="37">
        <v>0</v>
      </c>
      <c r="L2" s="37">
        <v>32.996000000000002</v>
      </c>
      <c r="M2" s="37">
        <v>5.7099999999999998E-2</v>
      </c>
      <c r="N2" s="37">
        <v>0</v>
      </c>
      <c r="O2" s="37">
        <v>0</v>
      </c>
      <c r="P2" s="37">
        <v>0.108</v>
      </c>
      <c r="Q2" s="37">
        <v>0</v>
      </c>
      <c r="R2" s="36">
        <v>10</v>
      </c>
      <c r="S2" s="38">
        <v>0.98</v>
      </c>
      <c r="T2" s="38">
        <v>0.95</v>
      </c>
      <c r="U2" s="7">
        <f>((H2+I2+J2+K2)-(L2+M2+N2+O2+P2))*G2*(1-S2*T2)</f>
        <v>3.5661960000024289</v>
      </c>
    </row>
    <row r="3" spans="1:21" ht="21.6" customHeight="1" x14ac:dyDescent="0.25">
      <c r="A3" s="35">
        <v>2</v>
      </c>
      <c r="B3" s="34"/>
      <c r="C3" s="36"/>
      <c r="D3" s="36"/>
      <c r="E3" s="21"/>
      <c r="F3" s="25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6"/>
      <c r="S3" s="38"/>
      <c r="T3" s="38"/>
      <c r="U3" s="39"/>
    </row>
    <row r="4" spans="1:21" ht="24" customHeight="1" thickBot="1" x14ac:dyDescent="0.3">
      <c r="A4" s="32">
        <v>3</v>
      </c>
      <c r="B4" s="40"/>
      <c r="C4" s="40"/>
      <c r="D4" s="36"/>
      <c r="E4" s="10"/>
      <c r="F4" s="49"/>
      <c r="G4" s="41"/>
      <c r="H4" s="41"/>
      <c r="I4" s="41"/>
      <c r="J4" s="41"/>
      <c r="K4" s="41"/>
      <c r="L4" s="41"/>
      <c r="M4" s="42"/>
      <c r="N4" s="42"/>
      <c r="O4" s="42"/>
      <c r="P4" s="42"/>
      <c r="Q4" s="42"/>
      <c r="R4" s="43"/>
      <c r="S4" s="44"/>
      <c r="T4" s="44"/>
      <c r="U4" s="45"/>
    </row>
    <row r="5" spans="1:21" s="6" customFormat="1" ht="17.399999999999999" customHeight="1" thickTop="1" x14ac:dyDescent="0.25">
      <c r="A5" s="46" t="s">
        <v>27</v>
      </c>
      <c r="B5" s="47"/>
      <c r="C5" s="47"/>
      <c r="D5" s="16"/>
      <c r="E5" s="16"/>
      <c r="F5" s="16"/>
      <c r="G5" s="47"/>
      <c r="H5" s="47"/>
      <c r="I5" s="47"/>
      <c r="J5" s="47"/>
      <c r="K5" s="47"/>
      <c r="L5" s="47"/>
      <c r="M5" s="48"/>
      <c r="N5" s="48"/>
      <c r="O5" s="48"/>
      <c r="P5" s="48"/>
      <c r="Q5" s="48"/>
      <c r="R5" s="48"/>
      <c r="S5" s="48"/>
      <c r="T5" s="48"/>
      <c r="U5" s="27">
        <f>SUM(U2:U4)</f>
        <v>3.5661960000024289</v>
      </c>
    </row>
  </sheetData>
  <sheetProtection password="FADC" sheet="1" objects="1" scenarios="1" formatCells="0" formatColumns="0" formatRows="0" insertColumns="0" insertRows="0" insertHyperlinks="0" deleteColumns="0" deleteRows="0"/>
  <phoneticPr fontId="1" type="noConversion"/>
  <dataValidations count="7">
    <dataValidation allowBlank="1" showInputMessage="1" showErrorMessage="1" prompt="必填项，为排放源的基本信息" sqref="B1:D1"/>
    <dataValidation allowBlank="1" showInputMessage="1" showErrorMessage="1" prompt="选填项，为排放源的基本信息" sqref="E1:F1"/>
    <dataValidation allowBlank="1" showInputMessage="1" showErrorMessage="1" prompt="选填" sqref="E3:F3"/>
    <dataValidation allowBlank="1" showInputMessage="1" showErrorMessage="1" prompt="必填项，为计算所需参数" sqref="G1:Q1"/>
    <dataValidation allowBlank="1" showInputMessage="1" showErrorMessage="1" prompt="如有处理设施时为必填项，为处理设施的基本信息" sqref="R1"/>
    <dataValidation allowBlank="1" showInputMessage="1" showErrorMessage="1" prompt="如有处理设施时为必填项，为计算所需参数" sqref="S1:T1"/>
    <dataValidation allowBlank="1" showInputMessage="1" showErrorMessage="1" prompt="VOCs排放量中包含计算公式，不能删除；当排放源的信息填写完整后将其拷贝至同列相应的位置即可" sqref="U1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H12" sqref="H12"/>
    </sheetView>
  </sheetViews>
  <sheetFormatPr defaultColWidth="8.88671875" defaultRowHeight="14.4" x14ac:dyDescent="0.25"/>
  <cols>
    <col min="1" max="1" width="6.88671875" style="3" customWidth="1"/>
    <col min="2" max="2" width="11.33203125" style="3" customWidth="1"/>
    <col min="3" max="3" width="9.5546875" style="3" customWidth="1"/>
    <col min="4" max="4" width="11.33203125" style="3" customWidth="1"/>
    <col min="5" max="5" width="10.44140625" style="3" customWidth="1"/>
    <col min="6" max="6" width="15.77734375" style="3" customWidth="1"/>
    <col min="7" max="7" width="16.109375" style="3" bestFit="1" customWidth="1"/>
    <col min="8" max="8" width="19.21875" style="3" customWidth="1"/>
    <col min="9" max="9" width="14.109375" style="3" customWidth="1"/>
    <col min="10" max="10" width="10.44140625" style="3" customWidth="1"/>
    <col min="11" max="13" width="8.88671875" style="3"/>
    <col min="14" max="14" width="0" style="3" hidden="1" customWidth="1"/>
    <col min="15" max="15" width="10.109375" style="3" customWidth="1"/>
    <col min="16" max="16" width="11.33203125" style="3" customWidth="1"/>
    <col min="17" max="17" width="8.88671875" style="3"/>
    <col min="18" max="19" width="0" style="3" hidden="1" customWidth="1"/>
    <col min="20" max="16384" width="8.88671875" style="3"/>
  </cols>
  <sheetData>
    <row r="1" spans="1:9" ht="57" customHeight="1" x14ac:dyDescent="0.25">
      <c r="A1" s="19" t="s">
        <v>0</v>
      </c>
      <c r="B1" s="20" t="s">
        <v>3</v>
      </c>
      <c r="C1" s="5" t="s">
        <v>39</v>
      </c>
      <c r="D1" s="4" t="s">
        <v>8</v>
      </c>
      <c r="E1" s="5" t="s">
        <v>4</v>
      </c>
      <c r="F1" s="5" t="s">
        <v>5</v>
      </c>
      <c r="G1" s="5" t="s">
        <v>9</v>
      </c>
      <c r="H1" s="5" t="s">
        <v>15</v>
      </c>
      <c r="I1" s="20" t="s">
        <v>11</v>
      </c>
    </row>
    <row r="2" spans="1:9" x14ac:dyDescent="0.25">
      <c r="A2" s="19">
        <v>1</v>
      </c>
      <c r="B2" s="4" t="s">
        <v>6</v>
      </c>
      <c r="C2" s="5">
        <v>200</v>
      </c>
      <c r="D2" s="4" t="s">
        <v>7</v>
      </c>
      <c r="E2" s="5">
        <v>8760</v>
      </c>
      <c r="F2" s="5">
        <v>24</v>
      </c>
      <c r="G2" s="5">
        <v>2</v>
      </c>
      <c r="H2" s="5">
        <v>2.5899999999999999E-2</v>
      </c>
      <c r="I2" s="28">
        <f>(E2/F2)*H2*G2</f>
        <v>18.907</v>
      </c>
    </row>
    <row r="3" spans="1:9" x14ac:dyDescent="0.25">
      <c r="A3" s="19">
        <v>2</v>
      </c>
      <c r="B3" s="4"/>
      <c r="C3" s="5"/>
      <c r="D3" s="4"/>
      <c r="E3" s="5"/>
      <c r="F3" s="5"/>
      <c r="G3" s="5"/>
      <c r="H3" s="5"/>
      <c r="I3" s="29"/>
    </row>
    <row r="4" spans="1:9" ht="15" thickBot="1" x14ac:dyDescent="0.3">
      <c r="A4" s="8">
        <v>3</v>
      </c>
      <c r="B4" s="14"/>
      <c r="C4" s="11"/>
      <c r="D4" s="14"/>
      <c r="E4" s="11"/>
      <c r="F4" s="11"/>
      <c r="G4" s="11"/>
      <c r="H4" s="5"/>
      <c r="I4" s="30"/>
    </row>
    <row r="5" spans="1:9" s="6" customFormat="1" ht="15" thickTop="1" x14ac:dyDescent="0.25">
      <c r="A5" s="15" t="s">
        <v>27</v>
      </c>
      <c r="B5" s="16"/>
      <c r="C5" s="16"/>
      <c r="D5" s="16"/>
      <c r="E5" s="16"/>
      <c r="F5" s="16"/>
      <c r="G5" s="16"/>
      <c r="H5" s="16"/>
      <c r="I5" s="31">
        <f>SUM(I2:I4)</f>
        <v>18.907</v>
      </c>
    </row>
  </sheetData>
  <sheetProtection password="FADC" sheet="1" objects="1" scenarios="1" formatCells="0" formatColumns="0" formatRows="0" insertColumns="0" insertRows="0" insertHyperlinks="0" deleteColumns="0" deleteRows="0"/>
  <phoneticPr fontId="1" type="noConversion"/>
  <dataValidations count="5">
    <dataValidation type="list" allowBlank="1" showInputMessage="1" showErrorMessage="1" sqref="D2:D4">
      <formula1>"一炉一塔,一炉二塔,一炉四塔,二炉四塔"</formula1>
    </dataValidation>
    <dataValidation type="list" allowBlank="1" showInputMessage="1" showErrorMessage="1" sqref="H2:H4">
      <formula1>"0.0259"</formula1>
    </dataValidation>
    <dataValidation allowBlank="1" showInputMessage="1" showErrorMessage="1" prompt="必填项，为排放源的基本信息" sqref="B1 D1"/>
    <dataValidation allowBlank="1" showInputMessage="1" showErrorMessage="1" prompt="VOCs排放量中包含计算公式，不能删除；当排放源的信息填写完整后将其拷贝至同列相应的位置即可" sqref="I1"/>
    <dataValidation allowBlank="1" showInputMessage="1" showErrorMessage="1" prompt="必填项，为计算参数" sqref="C1 E1:H1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I8" sqref="I8"/>
    </sheetView>
  </sheetViews>
  <sheetFormatPr defaultRowHeight="14.4" x14ac:dyDescent="0.25"/>
  <cols>
    <col min="1" max="1" width="14.5546875" customWidth="1"/>
    <col min="5" max="5" width="11.109375" customWidth="1"/>
  </cols>
  <sheetData>
    <row r="2" spans="1:2" ht="57.6" x14ac:dyDescent="0.25">
      <c r="A2" s="2" t="s">
        <v>15</v>
      </c>
      <c r="B2">
        <v>2.5899999999999999E-2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使用说明</vt:lpstr>
      <vt:lpstr>实测法数据表</vt:lpstr>
      <vt:lpstr>物料衡算法数据表</vt:lpstr>
      <vt:lpstr>排放系数法数据表</vt:lpstr>
      <vt:lpstr>排放系数</vt:lpstr>
    </vt:vector>
  </TitlesOfParts>
  <Company>LPEC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jiaping</dc:creator>
  <cp:lastModifiedBy>jiaping</cp:lastModifiedBy>
  <dcterms:created xsi:type="dcterms:W3CDTF">2015-01-21T01:20:42Z</dcterms:created>
  <dcterms:modified xsi:type="dcterms:W3CDTF">2015-11-03T01:46:27Z</dcterms:modified>
</cp:coreProperties>
</file>