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4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5" i="3"/>
  <c r="J7" i="3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6" i="3"/>
  <c r="J6" i="3" s="1"/>
  <c r="I7" i="3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5" i="3"/>
  <c r="J5" i="3" s="1"/>
  <c r="I39" i="3"/>
  <c r="J39" i="3" s="1"/>
  <c r="I40" i="3"/>
  <c r="J40" i="3" s="1"/>
  <c r="I41" i="3"/>
  <c r="J41" i="3" s="1"/>
  <c r="I42" i="3"/>
  <c r="J42" i="3" s="1"/>
  <c r="I43" i="3"/>
  <c r="J43" i="3" s="1"/>
  <c r="I4" i="3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8" i="3"/>
  <c r="J8" i="3" s="1"/>
  <c r="P9" i="3" l="1"/>
  <c r="P60" i="3"/>
  <c r="P52" i="3"/>
  <c r="P44" i="3"/>
  <c r="P36" i="3"/>
  <c r="P28" i="3"/>
  <c r="P20" i="3"/>
  <c r="P12" i="3"/>
  <c r="P59" i="3"/>
  <c r="P51" i="3"/>
  <c r="P43" i="3"/>
  <c r="P35" i="3"/>
  <c r="P27" i="3"/>
  <c r="P19" i="3"/>
  <c r="P11" i="3"/>
  <c r="P58" i="3"/>
  <c r="P50" i="3"/>
  <c r="P42" i="3"/>
  <c r="P34" i="3"/>
  <c r="P26" i="3"/>
  <c r="P18" i="3"/>
  <c r="P10" i="3"/>
  <c r="P4" i="3"/>
  <c r="P57" i="3"/>
  <c r="P49" i="3"/>
  <c r="P41" i="3"/>
  <c r="P33" i="3"/>
  <c r="P25" i="3"/>
  <c r="P17" i="3"/>
  <c r="D13" i="3"/>
  <c r="P64" i="3"/>
  <c r="P56" i="3"/>
  <c r="P48" i="3"/>
  <c r="P40" i="3"/>
  <c r="P32" i="3"/>
  <c r="P24" i="3"/>
  <c r="P16" i="3"/>
  <c r="P8" i="3"/>
  <c r="P63" i="3"/>
  <c r="P55" i="3"/>
  <c r="P47" i="3"/>
  <c r="P39" i="3"/>
  <c r="P31" i="3"/>
  <c r="P23" i="3"/>
  <c r="P15" i="3"/>
  <c r="P7" i="3"/>
  <c r="P62" i="3"/>
  <c r="P54" i="3"/>
  <c r="P46" i="3"/>
  <c r="P38" i="3"/>
  <c r="P30" i="3"/>
  <c r="P22" i="3"/>
  <c r="P14" i="3"/>
  <c r="P6" i="3"/>
  <c r="P61" i="3"/>
  <c r="P53" i="3"/>
  <c r="P45" i="3"/>
  <c r="P37" i="3"/>
  <c r="P29" i="3"/>
  <c r="P21" i="3"/>
  <c r="P13" i="3"/>
  <c r="P5" i="3"/>
  <c r="D56" i="3"/>
  <c r="D64" i="3"/>
  <c r="D41" i="3"/>
  <c r="D27" i="3"/>
  <c r="D12" i="3"/>
  <c r="D11" i="3"/>
  <c r="D8" i="3"/>
  <c r="D63" i="3"/>
  <c r="D55" i="3"/>
  <c r="D47" i="3"/>
  <c r="D33" i="3"/>
  <c r="D26" i="3"/>
  <c r="D19" i="3"/>
  <c r="D70" i="3"/>
  <c r="D62" i="3"/>
  <c r="D54" i="3"/>
  <c r="D46" i="3"/>
  <c r="D39" i="3"/>
  <c r="D32" i="3"/>
  <c r="D25" i="3"/>
  <c r="D18" i="3"/>
  <c r="D10" i="3"/>
  <c r="D48" i="3"/>
  <c r="D6" i="3"/>
  <c r="D20" i="3"/>
  <c r="D40" i="3"/>
  <c r="D69" i="3"/>
  <c r="D61" i="3"/>
  <c r="D53" i="3"/>
  <c r="D7" i="3"/>
  <c r="D38" i="3"/>
  <c r="D31" i="3"/>
  <c r="D24" i="3"/>
  <c r="D17" i="3"/>
  <c r="D9" i="3"/>
  <c r="D68" i="3"/>
  <c r="D60" i="3"/>
  <c r="D52" i="3"/>
  <c r="D45" i="3"/>
  <c r="D37" i="3"/>
  <c r="D5" i="3"/>
  <c r="D23" i="3"/>
  <c r="D16" i="3"/>
  <c r="J4" i="3"/>
  <c r="D67" i="3"/>
  <c r="D59" i="3"/>
  <c r="D51" i="3"/>
  <c r="D44" i="3"/>
  <c r="D36" i="3"/>
  <c r="D30" i="3"/>
  <c r="D22" i="3"/>
  <c r="D15" i="3"/>
  <c r="D66" i="3"/>
  <c r="D58" i="3"/>
  <c r="D50" i="3"/>
  <c r="D43" i="3"/>
  <c r="D35" i="3"/>
  <c r="D29" i="3"/>
  <c r="D21" i="3"/>
  <c r="D14" i="3"/>
  <c r="D65" i="3"/>
  <c r="D57" i="3"/>
  <c r="D49" i="3"/>
  <c r="D42" i="3"/>
  <c r="D34" i="3"/>
  <c r="D28" i="3"/>
  <c r="D4" i="3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O42" i="1"/>
  <c r="O46" i="1"/>
  <c r="O50" i="1"/>
  <c r="O54" i="1"/>
  <c r="O58" i="1"/>
  <c r="O62" i="1"/>
  <c r="O66" i="1"/>
  <c r="O70" i="1"/>
  <c r="M42" i="1"/>
  <c r="N42" i="1"/>
  <c r="P42" i="1" s="1"/>
  <c r="M43" i="1"/>
  <c r="O43" i="1" s="1"/>
  <c r="N43" i="1"/>
  <c r="M44" i="1"/>
  <c r="O44" i="1" s="1"/>
  <c r="N44" i="1"/>
  <c r="P44" i="1" s="1"/>
  <c r="M45" i="1"/>
  <c r="O45" i="1" s="1"/>
  <c r="N45" i="1"/>
  <c r="M46" i="1"/>
  <c r="N46" i="1"/>
  <c r="P46" i="1" s="1"/>
  <c r="M47" i="1"/>
  <c r="O47" i="1" s="1"/>
  <c r="N47" i="1"/>
  <c r="M48" i="1"/>
  <c r="O48" i="1" s="1"/>
  <c r="N48" i="1"/>
  <c r="P48" i="1" s="1"/>
  <c r="M49" i="1"/>
  <c r="O49" i="1" s="1"/>
  <c r="N49" i="1"/>
  <c r="M50" i="1"/>
  <c r="N50" i="1"/>
  <c r="P50" i="1" s="1"/>
  <c r="M51" i="1"/>
  <c r="O51" i="1" s="1"/>
  <c r="N51" i="1"/>
  <c r="M52" i="1"/>
  <c r="O52" i="1" s="1"/>
  <c r="N52" i="1"/>
  <c r="P52" i="1" s="1"/>
  <c r="M53" i="1"/>
  <c r="O53" i="1" s="1"/>
  <c r="N53" i="1"/>
  <c r="M54" i="1"/>
  <c r="N54" i="1"/>
  <c r="P54" i="1" s="1"/>
  <c r="M55" i="1"/>
  <c r="O55" i="1" s="1"/>
  <c r="N55" i="1"/>
  <c r="M56" i="1"/>
  <c r="O56" i="1" s="1"/>
  <c r="N56" i="1"/>
  <c r="P56" i="1" s="1"/>
  <c r="M57" i="1"/>
  <c r="O57" i="1" s="1"/>
  <c r="N57" i="1"/>
  <c r="M58" i="1"/>
  <c r="N58" i="1"/>
  <c r="P58" i="1" s="1"/>
  <c r="M59" i="1"/>
  <c r="O59" i="1" s="1"/>
  <c r="N59" i="1"/>
  <c r="M60" i="1"/>
  <c r="O60" i="1" s="1"/>
  <c r="N60" i="1"/>
  <c r="P60" i="1" s="1"/>
  <c r="M61" i="1"/>
  <c r="O61" i="1" s="1"/>
  <c r="N61" i="1"/>
  <c r="M62" i="1"/>
  <c r="N62" i="1"/>
  <c r="P62" i="1" s="1"/>
  <c r="M63" i="1"/>
  <c r="O63" i="1" s="1"/>
  <c r="N63" i="1"/>
  <c r="M64" i="1"/>
  <c r="O64" i="1" s="1"/>
  <c r="N64" i="1"/>
  <c r="P64" i="1" s="1"/>
  <c r="M65" i="1"/>
  <c r="O65" i="1" s="1"/>
  <c r="N65" i="1"/>
  <c r="M66" i="1"/>
  <c r="N66" i="1"/>
  <c r="P66" i="1" s="1"/>
  <c r="M67" i="1"/>
  <c r="O67" i="1" s="1"/>
  <c r="N67" i="1"/>
  <c r="M68" i="1"/>
  <c r="O68" i="1" s="1"/>
  <c r="N68" i="1"/>
  <c r="P68" i="1" s="1"/>
  <c r="M69" i="1"/>
  <c r="O69" i="1" s="1"/>
  <c r="N69" i="1"/>
  <c r="M70" i="1"/>
  <c r="N70" i="1"/>
  <c r="P70" i="1" s="1"/>
  <c r="N41" i="1"/>
  <c r="P41" i="1" s="1"/>
  <c r="M41" i="1"/>
  <c r="O41" i="1" s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41" i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3" i="2"/>
  <c r="E42" i="1" l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41" i="1"/>
</calcChain>
</file>

<file path=xl/sharedStrings.xml><?xml version="1.0" encoding="utf-8"?>
<sst xmlns="http://schemas.openxmlformats.org/spreadsheetml/2006/main" count="897" uniqueCount="491">
  <si>
    <t>card_id</t>
  </si>
  <si>
    <t>card_number</t>
  </si>
  <si>
    <t>address_line1</t>
  </si>
  <si>
    <t>address_line2</t>
  </si>
  <si>
    <t>town_city</t>
  </si>
  <si>
    <t>state_province</t>
  </si>
  <si>
    <t>country_area</t>
  </si>
  <si>
    <t>zip_code</t>
  </si>
  <si>
    <t>cust_id</t>
  </si>
  <si>
    <t>cust_name</t>
  </si>
  <si>
    <t>email_address</t>
  </si>
  <si>
    <t>5475 Jennifer Tunnel</t>
  </si>
  <si>
    <t>Suite 074</t>
  </si>
  <si>
    <t>Gloriaville</t>
  </si>
  <si>
    <t>ME</t>
  </si>
  <si>
    <t>USA</t>
  </si>
  <si>
    <t>5071 Hampton Streets</t>
  </si>
  <si>
    <t>Apt. 509</t>
  </si>
  <si>
    <t>IL</t>
  </si>
  <si>
    <t>69540 Nancy Lakes</t>
  </si>
  <si>
    <t>New David</t>
  </si>
  <si>
    <t>IN</t>
  </si>
  <si>
    <t>212 Patel Plaza</t>
  </si>
  <si>
    <t>UT</t>
  </si>
  <si>
    <t>531 Jessica Squares</t>
  </si>
  <si>
    <t>MN</t>
  </si>
  <si>
    <t>1182 April Green</t>
  </si>
  <si>
    <t>Apt. 856</t>
  </si>
  <si>
    <t>CO</t>
  </si>
  <si>
    <t>30151 Bartlett Stati</t>
  </si>
  <si>
    <t>VA</t>
  </si>
  <si>
    <t>89224 Traci Plain</t>
  </si>
  <si>
    <t>East Lori</t>
  </si>
  <si>
    <t>AL</t>
  </si>
  <si>
    <t>469 Richard Creek</t>
  </si>
  <si>
    <t>Suite 693</t>
  </si>
  <si>
    <t>TN</t>
  </si>
  <si>
    <t>0694 Sandra Roads</t>
  </si>
  <si>
    <t>Bryanbury</t>
  </si>
  <si>
    <t>WV</t>
  </si>
  <si>
    <t>60144 Rita Drive</t>
  </si>
  <si>
    <t>Apt. 855</t>
  </si>
  <si>
    <t>32265 Keller Isle</t>
  </si>
  <si>
    <t>GA</t>
  </si>
  <si>
    <t>05229 Fields Spur</t>
  </si>
  <si>
    <t>Apt. 805</t>
  </si>
  <si>
    <t>AK</t>
  </si>
  <si>
    <t>187 Kenneth Spurs</t>
  </si>
  <si>
    <t>East Amy</t>
  </si>
  <si>
    <t>MD</t>
  </si>
  <si>
    <t>524 Smith Island</t>
  </si>
  <si>
    <t>TX</t>
  </si>
  <si>
    <t>987 Matthew Ways</t>
  </si>
  <si>
    <t>Apt. 247</t>
  </si>
  <si>
    <t>NE</t>
  </si>
  <si>
    <t>45239 Sawyer Summit</t>
  </si>
  <si>
    <t>Suite 431</t>
  </si>
  <si>
    <t>AZ</t>
  </si>
  <si>
    <t>973 Fields Club</t>
  </si>
  <si>
    <t>MS</t>
  </si>
  <si>
    <t>415 Ramos Common</t>
  </si>
  <si>
    <t>WY</t>
  </si>
  <si>
    <t>3077 Anthony Ways</t>
  </si>
  <si>
    <t>100 Perry Corner</t>
  </si>
  <si>
    <t>Scottstad</t>
  </si>
  <si>
    <t>IA</t>
  </si>
  <si>
    <t>079 Nathaniel Knolls</t>
  </si>
  <si>
    <t>Combsberg</t>
  </si>
  <si>
    <t>VT</t>
  </si>
  <si>
    <t>customer credit card</t>
  </si>
  <si>
    <t>sku</t>
  </si>
  <si>
    <t>merch_name</t>
  </si>
  <si>
    <t>msrp_price</t>
  </si>
  <si>
    <t>inventory</t>
  </si>
  <si>
    <t>dept_id</t>
  </si>
  <si>
    <t>vendor_id</t>
  </si>
  <si>
    <t>available_quantity</t>
  </si>
  <si>
    <t>cost_price</t>
  </si>
  <si>
    <t>812ghur84</t>
  </si>
  <si>
    <t>Tasman Slipper</t>
  </si>
  <si>
    <t>900fjby57</t>
  </si>
  <si>
    <t>Forum Mid Snea</t>
  </si>
  <si>
    <t>288dyll07</t>
  </si>
  <si>
    <t>Cloud X Traini</t>
  </si>
  <si>
    <t>557ruam00</t>
  </si>
  <si>
    <t>Essentials Ari</t>
  </si>
  <si>
    <t>932pdgn02</t>
  </si>
  <si>
    <t>Faux Fur Retro</t>
  </si>
  <si>
    <t>377qbkz03</t>
  </si>
  <si>
    <t>Ultra Mini Boo</t>
  </si>
  <si>
    <t>914idxr87</t>
  </si>
  <si>
    <t>Cloudswift Run</t>
  </si>
  <si>
    <t>688isyu84</t>
  </si>
  <si>
    <t>Air Force 1 Sn</t>
  </si>
  <si>
    <t>419pzne39</t>
  </si>
  <si>
    <t>Jefferson Wate</t>
  </si>
  <si>
    <t>303mdso04</t>
  </si>
  <si>
    <t>Free Run 2 Tod</t>
  </si>
  <si>
    <t>032kdbn77</t>
  </si>
  <si>
    <t>Icon Bomber Ja</t>
  </si>
  <si>
    <t>079vajt19</t>
  </si>
  <si>
    <t>Hank Jogger Pa</t>
  </si>
  <si>
    <t>845vzgl09</t>
  </si>
  <si>
    <t>Wool Blend Bea</t>
  </si>
  <si>
    <t>693rwys53</t>
  </si>
  <si>
    <t>Future Icons P</t>
  </si>
  <si>
    <t>285zpbt63</t>
  </si>
  <si>
    <t>Kids Event21 P</t>
  </si>
  <si>
    <t>679dwqa65</t>
  </si>
  <si>
    <t>Kids Unicorn S</t>
  </si>
  <si>
    <t>502slii81</t>
  </si>
  <si>
    <t>Cristina Marti</t>
  </si>
  <si>
    <t>092ksiy30</t>
  </si>
  <si>
    <t>Tutu Dress (Li</t>
  </si>
  <si>
    <t>243rhto20</t>
  </si>
  <si>
    <t>Beautiful Skin</t>
  </si>
  <si>
    <t>816qrii14</t>
  </si>
  <si>
    <t>Magic Cream Fa</t>
  </si>
  <si>
    <t>233cbqv88</t>
  </si>
  <si>
    <t>Kacey Musgrave</t>
  </si>
  <si>
    <t>960ymfj23</t>
  </si>
  <si>
    <t>Soft Lounge Ro</t>
  </si>
  <si>
    <t>775qlss30</t>
  </si>
  <si>
    <t>Jungly Tails C</t>
  </si>
  <si>
    <t>080wjgk63</t>
  </si>
  <si>
    <t>Younger Skin S</t>
  </si>
  <si>
    <t>792ybno14</t>
  </si>
  <si>
    <t>LEGO Creator 3</t>
  </si>
  <si>
    <t>755sbkm68</t>
  </si>
  <si>
    <t>Disney x Ceaco</t>
  </si>
  <si>
    <t>851nhzz03</t>
  </si>
  <si>
    <t>True Evo Wirel</t>
  </si>
  <si>
    <t>511sqnz58</t>
  </si>
  <si>
    <t>Packlite Chair</t>
  </si>
  <si>
    <t>639fwbe34</t>
  </si>
  <si>
    <t>Chunky Knit Sw</t>
  </si>
  <si>
    <t>857rjev36</t>
  </si>
  <si>
    <t>Comfort Roll A</t>
  </si>
  <si>
    <t>957wxed30</t>
  </si>
  <si>
    <t>Mason Stonewar</t>
  </si>
  <si>
    <t>638uuac90</t>
  </si>
  <si>
    <t>Hydrocotton Or</t>
  </si>
  <si>
    <t>857lcyn52</t>
  </si>
  <si>
    <t>Belgian Flax L</t>
  </si>
  <si>
    <t>657kelq82</t>
  </si>
  <si>
    <t>Joshua Handcra</t>
  </si>
  <si>
    <t>029cjaa04</t>
  </si>
  <si>
    <t>Anton Desktop</t>
  </si>
  <si>
    <t>sa_id</t>
  </si>
  <si>
    <t>sa_name</t>
  </si>
  <si>
    <t>salary</t>
  </si>
  <si>
    <t>split</t>
  </si>
  <si>
    <t>Kenneth Sullivan</t>
  </si>
  <si>
    <t>Brittney Martine</t>
  </si>
  <si>
    <t>Andrea Smith</t>
  </si>
  <si>
    <t>Joseph Johnson</t>
  </si>
  <si>
    <t>Dorothy Thornton</t>
  </si>
  <si>
    <t>Jay Taylor</t>
  </si>
  <si>
    <t>Vincent Sanford</t>
  </si>
  <si>
    <t>Paul Cole</t>
  </si>
  <si>
    <t>Emily Jimenez</t>
  </si>
  <si>
    <t>Rhonda Weaver</t>
  </si>
  <si>
    <t>Thomas Beasley</t>
  </si>
  <si>
    <t>Jonathan Cox</t>
  </si>
  <si>
    <t>Amanda Deleon</t>
  </si>
  <si>
    <t>Earl Hanson</t>
  </si>
  <si>
    <t>Tracy Martinez</t>
  </si>
  <si>
    <t>Suzanne Allen</t>
  </si>
  <si>
    <t>Stephen Rogers</t>
  </si>
  <si>
    <t>Krista Cox</t>
  </si>
  <si>
    <t>Stacy Bowen</t>
  </si>
  <si>
    <t>Alan Rowland</t>
  </si>
  <si>
    <t>Timothy Henry</t>
  </si>
  <si>
    <t>Dakota Abbott</t>
  </si>
  <si>
    <t>Tricia Palmer</t>
  </si>
  <si>
    <t>Ashley Jackson</t>
  </si>
  <si>
    <t>Sean Williams</t>
  </si>
  <si>
    <t>merchandise</t>
  </si>
  <si>
    <t>salesperson</t>
  </si>
  <si>
    <t>orders</t>
  </si>
  <si>
    <t>NULL</t>
  </si>
  <si>
    <t>Mckinneyland</t>
  </si>
  <si>
    <t>East Marvinb</t>
  </si>
  <si>
    <t>South Krista</t>
  </si>
  <si>
    <t>Cochranshire</t>
  </si>
  <si>
    <t>Singletonche</t>
  </si>
  <si>
    <t>Garciacheste</t>
  </si>
  <si>
    <t>North Steven</t>
  </si>
  <si>
    <t>West Kevinla</t>
  </si>
  <si>
    <t>New Robertbu</t>
  </si>
  <si>
    <t>North Emilym</t>
  </si>
  <si>
    <t>New Jacobhav</t>
  </si>
  <si>
    <t>New Christop</t>
  </si>
  <si>
    <t>Rodriguezfur</t>
  </si>
  <si>
    <t>Zacharymouth</t>
  </si>
  <si>
    <t>South Kristo</t>
  </si>
  <si>
    <t>Reginald Wilkerson</t>
  </si>
  <si>
    <t>gina62@example.com</t>
  </si>
  <si>
    <t>Christopher Daniel</t>
  </si>
  <si>
    <t>wongkeith@example.</t>
  </si>
  <si>
    <t>Michael Aguilar</t>
  </si>
  <si>
    <t>lbutler@example.or</t>
  </si>
  <si>
    <t>William Barnes</t>
  </si>
  <si>
    <t>jeffrey66@example.</t>
  </si>
  <si>
    <t>Elizabeth David</t>
  </si>
  <si>
    <t>ewhitaker@example.</t>
  </si>
  <si>
    <t>Anthony Williams</t>
  </si>
  <si>
    <t>victoria81@example</t>
  </si>
  <si>
    <t>Nathaniel Jones</t>
  </si>
  <si>
    <t>davidmeyers@exampl</t>
  </si>
  <si>
    <t>Aaron Murray</t>
  </si>
  <si>
    <t>jose72@example.org</t>
  </si>
  <si>
    <t>Julie Richards</t>
  </si>
  <si>
    <t>stephanieadams@exa</t>
  </si>
  <si>
    <t>Scott Kane</t>
  </si>
  <si>
    <t>myersmichael@examp</t>
  </si>
  <si>
    <t>Edwin Brown</t>
  </si>
  <si>
    <t>uvaughn@example.ne</t>
  </si>
  <si>
    <t>Matthew Ellis</t>
  </si>
  <si>
    <t>jimthomas@example.</t>
  </si>
  <si>
    <t>Kristine Leblanc</t>
  </si>
  <si>
    <t>garrettjean@exampl</t>
  </si>
  <si>
    <t>Curtis Marshall</t>
  </si>
  <si>
    <t>jesse82@example.or</t>
  </si>
  <si>
    <t>Michael Jones</t>
  </si>
  <si>
    <t>john04@example.org</t>
  </si>
  <si>
    <t>Toni Moore</t>
  </si>
  <si>
    <t>bradleycastaneda@e</t>
  </si>
  <si>
    <t>Sylvia Shepard</t>
  </si>
  <si>
    <t>ramirezwilliam@exa</t>
  </si>
  <si>
    <t>Tyler Bell</t>
  </si>
  <si>
    <t>michael72@example.</t>
  </si>
  <si>
    <t>Paul Moore</t>
  </si>
  <si>
    <t>estradaalexandria@</t>
  </si>
  <si>
    <t>Susan Adams</t>
  </si>
  <si>
    <t>brandonhill@exampl</t>
  </si>
  <si>
    <t>Amanda Anderson</t>
  </si>
  <si>
    <t>melissa52@example.</t>
  </si>
  <si>
    <t>Sarah Cannon</t>
  </si>
  <si>
    <t>christophermcgrath</t>
  </si>
  <si>
    <t>Aaron Christensen</t>
  </si>
  <si>
    <t>ejohnson@example.net</t>
  </si>
  <si>
    <t>order_id</t>
  </si>
  <si>
    <t>order_date</t>
  </si>
  <si>
    <t>null</t>
  </si>
  <si>
    <t>dept_name</t>
  </si>
  <si>
    <t>Mens Shoes</t>
  </si>
  <si>
    <t>Womens Shoes</t>
  </si>
  <si>
    <t>Boys Shoes</t>
  </si>
  <si>
    <t>Girls Shoes</t>
  </si>
  <si>
    <t>Baby Shoes</t>
  </si>
  <si>
    <t>Mens Clothing</t>
  </si>
  <si>
    <t>Womens Clothing</t>
  </si>
  <si>
    <t>Boys Clothing</t>
  </si>
  <si>
    <t>Girls Clothing</t>
  </si>
  <si>
    <t>Baby Clothing</t>
  </si>
  <si>
    <t>Cosmetics</t>
  </si>
  <si>
    <t>Skincare</t>
  </si>
  <si>
    <t>Fragrance</t>
  </si>
  <si>
    <t>Gifts</t>
  </si>
  <si>
    <t>Books</t>
  </si>
  <si>
    <t>Toys</t>
  </si>
  <si>
    <t>Electronics</t>
  </si>
  <si>
    <t>Furniture</t>
  </si>
  <si>
    <t>Kitchen</t>
  </si>
  <si>
    <t>Bath</t>
  </si>
  <si>
    <t>Bed</t>
  </si>
  <si>
    <t>Decor</t>
  </si>
  <si>
    <t>Kristen Willis</t>
  </si>
  <si>
    <t>Christine Farmer</t>
  </si>
  <si>
    <t>Ryan Reyes</t>
  </si>
  <si>
    <t>Andrew Tapia</t>
  </si>
  <si>
    <t>Todd Rodriguez</t>
  </si>
  <si>
    <t>Jacob Lewis MD</t>
  </si>
  <si>
    <t>Clayton Owens</t>
  </si>
  <si>
    <t>Krystal Mendoza</t>
  </si>
  <si>
    <t>Paul Boyle</t>
  </si>
  <si>
    <t>Shirley Sandoval</t>
  </si>
  <si>
    <t>Zachary Morris</t>
  </si>
  <si>
    <t>Rachel Adams</t>
  </si>
  <si>
    <t>Christopher Watson</t>
  </si>
  <si>
    <t>David Neal</t>
  </si>
  <si>
    <t>Sara Greer</t>
  </si>
  <si>
    <t>Kendra Chang</t>
  </si>
  <si>
    <t>Sarah Rice</t>
  </si>
  <si>
    <t>Cynthia Long</t>
  </si>
  <si>
    <t>Andrea Wells</t>
  </si>
  <si>
    <t>Nathan Potts</t>
  </si>
  <si>
    <t>Andrea Young</t>
  </si>
  <si>
    <t>Christopher Deleon</t>
  </si>
  <si>
    <t>Paul Rosales</t>
  </si>
  <si>
    <t>Rhonda Brown</t>
  </si>
  <si>
    <t>94747 Alexander Keys</t>
  </si>
  <si>
    <t>Thomasside</t>
  </si>
  <si>
    <t>Sydney Gordon</t>
  </si>
  <si>
    <t>ymiller@example.org</t>
  </si>
  <si>
    <t>0857 Moreno Trail</t>
  </si>
  <si>
    <t>New Madisonberg</t>
  </si>
  <si>
    <t>MI</t>
  </si>
  <si>
    <t>Tracey Miles</t>
  </si>
  <si>
    <t>laratiffany@example.com</t>
  </si>
  <si>
    <t>0661 Nelson Shores</t>
  </si>
  <si>
    <t>Suite 144</t>
  </si>
  <si>
    <t>North Nicholas</t>
  </si>
  <si>
    <t>FL</t>
  </si>
  <si>
    <t>William Thomas</t>
  </si>
  <si>
    <t>castillojeremy@example.org</t>
  </si>
  <si>
    <t>56167 Perry Hill</t>
  </si>
  <si>
    <t>West Jamesmouth</t>
  </si>
  <si>
    <t>OH</t>
  </si>
  <si>
    <t>Danielle Lopez</t>
  </si>
  <si>
    <t>jeffersondanielle@example.org</t>
  </si>
  <si>
    <t>0521 Laura Wall</t>
  </si>
  <si>
    <t>Apt. 561</t>
  </si>
  <si>
    <t>Lake Deanfurt</t>
  </si>
  <si>
    <t>ID</t>
  </si>
  <si>
    <t>Ruben Soto</t>
  </si>
  <si>
    <t>garciaashley@example.org</t>
  </si>
  <si>
    <t>30017 Heather Run</t>
  </si>
  <si>
    <t>Apt. 710</t>
  </si>
  <si>
    <t>New Heatherburgh</t>
  </si>
  <si>
    <t>LA</t>
  </si>
  <si>
    <t>Melanie Brooks</t>
  </si>
  <si>
    <t>lisa49@example.org</t>
  </si>
  <si>
    <t>681 Wilkinson Inlet</t>
  </si>
  <si>
    <t>South Juliestad</t>
  </si>
  <si>
    <t>Tiffany Mcgrath</t>
  </si>
  <si>
    <t>carly15@example.org</t>
  </si>
  <si>
    <t>6161 Torres Knoll</t>
  </si>
  <si>
    <t>Washingtonstad</t>
  </si>
  <si>
    <t>Christina Johnston</t>
  </si>
  <si>
    <t>wmorales@example.com</t>
  </si>
  <si>
    <t>97187 Cooper Shoals</t>
  </si>
  <si>
    <t>Suite 006</t>
  </si>
  <si>
    <t>Tammyland</t>
  </si>
  <si>
    <t>WA</t>
  </si>
  <si>
    <t>Garrett Flores</t>
  </si>
  <si>
    <t>qritter@example.com</t>
  </si>
  <si>
    <t>861 Garcia Plains</t>
  </si>
  <si>
    <t>Apt. 929</t>
  </si>
  <si>
    <t>South Melanie</t>
  </si>
  <si>
    <t>DE</t>
  </si>
  <si>
    <t>Travis Scott</t>
  </si>
  <si>
    <t>hernandezjeffrey@example.org</t>
  </si>
  <si>
    <t>2436 Austin Shoals</t>
  </si>
  <si>
    <t>Suite 420</t>
  </si>
  <si>
    <t>Lake Brian</t>
  </si>
  <si>
    <t>Laura Ramirez</t>
  </si>
  <si>
    <t>gallagherchristopher@example.com</t>
  </si>
  <si>
    <t>598 Deborah Viaduct</t>
  </si>
  <si>
    <t>Suite 505</t>
  </si>
  <si>
    <t>North Tyler</t>
  </si>
  <si>
    <t>Brian Thomas</t>
  </si>
  <si>
    <t>troymills@example.org</t>
  </si>
  <si>
    <t>3998 Michael Neck</t>
  </si>
  <si>
    <t>Apt. 576</t>
  </si>
  <si>
    <t>South Chelsea</t>
  </si>
  <si>
    <t>NY</t>
  </si>
  <si>
    <t>Melissa Hawkins</t>
  </si>
  <si>
    <t>jenkinsabigail@example.com</t>
  </si>
  <si>
    <t>6678 Christopher Squares</t>
  </si>
  <si>
    <t>South Ericview</t>
  </si>
  <si>
    <t>SC</t>
  </si>
  <si>
    <t>Kristie Bennett</t>
  </si>
  <si>
    <t>ylucas@example.com</t>
  </si>
  <si>
    <t>627 Allen Stream</t>
  </si>
  <si>
    <t>Apt. 779</t>
  </si>
  <si>
    <t>Ericburgh</t>
  </si>
  <si>
    <t>MO</t>
  </si>
  <si>
    <t>Jacob Watts</t>
  </si>
  <si>
    <t>richard55@example.com</t>
  </si>
  <si>
    <t>482 Willie Shore</t>
  </si>
  <si>
    <t>Apt. 731</t>
  </si>
  <si>
    <t>East David</t>
  </si>
  <si>
    <t>Jennifer Young</t>
  </si>
  <si>
    <t>nicholsonjesse@example.com</t>
  </si>
  <si>
    <t>05355 Delgado Stream</t>
  </si>
  <si>
    <t>Travisbury</t>
  </si>
  <si>
    <t>Jonathan Page</t>
  </si>
  <si>
    <t>usawyer@example.net</t>
  </si>
  <si>
    <t>cc_belong_id</t>
  </si>
  <si>
    <t>cc_belong</t>
  </si>
  <si>
    <t>new_cc_belong_id</t>
  </si>
  <si>
    <t>cc_belong_id_old</t>
  </si>
  <si>
    <t>cc_belong_id_new</t>
  </si>
  <si>
    <t>-------</t>
  </si>
  <si>
    <t>---------</t>
  </si>
  <si>
    <t>823oqpw34</t>
  </si>
  <si>
    <t>976plvv38</t>
  </si>
  <si>
    <t>037kxds12</t>
  </si>
  <si>
    <t>259knge56</t>
  </si>
  <si>
    <t>374utbv93</t>
  </si>
  <si>
    <t>078zaww38</t>
  </si>
  <si>
    <t>222fxpv76</t>
  </si>
  <si>
    <t>242kgta74</t>
  </si>
  <si>
    <t>347hlrh53</t>
  </si>
  <si>
    <t>442ohhv23</t>
  </si>
  <si>
    <t>668ihio82</t>
  </si>
  <si>
    <t>518vary96</t>
  </si>
  <si>
    <t>033houf27</t>
  </si>
  <si>
    <t>053tchm56</t>
  </si>
  <si>
    <t>842vngf77</t>
  </si>
  <si>
    <t>304dkyr45</t>
  </si>
  <si>
    <t>386qasb10</t>
  </si>
  <si>
    <t>897whiz42</t>
  </si>
  <si>
    <t>993inno74</t>
  </si>
  <si>
    <t>896eyyx67</t>
  </si>
  <si>
    <t>125cdsf57</t>
  </si>
  <si>
    <t>599wkxo05</t>
  </si>
  <si>
    <t>729xcto29</t>
  </si>
  <si>
    <t>782nzvu45</t>
  </si>
  <si>
    <t>052meat27</t>
  </si>
  <si>
    <t>897dkun11</t>
  </si>
  <si>
    <t>510wofn26</t>
  </si>
  <si>
    <t>126nwns31</t>
  </si>
  <si>
    <t>354zoya70</t>
  </si>
  <si>
    <t>438aqxu76</t>
  </si>
  <si>
    <t>534rowo78</t>
  </si>
  <si>
    <t>697gvqa00</t>
  </si>
  <si>
    <t>596hoor22</t>
  </si>
  <si>
    <t>930zmfp37</t>
  </si>
  <si>
    <t>uniq_id</t>
  </si>
  <si>
    <t>4-442ohhv23</t>
  </si>
  <si>
    <t>4-518vary96</t>
  </si>
  <si>
    <t>9-125cdsf57</t>
  </si>
  <si>
    <t>3-242kgta74</t>
  </si>
  <si>
    <t>3-347hlrh53</t>
  </si>
  <si>
    <t>3-668ihio82</t>
  </si>
  <si>
    <t>3-078zaww38</t>
  </si>
  <si>
    <t>3-222fxpv76</t>
  </si>
  <si>
    <t>3-442ohhv23</t>
  </si>
  <si>
    <t>7-304dkyr45</t>
  </si>
  <si>
    <t>7-518vary96</t>
  </si>
  <si>
    <t>7-897whiz42</t>
  </si>
  <si>
    <t>5-033houf27</t>
  </si>
  <si>
    <t>5-053tchm56</t>
  </si>
  <si>
    <t>5-842vngf77</t>
  </si>
  <si>
    <t>2-037kxds12</t>
  </si>
  <si>
    <t>2-259knge56</t>
  </si>
  <si>
    <t>2-374utbv93</t>
  </si>
  <si>
    <t>7-242kgta74</t>
  </si>
  <si>
    <t>7-993inno74</t>
  </si>
  <si>
    <t>7-033houf27</t>
  </si>
  <si>
    <t>7-386qasb10</t>
  </si>
  <si>
    <t>7-442ohhv23</t>
  </si>
  <si>
    <t>9-599wkxo05</t>
  </si>
  <si>
    <t>9-347hlrh53</t>
  </si>
  <si>
    <t>9-374utbv93</t>
  </si>
  <si>
    <t>9-729xcto29</t>
  </si>
  <si>
    <t>9-782nzvu45</t>
  </si>
  <si>
    <t>9-823oqpw34</t>
  </si>
  <si>
    <t>8-896eyyx67</t>
  </si>
  <si>
    <t>1-823oqpw34</t>
  </si>
  <si>
    <t>1-976plvv38</t>
  </si>
  <si>
    <t>------------</t>
  </si>
  <si>
    <t>22-033houf27</t>
  </si>
  <si>
    <t>22-078zaww38</t>
  </si>
  <si>
    <t>17-052meat27</t>
  </si>
  <si>
    <t>17-782nzvu45</t>
  </si>
  <si>
    <t>17-896eyyx67</t>
  </si>
  <si>
    <t>17-897whiz42</t>
  </si>
  <si>
    <t>18-534rowo78</t>
  </si>
  <si>
    <t>18-782nzvu45</t>
  </si>
  <si>
    <t>19-510wofn26</t>
  </si>
  <si>
    <t>19-518vary96</t>
  </si>
  <si>
    <t>19-897whiz42</t>
  </si>
  <si>
    <t>16-222fxpv76</t>
  </si>
  <si>
    <t>16-438aqxu76</t>
  </si>
  <si>
    <t>16-304dkyr45</t>
  </si>
  <si>
    <t>16-842vngf77</t>
  </si>
  <si>
    <t>13-242kgta74</t>
  </si>
  <si>
    <t>11-510wofn26</t>
  </si>
  <si>
    <t>15-259knge56</t>
  </si>
  <si>
    <t>15-354zoya70</t>
  </si>
  <si>
    <t>15-386qasb10</t>
  </si>
  <si>
    <t>10-052meat27</t>
  </si>
  <si>
    <t>10-222fxpv76</t>
  </si>
  <si>
    <t>10-896eyyx67</t>
  </si>
  <si>
    <t>10-897dkun11</t>
  </si>
  <si>
    <t>14-242kgta74</t>
  </si>
  <si>
    <t>14-842vngf77</t>
  </si>
  <si>
    <t>14-126nwns31</t>
  </si>
  <si>
    <t>13-442ohhv23</t>
  </si>
  <si>
    <t>13-897whiz42</t>
  </si>
  <si>
    <t>19-729xcto29</t>
  </si>
  <si>
    <t>16-782nzvu45</t>
  </si>
  <si>
    <t>7-259knge56</t>
  </si>
  <si>
    <t>7-374utbv93</t>
  </si>
  <si>
    <t>order</t>
  </si>
  <si>
    <t>diff</t>
  </si>
  <si>
    <t>fav_sku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</si>
</sst>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37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22" fontId="0" fillId="0" borderId="0" xfId="0" applyNumberFormat="1" applyFill="1" applyAlignment="1">
      <alignment vertical="center"/>
    </xf>
    <xf numFmtId="0" fontId="0" fillId="0" borderId="0" xfId="0" applyFill="1"/>
    <xf numFmtId="22" fontId="0" fillId="0" borderId="0" xfId="0" applyNumberFormat="1"/>
    <xf numFmtId="0" fontId="1" fillId="0" borderId="0" xfId="0" applyFont="1" applyAlignment="1">
      <alignment vertical="center"/>
    </xf>
    <xf numFmtId="1" fontId="0" fillId="0" borderId="0" xfId="0" applyNumberFormat="1" applyFill="1" applyAlignment="1">
      <alignment vertical="center"/>
    </xf>
    <xf numFmtId="1" fontId="0" fillId="0" borderId="0" xfId="0" applyNumberForma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3" sqref="T3:T37"/>
    </sheetView>
  </sheetViews>
  <sheetFormatPr defaultColWidth="8.85546875" defaultRowHeight="15" x14ac:dyDescent="0.25"/>
  <cols>
    <col min="1" max="1" width="9.28515625" style="1" customWidth="1"/>
    <col min="2" max="2" width="18.42578125" style="2" bestFit="1" customWidth="1"/>
    <col min="3" max="8" width="10.7109375" style="2" customWidth="1"/>
    <col min="9" max="9" width="10.7109375" style="1" customWidth="1"/>
    <col min="10" max="11" width="10.7109375" style="2" customWidth="1"/>
    <col min="12" max="12" width="10.7109375" style="1" customWidth="1"/>
    <col min="13" max="13" width="12.5703125" style="2" bestFit="1" customWidth="1"/>
    <col min="14" max="18" width="12.5703125" style="2" customWidth="1"/>
    <col min="19" max="32" width="9.28515625" style="2" customWidth="1"/>
    <col min="33" max="16384" width="8.85546875" style="2"/>
  </cols>
  <sheetData>
    <row r="1" spans="1:33" s="3" customFormat="1" x14ac:dyDescent="0.25">
      <c r="A1" s="1" t="s">
        <v>69</v>
      </c>
      <c r="B1" s="2"/>
      <c r="C1" s="2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 t="s">
        <v>381</v>
      </c>
      <c r="P1" s="1"/>
      <c r="Q1" s="1"/>
      <c r="R1" s="1"/>
      <c r="T1" s="1" t="s">
        <v>177</v>
      </c>
      <c r="U1" s="2"/>
      <c r="V1" s="2"/>
      <c r="W1" s="2"/>
      <c r="X1" s="2"/>
      <c r="Y1" s="2"/>
      <c r="Z1" s="2"/>
      <c r="AA1" s="2"/>
      <c r="AC1" s="1" t="s">
        <v>178</v>
      </c>
      <c r="AD1" s="2"/>
      <c r="AE1" s="2"/>
      <c r="AF1" s="2"/>
      <c r="AG1" s="2"/>
    </row>
    <row r="2" spans="1:33" s="14" customFormat="1" x14ac:dyDescent="0.25">
      <c r="A2" s="4" t="s">
        <v>8</v>
      </c>
      <c r="B2" s="5" t="s">
        <v>9</v>
      </c>
      <c r="C2" s="5" t="s">
        <v>10</v>
      </c>
      <c r="D2" s="5"/>
      <c r="E2" s="5"/>
      <c r="F2" s="5" t="s">
        <v>0</v>
      </c>
      <c r="G2" s="5" t="s">
        <v>1</v>
      </c>
      <c r="H2" s="5" t="s">
        <v>2</v>
      </c>
      <c r="I2" s="5" t="s">
        <v>3</v>
      </c>
      <c r="J2" s="5" t="s">
        <v>4</v>
      </c>
      <c r="K2" s="13" t="s">
        <v>5</v>
      </c>
      <c r="L2" s="5" t="s">
        <v>6</v>
      </c>
      <c r="M2" s="5" t="s">
        <v>7</v>
      </c>
      <c r="N2" s="5"/>
      <c r="O2" s="3" t="s">
        <v>380</v>
      </c>
      <c r="P2" s="3" t="s">
        <v>382</v>
      </c>
      <c r="Q2" s="3" t="s">
        <v>8</v>
      </c>
      <c r="R2" s="3" t="s">
        <v>0</v>
      </c>
      <c r="S2" s="5"/>
      <c r="T2" s="4" t="s">
        <v>70</v>
      </c>
      <c r="U2" s="5" t="s">
        <v>71</v>
      </c>
      <c r="V2" s="5" t="s">
        <v>72</v>
      </c>
      <c r="W2" s="5" t="s">
        <v>73</v>
      </c>
      <c r="X2" s="4" t="s">
        <v>74</v>
      </c>
      <c r="Y2" s="5" t="s">
        <v>75</v>
      </c>
      <c r="Z2" s="5" t="s">
        <v>76</v>
      </c>
      <c r="AA2" s="5" t="s">
        <v>77</v>
      </c>
      <c r="AC2" s="4" t="s">
        <v>148</v>
      </c>
      <c r="AD2" s="5" t="s">
        <v>149</v>
      </c>
      <c r="AE2" s="5" t="s">
        <v>150</v>
      </c>
      <c r="AF2" s="5" t="s">
        <v>74</v>
      </c>
      <c r="AG2" s="4" t="s">
        <v>151</v>
      </c>
    </row>
    <row r="3" spans="1:33" s="3" customFormat="1" x14ac:dyDescent="0.25">
      <c r="A3" s="6">
        <v>0</v>
      </c>
      <c r="B3" s="7" t="s">
        <v>196</v>
      </c>
      <c r="C3" s="3" t="s">
        <v>197</v>
      </c>
      <c r="D3" s="2"/>
      <c r="E3" s="2"/>
      <c r="F3" s="6">
        <v>0</v>
      </c>
      <c r="G3" s="20">
        <v>676295724220</v>
      </c>
      <c r="H3" s="21" t="s">
        <v>11</v>
      </c>
      <c r="I3" s="2" t="s">
        <v>12</v>
      </c>
      <c r="J3" s="2" t="s">
        <v>13</v>
      </c>
      <c r="K3" s="10" t="s">
        <v>14</v>
      </c>
      <c r="L3" s="2">
        <v>1550</v>
      </c>
      <c r="M3" s="2" t="s">
        <v>15</v>
      </c>
      <c r="N3" s="2"/>
      <c r="O3" s="22">
        <v>1</v>
      </c>
      <c r="P3" s="6">
        <v>0</v>
      </c>
      <c r="Q3" s="2">
        <v>1</v>
      </c>
      <c r="R3" s="2">
        <v>10</v>
      </c>
      <c r="T3" s="6" t="s">
        <v>78</v>
      </c>
      <c r="U3" s="3" t="s">
        <v>79</v>
      </c>
      <c r="V3" s="3">
        <v>361.21</v>
      </c>
      <c r="W3" s="3">
        <v>849</v>
      </c>
      <c r="X3" s="6">
        <v>1</v>
      </c>
      <c r="Y3" s="3">
        <v>16</v>
      </c>
      <c r="Z3" s="3">
        <v>949</v>
      </c>
      <c r="AA3" s="3">
        <v>230.45</v>
      </c>
      <c r="AC3" s="1">
        <v>0</v>
      </c>
      <c r="AD3" s="2" t="s">
        <v>152</v>
      </c>
      <c r="AE3" s="8">
        <v>131984.4</v>
      </c>
      <c r="AF3" s="2">
        <v>18</v>
      </c>
      <c r="AG3" s="1">
        <v>0.26</v>
      </c>
    </row>
    <row r="4" spans="1:33" s="3" customFormat="1" x14ac:dyDescent="0.25">
      <c r="A4" s="6">
        <v>1</v>
      </c>
      <c r="B4" s="7" t="s">
        <v>198</v>
      </c>
      <c r="C4" s="3" t="s">
        <v>199</v>
      </c>
      <c r="D4" s="2"/>
      <c r="E4" s="2"/>
      <c r="F4" s="6">
        <v>1</v>
      </c>
      <c r="G4" s="20">
        <v>2252348133812170</v>
      </c>
      <c r="H4" s="21" t="s">
        <v>16</v>
      </c>
      <c r="I4" s="2" t="s">
        <v>17</v>
      </c>
      <c r="J4" s="2" t="s">
        <v>181</v>
      </c>
      <c r="K4" s="10" t="s">
        <v>18</v>
      </c>
      <c r="L4" s="2">
        <v>95842</v>
      </c>
      <c r="M4" s="2" t="s">
        <v>15</v>
      </c>
      <c r="N4" s="2"/>
      <c r="O4" s="22">
        <v>2</v>
      </c>
      <c r="P4" s="6">
        <v>1</v>
      </c>
      <c r="Q4" s="2">
        <v>2</v>
      </c>
      <c r="R4" s="2">
        <v>9</v>
      </c>
      <c r="T4" s="6" t="s">
        <v>80</v>
      </c>
      <c r="U4" s="3" t="s">
        <v>81</v>
      </c>
      <c r="V4" s="3">
        <v>143.21</v>
      </c>
      <c r="W4" s="3">
        <v>781</v>
      </c>
      <c r="X4" s="6">
        <v>1</v>
      </c>
      <c r="Y4" s="3">
        <v>17</v>
      </c>
      <c r="Z4" s="3">
        <v>891</v>
      </c>
      <c r="AA4" s="3">
        <v>120.73</v>
      </c>
      <c r="AC4" s="1">
        <v>1</v>
      </c>
      <c r="AD4" s="2" t="s">
        <v>153</v>
      </c>
      <c r="AE4" s="8">
        <v>134392.43</v>
      </c>
      <c r="AF4" s="2">
        <v>13</v>
      </c>
      <c r="AG4" s="1">
        <v>0.23</v>
      </c>
    </row>
    <row r="5" spans="1:33" s="3" customFormat="1" x14ac:dyDescent="0.25">
      <c r="A5" s="6">
        <v>2</v>
      </c>
      <c r="B5" s="7" t="s">
        <v>200</v>
      </c>
      <c r="C5" s="3" t="s">
        <v>201</v>
      </c>
      <c r="D5" s="2"/>
      <c r="E5" s="2"/>
      <c r="F5" s="6">
        <v>2</v>
      </c>
      <c r="G5" s="20">
        <v>2262381664900960</v>
      </c>
      <c r="H5" s="21" t="s">
        <v>19</v>
      </c>
      <c r="I5" s="2"/>
      <c r="J5" s="2" t="s">
        <v>20</v>
      </c>
      <c r="K5" s="10" t="s">
        <v>21</v>
      </c>
      <c r="L5" s="2">
        <v>80303</v>
      </c>
      <c r="M5" s="2" t="s">
        <v>15</v>
      </c>
      <c r="N5" s="2"/>
      <c r="O5" s="22">
        <v>3</v>
      </c>
      <c r="P5" s="6">
        <v>2</v>
      </c>
      <c r="Q5" s="2">
        <v>3</v>
      </c>
      <c r="R5" s="2">
        <v>16</v>
      </c>
      <c r="T5" s="6" t="s">
        <v>82</v>
      </c>
      <c r="U5" s="3" t="s">
        <v>83</v>
      </c>
      <c r="V5" s="3">
        <v>202.94</v>
      </c>
      <c r="W5" s="3">
        <v>326</v>
      </c>
      <c r="X5" s="6">
        <v>1</v>
      </c>
      <c r="Y5" s="3">
        <v>19</v>
      </c>
      <c r="Z5" s="3">
        <v>793</v>
      </c>
      <c r="AA5" s="3">
        <v>192.59</v>
      </c>
      <c r="AC5" s="1">
        <v>2</v>
      </c>
      <c r="AD5" s="2" t="s">
        <v>154</v>
      </c>
      <c r="AE5" s="8">
        <v>182226.78</v>
      </c>
      <c r="AF5" s="2">
        <v>3</v>
      </c>
      <c r="AG5" s="1">
        <v>0.23</v>
      </c>
    </row>
    <row r="6" spans="1:33" s="3" customFormat="1" x14ac:dyDescent="0.25">
      <c r="A6" s="6">
        <v>3</v>
      </c>
      <c r="B6" s="7" t="s">
        <v>202</v>
      </c>
      <c r="C6" s="3" t="s">
        <v>203</v>
      </c>
      <c r="D6" s="2"/>
      <c r="E6" s="2"/>
      <c r="F6" s="6">
        <v>3</v>
      </c>
      <c r="G6" s="20">
        <v>4994028815234780</v>
      </c>
      <c r="H6" s="21" t="s">
        <v>22</v>
      </c>
      <c r="I6" s="2"/>
      <c r="J6" s="2" t="s">
        <v>186</v>
      </c>
      <c r="K6" s="10" t="s">
        <v>23</v>
      </c>
      <c r="L6" s="2">
        <v>37768</v>
      </c>
      <c r="M6" s="2" t="s">
        <v>15</v>
      </c>
      <c r="N6" s="2"/>
      <c r="O6" s="22">
        <v>4</v>
      </c>
      <c r="P6" s="6">
        <v>3</v>
      </c>
      <c r="Q6" s="2">
        <v>4</v>
      </c>
      <c r="R6" s="2">
        <v>8</v>
      </c>
      <c r="T6" s="6" t="s">
        <v>84</v>
      </c>
      <c r="U6" s="3" t="s">
        <v>85</v>
      </c>
      <c r="V6" s="3">
        <v>380.44</v>
      </c>
      <c r="W6" s="3">
        <v>29</v>
      </c>
      <c r="X6" s="6">
        <v>2</v>
      </c>
      <c r="Y6" s="3">
        <v>19</v>
      </c>
      <c r="Z6" s="3">
        <v>314</v>
      </c>
      <c r="AA6" s="3">
        <v>211.14</v>
      </c>
      <c r="AC6" s="1">
        <v>3</v>
      </c>
      <c r="AD6" s="2" t="s">
        <v>155</v>
      </c>
      <c r="AE6" s="8">
        <v>156480.64000000001</v>
      </c>
      <c r="AF6" s="2">
        <v>20</v>
      </c>
      <c r="AG6" s="1">
        <v>0.28999999999999998</v>
      </c>
    </row>
    <row r="7" spans="1:33" s="3" customFormat="1" x14ac:dyDescent="0.25">
      <c r="A7" s="6">
        <v>4</v>
      </c>
      <c r="B7" s="7" t="s">
        <v>204</v>
      </c>
      <c r="C7" s="3" t="s">
        <v>205</v>
      </c>
      <c r="D7" s="2"/>
      <c r="E7" s="2"/>
      <c r="F7" s="6">
        <v>4</v>
      </c>
      <c r="G7" s="20">
        <v>574523428435</v>
      </c>
      <c r="H7" s="21" t="s">
        <v>24</v>
      </c>
      <c r="I7" s="2"/>
      <c r="J7" s="2" t="s">
        <v>189</v>
      </c>
      <c r="K7" s="10" t="s">
        <v>25</v>
      </c>
      <c r="L7" s="2">
        <v>38773</v>
      </c>
      <c r="M7" s="2" t="s">
        <v>15</v>
      </c>
      <c r="N7" s="2"/>
      <c r="O7" s="22">
        <v>5</v>
      </c>
      <c r="P7" s="6">
        <v>4</v>
      </c>
      <c r="Q7" s="2">
        <v>5</v>
      </c>
      <c r="R7" s="2">
        <v>12</v>
      </c>
      <c r="T7" s="6" t="s">
        <v>86</v>
      </c>
      <c r="U7" s="3" t="s">
        <v>87</v>
      </c>
      <c r="V7" s="3">
        <v>372.95</v>
      </c>
      <c r="W7" s="3">
        <v>376</v>
      </c>
      <c r="X7" s="6">
        <v>2</v>
      </c>
      <c r="Y7" s="3">
        <v>1</v>
      </c>
      <c r="Z7" s="3">
        <v>714</v>
      </c>
      <c r="AA7" s="3">
        <v>336.03</v>
      </c>
      <c r="AC7" s="1">
        <v>4</v>
      </c>
      <c r="AD7" s="2" t="s">
        <v>156</v>
      </c>
      <c r="AE7" s="8">
        <v>153144.94</v>
      </c>
      <c r="AF7" s="2">
        <v>7</v>
      </c>
      <c r="AG7" s="1">
        <v>0.5</v>
      </c>
    </row>
    <row r="8" spans="1:33" s="3" customFormat="1" x14ac:dyDescent="0.25">
      <c r="A8" s="6">
        <v>5</v>
      </c>
      <c r="B8" s="7" t="s">
        <v>206</v>
      </c>
      <c r="C8" s="3" t="s">
        <v>207</v>
      </c>
      <c r="D8" s="2"/>
      <c r="E8" s="2"/>
      <c r="F8" s="6">
        <v>5</v>
      </c>
      <c r="G8" s="20">
        <v>213148521668202</v>
      </c>
      <c r="H8" s="21" t="s">
        <v>26</v>
      </c>
      <c r="I8" s="2" t="s">
        <v>27</v>
      </c>
      <c r="J8" s="2" t="s">
        <v>191</v>
      </c>
      <c r="K8" s="10" t="s">
        <v>28</v>
      </c>
      <c r="L8" s="2">
        <v>19740</v>
      </c>
      <c r="M8" s="2" t="s">
        <v>15</v>
      </c>
      <c r="N8" s="2"/>
      <c r="O8" s="22">
        <v>6</v>
      </c>
      <c r="P8" s="6">
        <v>5</v>
      </c>
      <c r="Q8" s="2">
        <v>6</v>
      </c>
      <c r="R8" s="2">
        <v>2</v>
      </c>
      <c r="T8" s="6" t="s">
        <v>88</v>
      </c>
      <c r="U8" s="3" t="s">
        <v>89</v>
      </c>
      <c r="V8" s="3">
        <v>145.72</v>
      </c>
      <c r="W8" s="3">
        <v>144</v>
      </c>
      <c r="X8" s="6">
        <v>2</v>
      </c>
      <c r="Y8" s="3">
        <v>17</v>
      </c>
      <c r="Z8" s="3">
        <v>127</v>
      </c>
      <c r="AA8" s="3">
        <v>82.19</v>
      </c>
      <c r="AC8" s="1">
        <v>5</v>
      </c>
      <c r="AD8" s="2" t="s">
        <v>157</v>
      </c>
      <c r="AE8" s="8">
        <v>55515.49</v>
      </c>
      <c r="AF8" s="2">
        <v>18</v>
      </c>
      <c r="AG8" s="1">
        <v>0.47</v>
      </c>
    </row>
    <row r="9" spans="1:33" s="3" customFormat="1" x14ac:dyDescent="0.25">
      <c r="A9" s="6">
        <v>6</v>
      </c>
      <c r="B9" s="7" t="s">
        <v>208</v>
      </c>
      <c r="C9" s="3" t="s">
        <v>209</v>
      </c>
      <c r="D9" s="2"/>
      <c r="E9" s="2"/>
      <c r="F9" s="6">
        <v>6</v>
      </c>
      <c r="G9" s="20">
        <v>3565696559325250</v>
      </c>
      <c r="H9" s="21" t="s">
        <v>29</v>
      </c>
      <c r="I9" s="2"/>
      <c r="J9" s="2" t="s">
        <v>190</v>
      </c>
      <c r="K9" s="10" t="s">
        <v>30</v>
      </c>
      <c r="L9" s="2">
        <v>80927</v>
      </c>
      <c r="M9" s="2" t="s">
        <v>15</v>
      </c>
      <c r="N9" s="2"/>
      <c r="O9" s="22">
        <v>7</v>
      </c>
      <c r="P9" s="6">
        <v>6</v>
      </c>
      <c r="Q9" s="2">
        <v>7</v>
      </c>
      <c r="R9" s="2">
        <v>3</v>
      </c>
      <c r="T9" s="6" t="s">
        <v>90</v>
      </c>
      <c r="U9" s="3" t="s">
        <v>91</v>
      </c>
      <c r="V9" s="3">
        <v>278.42</v>
      </c>
      <c r="W9" s="3">
        <v>448</v>
      </c>
      <c r="X9" s="6">
        <v>2</v>
      </c>
      <c r="Y9" s="3">
        <v>18</v>
      </c>
      <c r="Z9" s="3">
        <v>855</v>
      </c>
      <c r="AA9" s="3">
        <v>189.88</v>
      </c>
      <c r="AC9" s="1">
        <v>6</v>
      </c>
      <c r="AD9" s="2" t="s">
        <v>158</v>
      </c>
      <c r="AE9" s="8">
        <v>72666.05</v>
      </c>
      <c r="AF9" s="2">
        <v>16</v>
      </c>
      <c r="AG9" s="1">
        <v>0.24</v>
      </c>
    </row>
    <row r="10" spans="1:33" s="3" customFormat="1" x14ac:dyDescent="0.25">
      <c r="A10" s="6">
        <v>7</v>
      </c>
      <c r="B10" s="7" t="s">
        <v>210</v>
      </c>
      <c r="C10" s="3" t="s">
        <v>211</v>
      </c>
      <c r="D10" s="2"/>
      <c r="E10" s="2"/>
      <c r="F10" s="6">
        <v>7</v>
      </c>
      <c r="G10" s="20">
        <v>4998375801926</v>
      </c>
      <c r="H10" s="21" t="s">
        <v>31</v>
      </c>
      <c r="I10" s="2"/>
      <c r="J10" s="2" t="s">
        <v>32</v>
      </c>
      <c r="K10" s="10" t="s">
        <v>33</v>
      </c>
      <c r="L10" s="2">
        <v>87598</v>
      </c>
      <c r="M10" s="2" t="s">
        <v>15</v>
      </c>
      <c r="N10" s="2"/>
      <c r="O10" s="22">
        <v>8</v>
      </c>
      <c r="P10" s="6">
        <v>7</v>
      </c>
      <c r="Q10" s="2">
        <v>8</v>
      </c>
      <c r="R10" s="2">
        <v>7</v>
      </c>
      <c r="T10" s="6" t="s">
        <v>92</v>
      </c>
      <c r="U10" s="3" t="s">
        <v>93</v>
      </c>
      <c r="V10" s="3">
        <v>319.88</v>
      </c>
      <c r="W10" s="3">
        <v>173</v>
      </c>
      <c r="X10" s="6">
        <v>3</v>
      </c>
      <c r="Y10" s="3">
        <v>19</v>
      </c>
      <c r="Z10" s="3">
        <v>596</v>
      </c>
      <c r="AA10" s="3">
        <v>248.55</v>
      </c>
      <c r="AC10" s="1">
        <v>7</v>
      </c>
      <c r="AD10" s="2" t="s">
        <v>159</v>
      </c>
      <c r="AE10" s="8">
        <v>50204.11</v>
      </c>
      <c r="AF10" s="2">
        <v>8</v>
      </c>
      <c r="AG10" s="1">
        <v>0.25</v>
      </c>
    </row>
    <row r="11" spans="1:33" s="3" customFormat="1" x14ac:dyDescent="0.25">
      <c r="A11" s="6">
        <v>8</v>
      </c>
      <c r="B11" s="7" t="s">
        <v>212</v>
      </c>
      <c r="C11" s="3" t="s">
        <v>213</v>
      </c>
      <c r="D11" s="2"/>
      <c r="E11" s="2"/>
      <c r="F11" s="6">
        <v>8</v>
      </c>
      <c r="G11" s="20">
        <v>4599705167713460</v>
      </c>
      <c r="H11" s="21" t="s">
        <v>34</v>
      </c>
      <c r="I11" s="2" t="s">
        <v>35</v>
      </c>
      <c r="J11" s="2" t="s">
        <v>184</v>
      </c>
      <c r="K11" s="10" t="s">
        <v>36</v>
      </c>
      <c r="L11" s="2">
        <v>60838</v>
      </c>
      <c r="M11" s="2" t="s">
        <v>15</v>
      </c>
      <c r="N11" s="2"/>
      <c r="O11" s="22">
        <v>9</v>
      </c>
      <c r="P11" s="6">
        <v>8</v>
      </c>
      <c r="Q11" s="2">
        <v>9</v>
      </c>
      <c r="R11" s="2">
        <v>20</v>
      </c>
      <c r="T11" s="6" t="s">
        <v>94</v>
      </c>
      <c r="U11" s="3" t="s">
        <v>95</v>
      </c>
      <c r="V11" s="3">
        <v>169.9</v>
      </c>
      <c r="W11" s="3">
        <v>348</v>
      </c>
      <c r="X11" s="6">
        <v>4</v>
      </c>
      <c r="Y11" s="3">
        <v>17</v>
      </c>
      <c r="Z11" s="3">
        <v>50</v>
      </c>
      <c r="AA11" s="3">
        <v>163.95</v>
      </c>
      <c r="AC11" s="1">
        <v>8</v>
      </c>
      <c r="AD11" s="2" t="s">
        <v>160</v>
      </c>
      <c r="AE11" s="8">
        <v>88482.46</v>
      </c>
      <c r="AF11" s="2">
        <v>0</v>
      </c>
      <c r="AG11" s="1">
        <v>0.49</v>
      </c>
    </row>
    <row r="12" spans="1:33" s="3" customFormat="1" x14ac:dyDescent="0.25">
      <c r="A12" s="6">
        <v>9</v>
      </c>
      <c r="B12" s="7" t="s">
        <v>214</v>
      </c>
      <c r="C12" s="3" t="s">
        <v>215</v>
      </c>
      <c r="D12" s="2"/>
      <c r="E12" s="2"/>
      <c r="F12" s="6">
        <v>9</v>
      </c>
      <c r="G12" s="20">
        <v>4433498304640010</v>
      </c>
      <c r="H12" s="21" t="s">
        <v>37</v>
      </c>
      <c r="I12" s="2"/>
      <c r="J12" s="2" t="s">
        <v>38</v>
      </c>
      <c r="K12" s="10" t="s">
        <v>39</v>
      </c>
      <c r="L12" s="2">
        <v>90432</v>
      </c>
      <c r="M12" s="2" t="s">
        <v>15</v>
      </c>
      <c r="N12" s="2"/>
      <c r="O12" s="22">
        <v>10</v>
      </c>
      <c r="P12" s="6">
        <v>9</v>
      </c>
      <c r="Q12" s="2">
        <v>10</v>
      </c>
      <c r="R12" s="2">
        <v>11</v>
      </c>
      <c r="T12" s="6" t="s">
        <v>96</v>
      </c>
      <c r="U12" s="3" t="s">
        <v>97</v>
      </c>
      <c r="V12" s="3">
        <v>309.32</v>
      </c>
      <c r="W12" s="3">
        <v>603</v>
      </c>
      <c r="X12" s="6">
        <v>5</v>
      </c>
      <c r="Y12" s="3">
        <v>15</v>
      </c>
      <c r="Z12" s="3">
        <v>570</v>
      </c>
      <c r="AA12" s="3">
        <v>213.43</v>
      </c>
      <c r="AC12" s="1">
        <v>9</v>
      </c>
      <c r="AD12" s="2" t="s">
        <v>161</v>
      </c>
      <c r="AE12" s="8">
        <v>156084.32999999999</v>
      </c>
      <c r="AF12" s="2">
        <v>3</v>
      </c>
      <c r="AG12" s="1">
        <v>0.38</v>
      </c>
    </row>
    <row r="13" spans="1:33" s="3" customFormat="1" x14ac:dyDescent="0.25">
      <c r="A13" s="6">
        <v>10</v>
      </c>
      <c r="B13" s="7" t="s">
        <v>216</v>
      </c>
      <c r="C13" s="3" t="s">
        <v>217</v>
      </c>
      <c r="D13" s="2"/>
      <c r="E13" s="2"/>
      <c r="F13" s="6">
        <v>10</v>
      </c>
      <c r="G13" s="20">
        <v>3543209983505520</v>
      </c>
      <c r="H13" s="21" t="s">
        <v>40</v>
      </c>
      <c r="I13" s="2" t="s">
        <v>41</v>
      </c>
      <c r="J13" s="2" t="s">
        <v>182</v>
      </c>
      <c r="K13" s="10" t="s">
        <v>39</v>
      </c>
      <c r="L13" s="2">
        <v>16485</v>
      </c>
      <c r="M13" s="2" t="s">
        <v>15</v>
      </c>
      <c r="N13" s="2"/>
      <c r="O13" s="22">
        <v>11</v>
      </c>
      <c r="P13" s="6">
        <v>10</v>
      </c>
      <c r="Q13" s="2">
        <v>11</v>
      </c>
      <c r="R13" s="2">
        <v>19</v>
      </c>
      <c r="T13" s="6" t="s">
        <v>98</v>
      </c>
      <c r="U13" s="3" t="s">
        <v>99</v>
      </c>
      <c r="V13" s="3">
        <v>127.95</v>
      </c>
      <c r="W13" s="3">
        <v>622</v>
      </c>
      <c r="X13" s="6">
        <v>6</v>
      </c>
      <c r="Y13" s="3">
        <v>17</v>
      </c>
      <c r="Z13" s="3">
        <v>429</v>
      </c>
      <c r="AA13" s="3">
        <v>71.400000000000006</v>
      </c>
      <c r="AC13" s="1">
        <v>10</v>
      </c>
      <c r="AD13" s="2" t="s">
        <v>162</v>
      </c>
      <c r="AE13" s="8">
        <v>85598.23</v>
      </c>
      <c r="AF13" s="2">
        <v>15</v>
      </c>
      <c r="AG13" s="1">
        <v>0.11</v>
      </c>
    </row>
    <row r="14" spans="1:33" s="3" customFormat="1" x14ac:dyDescent="0.25">
      <c r="A14" s="6">
        <v>11</v>
      </c>
      <c r="B14" s="7" t="s">
        <v>218</v>
      </c>
      <c r="C14" s="3" t="s">
        <v>219</v>
      </c>
      <c r="D14" s="2"/>
      <c r="E14" s="2"/>
      <c r="F14" s="6">
        <v>11</v>
      </c>
      <c r="G14" s="20">
        <v>630420470647</v>
      </c>
      <c r="H14" s="21" t="s">
        <v>42</v>
      </c>
      <c r="I14" s="2"/>
      <c r="J14" s="2" t="s">
        <v>187</v>
      </c>
      <c r="K14" s="10" t="s">
        <v>43</v>
      </c>
      <c r="L14" s="2">
        <v>77408</v>
      </c>
      <c r="M14" s="2" t="s">
        <v>15</v>
      </c>
      <c r="N14" s="2"/>
      <c r="O14" s="22">
        <v>13</v>
      </c>
      <c r="P14" s="6">
        <v>11</v>
      </c>
      <c r="Q14" s="2">
        <v>13</v>
      </c>
      <c r="R14" s="2">
        <v>1</v>
      </c>
      <c r="T14" s="6" t="s">
        <v>100</v>
      </c>
      <c r="U14" s="3" t="s">
        <v>101</v>
      </c>
      <c r="V14" s="3">
        <v>348.18</v>
      </c>
      <c r="W14" s="3">
        <v>39</v>
      </c>
      <c r="X14" s="6">
        <v>6</v>
      </c>
      <c r="Y14" s="3">
        <v>19</v>
      </c>
      <c r="Z14" s="3">
        <v>265</v>
      </c>
      <c r="AA14" s="3">
        <v>269.49</v>
      </c>
      <c r="AC14" s="1">
        <v>11</v>
      </c>
      <c r="AD14" s="2" t="s">
        <v>163</v>
      </c>
      <c r="AE14" s="8">
        <v>166220.06</v>
      </c>
      <c r="AF14" s="2">
        <v>21</v>
      </c>
      <c r="AG14" s="1">
        <v>0.49</v>
      </c>
    </row>
    <row r="15" spans="1:33" s="3" customFormat="1" x14ac:dyDescent="0.25">
      <c r="A15" s="6">
        <v>12</v>
      </c>
      <c r="B15" s="7" t="s">
        <v>240</v>
      </c>
      <c r="C15" s="3" t="s">
        <v>241</v>
      </c>
      <c r="D15" s="2"/>
      <c r="E15" s="2"/>
      <c r="F15" s="6">
        <v>12</v>
      </c>
      <c r="G15" s="20">
        <v>180067947412350</v>
      </c>
      <c r="H15" s="21" t="s">
        <v>44</v>
      </c>
      <c r="I15" s="2" t="s">
        <v>45</v>
      </c>
      <c r="J15" s="2" t="s">
        <v>185</v>
      </c>
      <c r="K15" s="10" t="s">
        <v>46</v>
      </c>
      <c r="L15" s="2">
        <v>40123</v>
      </c>
      <c r="M15" s="2" t="s">
        <v>15</v>
      </c>
      <c r="N15" s="2"/>
      <c r="O15" s="22">
        <v>14</v>
      </c>
      <c r="P15" s="6">
        <v>12</v>
      </c>
      <c r="Q15" s="2">
        <v>13</v>
      </c>
      <c r="R15" s="2">
        <v>4</v>
      </c>
      <c r="T15" s="6" t="s">
        <v>102</v>
      </c>
      <c r="U15" s="3" t="s">
        <v>103</v>
      </c>
      <c r="V15" s="3">
        <v>298.77</v>
      </c>
      <c r="W15" s="3">
        <v>914</v>
      </c>
      <c r="X15" s="6">
        <v>7</v>
      </c>
      <c r="Y15" s="3">
        <v>10</v>
      </c>
      <c r="Z15" s="3">
        <v>644</v>
      </c>
      <c r="AA15" s="3">
        <v>156.26</v>
      </c>
      <c r="AC15" s="1">
        <v>12</v>
      </c>
      <c r="AD15" s="2" t="s">
        <v>164</v>
      </c>
      <c r="AE15" s="8">
        <v>189261.62</v>
      </c>
      <c r="AF15" s="2">
        <v>14</v>
      </c>
      <c r="AG15" s="1">
        <v>0.48</v>
      </c>
    </row>
    <row r="16" spans="1:33" s="3" customFormat="1" x14ac:dyDescent="0.25">
      <c r="A16" s="6">
        <v>13</v>
      </c>
      <c r="B16" s="7" t="s">
        <v>220</v>
      </c>
      <c r="C16" s="3" t="s">
        <v>221</v>
      </c>
      <c r="D16" s="2"/>
      <c r="E16" s="2"/>
      <c r="F16" s="6">
        <v>13</v>
      </c>
      <c r="G16" s="20">
        <v>4507487875743580</v>
      </c>
      <c r="H16" s="21" t="s">
        <v>47</v>
      </c>
      <c r="I16" s="2"/>
      <c r="J16" s="2" t="s">
        <v>48</v>
      </c>
      <c r="K16" s="10" t="s">
        <v>49</v>
      </c>
      <c r="L16" s="2">
        <v>44968</v>
      </c>
      <c r="M16" s="2" t="s">
        <v>15</v>
      </c>
      <c r="N16" s="2"/>
      <c r="O16" s="22">
        <v>15</v>
      </c>
      <c r="P16" s="6">
        <v>13</v>
      </c>
      <c r="Q16" s="2">
        <v>14</v>
      </c>
      <c r="R16" s="2">
        <v>6</v>
      </c>
      <c r="T16" s="6" t="s">
        <v>104</v>
      </c>
      <c r="U16" s="3" t="s">
        <v>105</v>
      </c>
      <c r="V16" s="3">
        <v>351.4</v>
      </c>
      <c r="W16" s="3">
        <v>281</v>
      </c>
      <c r="X16" s="6">
        <v>7</v>
      </c>
      <c r="Y16" s="3">
        <v>8</v>
      </c>
      <c r="Z16" s="3">
        <v>916</v>
      </c>
      <c r="AA16" s="3">
        <v>205.57</v>
      </c>
      <c r="AC16" s="1">
        <v>13</v>
      </c>
      <c r="AD16" s="2" t="s">
        <v>165</v>
      </c>
      <c r="AE16" s="8">
        <v>116688.53</v>
      </c>
      <c r="AF16" s="2">
        <v>10</v>
      </c>
      <c r="AG16" s="1">
        <v>0.39</v>
      </c>
    </row>
    <row r="17" spans="1:34" s="3" customFormat="1" x14ac:dyDescent="0.25">
      <c r="A17" s="6">
        <v>14</v>
      </c>
      <c r="B17" s="7" t="s">
        <v>222</v>
      </c>
      <c r="C17" s="3" t="s">
        <v>223</v>
      </c>
      <c r="D17" s="2"/>
      <c r="E17" s="2"/>
      <c r="F17" s="6">
        <v>14</v>
      </c>
      <c r="G17" s="20">
        <v>2720499125521850</v>
      </c>
      <c r="H17" s="21" t="s">
        <v>50</v>
      </c>
      <c r="I17" s="2"/>
      <c r="J17" s="2" t="s">
        <v>192</v>
      </c>
      <c r="K17" s="10" t="s">
        <v>51</v>
      </c>
      <c r="L17" s="2">
        <v>96977</v>
      </c>
      <c r="M17" s="2" t="s">
        <v>15</v>
      </c>
      <c r="N17" s="2"/>
      <c r="O17" s="22">
        <v>16</v>
      </c>
      <c r="P17" s="6">
        <v>14</v>
      </c>
      <c r="Q17" s="2">
        <v>15</v>
      </c>
      <c r="R17" s="2">
        <v>5</v>
      </c>
      <c r="T17" s="6" t="s">
        <v>106</v>
      </c>
      <c r="U17" s="3" t="s">
        <v>107</v>
      </c>
      <c r="V17" s="3">
        <v>306.56</v>
      </c>
      <c r="W17" s="3">
        <v>778</v>
      </c>
      <c r="X17" s="6">
        <v>8</v>
      </c>
      <c r="Y17" s="3">
        <v>13</v>
      </c>
      <c r="Z17" s="3">
        <v>50</v>
      </c>
      <c r="AA17" s="3">
        <v>228.69</v>
      </c>
      <c r="AC17" s="1">
        <v>14</v>
      </c>
      <c r="AD17" s="2" t="s">
        <v>166</v>
      </c>
      <c r="AE17" s="8">
        <v>60678.2</v>
      </c>
      <c r="AF17" s="2">
        <v>11</v>
      </c>
      <c r="AG17" s="1">
        <v>0.35</v>
      </c>
    </row>
    <row r="18" spans="1:34" s="3" customFormat="1" x14ac:dyDescent="0.25">
      <c r="A18" s="6">
        <v>15</v>
      </c>
      <c r="B18" s="7" t="s">
        <v>224</v>
      </c>
      <c r="C18" s="3" t="s">
        <v>225</v>
      </c>
      <c r="D18" s="2"/>
      <c r="E18" s="2"/>
      <c r="F18" s="6">
        <v>15</v>
      </c>
      <c r="G18" s="20">
        <v>4993077499384</v>
      </c>
      <c r="H18" s="21" t="s">
        <v>52</v>
      </c>
      <c r="I18" s="2" t="s">
        <v>53</v>
      </c>
      <c r="J18" s="2" t="s">
        <v>193</v>
      </c>
      <c r="K18" s="10" t="s">
        <v>54</v>
      </c>
      <c r="L18" s="2">
        <v>17543</v>
      </c>
      <c r="M18" s="2" t="s">
        <v>15</v>
      </c>
      <c r="N18" s="2"/>
      <c r="O18" s="22">
        <v>17</v>
      </c>
      <c r="P18" s="6">
        <v>15</v>
      </c>
      <c r="Q18" s="2">
        <v>16</v>
      </c>
      <c r="R18" s="2">
        <v>0</v>
      </c>
      <c r="T18" s="6" t="s">
        <v>108</v>
      </c>
      <c r="U18" s="3" t="s">
        <v>109</v>
      </c>
      <c r="V18" s="3">
        <v>231.36</v>
      </c>
      <c r="W18" s="3">
        <v>37</v>
      </c>
      <c r="X18" s="6">
        <v>9</v>
      </c>
      <c r="Y18" s="3">
        <v>19</v>
      </c>
      <c r="Z18" s="3">
        <v>66</v>
      </c>
      <c r="AA18" s="3">
        <v>185.55</v>
      </c>
      <c r="AC18" s="1">
        <v>15</v>
      </c>
      <c r="AD18" s="2" t="s">
        <v>167</v>
      </c>
      <c r="AE18" s="8">
        <v>54293.97</v>
      </c>
      <c r="AF18" s="2">
        <v>8</v>
      </c>
      <c r="AG18" s="1">
        <v>0.35</v>
      </c>
    </row>
    <row r="19" spans="1:34" s="3" customFormat="1" x14ac:dyDescent="0.25">
      <c r="A19" s="6">
        <v>16</v>
      </c>
      <c r="B19" s="7" t="s">
        <v>226</v>
      </c>
      <c r="C19" s="3" t="s">
        <v>227</v>
      </c>
      <c r="D19" s="2"/>
      <c r="E19" s="2"/>
      <c r="F19" s="6">
        <v>16</v>
      </c>
      <c r="G19" s="20">
        <v>639035153118</v>
      </c>
      <c r="H19" s="21" t="s">
        <v>55</v>
      </c>
      <c r="I19" s="2" t="s">
        <v>56</v>
      </c>
      <c r="J19" s="2" t="s">
        <v>183</v>
      </c>
      <c r="K19" s="10" t="s">
        <v>57</v>
      </c>
      <c r="L19" s="2">
        <v>83870</v>
      </c>
      <c r="M19" s="2" t="s">
        <v>15</v>
      </c>
      <c r="N19" s="2"/>
      <c r="O19" s="22">
        <v>18</v>
      </c>
      <c r="P19" s="6">
        <v>16</v>
      </c>
      <c r="Q19" s="2">
        <v>17</v>
      </c>
      <c r="R19" s="2">
        <v>13</v>
      </c>
      <c r="T19" s="6" t="s">
        <v>110</v>
      </c>
      <c r="U19" s="3" t="s">
        <v>111</v>
      </c>
      <c r="V19" s="3">
        <v>330.99</v>
      </c>
      <c r="W19" s="3">
        <v>950</v>
      </c>
      <c r="X19" s="6">
        <v>9</v>
      </c>
      <c r="Y19" s="3">
        <v>5</v>
      </c>
      <c r="Z19" s="3">
        <v>143</v>
      </c>
      <c r="AA19" s="3">
        <v>210.18</v>
      </c>
      <c r="AC19" s="1">
        <v>16</v>
      </c>
      <c r="AD19" s="2" t="s">
        <v>168</v>
      </c>
      <c r="AE19" s="8">
        <v>134620.87</v>
      </c>
      <c r="AF19" s="2">
        <v>11</v>
      </c>
      <c r="AG19" s="1">
        <v>0.13</v>
      </c>
    </row>
    <row r="20" spans="1:34" s="3" customFormat="1" x14ac:dyDescent="0.25">
      <c r="A20" s="6">
        <v>17</v>
      </c>
      <c r="B20" s="7" t="s">
        <v>228</v>
      </c>
      <c r="C20" s="3" t="s">
        <v>229</v>
      </c>
      <c r="D20" s="2"/>
      <c r="E20" s="2"/>
      <c r="F20" s="6">
        <v>17</v>
      </c>
      <c r="G20" s="20">
        <v>4693064372202</v>
      </c>
      <c r="H20" s="21" t="s">
        <v>58</v>
      </c>
      <c r="I20" s="2"/>
      <c r="J20" s="2" t="s">
        <v>194</v>
      </c>
      <c r="K20" s="10" t="s">
        <v>59</v>
      </c>
      <c r="L20" s="2">
        <v>29464</v>
      </c>
      <c r="M20" s="2" t="s">
        <v>15</v>
      </c>
      <c r="N20" s="2"/>
      <c r="O20" s="22">
        <v>19</v>
      </c>
      <c r="P20" s="6">
        <v>17</v>
      </c>
      <c r="Q20" s="2">
        <v>18</v>
      </c>
      <c r="R20" s="2">
        <v>14</v>
      </c>
      <c r="T20" s="6" t="s">
        <v>112</v>
      </c>
      <c r="U20" s="3" t="s">
        <v>113</v>
      </c>
      <c r="V20" s="3">
        <v>280.86</v>
      </c>
      <c r="W20" s="3">
        <v>401</v>
      </c>
      <c r="X20" s="6">
        <v>10</v>
      </c>
      <c r="Y20" s="3">
        <v>12</v>
      </c>
      <c r="Z20" s="3">
        <v>100</v>
      </c>
      <c r="AA20" s="3">
        <v>153.07</v>
      </c>
      <c r="AC20" s="1">
        <v>17</v>
      </c>
      <c r="AD20" s="2" t="s">
        <v>169</v>
      </c>
      <c r="AE20" s="8">
        <v>195052.09</v>
      </c>
      <c r="AF20" s="2">
        <v>16</v>
      </c>
      <c r="AG20" s="1">
        <v>0.22</v>
      </c>
    </row>
    <row r="21" spans="1:34" s="3" customFormat="1" x14ac:dyDescent="0.25">
      <c r="A21" s="6">
        <v>18</v>
      </c>
      <c r="B21" s="7" t="s">
        <v>230</v>
      </c>
      <c r="C21" s="3" t="s">
        <v>231</v>
      </c>
      <c r="D21" s="2"/>
      <c r="E21" s="2"/>
      <c r="F21" s="6">
        <v>18</v>
      </c>
      <c r="G21" s="20">
        <v>2234169424147520</v>
      </c>
      <c r="H21" s="21" t="s">
        <v>60</v>
      </c>
      <c r="I21" s="2"/>
      <c r="J21" s="2" t="s">
        <v>195</v>
      </c>
      <c r="K21" s="10" t="s">
        <v>61</v>
      </c>
      <c r="L21" s="2">
        <v>29599</v>
      </c>
      <c r="M21" s="2" t="s">
        <v>15</v>
      </c>
      <c r="N21" s="2"/>
      <c r="O21" s="22">
        <v>20</v>
      </c>
      <c r="P21" s="6">
        <v>18</v>
      </c>
      <c r="Q21" s="2">
        <v>19</v>
      </c>
      <c r="R21" s="2">
        <v>15</v>
      </c>
      <c r="T21" s="6" t="s">
        <v>114</v>
      </c>
      <c r="U21" s="3" t="s">
        <v>115</v>
      </c>
      <c r="V21" s="3">
        <v>164.76</v>
      </c>
      <c r="W21" s="3">
        <v>212</v>
      </c>
      <c r="X21" s="6">
        <v>11</v>
      </c>
      <c r="Y21" s="3">
        <v>17</v>
      </c>
      <c r="Z21" s="3">
        <v>272</v>
      </c>
      <c r="AA21" s="3">
        <v>134.77000000000001</v>
      </c>
      <c r="AC21" s="1">
        <v>18</v>
      </c>
      <c r="AD21" s="2" t="s">
        <v>170</v>
      </c>
      <c r="AE21" s="8">
        <v>152324.91</v>
      </c>
      <c r="AF21" s="2">
        <v>16</v>
      </c>
      <c r="AG21" s="1">
        <v>0.35</v>
      </c>
    </row>
    <row r="22" spans="1:34" s="3" customFormat="1" x14ac:dyDescent="0.25">
      <c r="A22" s="6">
        <v>19</v>
      </c>
      <c r="B22" s="7" t="s">
        <v>232</v>
      </c>
      <c r="C22" s="3" t="s">
        <v>233</v>
      </c>
      <c r="D22" s="2"/>
      <c r="E22" s="2"/>
      <c r="F22" s="6">
        <v>19</v>
      </c>
      <c r="G22" s="20">
        <v>639035053227</v>
      </c>
      <c r="H22" s="21" t="s">
        <v>62</v>
      </c>
      <c r="I22" s="2"/>
      <c r="J22" s="2" t="s">
        <v>188</v>
      </c>
      <c r="K22" s="10" t="s">
        <v>51</v>
      </c>
      <c r="L22" s="2">
        <v>95672</v>
      </c>
      <c r="M22" s="2" t="s">
        <v>15</v>
      </c>
      <c r="N22" s="2"/>
      <c r="O22" s="22">
        <v>21</v>
      </c>
      <c r="P22" s="6">
        <v>19</v>
      </c>
      <c r="Q22" s="2">
        <v>20</v>
      </c>
      <c r="R22" s="2">
        <v>17</v>
      </c>
      <c r="T22" s="6" t="s">
        <v>116</v>
      </c>
      <c r="U22" s="3" t="s">
        <v>117</v>
      </c>
      <c r="V22" s="3">
        <v>130.78</v>
      </c>
      <c r="W22" s="3">
        <v>56</v>
      </c>
      <c r="X22" s="6">
        <v>12</v>
      </c>
      <c r="Y22" s="3">
        <v>6</v>
      </c>
      <c r="Z22" s="3">
        <v>378</v>
      </c>
      <c r="AA22" s="3">
        <v>90.63</v>
      </c>
      <c r="AC22" s="1">
        <v>19</v>
      </c>
      <c r="AD22" s="2" t="s">
        <v>171</v>
      </c>
      <c r="AE22" s="8">
        <v>66155.539999999994</v>
      </c>
      <c r="AF22" s="2">
        <v>10</v>
      </c>
      <c r="AG22" s="1">
        <v>0.47</v>
      </c>
    </row>
    <row r="23" spans="1:34" s="3" customFormat="1" x14ac:dyDescent="0.25">
      <c r="A23" s="6">
        <v>20</v>
      </c>
      <c r="B23" s="7" t="s">
        <v>234</v>
      </c>
      <c r="C23" s="3" t="s">
        <v>235</v>
      </c>
      <c r="D23" s="2"/>
      <c r="E23" s="2"/>
      <c r="F23" s="6">
        <v>20</v>
      </c>
      <c r="G23" s="20">
        <v>180099526738202</v>
      </c>
      <c r="H23" s="21" t="s">
        <v>63</v>
      </c>
      <c r="I23" s="2"/>
      <c r="J23" s="2" t="s">
        <v>64</v>
      </c>
      <c r="K23" s="10" t="s">
        <v>65</v>
      </c>
      <c r="L23" s="2">
        <v>18412</v>
      </c>
      <c r="M23" s="2" t="s">
        <v>15</v>
      </c>
      <c r="N23" s="2"/>
      <c r="O23" s="22">
        <v>22</v>
      </c>
      <c r="P23" s="6">
        <v>20</v>
      </c>
      <c r="Q23" s="2">
        <v>21</v>
      </c>
      <c r="R23" s="2">
        <v>18</v>
      </c>
      <c r="T23" s="6" t="s">
        <v>118</v>
      </c>
      <c r="U23" s="3" t="s">
        <v>119</v>
      </c>
      <c r="V23" s="3">
        <v>384.96</v>
      </c>
      <c r="W23" s="3">
        <v>529</v>
      </c>
      <c r="X23" s="6">
        <v>13</v>
      </c>
      <c r="Y23" s="3">
        <v>17</v>
      </c>
      <c r="Z23" s="3">
        <v>414</v>
      </c>
      <c r="AA23" s="3">
        <v>323.37</v>
      </c>
      <c r="AC23" s="1">
        <v>20</v>
      </c>
      <c r="AD23" s="2" t="s">
        <v>172</v>
      </c>
      <c r="AE23" s="8">
        <v>145042.04999999999</v>
      </c>
      <c r="AF23" s="2">
        <v>17</v>
      </c>
      <c r="AG23" s="1">
        <v>0.36</v>
      </c>
    </row>
    <row r="24" spans="1:34" s="3" customFormat="1" x14ac:dyDescent="0.25">
      <c r="A24" s="6">
        <v>21</v>
      </c>
      <c r="B24" s="7" t="s">
        <v>236</v>
      </c>
      <c r="C24" s="3" t="s">
        <v>237</v>
      </c>
      <c r="D24" s="2"/>
      <c r="E24" s="2"/>
      <c r="F24" s="6">
        <v>21</v>
      </c>
      <c r="G24" s="20">
        <v>4110858575490760</v>
      </c>
      <c r="H24" s="21" t="s">
        <v>66</v>
      </c>
      <c r="I24" s="2"/>
      <c r="J24" s="2" t="s">
        <v>67</v>
      </c>
      <c r="K24" s="10" t="s">
        <v>68</v>
      </c>
      <c r="L24" s="2">
        <v>63967</v>
      </c>
      <c r="M24" s="2" t="s">
        <v>15</v>
      </c>
      <c r="N24" s="2"/>
      <c r="O24" s="22">
        <v>23</v>
      </c>
      <c r="P24" s="6">
        <v>21</v>
      </c>
      <c r="Q24" s="2">
        <v>22</v>
      </c>
      <c r="R24" s="2">
        <v>21</v>
      </c>
      <c r="T24" s="6" t="s">
        <v>120</v>
      </c>
      <c r="U24" s="3" t="s">
        <v>121</v>
      </c>
      <c r="V24" s="3">
        <v>9.3800000000000008</v>
      </c>
      <c r="W24" s="3">
        <v>377</v>
      </c>
      <c r="X24" s="6">
        <v>14</v>
      </c>
      <c r="Y24" s="3">
        <v>17</v>
      </c>
      <c r="Z24" s="3">
        <v>496</v>
      </c>
      <c r="AA24" s="3">
        <v>5.08</v>
      </c>
      <c r="AC24" s="1">
        <v>21</v>
      </c>
      <c r="AD24" s="2" t="s">
        <v>173</v>
      </c>
      <c r="AE24" s="8">
        <v>65804.990000000005</v>
      </c>
      <c r="AF24" s="2">
        <v>15</v>
      </c>
      <c r="AG24" s="1">
        <v>0.33</v>
      </c>
    </row>
    <row r="25" spans="1:34" s="3" customFormat="1" x14ac:dyDescent="0.25">
      <c r="A25" s="6">
        <v>22</v>
      </c>
      <c r="B25" s="7" t="s">
        <v>238</v>
      </c>
      <c r="C25" s="3" t="s">
        <v>239</v>
      </c>
      <c r="D25" s="2"/>
      <c r="E25" s="2"/>
      <c r="F25" s="2"/>
      <c r="G25" s="20"/>
      <c r="H25" s="21"/>
      <c r="I25" s="2"/>
      <c r="J25" s="2"/>
      <c r="K25" s="10"/>
      <c r="L25" s="2"/>
      <c r="M25" s="2"/>
      <c r="N25" s="2"/>
      <c r="O25" s="22">
        <v>0</v>
      </c>
      <c r="P25" s="22"/>
      <c r="Q25" s="23">
        <v>0</v>
      </c>
      <c r="R25" s="23" t="s">
        <v>244</v>
      </c>
      <c r="T25" s="6" t="s">
        <v>122</v>
      </c>
      <c r="U25" s="3" t="s">
        <v>123</v>
      </c>
      <c r="V25" s="3">
        <v>348.59</v>
      </c>
      <c r="W25" s="3">
        <v>672</v>
      </c>
      <c r="X25" s="6">
        <v>15</v>
      </c>
      <c r="Y25" s="3">
        <v>10</v>
      </c>
      <c r="Z25" s="3">
        <v>684</v>
      </c>
      <c r="AA25" s="3">
        <v>184.06</v>
      </c>
      <c r="AC25" s="1">
        <v>22</v>
      </c>
      <c r="AD25" s="2" t="s">
        <v>174</v>
      </c>
      <c r="AE25" s="8">
        <v>138460.29999999999</v>
      </c>
      <c r="AF25" s="2">
        <v>16</v>
      </c>
      <c r="AG25" s="1">
        <v>0.4</v>
      </c>
    </row>
    <row r="26" spans="1:34" s="3" customFormat="1" x14ac:dyDescent="0.25">
      <c r="A26" s="1"/>
      <c r="B26" s="11"/>
      <c r="C26" s="2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22">
        <v>12</v>
      </c>
      <c r="P26" s="22"/>
      <c r="Q26" s="23">
        <v>12</v>
      </c>
      <c r="R26" s="23" t="s">
        <v>244</v>
      </c>
      <c r="T26" s="6" t="s">
        <v>124</v>
      </c>
      <c r="U26" s="3" t="s">
        <v>125</v>
      </c>
      <c r="V26" s="3">
        <v>89.69</v>
      </c>
      <c r="W26" s="3">
        <v>548</v>
      </c>
      <c r="X26" s="6">
        <v>15</v>
      </c>
      <c r="Y26" s="3">
        <v>6</v>
      </c>
      <c r="Z26" s="3">
        <v>901</v>
      </c>
      <c r="AA26" s="3">
        <v>55.7</v>
      </c>
      <c r="AC26" s="1">
        <v>23</v>
      </c>
      <c r="AD26" s="2" t="s">
        <v>175</v>
      </c>
      <c r="AE26" s="8">
        <v>105199.07</v>
      </c>
      <c r="AF26" s="2">
        <v>3</v>
      </c>
      <c r="AG26" s="1">
        <v>0.31</v>
      </c>
    </row>
    <row r="27" spans="1:34" s="3" customFormat="1" x14ac:dyDescent="0.25">
      <c r="A27" s="1"/>
      <c r="B27" s="11"/>
      <c r="C27" s="2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T27" s="6" t="s">
        <v>126</v>
      </c>
      <c r="U27" s="3" t="s">
        <v>127</v>
      </c>
      <c r="V27" s="3">
        <v>372.23</v>
      </c>
      <c r="W27" s="3">
        <v>587</v>
      </c>
      <c r="X27" s="6">
        <v>16</v>
      </c>
      <c r="Y27" s="3">
        <v>16</v>
      </c>
      <c r="Z27" s="3">
        <v>70</v>
      </c>
      <c r="AA27" s="3">
        <v>255.35</v>
      </c>
      <c r="AB27" s="2"/>
      <c r="AC27" s="1">
        <v>24</v>
      </c>
      <c r="AD27" s="2" t="s">
        <v>176</v>
      </c>
      <c r="AE27" s="8">
        <v>159580.35</v>
      </c>
      <c r="AF27" s="2">
        <v>3</v>
      </c>
      <c r="AG27" s="1">
        <v>0.5</v>
      </c>
      <c r="AH27" s="2"/>
    </row>
    <row r="28" spans="1:34" x14ac:dyDescent="0.25">
      <c r="I28" s="2"/>
      <c r="J28" s="1"/>
      <c r="L28" s="2"/>
      <c r="M28" s="1"/>
      <c r="N28" s="1"/>
      <c r="O28" s="1"/>
      <c r="P28" s="1"/>
      <c r="Q28" s="1"/>
      <c r="R28" s="1"/>
      <c r="T28" s="6" t="s">
        <v>128</v>
      </c>
      <c r="U28" s="3" t="s">
        <v>129</v>
      </c>
      <c r="V28" s="3">
        <v>363.95</v>
      </c>
      <c r="W28" s="3">
        <v>123</v>
      </c>
      <c r="X28" s="6">
        <v>16</v>
      </c>
      <c r="Y28" s="3">
        <v>12</v>
      </c>
      <c r="Z28" s="3">
        <v>17</v>
      </c>
      <c r="AA28" s="3">
        <v>271.14</v>
      </c>
    </row>
    <row r="29" spans="1:34" x14ac:dyDescent="0.25">
      <c r="I29" s="2"/>
      <c r="J29" s="1"/>
      <c r="L29" s="2"/>
      <c r="M29" s="1"/>
      <c r="N29" s="1"/>
      <c r="O29" s="1"/>
      <c r="P29" s="1"/>
      <c r="Q29" s="1"/>
      <c r="R29" s="1"/>
      <c r="T29" s="6" t="s">
        <v>130</v>
      </c>
      <c r="U29" s="3" t="s">
        <v>131</v>
      </c>
      <c r="V29" s="3">
        <v>122.26</v>
      </c>
      <c r="W29" s="3">
        <v>280</v>
      </c>
      <c r="X29" s="6">
        <v>17</v>
      </c>
      <c r="Y29" s="3">
        <v>6</v>
      </c>
      <c r="Z29" s="3">
        <v>95</v>
      </c>
      <c r="AA29" s="3">
        <v>81.67</v>
      </c>
    </row>
    <row r="30" spans="1:34" x14ac:dyDescent="0.25">
      <c r="A30" s="2"/>
      <c r="I30" s="2"/>
      <c r="J30" s="1"/>
      <c r="L30" s="2"/>
      <c r="M30" s="1"/>
      <c r="N30" s="1"/>
      <c r="O30" s="1"/>
      <c r="P30" s="1"/>
      <c r="Q30" s="1"/>
      <c r="R30" s="1"/>
      <c r="T30" s="6" t="s">
        <v>132</v>
      </c>
      <c r="U30" s="3" t="s">
        <v>133</v>
      </c>
      <c r="V30" s="3">
        <v>300.13</v>
      </c>
      <c r="W30" s="3">
        <v>152</v>
      </c>
      <c r="X30" s="6">
        <v>18</v>
      </c>
      <c r="Y30" s="3">
        <v>0</v>
      </c>
      <c r="Z30" s="3">
        <v>465</v>
      </c>
      <c r="AA30" s="3">
        <v>227.8</v>
      </c>
      <c r="AB30" s="3"/>
      <c r="AH30" s="3"/>
    </row>
    <row r="31" spans="1:34" s="3" customFormat="1" x14ac:dyDescent="0.25">
      <c r="A31" s="1"/>
      <c r="B31" s="2"/>
      <c r="C31" s="2"/>
      <c r="D31" s="2"/>
      <c r="E31" s="2"/>
      <c r="F31" s="2"/>
      <c r="G31" s="2"/>
      <c r="H31" s="2"/>
      <c r="I31" s="2"/>
      <c r="K31" s="2"/>
      <c r="L31" s="2"/>
      <c r="M31" s="1"/>
      <c r="N31" s="1"/>
      <c r="O31" s="1"/>
      <c r="P31" s="1"/>
      <c r="Q31" s="1"/>
      <c r="R31" s="1"/>
      <c r="S31" s="2"/>
      <c r="T31" s="6" t="s">
        <v>134</v>
      </c>
      <c r="U31" s="3" t="s">
        <v>135</v>
      </c>
      <c r="V31" s="3">
        <v>150.93</v>
      </c>
      <c r="W31" s="3">
        <v>997</v>
      </c>
      <c r="X31" s="6">
        <v>18</v>
      </c>
      <c r="Y31" s="3">
        <v>4</v>
      </c>
      <c r="Z31" s="3">
        <v>59</v>
      </c>
      <c r="AA31" s="3">
        <v>135.08000000000001</v>
      </c>
    </row>
    <row r="32" spans="1:34" s="3" customFormat="1" x14ac:dyDescent="0.25">
      <c r="A32" s="1"/>
      <c r="B32" s="2"/>
      <c r="C32" s="2"/>
      <c r="D32" s="2"/>
      <c r="E32" s="2"/>
      <c r="F32" s="2"/>
      <c r="G32" s="2"/>
      <c r="H32" s="2"/>
      <c r="I32" s="2"/>
      <c r="K32" s="2"/>
      <c r="L32" s="2"/>
      <c r="M32" s="1"/>
      <c r="N32" s="1"/>
      <c r="O32" s="1"/>
      <c r="P32" s="1"/>
      <c r="Q32" s="1"/>
      <c r="R32" s="1"/>
      <c r="S32" s="2"/>
      <c r="T32" s="6" t="s">
        <v>136</v>
      </c>
      <c r="U32" s="3" t="s">
        <v>137</v>
      </c>
      <c r="V32" s="3">
        <v>140.21</v>
      </c>
      <c r="W32" s="3">
        <v>195</v>
      </c>
      <c r="X32" s="6">
        <v>18</v>
      </c>
      <c r="Y32" s="3">
        <v>7</v>
      </c>
      <c r="Z32" s="3">
        <v>343</v>
      </c>
      <c r="AA32" s="3">
        <v>106.56</v>
      </c>
    </row>
    <row r="33" spans="1:28" s="3" customFormat="1" x14ac:dyDescent="0.25">
      <c r="A33" s="1"/>
      <c r="B33" s="2"/>
      <c r="C33" s="2"/>
      <c r="D33" s="2"/>
      <c r="E33" s="2"/>
      <c r="F33" s="2"/>
      <c r="G33" s="2"/>
      <c r="H33" s="2"/>
      <c r="I33" s="2"/>
      <c r="K33" s="2"/>
      <c r="L33" s="2"/>
      <c r="M33" s="1"/>
      <c r="N33" s="1"/>
      <c r="O33" s="1"/>
      <c r="P33" s="1"/>
      <c r="Q33" s="1"/>
      <c r="R33" s="1"/>
      <c r="S33" s="2"/>
      <c r="T33" s="6" t="s">
        <v>138</v>
      </c>
      <c r="U33" s="3" t="s">
        <v>139</v>
      </c>
      <c r="V33" s="3">
        <v>48.15</v>
      </c>
      <c r="W33" s="3">
        <v>523</v>
      </c>
      <c r="X33" s="6">
        <v>19</v>
      </c>
      <c r="Y33" s="3">
        <v>6</v>
      </c>
      <c r="Z33" s="3">
        <v>317</v>
      </c>
      <c r="AA33" s="3">
        <v>46.71</v>
      </c>
    </row>
    <row r="34" spans="1:28" s="3" customFormat="1" x14ac:dyDescent="0.25">
      <c r="A34" s="1"/>
      <c r="B34" s="2"/>
      <c r="C34" s="2"/>
      <c r="D34" s="2"/>
      <c r="E34" s="2"/>
      <c r="F34" s="2"/>
      <c r="G34" s="2"/>
      <c r="H34" s="2"/>
      <c r="I34" s="2"/>
      <c r="K34" s="2"/>
      <c r="L34" s="2"/>
      <c r="M34" s="1"/>
      <c r="N34" s="1"/>
      <c r="O34" s="1"/>
      <c r="P34" s="1"/>
      <c r="Q34" s="1"/>
      <c r="R34" s="1"/>
      <c r="S34" s="2"/>
      <c r="T34" s="6" t="s">
        <v>140</v>
      </c>
      <c r="U34" s="3" t="s">
        <v>141</v>
      </c>
      <c r="V34" s="3">
        <v>223.73</v>
      </c>
      <c r="W34" s="3">
        <v>604</v>
      </c>
      <c r="X34" s="6">
        <v>20</v>
      </c>
      <c r="Y34" s="3">
        <v>17</v>
      </c>
      <c r="Z34" s="3">
        <v>1</v>
      </c>
      <c r="AA34" s="3">
        <v>120.81</v>
      </c>
    </row>
    <row r="35" spans="1:28" s="3" customFormat="1" x14ac:dyDescent="0.25">
      <c r="A35" s="1"/>
      <c r="B35" s="2"/>
      <c r="C35" s="2"/>
      <c r="D35" s="2"/>
      <c r="E35" s="2"/>
      <c r="F35" s="2"/>
      <c r="G35" s="2"/>
      <c r="H35" s="2"/>
      <c r="I35" s="2"/>
      <c r="K35" s="2"/>
      <c r="L35" s="2"/>
      <c r="M35" s="1"/>
      <c r="N35" s="1"/>
      <c r="O35" s="1"/>
      <c r="P35" s="1"/>
      <c r="Q35" s="1"/>
      <c r="R35" s="1"/>
      <c r="S35" s="2"/>
      <c r="T35" s="6" t="s">
        <v>142</v>
      </c>
      <c r="U35" s="3" t="s">
        <v>143</v>
      </c>
      <c r="V35" s="3">
        <v>112.77</v>
      </c>
      <c r="W35" s="3">
        <v>491</v>
      </c>
      <c r="X35" s="6">
        <v>21</v>
      </c>
      <c r="Y35" s="3">
        <v>2</v>
      </c>
      <c r="Z35" s="3">
        <v>426</v>
      </c>
      <c r="AA35" s="3">
        <v>71.05</v>
      </c>
    </row>
    <row r="36" spans="1:28" s="3" customFormat="1" x14ac:dyDescent="0.25">
      <c r="A36" s="1"/>
      <c r="B36" s="2"/>
      <c r="C36" s="2"/>
      <c r="D36" s="2"/>
      <c r="E36" s="2"/>
      <c r="F36" s="2"/>
      <c r="G36" s="2"/>
      <c r="H36" s="2"/>
      <c r="I36" s="2"/>
      <c r="K36" s="2"/>
      <c r="L36" s="2"/>
      <c r="M36" s="1"/>
      <c r="N36" s="1"/>
      <c r="O36" s="1"/>
      <c r="P36" s="1"/>
      <c r="Q36" s="1"/>
      <c r="R36" s="1"/>
      <c r="S36" s="2"/>
      <c r="T36" s="6" t="s">
        <v>144</v>
      </c>
      <c r="U36" s="3" t="s">
        <v>145</v>
      </c>
      <c r="V36" s="3">
        <v>170.8</v>
      </c>
      <c r="W36" s="3">
        <v>909</v>
      </c>
      <c r="X36" s="6">
        <v>22</v>
      </c>
      <c r="Y36" s="3">
        <v>14</v>
      </c>
      <c r="Z36" s="3">
        <v>757</v>
      </c>
      <c r="AA36" s="3">
        <v>142.11000000000001</v>
      </c>
    </row>
    <row r="37" spans="1:28" s="3" customFormat="1" x14ac:dyDescent="0.25">
      <c r="A37" s="1"/>
      <c r="B37" s="2"/>
      <c r="C37" s="2"/>
      <c r="D37" s="2"/>
      <c r="E37" s="2"/>
      <c r="F37" s="2"/>
      <c r="G37" s="2"/>
      <c r="H37" s="2"/>
      <c r="I37" s="2"/>
      <c r="K37" s="2"/>
      <c r="L37" s="2"/>
      <c r="M37" s="1"/>
      <c r="N37" s="1"/>
      <c r="O37" s="1"/>
      <c r="P37" s="1"/>
      <c r="Q37" s="1"/>
      <c r="R37" s="1"/>
      <c r="S37" s="2"/>
      <c r="T37" s="6" t="s">
        <v>146</v>
      </c>
      <c r="U37" s="3" t="s">
        <v>147</v>
      </c>
      <c r="V37" s="3">
        <v>340.67</v>
      </c>
      <c r="W37" s="3">
        <v>223</v>
      </c>
      <c r="X37" s="6">
        <v>22</v>
      </c>
      <c r="Y37" s="3">
        <v>8</v>
      </c>
      <c r="Z37" s="3">
        <v>721</v>
      </c>
      <c r="AA37" s="3">
        <v>257.55</v>
      </c>
    </row>
    <row r="38" spans="1:28" s="3" customFormat="1" x14ac:dyDescent="0.25">
      <c r="A38" s="1"/>
      <c r="B38" s="2"/>
      <c r="C38" s="2"/>
      <c r="D38" s="2"/>
      <c r="E38" s="2"/>
      <c r="F38" s="2"/>
      <c r="G38" s="2"/>
      <c r="H38" s="2"/>
      <c r="I38" s="2"/>
      <c r="K38" s="2"/>
      <c r="L38" s="2"/>
      <c r="M38" s="1"/>
      <c r="N38" s="1"/>
      <c r="O38" s="1"/>
      <c r="P38" s="1"/>
      <c r="Q38" s="1"/>
      <c r="R38" s="1"/>
      <c r="S38" s="2"/>
    </row>
    <row r="39" spans="1:28" s="3" customFormat="1" x14ac:dyDescent="0.25">
      <c r="A39" s="1"/>
      <c r="B39" s="2"/>
      <c r="C39" s="2"/>
      <c r="D39" s="2"/>
      <c r="E39" s="2"/>
      <c r="F39" s="2"/>
      <c r="G39" s="2"/>
      <c r="H39" s="2"/>
      <c r="I39" s="2"/>
      <c r="K39" s="2"/>
      <c r="L39" s="2"/>
      <c r="M39" s="1"/>
      <c r="N39" s="1"/>
      <c r="O39" s="1"/>
      <c r="P39" s="1"/>
      <c r="Q39" s="1"/>
      <c r="R39" s="1"/>
      <c r="S39" s="2"/>
    </row>
    <row r="40" spans="1:28" s="3" customFormat="1" x14ac:dyDescent="0.25">
      <c r="A40" s="6" t="s">
        <v>179</v>
      </c>
      <c r="B40" s="6" t="s">
        <v>384</v>
      </c>
      <c r="C40" s="2" t="s">
        <v>148</v>
      </c>
      <c r="D40" s="2" t="s">
        <v>70</v>
      </c>
      <c r="E40" s="9" t="s">
        <v>71</v>
      </c>
      <c r="F40" s="9" t="s">
        <v>9</v>
      </c>
      <c r="G40" s="15" t="s">
        <v>242</v>
      </c>
      <c r="H40" s="2" t="s">
        <v>243</v>
      </c>
      <c r="I40" s="3" t="s">
        <v>8</v>
      </c>
      <c r="J40" s="3" t="s">
        <v>0</v>
      </c>
      <c r="K40" s="3" t="s">
        <v>148</v>
      </c>
      <c r="L40" s="19" t="s">
        <v>383</v>
      </c>
      <c r="M40" s="2"/>
      <c r="N40" s="2"/>
      <c r="O40" s="2"/>
      <c r="P40" s="2"/>
      <c r="Q40" s="2"/>
    </row>
    <row r="41" spans="1:28" x14ac:dyDescent="0.25">
      <c r="A41" s="6">
        <v>0</v>
      </c>
      <c r="B41" s="12">
        <v>3</v>
      </c>
      <c r="C41" s="2">
        <v>24</v>
      </c>
      <c r="D41" s="2" t="s">
        <v>78</v>
      </c>
      <c r="E41" s="2" t="str">
        <f t="shared" ref="E41:E70" si="0">VLOOKUP(D41,$T$2:$U$37,2,0)</f>
        <v>Tasman Slipper</v>
      </c>
      <c r="F41" s="2" t="str">
        <f>VLOOKUP(I41,$A$2:$B$25,2,0)</f>
        <v>Elizabeth David</v>
      </c>
      <c r="G41" s="10">
        <v>0</v>
      </c>
      <c r="H41" s="16">
        <v>44033.431898148148</v>
      </c>
      <c r="I41" s="2">
        <v>4</v>
      </c>
      <c r="J41" s="2">
        <v>8</v>
      </c>
      <c r="K41" s="2">
        <v>24</v>
      </c>
      <c r="L41" s="1">
        <v>4</v>
      </c>
      <c r="M41" s="2">
        <f>VLOOKUP($B41,$P$3:$R$24,2,0)</f>
        <v>4</v>
      </c>
      <c r="N41" s="2">
        <f>VLOOKUP($B41,$P$3:$R$24,3,0)</f>
        <v>8</v>
      </c>
      <c r="O41" s="2" t="b">
        <f t="shared" ref="O41:O70" si="1">M41=I41</f>
        <v>1</v>
      </c>
      <c r="P41" s="2" t="b">
        <f t="shared" ref="P41:P70" si="2">N41=J41</f>
        <v>1</v>
      </c>
      <c r="AB41" s="5"/>
    </row>
    <row r="42" spans="1:28" x14ac:dyDescent="0.25">
      <c r="A42" s="6">
        <v>1</v>
      </c>
      <c r="B42" s="12">
        <v>8</v>
      </c>
      <c r="C42" s="2">
        <v>0</v>
      </c>
      <c r="D42" s="2" t="s">
        <v>80</v>
      </c>
      <c r="E42" s="2" t="str">
        <f t="shared" si="0"/>
        <v>Forum Mid Snea</v>
      </c>
      <c r="F42" s="2" t="str">
        <f t="shared" ref="F42:F70" si="3">VLOOKUP(I42,$A$2:$B$25,2,0)</f>
        <v>Scott Kane</v>
      </c>
      <c r="G42" s="10">
        <v>1</v>
      </c>
      <c r="H42" s="16">
        <v>44575.83357638889</v>
      </c>
      <c r="I42" s="2">
        <v>9</v>
      </c>
      <c r="J42" s="2">
        <v>20</v>
      </c>
      <c r="K42" s="2">
        <v>0</v>
      </c>
      <c r="L42" s="1">
        <v>9</v>
      </c>
      <c r="M42" s="2">
        <f t="shared" ref="M42:M70" si="4">VLOOKUP($B42,$P$3:$R$24,2,0)</f>
        <v>9</v>
      </c>
      <c r="N42" s="2">
        <f t="shared" ref="N42:N70" si="5">VLOOKUP($B42,$P$3:$R$24,3,0)</f>
        <v>20</v>
      </c>
      <c r="O42" s="2" t="b">
        <f t="shared" si="1"/>
        <v>1</v>
      </c>
      <c r="P42" s="2" t="b">
        <f t="shared" si="2"/>
        <v>1</v>
      </c>
      <c r="AB42" s="5"/>
    </row>
    <row r="43" spans="1:28" x14ac:dyDescent="0.25">
      <c r="A43" s="6">
        <v>2</v>
      </c>
      <c r="B43" s="12">
        <v>21</v>
      </c>
      <c r="C43" s="2" t="s">
        <v>180</v>
      </c>
      <c r="D43" s="2" t="s">
        <v>82</v>
      </c>
      <c r="E43" s="2" t="str">
        <f t="shared" si="0"/>
        <v>Cloud X Traini</v>
      </c>
      <c r="F43" s="2" t="str">
        <f t="shared" si="3"/>
        <v>Sarah Cannon</v>
      </c>
      <c r="G43" s="10">
        <v>2</v>
      </c>
      <c r="H43" s="16">
        <v>43932.119155092594</v>
      </c>
      <c r="I43" s="2">
        <v>22</v>
      </c>
      <c r="J43" s="2">
        <v>21</v>
      </c>
      <c r="L43" s="1">
        <v>23</v>
      </c>
      <c r="M43" s="2">
        <f t="shared" si="4"/>
        <v>22</v>
      </c>
      <c r="N43" s="2">
        <f t="shared" si="5"/>
        <v>21</v>
      </c>
      <c r="O43" s="2" t="b">
        <f t="shared" si="1"/>
        <v>1</v>
      </c>
      <c r="P43" s="2" t="b">
        <f t="shared" si="2"/>
        <v>1</v>
      </c>
      <c r="AB43" s="5"/>
    </row>
    <row r="44" spans="1:28" x14ac:dyDescent="0.25">
      <c r="A44" s="6">
        <v>3</v>
      </c>
      <c r="B44" s="12">
        <v>16</v>
      </c>
      <c r="C44" s="2">
        <v>19</v>
      </c>
      <c r="D44" s="2" t="s">
        <v>84</v>
      </c>
      <c r="E44" s="2" t="str">
        <f t="shared" si="0"/>
        <v>Essentials Ari</v>
      </c>
      <c r="F44" s="2" t="str">
        <f t="shared" si="3"/>
        <v>Sylvia Shepard</v>
      </c>
      <c r="G44" s="10">
        <v>3</v>
      </c>
      <c r="H44" s="16">
        <v>43919.663541666669</v>
      </c>
      <c r="I44" s="2">
        <v>17</v>
      </c>
      <c r="J44" s="2">
        <v>13</v>
      </c>
      <c r="K44" s="2">
        <v>19</v>
      </c>
      <c r="L44" s="1">
        <v>18</v>
      </c>
      <c r="M44" s="2">
        <f t="shared" si="4"/>
        <v>17</v>
      </c>
      <c r="N44" s="2">
        <f t="shared" si="5"/>
        <v>13</v>
      </c>
      <c r="O44" s="2" t="b">
        <f t="shared" si="1"/>
        <v>1</v>
      </c>
      <c r="P44" s="2" t="b">
        <f t="shared" si="2"/>
        <v>1</v>
      </c>
      <c r="AB44" s="5"/>
    </row>
    <row r="45" spans="1:28" x14ac:dyDescent="0.25">
      <c r="A45" s="6">
        <v>4</v>
      </c>
      <c r="B45" s="12">
        <v>17</v>
      </c>
      <c r="C45" s="2">
        <v>19</v>
      </c>
      <c r="D45" s="2" t="s">
        <v>86</v>
      </c>
      <c r="E45" s="2" t="str">
        <f t="shared" si="0"/>
        <v>Faux Fur Retro</v>
      </c>
      <c r="F45" s="2" t="str">
        <f t="shared" si="3"/>
        <v>Tyler Bell</v>
      </c>
      <c r="G45" s="10">
        <v>4</v>
      </c>
      <c r="H45" s="16">
        <v>44296.725613425922</v>
      </c>
      <c r="I45" s="2">
        <v>18</v>
      </c>
      <c r="J45" s="2">
        <v>14</v>
      </c>
      <c r="K45" s="2">
        <v>19</v>
      </c>
      <c r="L45" s="1">
        <v>19</v>
      </c>
      <c r="M45" s="2">
        <f t="shared" si="4"/>
        <v>18</v>
      </c>
      <c r="N45" s="2">
        <f t="shared" si="5"/>
        <v>14</v>
      </c>
      <c r="O45" s="2" t="b">
        <f t="shared" si="1"/>
        <v>1</v>
      </c>
      <c r="P45" s="2" t="b">
        <f t="shared" si="2"/>
        <v>1</v>
      </c>
      <c r="AB45" s="5"/>
    </row>
    <row r="46" spans="1:28" x14ac:dyDescent="0.25">
      <c r="A46" s="6">
        <v>5</v>
      </c>
      <c r="B46" s="12">
        <v>18</v>
      </c>
      <c r="C46" s="2">
        <v>10</v>
      </c>
      <c r="D46" s="2" t="s">
        <v>88</v>
      </c>
      <c r="E46" s="2" t="str">
        <f t="shared" si="0"/>
        <v>Ultra Mini Boo</v>
      </c>
      <c r="F46" s="2" t="str">
        <f t="shared" si="3"/>
        <v>Paul Moore</v>
      </c>
      <c r="G46" s="10">
        <v>5</v>
      </c>
      <c r="H46" s="16">
        <v>44046.790347222224</v>
      </c>
      <c r="I46" s="2">
        <v>19</v>
      </c>
      <c r="J46" s="2">
        <v>15</v>
      </c>
      <c r="K46" s="2">
        <v>10</v>
      </c>
      <c r="L46" s="1">
        <v>20</v>
      </c>
      <c r="M46" s="2">
        <f t="shared" si="4"/>
        <v>19</v>
      </c>
      <c r="N46" s="2">
        <f t="shared" si="5"/>
        <v>15</v>
      </c>
      <c r="O46" s="2" t="b">
        <f t="shared" si="1"/>
        <v>1</v>
      </c>
      <c r="P46" s="2" t="b">
        <f t="shared" si="2"/>
        <v>1</v>
      </c>
      <c r="AB46" s="5"/>
    </row>
    <row r="47" spans="1:28" x14ac:dyDescent="0.25">
      <c r="A47" s="6">
        <v>6</v>
      </c>
      <c r="B47" s="12">
        <v>2</v>
      </c>
      <c r="C47" s="2" t="s">
        <v>180</v>
      </c>
      <c r="D47" s="2" t="s">
        <v>90</v>
      </c>
      <c r="E47" s="2" t="str">
        <f t="shared" si="0"/>
        <v>Cloudswift Run</v>
      </c>
      <c r="F47" s="2" t="str">
        <f t="shared" si="3"/>
        <v>William Barnes</v>
      </c>
      <c r="G47" s="10">
        <v>6</v>
      </c>
      <c r="H47" s="16">
        <v>44272.91196759259</v>
      </c>
      <c r="I47" s="2">
        <v>3</v>
      </c>
      <c r="J47" s="2">
        <v>16</v>
      </c>
      <c r="L47" s="1">
        <v>3</v>
      </c>
      <c r="M47" s="2">
        <f t="shared" si="4"/>
        <v>3</v>
      </c>
      <c r="N47" s="2">
        <f t="shared" si="5"/>
        <v>16</v>
      </c>
      <c r="O47" s="2" t="b">
        <f t="shared" si="1"/>
        <v>1</v>
      </c>
      <c r="P47" s="2" t="b">
        <f t="shared" si="2"/>
        <v>1</v>
      </c>
      <c r="AB47" s="5"/>
    </row>
    <row r="48" spans="1:28" x14ac:dyDescent="0.25">
      <c r="A48" s="6">
        <v>7</v>
      </c>
      <c r="B48" s="12">
        <v>2</v>
      </c>
      <c r="C48" s="2">
        <v>5</v>
      </c>
      <c r="D48" s="2" t="s">
        <v>92</v>
      </c>
      <c r="E48" s="2" t="str">
        <f t="shared" si="0"/>
        <v>Air Force 1 Sn</v>
      </c>
      <c r="F48" s="2" t="str">
        <f t="shared" si="3"/>
        <v>William Barnes</v>
      </c>
      <c r="G48" s="10">
        <v>7</v>
      </c>
      <c r="H48" s="16">
        <v>44535.33866898148</v>
      </c>
      <c r="I48" s="2">
        <v>3</v>
      </c>
      <c r="J48" s="2">
        <v>16</v>
      </c>
      <c r="K48" s="2">
        <v>5</v>
      </c>
      <c r="L48" s="1">
        <v>3</v>
      </c>
      <c r="M48" s="2">
        <f t="shared" si="4"/>
        <v>3</v>
      </c>
      <c r="N48" s="2">
        <f t="shared" si="5"/>
        <v>16</v>
      </c>
      <c r="O48" s="2" t="b">
        <f t="shared" si="1"/>
        <v>1</v>
      </c>
      <c r="P48" s="2" t="b">
        <f t="shared" si="2"/>
        <v>1</v>
      </c>
      <c r="AB48" s="5"/>
    </row>
    <row r="49" spans="1:28" x14ac:dyDescent="0.25">
      <c r="A49" s="6">
        <v>8</v>
      </c>
      <c r="B49" s="12">
        <v>15</v>
      </c>
      <c r="C49" s="2">
        <v>5</v>
      </c>
      <c r="D49" s="2" t="s">
        <v>94</v>
      </c>
      <c r="E49" s="2" t="str">
        <f t="shared" si="0"/>
        <v>Jefferson Wate</v>
      </c>
      <c r="F49" s="2" t="str">
        <f t="shared" si="3"/>
        <v>Toni Moore</v>
      </c>
      <c r="G49" s="10">
        <v>8</v>
      </c>
      <c r="H49" s="16">
        <v>44054.83085648148</v>
      </c>
      <c r="I49" s="2">
        <v>16</v>
      </c>
      <c r="J49" s="2">
        <v>0</v>
      </c>
      <c r="K49" s="2">
        <v>5</v>
      </c>
      <c r="L49" s="1">
        <v>17</v>
      </c>
      <c r="M49" s="2">
        <f t="shared" si="4"/>
        <v>16</v>
      </c>
      <c r="N49" s="2">
        <f t="shared" si="5"/>
        <v>0</v>
      </c>
      <c r="O49" s="2" t="b">
        <f t="shared" si="1"/>
        <v>1</v>
      </c>
      <c r="P49" s="2" t="b">
        <f t="shared" si="2"/>
        <v>1</v>
      </c>
      <c r="AB49" s="5"/>
    </row>
    <row r="50" spans="1:28" x14ac:dyDescent="0.25">
      <c r="A50" s="6">
        <v>9</v>
      </c>
      <c r="B50" s="12">
        <v>15</v>
      </c>
      <c r="C50" s="2" t="s">
        <v>180</v>
      </c>
      <c r="D50" s="2" t="s">
        <v>96</v>
      </c>
      <c r="E50" s="2" t="str">
        <f t="shared" si="0"/>
        <v>Free Run 2 Tod</v>
      </c>
      <c r="F50" s="2" t="str">
        <f t="shared" si="3"/>
        <v>Toni Moore</v>
      </c>
      <c r="G50" s="10">
        <v>9</v>
      </c>
      <c r="H50" s="16">
        <v>43856.35800925926</v>
      </c>
      <c r="I50" s="2">
        <v>16</v>
      </c>
      <c r="J50" s="2">
        <v>0</v>
      </c>
      <c r="L50" s="1">
        <v>17</v>
      </c>
      <c r="M50" s="2">
        <f t="shared" si="4"/>
        <v>16</v>
      </c>
      <c r="N50" s="2">
        <f t="shared" si="5"/>
        <v>0</v>
      </c>
      <c r="O50" s="2" t="b">
        <f t="shared" si="1"/>
        <v>1</v>
      </c>
      <c r="P50" s="2" t="b">
        <f t="shared" si="2"/>
        <v>1</v>
      </c>
      <c r="AB50" s="5"/>
    </row>
    <row r="51" spans="1:28" x14ac:dyDescent="0.25">
      <c r="A51" s="6">
        <v>10</v>
      </c>
      <c r="B51" s="12">
        <v>3</v>
      </c>
      <c r="C51" s="2">
        <v>6</v>
      </c>
      <c r="D51" s="2" t="s">
        <v>98</v>
      </c>
      <c r="E51" s="2" t="str">
        <f t="shared" si="0"/>
        <v>Icon Bomber Ja</v>
      </c>
      <c r="F51" s="2" t="str">
        <f t="shared" si="3"/>
        <v>Elizabeth David</v>
      </c>
      <c r="G51" s="10">
        <v>10</v>
      </c>
      <c r="H51" s="16">
        <v>44302.157222222224</v>
      </c>
      <c r="I51" s="2">
        <v>4</v>
      </c>
      <c r="J51" s="2">
        <v>8</v>
      </c>
      <c r="K51" s="2">
        <v>6</v>
      </c>
      <c r="L51" s="1">
        <v>4</v>
      </c>
      <c r="M51" s="2">
        <f t="shared" si="4"/>
        <v>4</v>
      </c>
      <c r="N51" s="2">
        <f t="shared" si="5"/>
        <v>8</v>
      </c>
      <c r="O51" s="2" t="b">
        <f t="shared" si="1"/>
        <v>1</v>
      </c>
      <c r="P51" s="2" t="b">
        <f t="shared" si="2"/>
        <v>1</v>
      </c>
      <c r="AB51" s="5"/>
    </row>
    <row r="52" spans="1:28" x14ac:dyDescent="0.25">
      <c r="A52" s="6">
        <v>11</v>
      </c>
      <c r="B52" s="12">
        <v>6</v>
      </c>
      <c r="C52" s="2">
        <v>6</v>
      </c>
      <c r="D52" s="2" t="s">
        <v>100</v>
      </c>
      <c r="E52" s="2" t="str">
        <f t="shared" si="0"/>
        <v>Hank Jogger Pa</v>
      </c>
      <c r="F52" s="2" t="str">
        <f t="shared" si="3"/>
        <v>Aaron Murray</v>
      </c>
      <c r="G52" s="10">
        <v>11</v>
      </c>
      <c r="H52" s="16">
        <v>43868.922523148147</v>
      </c>
      <c r="I52" s="2">
        <v>7</v>
      </c>
      <c r="J52" s="2">
        <v>3</v>
      </c>
      <c r="K52" s="2">
        <v>6</v>
      </c>
      <c r="L52" s="1">
        <v>7</v>
      </c>
      <c r="M52" s="2">
        <f t="shared" si="4"/>
        <v>7</v>
      </c>
      <c r="N52" s="2">
        <f t="shared" si="5"/>
        <v>3</v>
      </c>
      <c r="O52" s="2" t="b">
        <f t="shared" si="1"/>
        <v>1</v>
      </c>
      <c r="P52" s="2" t="b">
        <f t="shared" si="2"/>
        <v>1</v>
      </c>
      <c r="AB52" s="5"/>
    </row>
    <row r="53" spans="1:28" x14ac:dyDescent="0.25">
      <c r="A53" s="6">
        <v>12</v>
      </c>
      <c r="B53" s="12">
        <v>4</v>
      </c>
      <c r="C53" s="2">
        <v>20</v>
      </c>
      <c r="D53" s="2" t="s">
        <v>102</v>
      </c>
      <c r="E53" s="2" t="str">
        <f t="shared" si="0"/>
        <v>Wool Blend Bea</v>
      </c>
      <c r="F53" s="2" t="str">
        <f t="shared" si="3"/>
        <v>Anthony Williams</v>
      </c>
      <c r="G53" s="10">
        <v>12</v>
      </c>
      <c r="H53" s="16">
        <v>43943.958749999998</v>
      </c>
      <c r="I53" s="2">
        <v>5</v>
      </c>
      <c r="J53" s="2">
        <v>12</v>
      </c>
      <c r="K53" s="2">
        <v>20</v>
      </c>
      <c r="L53" s="1">
        <v>5</v>
      </c>
      <c r="M53" s="2">
        <f t="shared" si="4"/>
        <v>5</v>
      </c>
      <c r="N53" s="2">
        <f t="shared" si="5"/>
        <v>12</v>
      </c>
      <c r="O53" s="2" t="b">
        <f t="shared" si="1"/>
        <v>1</v>
      </c>
      <c r="P53" s="2" t="b">
        <f t="shared" si="2"/>
        <v>1</v>
      </c>
      <c r="AB53" s="5"/>
    </row>
    <row r="54" spans="1:28" x14ac:dyDescent="0.25">
      <c r="A54" s="6">
        <v>13</v>
      </c>
      <c r="B54" s="12">
        <v>1</v>
      </c>
      <c r="C54" s="2">
        <v>11</v>
      </c>
      <c r="D54" s="2" t="s">
        <v>104</v>
      </c>
      <c r="E54" s="2" t="str">
        <f t="shared" si="0"/>
        <v>Future Icons P</v>
      </c>
      <c r="F54" s="2" t="str">
        <f t="shared" si="3"/>
        <v>Michael Aguilar</v>
      </c>
      <c r="G54" s="10">
        <v>13</v>
      </c>
      <c r="H54" s="16">
        <v>44398.557592592595</v>
      </c>
      <c r="I54" s="2">
        <v>2</v>
      </c>
      <c r="J54" s="2">
        <v>9</v>
      </c>
      <c r="K54" s="2">
        <v>11</v>
      </c>
      <c r="L54" s="1">
        <v>2</v>
      </c>
      <c r="M54" s="2">
        <f t="shared" si="4"/>
        <v>2</v>
      </c>
      <c r="N54" s="2">
        <f t="shared" si="5"/>
        <v>9</v>
      </c>
      <c r="O54" s="2" t="b">
        <f t="shared" si="1"/>
        <v>1</v>
      </c>
      <c r="P54" s="2" t="b">
        <f t="shared" si="2"/>
        <v>1</v>
      </c>
      <c r="AB54" s="5"/>
    </row>
    <row r="55" spans="1:28" x14ac:dyDescent="0.25">
      <c r="A55" s="6">
        <v>14</v>
      </c>
      <c r="B55" s="12">
        <v>6</v>
      </c>
      <c r="C55" s="2">
        <v>6</v>
      </c>
      <c r="D55" s="2" t="s">
        <v>106</v>
      </c>
      <c r="E55" s="2" t="str">
        <f t="shared" si="0"/>
        <v>Kids Event21 P</v>
      </c>
      <c r="F55" s="2" t="str">
        <f t="shared" si="3"/>
        <v>Aaron Murray</v>
      </c>
      <c r="G55" s="10">
        <v>14</v>
      </c>
      <c r="H55" s="16">
        <v>44365.258657407408</v>
      </c>
      <c r="I55" s="2">
        <v>7</v>
      </c>
      <c r="J55" s="2">
        <v>3</v>
      </c>
      <c r="K55" s="2">
        <v>6</v>
      </c>
      <c r="L55" s="1">
        <v>7</v>
      </c>
      <c r="M55" s="2">
        <f t="shared" si="4"/>
        <v>7</v>
      </c>
      <c r="N55" s="2">
        <f t="shared" si="5"/>
        <v>3</v>
      </c>
      <c r="O55" s="2" t="b">
        <f t="shared" si="1"/>
        <v>1</v>
      </c>
      <c r="P55" s="2" t="b">
        <f t="shared" si="2"/>
        <v>1</v>
      </c>
      <c r="AB55" s="5"/>
    </row>
    <row r="56" spans="1:28" x14ac:dyDescent="0.25">
      <c r="A56" s="6">
        <v>15</v>
      </c>
      <c r="B56" s="12">
        <v>6</v>
      </c>
      <c r="C56" s="2">
        <v>6</v>
      </c>
      <c r="D56" s="2" t="s">
        <v>108</v>
      </c>
      <c r="E56" s="2" t="str">
        <f t="shared" si="0"/>
        <v>Kids Unicorn S</v>
      </c>
      <c r="F56" s="2" t="str">
        <f t="shared" si="3"/>
        <v>Aaron Murray</v>
      </c>
      <c r="G56" s="10">
        <v>15</v>
      </c>
      <c r="H56" s="16">
        <v>43881.380243055559</v>
      </c>
      <c r="I56" s="2">
        <v>7</v>
      </c>
      <c r="J56" s="2">
        <v>3</v>
      </c>
      <c r="K56" s="2">
        <v>6</v>
      </c>
      <c r="L56" s="1">
        <v>7</v>
      </c>
      <c r="M56" s="2">
        <f t="shared" si="4"/>
        <v>7</v>
      </c>
      <c r="N56" s="2">
        <f t="shared" si="5"/>
        <v>3</v>
      </c>
      <c r="O56" s="2" t="b">
        <f t="shared" si="1"/>
        <v>1</v>
      </c>
      <c r="P56" s="2" t="b">
        <f t="shared" si="2"/>
        <v>1</v>
      </c>
      <c r="AB56" s="5"/>
    </row>
    <row r="57" spans="1:28" x14ac:dyDescent="0.25">
      <c r="A57" s="6">
        <v>16</v>
      </c>
      <c r="B57" s="12">
        <v>6</v>
      </c>
      <c r="C57" s="2">
        <v>6</v>
      </c>
      <c r="D57" s="2" t="s">
        <v>110</v>
      </c>
      <c r="E57" s="2" t="str">
        <f t="shared" si="0"/>
        <v>Cristina Marti</v>
      </c>
      <c r="F57" s="2" t="str">
        <f t="shared" si="3"/>
        <v>Aaron Murray</v>
      </c>
      <c r="G57" s="10">
        <v>16</v>
      </c>
      <c r="H57" s="16">
        <v>43942.181203703702</v>
      </c>
      <c r="I57" s="2">
        <v>7</v>
      </c>
      <c r="J57" s="2">
        <v>3</v>
      </c>
      <c r="K57" s="2">
        <v>6</v>
      </c>
      <c r="L57" s="1">
        <v>7</v>
      </c>
      <c r="M57" s="2">
        <f t="shared" si="4"/>
        <v>7</v>
      </c>
      <c r="N57" s="2">
        <f t="shared" si="5"/>
        <v>3</v>
      </c>
      <c r="O57" s="2" t="b">
        <f t="shared" si="1"/>
        <v>1</v>
      </c>
      <c r="P57" s="2" t="b">
        <f t="shared" si="2"/>
        <v>1</v>
      </c>
      <c r="AB57" s="5"/>
    </row>
    <row r="58" spans="1:28" x14ac:dyDescent="0.25">
      <c r="A58" s="6">
        <v>17</v>
      </c>
      <c r="B58" s="12">
        <v>8</v>
      </c>
      <c r="C58" s="2">
        <v>1</v>
      </c>
      <c r="D58" s="2" t="s">
        <v>78</v>
      </c>
      <c r="E58" s="2" t="str">
        <f t="shared" si="0"/>
        <v>Tasman Slipper</v>
      </c>
      <c r="F58" s="2" t="str">
        <f t="shared" si="3"/>
        <v>Scott Kane</v>
      </c>
      <c r="G58" s="10">
        <v>17</v>
      </c>
      <c r="H58" s="16">
        <v>44325.733831018515</v>
      </c>
      <c r="I58" s="2">
        <v>9</v>
      </c>
      <c r="J58" s="2">
        <v>20</v>
      </c>
      <c r="K58" s="2">
        <v>1</v>
      </c>
      <c r="L58" s="1">
        <v>9</v>
      </c>
      <c r="M58" s="2">
        <f t="shared" si="4"/>
        <v>9</v>
      </c>
      <c r="N58" s="2">
        <f t="shared" si="5"/>
        <v>20</v>
      </c>
      <c r="O58" s="2" t="b">
        <f t="shared" si="1"/>
        <v>1</v>
      </c>
      <c r="P58" s="2" t="b">
        <f t="shared" si="2"/>
        <v>1</v>
      </c>
      <c r="AB58" s="5"/>
    </row>
    <row r="59" spans="1:28" x14ac:dyDescent="0.25">
      <c r="A59" s="6">
        <v>18</v>
      </c>
      <c r="B59" s="12">
        <v>8</v>
      </c>
      <c r="C59" s="2">
        <v>2</v>
      </c>
      <c r="D59" s="2" t="s">
        <v>114</v>
      </c>
      <c r="E59" s="2" t="str">
        <f t="shared" si="0"/>
        <v>Beautiful Skin</v>
      </c>
      <c r="F59" s="2" t="str">
        <f t="shared" si="3"/>
        <v>Scott Kane</v>
      </c>
      <c r="G59" s="10">
        <v>18</v>
      </c>
      <c r="H59" s="16">
        <v>44241.768819444442</v>
      </c>
      <c r="I59" s="2">
        <v>9</v>
      </c>
      <c r="J59" s="2">
        <v>20</v>
      </c>
      <c r="K59" s="2">
        <v>2</v>
      </c>
      <c r="L59" s="1">
        <v>9</v>
      </c>
      <c r="M59" s="2">
        <f t="shared" si="4"/>
        <v>9</v>
      </c>
      <c r="N59" s="2">
        <f t="shared" si="5"/>
        <v>20</v>
      </c>
      <c r="O59" s="2" t="b">
        <f t="shared" si="1"/>
        <v>1</v>
      </c>
      <c r="P59" s="2" t="b">
        <f t="shared" si="2"/>
        <v>1</v>
      </c>
      <c r="AB59" s="5"/>
    </row>
    <row r="60" spans="1:28" x14ac:dyDescent="0.25">
      <c r="A60" s="6">
        <v>19</v>
      </c>
      <c r="B60" s="12">
        <v>8</v>
      </c>
      <c r="C60" s="2">
        <v>9</v>
      </c>
      <c r="D60" s="2" t="s">
        <v>116</v>
      </c>
      <c r="E60" s="2" t="str">
        <f t="shared" si="0"/>
        <v>Magic Cream Fa</v>
      </c>
      <c r="F60" s="2" t="str">
        <f t="shared" si="3"/>
        <v>Scott Kane</v>
      </c>
      <c r="G60" s="10">
        <v>19</v>
      </c>
      <c r="H60" s="16">
        <v>43864.48510416667</v>
      </c>
      <c r="I60" s="2">
        <v>9</v>
      </c>
      <c r="J60" s="2">
        <v>20</v>
      </c>
      <c r="K60" s="2">
        <v>9</v>
      </c>
      <c r="L60" s="1">
        <v>9</v>
      </c>
      <c r="M60" s="2">
        <f t="shared" si="4"/>
        <v>9</v>
      </c>
      <c r="N60" s="2">
        <f t="shared" si="5"/>
        <v>20</v>
      </c>
      <c r="O60" s="2" t="b">
        <f t="shared" si="1"/>
        <v>1</v>
      </c>
      <c r="P60" s="2" t="b">
        <f t="shared" si="2"/>
        <v>1</v>
      </c>
      <c r="AB60" s="5"/>
    </row>
    <row r="61" spans="1:28" x14ac:dyDescent="0.25">
      <c r="A61" s="6">
        <v>20</v>
      </c>
      <c r="B61" s="12">
        <v>8</v>
      </c>
      <c r="C61" s="2">
        <v>8</v>
      </c>
      <c r="D61" s="2" t="s">
        <v>118</v>
      </c>
      <c r="E61" s="2" t="str">
        <f t="shared" si="0"/>
        <v>Kacey Musgrave</v>
      </c>
      <c r="F61" s="2" t="str">
        <f t="shared" si="3"/>
        <v>Scott Kane</v>
      </c>
      <c r="G61" s="10">
        <v>20</v>
      </c>
      <c r="H61" s="16">
        <v>44279.673136574071</v>
      </c>
      <c r="I61" s="2">
        <v>9</v>
      </c>
      <c r="J61" s="2">
        <v>20</v>
      </c>
      <c r="K61" s="2">
        <v>8</v>
      </c>
      <c r="L61" s="1">
        <v>9</v>
      </c>
      <c r="M61" s="2">
        <f t="shared" si="4"/>
        <v>9</v>
      </c>
      <c r="N61" s="2">
        <f t="shared" si="5"/>
        <v>20</v>
      </c>
      <c r="O61" s="2" t="b">
        <f t="shared" si="1"/>
        <v>1</v>
      </c>
      <c r="P61" s="2" t="b">
        <f t="shared" si="2"/>
        <v>1</v>
      </c>
      <c r="AB61" s="5"/>
    </row>
    <row r="62" spans="1:28" x14ac:dyDescent="0.25">
      <c r="A62" s="6">
        <v>21</v>
      </c>
      <c r="B62" s="12">
        <v>7</v>
      </c>
      <c r="C62" s="2">
        <v>4</v>
      </c>
      <c r="D62" s="2" t="s">
        <v>120</v>
      </c>
      <c r="E62" s="2" t="str">
        <f t="shared" si="0"/>
        <v>Soft Lounge Ro</v>
      </c>
      <c r="F62" s="2" t="str">
        <f t="shared" si="3"/>
        <v>Julie Richards</v>
      </c>
      <c r="G62" s="10">
        <v>21</v>
      </c>
      <c r="H62" s="16">
        <v>44341.269155092596</v>
      </c>
      <c r="I62" s="2">
        <v>8</v>
      </c>
      <c r="J62" s="2">
        <v>7</v>
      </c>
      <c r="K62" s="2">
        <v>4</v>
      </c>
      <c r="L62" s="1">
        <v>8</v>
      </c>
      <c r="M62" s="2">
        <f t="shared" si="4"/>
        <v>8</v>
      </c>
      <c r="N62" s="2">
        <f t="shared" si="5"/>
        <v>7</v>
      </c>
      <c r="O62" s="2" t="b">
        <f t="shared" si="1"/>
        <v>1</v>
      </c>
      <c r="P62" s="2" t="b">
        <f t="shared" si="2"/>
        <v>1</v>
      </c>
      <c r="AB62" s="5"/>
    </row>
    <row r="63" spans="1:28" x14ac:dyDescent="0.25">
      <c r="A63" s="6">
        <v>22</v>
      </c>
      <c r="B63" s="12">
        <v>0</v>
      </c>
      <c r="C63" s="2" t="s">
        <v>180</v>
      </c>
      <c r="D63" s="2" t="s">
        <v>122</v>
      </c>
      <c r="E63" s="2" t="str">
        <f t="shared" si="0"/>
        <v>Jungly Tails C</v>
      </c>
      <c r="F63" s="2" t="str">
        <f t="shared" si="3"/>
        <v>Christopher Daniel</v>
      </c>
      <c r="G63" s="10">
        <v>22</v>
      </c>
      <c r="H63" s="16">
        <v>44389.251666666663</v>
      </c>
      <c r="I63" s="2">
        <v>1</v>
      </c>
      <c r="J63" s="2">
        <v>10</v>
      </c>
      <c r="L63" s="1">
        <v>1</v>
      </c>
      <c r="M63" s="2">
        <f t="shared" si="4"/>
        <v>1</v>
      </c>
      <c r="N63" s="2">
        <f t="shared" si="5"/>
        <v>10</v>
      </c>
      <c r="O63" s="2" t="b">
        <f t="shared" si="1"/>
        <v>1</v>
      </c>
      <c r="P63" s="2" t="b">
        <f t="shared" si="2"/>
        <v>1</v>
      </c>
      <c r="AB63" s="5"/>
    </row>
    <row r="64" spans="1:28" x14ac:dyDescent="0.25">
      <c r="A64" s="6">
        <v>23</v>
      </c>
      <c r="B64" s="12">
        <v>12</v>
      </c>
      <c r="C64" s="2">
        <v>0</v>
      </c>
      <c r="D64" s="2" t="s">
        <v>124</v>
      </c>
      <c r="E64" s="2" t="str">
        <f t="shared" si="0"/>
        <v>Younger Skin S</v>
      </c>
      <c r="F64" s="2" t="str">
        <f t="shared" si="3"/>
        <v>Kristine Leblanc</v>
      </c>
      <c r="G64" s="10">
        <v>23</v>
      </c>
      <c r="H64" s="16">
        <v>43904.15216435185</v>
      </c>
      <c r="I64" s="2">
        <v>13</v>
      </c>
      <c r="J64" s="2">
        <v>4</v>
      </c>
      <c r="K64" s="2">
        <v>0</v>
      </c>
      <c r="L64" s="1">
        <v>14</v>
      </c>
      <c r="M64" s="2">
        <f t="shared" si="4"/>
        <v>13</v>
      </c>
      <c r="N64" s="2">
        <f t="shared" si="5"/>
        <v>4</v>
      </c>
      <c r="O64" s="2" t="b">
        <f t="shared" si="1"/>
        <v>1</v>
      </c>
      <c r="P64" s="2" t="b">
        <f t="shared" si="2"/>
        <v>1</v>
      </c>
      <c r="AB64" s="5"/>
    </row>
    <row r="65" spans="1:16" x14ac:dyDescent="0.25">
      <c r="A65" s="6">
        <v>24</v>
      </c>
      <c r="B65" s="12">
        <v>10</v>
      </c>
      <c r="C65" s="2">
        <v>0</v>
      </c>
      <c r="D65" s="2" t="s">
        <v>126</v>
      </c>
      <c r="E65" s="2" t="str">
        <f t="shared" si="0"/>
        <v>LEGO Creator 3</v>
      </c>
      <c r="F65" s="2" t="str">
        <f t="shared" si="3"/>
        <v>Matthew Ellis</v>
      </c>
      <c r="G65" s="10">
        <v>24</v>
      </c>
      <c r="H65" s="16">
        <v>43954.867418981485</v>
      </c>
      <c r="I65" s="2">
        <v>11</v>
      </c>
      <c r="J65" s="2">
        <v>19</v>
      </c>
      <c r="K65" s="2">
        <v>0</v>
      </c>
      <c r="L65" s="1">
        <v>11</v>
      </c>
      <c r="M65" s="2">
        <f t="shared" si="4"/>
        <v>11</v>
      </c>
      <c r="N65" s="2">
        <f t="shared" si="5"/>
        <v>19</v>
      </c>
      <c r="O65" s="2" t="b">
        <f t="shared" si="1"/>
        <v>1</v>
      </c>
      <c r="P65" s="2" t="b">
        <f t="shared" si="2"/>
        <v>1</v>
      </c>
    </row>
    <row r="66" spans="1:16" x14ac:dyDescent="0.25">
      <c r="A66" s="6">
        <v>25</v>
      </c>
      <c r="B66" s="12">
        <v>14</v>
      </c>
      <c r="C66" s="2">
        <v>15</v>
      </c>
      <c r="D66" s="2" t="s">
        <v>128</v>
      </c>
      <c r="E66" s="2" t="str">
        <f t="shared" si="0"/>
        <v>Disney x Ceaco</v>
      </c>
      <c r="F66" s="2" t="str">
        <f t="shared" si="3"/>
        <v>Michael Jones</v>
      </c>
      <c r="G66" s="10">
        <v>25</v>
      </c>
      <c r="H66" s="16">
        <v>44139.585879629631</v>
      </c>
      <c r="I66" s="2">
        <v>15</v>
      </c>
      <c r="J66" s="2">
        <v>5</v>
      </c>
      <c r="K66" s="2">
        <v>15</v>
      </c>
      <c r="L66" s="1">
        <v>16</v>
      </c>
      <c r="M66" s="2">
        <f t="shared" si="4"/>
        <v>15</v>
      </c>
      <c r="N66" s="2">
        <f t="shared" si="5"/>
        <v>5</v>
      </c>
      <c r="O66" s="2" t="b">
        <f t="shared" si="1"/>
        <v>1</v>
      </c>
      <c r="P66" s="2" t="b">
        <f t="shared" si="2"/>
        <v>1</v>
      </c>
    </row>
    <row r="67" spans="1:16" x14ac:dyDescent="0.25">
      <c r="A67" s="6">
        <v>26</v>
      </c>
      <c r="B67" s="12">
        <v>9</v>
      </c>
      <c r="C67" s="2">
        <v>15</v>
      </c>
      <c r="D67" s="2" t="s">
        <v>130</v>
      </c>
      <c r="E67" s="2" t="str">
        <f t="shared" si="0"/>
        <v>True Evo Wirel</v>
      </c>
      <c r="F67" s="2" t="str">
        <f t="shared" si="3"/>
        <v>Edwin Brown</v>
      </c>
      <c r="G67" s="10">
        <v>26</v>
      </c>
      <c r="H67" s="16">
        <v>44335.361400462964</v>
      </c>
      <c r="I67" s="2">
        <v>10</v>
      </c>
      <c r="J67" s="2">
        <v>11</v>
      </c>
      <c r="K67" s="2">
        <v>15</v>
      </c>
      <c r="L67" s="1">
        <v>10</v>
      </c>
      <c r="M67" s="2">
        <f t="shared" si="4"/>
        <v>10</v>
      </c>
      <c r="N67" s="2">
        <f t="shared" si="5"/>
        <v>11</v>
      </c>
      <c r="O67" s="2" t="b">
        <f t="shared" si="1"/>
        <v>1</v>
      </c>
      <c r="P67" s="2" t="b">
        <f t="shared" si="2"/>
        <v>1</v>
      </c>
    </row>
    <row r="68" spans="1:16" x14ac:dyDescent="0.25">
      <c r="A68" s="6">
        <v>27</v>
      </c>
      <c r="B68" s="12">
        <v>13</v>
      </c>
      <c r="C68" s="2">
        <v>16</v>
      </c>
      <c r="D68" s="2" t="s">
        <v>132</v>
      </c>
      <c r="E68" s="2" t="str">
        <f t="shared" si="0"/>
        <v>Packlite Chair</v>
      </c>
      <c r="F68" s="2" t="str">
        <f t="shared" si="3"/>
        <v>Curtis Marshall</v>
      </c>
      <c r="G68" s="10">
        <v>27</v>
      </c>
      <c r="H68" s="16">
        <v>44013.182870370372</v>
      </c>
      <c r="I68" s="2">
        <v>14</v>
      </c>
      <c r="J68" s="2">
        <v>6</v>
      </c>
      <c r="K68" s="2">
        <v>16</v>
      </c>
      <c r="L68" s="1">
        <v>15</v>
      </c>
      <c r="M68" s="2">
        <f t="shared" si="4"/>
        <v>14</v>
      </c>
      <c r="N68" s="2">
        <f t="shared" si="5"/>
        <v>6</v>
      </c>
      <c r="O68" s="2" t="b">
        <f t="shared" si="1"/>
        <v>1</v>
      </c>
      <c r="P68" s="2" t="b">
        <f t="shared" si="2"/>
        <v>1</v>
      </c>
    </row>
    <row r="69" spans="1:16" x14ac:dyDescent="0.25">
      <c r="A69" s="6">
        <v>28</v>
      </c>
      <c r="B69" s="12">
        <v>13</v>
      </c>
      <c r="C69" s="2">
        <v>17</v>
      </c>
      <c r="D69" s="2" t="s">
        <v>78</v>
      </c>
      <c r="E69" s="2" t="str">
        <f t="shared" si="0"/>
        <v>Tasman Slipper</v>
      </c>
      <c r="F69" s="2" t="str">
        <f t="shared" si="3"/>
        <v>Curtis Marshall</v>
      </c>
      <c r="G69" s="10">
        <v>28</v>
      </c>
      <c r="H69" s="16">
        <v>44214.097719907404</v>
      </c>
      <c r="I69" s="2">
        <v>14</v>
      </c>
      <c r="J69" s="2">
        <v>6</v>
      </c>
      <c r="K69" s="2">
        <v>17</v>
      </c>
      <c r="L69" s="1">
        <v>15</v>
      </c>
      <c r="M69" s="2">
        <f t="shared" si="4"/>
        <v>14</v>
      </c>
      <c r="N69" s="2">
        <f t="shared" si="5"/>
        <v>6</v>
      </c>
      <c r="O69" s="2" t="b">
        <f t="shared" si="1"/>
        <v>1</v>
      </c>
      <c r="P69" s="2" t="b">
        <f t="shared" si="2"/>
        <v>1</v>
      </c>
    </row>
    <row r="70" spans="1:16" x14ac:dyDescent="0.25">
      <c r="A70" s="6">
        <v>29</v>
      </c>
      <c r="B70" s="12">
        <v>12</v>
      </c>
      <c r="C70" s="2">
        <v>18</v>
      </c>
      <c r="D70" s="2" t="s">
        <v>80</v>
      </c>
      <c r="E70" s="2" t="str">
        <f t="shared" si="0"/>
        <v>Forum Mid Snea</v>
      </c>
      <c r="F70" s="2" t="str">
        <f t="shared" si="3"/>
        <v>Kristine Leblanc</v>
      </c>
      <c r="G70" s="10">
        <v>29</v>
      </c>
      <c r="H70" s="16">
        <v>44523.90662037037</v>
      </c>
      <c r="I70" s="2">
        <v>13</v>
      </c>
      <c r="J70" s="2">
        <v>4</v>
      </c>
      <c r="K70" s="2">
        <v>18</v>
      </c>
      <c r="L70" s="1">
        <v>14</v>
      </c>
      <c r="M70" s="2">
        <f t="shared" si="4"/>
        <v>13</v>
      </c>
      <c r="N70" s="2">
        <f t="shared" si="5"/>
        <v>4</v>
      </c>
      <c r="O70" s="2" t="b">
        <f t="shared" si="1"/>
        <v>1</v>
      </c>
      <c r="P70" s="2" t="b">
        <f t="shared" si="2"/>
        <v>1</v>
      </c>
    </row>
    <row r="72" spans="1:16" x14ac:dyDescent="0.25">
      <c r="I72" s="2"/>
    </row>
    <row r="73" spans="1:16" x14ac:dyDescent="0.25">
      <c r="I73" s="2"/>
    </row>
    <row r="74" spans="1:16" x14ac:dyDescent="0.25">
      <c r="E74" s="1"/>
    </row>
    <row r="75" spans="1:16" x14ac:dyDescent="0.25">
      <c r="E75" s="1"/>
    </row>
    <row r="76" spans="1:16" x14ac:dyDescent="0.25">
      <c r="E76" s="1"/>
    </row>
    <row r="77" spans="1:16" x14ac:dyDescent="0.25">
      <c r="E77" s="1"/>
    </row>
    <row r="78" spans="1:16" x14ac:dyDescent="0.25">
      <c r="E78" s="1"/>
    </row>
    <row r="79" spans="1:16" x14ac:dyDescent="0.25">
      <c r="E79" s="1"/>
    </row>
    <row r="80" spans="1:16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</sheetData>
  <sortState ref="N3:P24">
    <sortCondition ref="N3:N2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L15" sqref="L15:T15"/>
    </sheetView>
  </sheetViews>
  <sheetFormatPr defaultRowHeight="15" x14ac:dyDescent="0.25"/>
  <cols>
    <col min="1" max="1" width="5.5703125" bestFit="1" customWidth="1"/>
    <col min="2" max="2" width="18.85546875" bestFit="1" customWidth="1"/>
    <col min="3" max="3" width="10" bestFit="1" customWidth="1"/>
    <col min="4" max="4" width="7.85546875" bestFit="1" customWidth="1"/>
    <col min="5" max="5" width="5" bestFit="1" customWidth="1"/>
    <col min="8" max="8" width="7.85546875" bestFit="1" customWidth="1"/>
    <col min="9" max="9" width="16.85546875" bestFit="1" customWidth="1"/>
    <col min="10" max="10" width="3" bestFit="1" customWidth="1"/>
    <col min="12" max="12" width="8.5703125" bestFit="1" customWidth="1"/>
    <col min="13" max="13" width="15.85546875" bestFit="1" customWidth="1"/>
    <col min="14" max="14" width="7.28515625" bestFit="1" customWidth="1"/>
    <col min="15" max="15" width="7.42578125" bestFit="1" customWidth="1"/>
    <col min="16" max="16" width="5.5703125" bestFit="1" customWidth="1"/>
    <col min="17" max="17" width="14.7109375" bestFit="1" customWidth="1"/>
    <col min="18" max="18" width="23.7109375" bestFit="1" customWidth="1"/>
    <col min="19" max="19" width="13.42578125" bestFit="1" customWidth="1"/>
    <col min="20" max="20" width="18.140625" bestFit="1" customWidth="1"/>
    <col min="21" max="21" width="14.28515625" bestFit="1" customWidth="1"/>
    <col min="22" max="22" width="12.5703125" bestFit="1" customWidth="1"/>
    <col min="23" max="23" width="8.85546875" bestFit="1" customWidth="1"/>
    <col min="24" max="24" width="17.5703125" bestFit="1" customWidth="1"/>
    <col min="25" max="25" width="34" bestFit="1" customWidth="1"/>
  </cols>
  <sheetData>
    <row r="1" spans="1:25" x14ac:dyDescent="0.25">
      <c r="L1" t="s">
        <v>242</v>
      </c>
      <c r="M1" t="s">
        <v>243</v>
      </c>
      <c r="N1" t="s">
        <v>8</v>
      </c>
      <c r="O1" t="s">
        <v>0</v>
      </c>
      <c r="P1" t="s">
        <v>148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9</v>
      </c>
      <c r="Y1" t="s">
        <v>10</v>
      </c>
    </row>
    <row r="2" spans="1:25" x14ac:dyDescent="0.25">
      <c r="A2" t="s">
        <v>148</v>
      </c>
      <c r="B2" t="s">
        <v>149</v>
      </c>
      <c r="C2" t="s">
        <v>150</v>
      </c>
      <c r="D2" t="s">
        <v>74</v>
      </c>
      <c r="E2" t="s">
        <v>151</v>
      </c>
      <c r="H2" t="s">
        <v>74</v>
      </c>
      <c r="I2" t="s">
        <v>245</v>
      </c>
      <c r="L2">
        <v>0</v>
      </c>
      <c r="M2" s="18">
        <v>44335.390011574076</v>
      </c>
      <c r="N2">
        <v>4</v>
      </c>
      <c r="O2">
        <v>8</v>
      </c>
      <c r="P2">
        <v>24</v>
      </c>
      <c r="Q2">
        <v>2565951162800530</v>
      </c>
      <c r="R2" t="s">
        <v>292</v>
      </c>
      <c r="T2" t="s">
        <v>293</v>
      </c>
      <c r="U2" t="s">
        <v>39</v>
      </c>
      <c r="V2">
        <v>32162</v>
      </c>
      <c r="W2" t="s">
        <v>15</v>
      </c>
      <c r="X2" t="s">
        <v>294</v>
      </c>
      <c r="Y2" t="s">
        <v>295</v>
      </c>
    </row>
    <row r="3" spans="1:25" x14ac:dyDescent="0.25">
      <c r="A3">
        <v>0</v>
      </c>
      <c r="B3" t="s">
        <v>268</v>
      </c>
      <c r="C3">
        <v>195900.16</v>
      </c>
      <c r="D3">
        <v>7</v>
      </c>
      <c r="E3">
        <v>0.28000000000000003</v>
      </c>
      <c r="G3" s="17"/>
      <c r="H3">
        <v>0</v>
      </c>
      <c r="I3" t="s">
        <v>246</v>
      </c>
      <c r="J3">
        <f t="shared" ref="J3:J24" si="0">MATCH(H3,$D$3:$D$27,0)</f>
        <v>18</v>
      </c>
      <c r="L3">
        <v>1</v>
      </c>
      <c r="M3" s="18">
        <v>44235.150891203702</v>
      </c>
      <c r="N3">
        <v>9</v>
      </c>
      <c r="O3">
        <v>20</v>
      </c>
      <c r="P3">
        <v>0</v>
      </c>
      <c r="Q3">
        <v>3594057855687570</v>
      </c>
      <c r="R3" t="s">
        <v>296</v>
      </c>
      <c r="T3" t="s">
        <v>297</v>
      </c>
      <c r="U3" t="s">
        <v>298</v>
      </c>
      <c r="V3">
        <v>16142</v>
      </c>
      <c r="W3" t="s">
        <v>15</v>
      </c>
      <c r="X3" t="s">
        <v>299</v>
      </c>
      <c r="Y3" t="s">
        <v>300</v>
      </c>
    </row>
    <row r="4" spans="1:25" x14ac:dyDescent="0.25">
      <c r="A4">
        <v>1</v>
      </c>
      <c r="B4" t="s">
        <v>269</v>
      </c>
      <c r="C4">
        <v>81106.720000000001</v>
      </c>
      <c r="D4">
        <v>5</v>
      </c>
      <c r="E4">
        <v>0.28999999999999998</v>
      </c>
      <c r="G4" s="17"/>
      <c r="H4">
        <v>1</v>
      </c>
      <c r="I4" t="s">
        <v>247</v>
      </c>
      <c r="J4">
        <f t="shared" si="0"/>
        <v>11</v>
      </c>
      <c r="L4">
        <v>2</v>
      </c>
      <c r="M4" s="18">
        <v>44426.326215277775</v>
      </c>
      <c r="N4">
        <v>22</v>
      </c>
      <c r="O4">
        <v>21</v>
      </c>
      <c r="Q4">
        <v>4082201180292240</v>
      </c>
      <c r="R4" t="s">
        <v>301</v>
      </c>
      <c r="S4" t="s">
        <v>302</v>
      </c>
      <c r="T4" t="s">
        <v>303</v>
      </c>
      <c r="U4" t="s">
        <v>304</v>
      </c>
      <c r="V4">
        <v>57511</v>
      </c>
      <c r="W4" t="s">
        <v>15</v>
      </c>
      <c r="X4" t="s">
        <v>305</v>
      </c>
      <c r="Y4" t="s">
        <v>306</v>
      </c>
    </row>
    <row r="5" spans="1:25" x14ac:dyDescent="0.25">
      <c r="A5">
        <v>2</v>
      </c>
      <c r="B5" t="s">
        <v>270</v>
      </c>
      <c r="C5">
        <v>128578.35</v>
      </c>
      <c r="D5">
        <v>11</v>
      </c>
      <c r="E5">
        <v>0.21</v>
      </c>
      <c r="G5" s="17"/>
      <c r="H5">
        <v>2</v>
      </c>
      <c r="I5" t="s">
        <v>248</v>
      </c>
      <c r="J5">
        <f t="shared" si="0"/>
        <v>5</v>
      </c>
      <c r="L5">
        <v>3</v>
      </c>
      <c r="M5" s="18">
        <v>44482.007245370369</v>
      </c>
      <c r="N5">
        <v>17</v>
      </c>
      <c r="O5">
        <v>13</v>
      </c>
      <c r="P5">
        <v>19</v>
      </c>
      <c r="Q5">
        <v>3558511722510310</v>
      </c>
      <c r="R5" t="s">
        <v>307</v>
      </c>
      <c r="T5" t="s">
        <v>308</v>
      </c>
      <c r="U5" t="s">
        <v>309</v>
      </c>
      <c r="V5">
        <v>29852</v>
      </c>
      <c r="W5" t="s">
        <v>15</v>
      </c>
      <c r="X5" t="s">
        <v>310</v>
      </c>
      <c r="Y5" t="s">
        <v>311</v>
      </c>
    </row>
    <row r="6" spans="1:25" x14ac:dyDescent="0.25">
      <c r="A6">
        <v>3</v>
      </c>
      <c r="B6" t="s">
        <v>271</v>
      </c>
      <c r="C6">
        <v>120573.03</v>
      </c>
      <c r="D6">
        <v>19</v>
      </c>
      <c r="E6">
        <v>0.42</v>
      </c>
      <c r="G6" s="17"/>
      <c r="H6">
        <v>3</v>
      </c>
      <c r="I6" t="s">
        <v>249</v>
      </c>
      <c r="J6">
        <f t="shared" si="0"/>
        <v>25</v>
      </c>
      <c r="L6">
        <v>4</v>
      </c>
      <c r="M6" s="18">
        <v>44196.829351851855</v>
      </c>
      <c r="N6">
        <v>18</v>
      </c>
      <c r="O6">
        <v>14</v>
      </c>
      <c r="P6">
        <v>19</v>
      </c>
      <c r="Q6">
        <v>3584585944420610</v>
      </c>
      <c r="R6" t="s">
        <v>312</v>
      </c>
      <c r="S6" t="s">
        <v>313</v>
      </c>
      <c r="T6" t="s">
        <v>314</v>
      </c>
      <c r="U6" t="s">
        <v>315</v>
      </c>
      <c r="V6">
        <v>68065</v>
      </c>
      <c r="W6" t="s">
        <v>15</v>
      </c>
      <c r="X6" t="s">
        <v>316</v>
      </c>
      <c r="Y6" t="s">
        <v>317</v>
      </c>
    </row>
    <row r="7" spans="1:25" x14ac:dyDescent="0.25">
      <c r="A7">
        <v>4</v>
      </c>
      <c r="B7" t="s">
        <v>272</v>
      </c>
      <c r="C7">
        <v>102796.22</v>
      </c>
      <c r="D7">
        <v>2</v>
      </c>
      <c r="E7">
        <v>0.12</v>
      </c>
      <c r="G7" s="17"/>
      <c r="H7">
        <v>4</v>
      </c>
      <c r="I7" t="s">
        <v>250</v>
      </c>
      <c r="J7">
        <f t="shared" si="0"/>
        <v>22</v>
      </c>
      <c r="L7">
        <v>5</v>
      </c>
      <c r="M7" s="18">
        <v>44392.423425925925</v>
      </c>
      <c r="N7">
        <v>19</v>
      </c>
      <c r="O7">
        <v>15</v>
      </c>
      <c r="P7">
        <v>10</v>
      </c>
      <c r="Q7">
        <v>36660543917123</v>
      </c>
      <c r="R7" t="s">
        <v>318</v>
      </c>
      <c r="S7" t="s">
        <v>319</v>
      </c>
      <c r="T7" t="s">
        <v>320</v>
      </c>
      <c r="U7" t="s">
        <v>321</v>
      </c>
      <c r="V7">
        <v>58589</v>
      </c>
      <c r="W7" t="s">
        <v>15</v>
      </c>
      <c r="X7" t="s">
        <v>322</v>
      </c>
      <c r="Y7" t="s">
        <v>323</v>
      </c>
    </row>
    <row r="8" spans="1:25" x14ac:dyDescent="0.25">
      <c r="A8">
        <v>5</v>
      </c>
      <c r="B8" t="s">
        <v>273</v>
      </c>
      <c r="C8">
        <v>86583.61</v>
      </c>
      <c r="D8">
        <v>6</v>
      </c>
      <c r="E8">
        <v>0.08</v>
      </c>
      <c r="G8" s="17"/>
      <c r="H8">
        <v>5</v>
      </c>
      <c r="I8" t="s">
        <v>251</v>
      </c>
      <c r="J8">
        <f t="shared" si="0"/>
        <v>2</v>
      </c>
      <c r="L8">
        <v>6</v>
      </c>
      <c r="M8" s="18">
        <v>44532.822789351849</v>
      </c>
      <c r="N8">
        <v>3</v>
      </c>
      <c r="O8">
        <v>16</v>
      </c>
      <c r="Q8">
        <v>375102662535195</v>
      </c>
      <c r="R8" t="s">
        <v>324</v>
      </c>
      <c r="T8" t="s">
        <v>325</v>
      </c>
      <c r="U8" t="s">
        <v>315</v>
      </c>
      <c r="V8">
        <v>69035</v>
      </c>
      <c r="W8" t="s">
        <v>15</v>
      </c>
      <c r="X8" t="s">
        <v>326</v>
      </c>
      <c r="Y8" t="s">
        <v>327</v>
      </c>
    </row>
    <row r="9" spans="1:25" x14ac:dyDescent="0.25">
      <c r="A9">
        <v>6</v>
      </c>
      <c r="B9" t="s">
        <v>274</v>
      </c>
      <c r="C9">
        <v>171631.32</v>
      </c>
      <c r="D9">
        <v>13</v>
      </c>
      <c r="E9">
        <v>0.46</v>
      </c>
      <c r="G9" s="17"/>
      <c r="H9">
        <v>6</v>
      </c>
      <c r="I9" t="s">
        <v>252</v>
      </c>
      <c r="J9">
        <f t="shared" si="0"/>
        <v>6</v>
      </c>
      <c r="L9">
        <v>7</v>
      </c>
      <c r="M9" s="18">
        <v>44540.119745370372</v>
      </c>
      <c r="N9">
        <v>3</v>
      </c>
      <c r="O9">
        <v>16</v>
      </c>
      <c r="P9">
        <v>5</v>
      </c>
      <c r="Q9">
        <v>375102662535195</v>
      </c>
      <c r="R9" t="s">
        <v>324</v>
      </c>
      <c r="T9" t="s">
        <v>325</v>
      </c>
      <c r="U9" t="s">
        <v>315</v>
      </c>
      <c r="V9">
        <v>69035</v>
      </c>
      <c r="W9" t="s">
        <v>15</v>
      </c>
      <c r="X9" t="s">
        <v>326</v>
      </c>
      <c r="Y9" t="s">
        <v>327</v>
      </c>
    </row>
    <row r="10" spans="1:25" x14ac:dyDescent="0.25">
      <c r="A10">
        <v>7</v>
      </c>
      <c r="B10" t="s">
        <v>275</v>
      </c>
      <c r="C10">
        <v>63950.6</v>
      </c>
      <c r="D10">
        <v>13</v>
      </c>
      <c r="E10">
        <v>0.27</v>
      </c>
      <c r="G10" s="17"/>
      <c r="H10">
        <v>7</v>
      </c>
      <c r="I10" t="s">
        <v>253</v>
      </c>
      <c r="J10">
        <f t="shared" si="0"/>
        <v>1</v>
      </c>
      <c r="L10">
        <v>8</v>
      </c>
      <c r="M10" s="18">
        <v>44549.544548611113</v>
      </c>
      <c r="N10">
        <v>16</v>
      </c>
      <c r="O10">
        <v>0</v>
      </c>
      <c r="P10">
        <v>5</v>
      </c>
      <c r="Q10">
        <v>373485251048619</v>
      </c>
      <c r="R10" t="s">
        <v>328</v>
      </c>
      <c r="T10" t="s">
        <v>329</v>
      </c>
      <c r="U10" t="s">
        <v>51</v>
      </c>
      <c r="V10">
        <v>68927</v>
      </c>
      <c r="W10" t="s">
        <v>15</v>
      </c>
      <c r="X10" t="s">
        <v>330</v>
      </c>
      <c r="Y10" t="s">
        <v>331</v>
      </c>
    </row>
    <row r="11" spans="1:25" x14ac:dyDescent="0.25">
      <c r="A11">
        <v>8</v>
      </c>
      <c r="B11" t="s">
        <v>224</v>
      </c>
      <c r="C11">
        <v>129763.24</v>
      </c>
      <c r="D11">
        <v>7</v>
      </c>
      <c r="E11">
        <v>0.16</v>
      </c>
      <c r="G11" s="17"/>
      <c r="H11">
        <v>8</v>
      </c>
      <c r="I11" t="s">
        <v>254</v>
      </c>
      <c r="J11">
        <f t="shared" si="0"/>
        <v>12</v>
      </c>
      <c r="L11">
        <v>9</v>
      </c>
      <c r="M11" s="18">
        <v>43888.595578703702</v>
      </c>
      <c r="N11">
        <v>16</v>
      </c>
      <c r="O11">
        <v>0</v>
      </c>
      <c r="Q11">
        <v>373485251048619</v>
      </c>
      <c r="R11" t="s">
        <v>328</v>
      </c>
      <c r="T11" t="s">
        <v>329</v>
      </c>
      <c r="U11" t="s">
        <v>51</v>
      </c>
      <c r="V11">
        <v>68927</v>
      </c>
      <c r="W11" t="s">
        <v>15</v>
      </c>
      <c r="X11" t="s">
        <v>330</v>
      </c>
      <c r="Y11" t="s">
        <v>331</v>
      </c>
    </row>
    <row r="12" spans="1:25" x14ac:dyDescent="0.25">
      <c r="A12">
        <v>9</v>
      </c>
      <c r="B12" t="s">
        <v>276</v>
      </c>
      <c r="C12">
        <v>51688.92</v>
      </c>
      <c r="D12">
        <v>18</v>
      </c>
      <c r="E12">
        <v>0.08</v>
      </c>
      <c r="G12" s="17"/>
      <c r="H12">
        <v>9</v>
      </c>
      <c r="I12" t="s">
        <v>255</v>
      </c>
      <c r="J12">
        <f t="shared" si="0"/>
        <v>17</v>
      </c>
      <c r="L12">
        <v>10</v>
      </c>
      <c r="M12" s="18">
        <v>44191.394016203703</v>
      </c>
      <c r="N12">
        <v>4</v>
      </c>
      <c r="O12">
        <v>8</v>
      </c>
      <c r="P12">
        <v>6</v>
      </c>
      <c r="Q12">
        <v>2565951162800530</v>
      </c>
      <c r="R12" t="s">
        <v>292</v>
      </c>
      <c r="T12" t="s">
        <v>293</v>
      </c>
      <c r="U12" t="s">
        <v>39</v>
      </c>
      <c r="V12">
        <v>32162</v>
      </c>
      <c r="W12" t="s">
        <v>15</v>
      </c>
      <c r="X12" t="s">
        <v>294</v>
      </c>
      <c r="Y12" t="s">
        <v>295</v>
      </c>
    </row>
    <row r="13" spans="1:25" x14ac:dyDescent="0.25">
      <c r="A13">
        <v>10</v>
      </c>
      <c r="B13" t="s">
        <v>277</v>
      </c>
      <c r="C13">
        <v>80684.2</v>
      </c>
      <c r="D13">
        <v>1</v>
      </c>
      <c r="E13">
        <v>0.49</v>
      </c>
      <c r="G13" s="17"/>
      <c r="H13">
        <v>10</v>
      </c>
      <c r="I13" t="s">
        <v>256</v>
      </c>
      <c r="J13">
        <f t="shared" si="0"/>
        <v>19</v>
      </c>
      <c r="L13">
        <v>11</v>
      </c>
      <c r="M13" s="18">
        <v>43998.834201388891</v>
      </c>
      <c r="N13">
        <v>7</v>
      </c>
      <c r="O13">
        <v>3</v>
      </c>
      <c r="P13">
        <v>6</v>
      </c>
      <c r="Q13">
        <v>180092229888069</v>
      </c>
      <c r="R13" t="s">
        <v>332</v>
      </c>
      <c r="S13" t="s">
        <v>333</v>
      </c>
      <c r="T13" t="s">
        <v>334</v>
      </c>
      <c r="U13" t="s">
        <v>335</v>
      </c>
      <c r="V13">
        <v>71570</v>
      </c>
      <c r="W13" t="s">
        <v>15</v>
      </c>
      <c r="X13" t="s">
        <v>336</v>
      </c>
      <c r="Y13" t="s">
        <v>337</v>
      </c>
    </row>
    <row r="14" spans="1:25" x14ac:dyDescent="0.25">
      <c r="A14">
        <v>11</v>
      </c>
      <c r="B14" t="s">
        <v>278</v>
      </c>
      <c r="C14">
        <v>199360.02</v>
      </c>
      <c r="D14">
        <v>8</v>
      </c>
      <c r="E14">
        <v>0.11</v>
      </c>
      <c r="G14" s="17"/>
      <c r="H14">
        <v>11</v>
      </c>
      <c r="I14" t="s">
        <v>257</v>
      </c>
      <c r="J14">
        <f t="shared" si="0"/>
        <v>3</v>
      </c>
      <c r="L14">
        <v>12</v>
      </c>
      <c r="M14" s="18">
        <v>44091.430752314816</v>
      </c>
      <c r="N14">
        <v>5</v>
      </c>
      <c r="O14">
        <v>12</v>
      </c>
      <c r="P14">
        <v>20</v>
      </c>
      <c r="Q14">
        <v>349319807732635</v>
      </c>
      <c r="R14" t="s">
        <v>338</v>
      </c>
      <c r="S14" t="s">
        <v>339</v>
      </c>
      <c r="T14" t="s">
        <v>340</v>
      </c>
      <c r="U14" t="s">
        <v>341</v>
      </c>
      <c r="V14">
        <v>71712</v>
      </c>
      <c r="W14" t="s">
        <v>15</v>
      </c>
      <c r="X14" t="s">
        <v>342</v>
      </c>
      <c r="Y14" t="s">
        <v>343</v>
      </c>
    </row>
    <row r="15" spans="1:25" x14ac:dyDescent="0.25">
      <c r="A15">
        <v>12</v>
      </c>
      <c r="B15" t="s">
        <v>279</v>
      </c>
      <c r="C15">
        <v>152505.56</v>
      </c>
      <c r="D15">
        <v>21</v>
      </c>
      <c r="E15">
        <v>0.43</v>
      </c>
      <c r="G15" s="17"/>
      <c r="H15">
        <v>12</v>
      </c>
      <c r="I15" t="s">
        <v>258</v>
      </c>
      <c r="J15">
        <f t="shared" si="0"/>
        <v>16</v>
      </c>
      <c r="L15">
        <v>14</v>
      </c>
      <c r="M15" s="18">
        <v>43915.455347222225</v>
      </c>
      <c r="N15">
        <v>7</v>
      </c>
      <c r="O15">
        <v>3</v>
      </c>
      <c r="P15">
        <v>6</v>
      </c>
      <c r="Q15">
        <v>180092229888069</v>
      </c>
      <c r="R15" t="s">
        <v>332</v>
      </c>
      <c r="S15" t="s">
        <v>333</v>
      </c>
      <c r="T15" t="s">
        <v>334</v>
      </c>
      <c r="U15" t="s">
        <v>335</v>
      </c>
      <c r="V15">
        <v>71570</v>
      </c>
      <c r="W15" t="s">
        <v>15</v>
      </c>
      <c r="X15" t="s">
        <v>336</v>
      </c>
      <c r="Y15" t="s">
        <v>337</v>
      </c>
    </row>
    <row r="16" spans="1:25" x14ac:dyDescent="0.25">
      <c r="A16">
        <v>13</v>
      </c>
      <c r="B16" t="s">
        <v>280</v>
      </c>
      <c r="C16">
        <v>130947.88</v>
      </c>
      <c r="D16">
        <v>15</v>
      </c>
      <c r="E16">
        <v>0.25</v>
      </c>
      <c r="G16" s="17"/>
      <c r="H16">
        <v>13</v>
      </c>
      <c r="I16" t="s">
        <v>259</v>
      </c>
      <c r="J16">
        <f t="shared" si="0"/>
        <v>7</v>
      </c>
      <c r="L16">
        <v>15</v>
      </c>
      <c r="M16" s="18">
        <v>44016.643425925926</v>
      </c>
      <c r="N16">
        <v>7</v>
      </c>
      <c r="O16">
        <v>3</v>
      </c>
      <c r="P16">
        <v>6</v>
      </c>
      <c r="Q16">
        <v>180092229888069</v>
      </c>
      <c r="R16" t="s">
        <v>332</v>
      </c>
      <c r="S16" t="s">
        <v>333</v>
      </c>
      <c r="T16" t="s">
        <v>334</v>
      </c>
      <c r="U16" t="s">
        <v>335</v>
      </c>
      <c r="V16">
        <v>71570</v>
      </c>
      <c r="W16" t="s">
        <v>15</v>
      </c>
      <c r="X16" t="s">
        <v>336</v>
      </c>
      <c r="Y16" t="s">
        <v>337</v>
      </c>
    </row>
    <row r="17" spans="1:25" x14ac:dyDescent="0.25">
      <c r="A17">
        <v>14</v>
      </c>
      <c r="B17" t="s">
        <v>281</v>
      </c>
      <c r="C17">
        <v>199118.97</v>
      </c>
      <c r="D17">
        <v>7</v>
      </c>
      <c r="E17">
        <v>0.16</v>
      </c>
      <c r="G17" s="17"/>
      <c r="H17">
        <v>14</v>
      </c>
      <c r="I17" t="s">
        <v>260</v>
      </c>
      <c r="J17">
        <f t="shared" si="0"/>
        <v>20</v>
      </c>
      <c r="L17">
        <v>16</v>
      </c>
      <c r="M17" s="18">
        <v>44533.452430555553</v>
      </c>
      <c r="N17">
        <v>7</v>
      </c>
      <c r="O17">
        <v>3</v>
      </c>
      <c r="P17">
        <v>6</v>
      </c>
      <c r="Q17">
        <v>180092229888069</v>
      </c>
      <c r="R17" t="s">
        <v>332</v>
      </c>
      <c r="S17" t="s">
        <v>333</v>
      </c>
      <c r="T17" t="s">
        <v>334</v>
      </c>
      <c r="U17" t="s">
        <v>335</v>
      </c>
      <c r="V17">
        <v>71570</v>
      </c>
      <c r="W17" t="s">
        <v>15</v>
      </c>
      <c r="X17" t="s">
        <v>336</v>
      </c>
      <c r="Y17" t="s">
        <v>337</v>
      </c>
    </row>
    <row r="18" spans="1:25" x14ac:dyDescent="0.25">
      <c r="A18">
        <v>15</v>
      </c>
      <c r="B18" t="s">
        <v>282</v>
      </c>
      <c r="C18">
        <v>152835.22</v>
      </c>
      <c r="D18">
        <v>12</v>
      </c>
      <c r="E18">
        <v>0.21</v>
      </c>
      <c r="G18" s="17"/>
      <c r="H18">
        <v>15</v>
      </c>
      <c r="I18" t="s">
        <v>261</v>
      </c>
      <c r="J18">
        <f t="shared" si="0"/>
        <v>14</v>
      </c>
      <c r="L18">
        <v>17</v>
      </c>
      <c r="M18" s="18">
        <v>44114.140509259261</v>
      </c>
      <c r="N18">
        <v>9</v>
      </c>
      <c r="O18">
        <v>20</v>
      </c>
      <c r="P18">
        <v>1</v>
      </c>
      <c r="Q18">
        <v>3594057855687570</v>
      </c>
      <c r="R18" t="s">
        <v>296</v>
      </c>
      <c r="T18" t="s">
        <v>297</v>
      </c>
      <c r="U18" t="s">
        <v>298</v>
      </c>
      <c r="V18">
        <v>16142</v>
      </c>
      <c r="W18" t="s">
        <v>15</v>
      </c>
      <c r="X18" t="s">
        <v>299</v>
      </c>
      <c r="Y18" t="s">
        <v>300</v>
      </c>
    </row>
    <row r="19" spans="1:25" x14ac:dyDescent="0.25">
      <c r="A19">
        <v>16</v>
      </c>
      <c r="B19" t="s">
        <v>283</v>
      </c>
      <c r="C19">
        <v>192927.64</v>
      </c>
      <c r="D19">
        <v>9</v>
      </c>
      <c r="E19">
        <v>0.18</v>
      </c>
      <c r="G19" s="17"/>
      <c r="H19">
        <v>16</v>
      </c>
      <c r="I19" t="s">
        <v>262</v>
      </c>
      <c r="J19">
        <f t="shared" si="0"/>
        <v>24</v>
      </c>
      <c r="L19">
        <v>18</v>
      </c>
      <c r="M19" s="18">
        <v>44223.521041666667</v>
      </c>
      <c r="N19">
        <v>9</v>
      </c>
      <c r="O19">
        <v>20</v>
      </c>
      <c r="P19">
        <v>2</v>
      </c>
      <c r="Q19">
        <v>3594057855687570</v>
      </c>
      <c r="R19" t="s">
        <v>296</v>
      </c>
      <c r="T19" t="s">
        <v>297</v>
      </c>
      <c r="U19" t="s">
        <v>298</v>
      </c>
      <c r="V19">
        <v>16142</v>
      </c>
      <c r="W19" t="s">
        <v>15</v>
      </c>
      <c r="X19" t="s">
        <v>299</v>
      </c>
      <c r="Y19" t="s">
        <v>300</v>
      </c>
    </row>
    <row r="20" spans="1:25" x14ac:dyDescent="0.25">
      <c r="A20">
        <v>17</v>
      </c>
      <c r="B20" t="s">
        <v>284</v>
      </c>
      <c r="C20">
        <v>55074.080000000002</v>
      </c>
      <c r="D20">
        <v>0</v>
      </c>
      <c r="E20">
        <v>0.39</v>
      </c>
      <c r="G20" s="17"/>
      <c r="H20">
        <v>17</v>
      </c>
      <c r="I20" t="s">
        <v>263</v>
      </c>
      <c r="J20">
        <f t="shared" si="0"/>
        <v>21</v>
      </c>
      <c r="L20">
        <v>19</v>
      </c>
      <c r="M20" s="18">
        <v>44527.983969907407</v>
      </c>
      <c r="N20">
        <v>9</v>
      </c>
      <c r="O20">
        <v>20</v>
      </c>
      <c r="P20">
        <v>9</v>
      </c>
      <c r="Q20">
        <v>3594057855687570</v>
      </c>
      <c r="R20" t="s">
        <v>296</v>
      </c>
      <c r="T20" t="s">
        <v>297</v>
      </c>
      <c r="U20" t="s">
        <v>298</v>
      </c>
      <c r="V20">
        <v>16142</v>
      </c>
      <c r="W20" t="s">
        <v>15</v>
      </c>
      <c r="X20" t="s">
        <v>299</v>
      </c>
      <c r="Y20" t="s">
        <v>300</v>
      </c>
    </row>
    <row r="21" spans="1:25" x14ac:dyDescent="0.25">
      <c r="A21">
        <v>18</v>
      </c>
      <c r="B21" t="s">
        <v>285</v>
      </c>
      <c r="C21">
        <v>131983.54999999999</v>
      </c>
      <c r="D21">
        <v>10</v>
      </c>
      <c r="E21">
        <v>0.39</v>
      </c>
      <c r="G21" s="17"/>
      <c r="H21">
        <v>18</v>
      </c>
      <c r="I21" t="s">
        <v>264</v>
      </c>
      <c r="J21">
        <f t="shared" si="0"/>
        <v>10</v>
      </c>
      <c r="L21">
        <v>20</v>
      </c>
      <c r="M21" s="18">
        <v>44070.59065972222</v>
      </c>
      <c r="N21">
        <v>9</v>
      </c>
      <c r="O21">
        <v>20</v>
      </c>
      <c r="P21">
        <v>8</v>
      </c>
      <c r="Q21">
        <v>3594057855687570</v>
      </c>
      <c r="R21" t="s">
        <v>296</v>
      </c>
      <c r="T21" t="s">
        <v>297</v>
      </c>
      <c r="U21" t="s">
        <v>298</v>
      </c>
      <c r="V21">
        <v>16142</v>
      </c>
      <c r="W21" t="s">
        <v>15</v>
      </c>
      <c r="X21" t="s">
        <v>299</v>
      </c>
      <c r="Y21" t="s">
        <v>300</v>
      </c>
    </row>
    <row r="22" spans="1:25" x14ac:dyDescent="0.25">
      <c r="A22">
        <v>19</v>
      </c>
      <c r="B22" t="s">
        <v>286</v>
      </c>
      <c r="C22">
        <v>193828.87</v>
      </c>
      <c r="D22">
        <v>14</v>
      </c>
      <c r="E22">
        <v>0.26</v>
      </c>
      <c r="G22" s="17"/>
      <c r="H22">
        <v>19</v>
      </c>
      <c r="I22" t="s">
        <v>265</v>
      </c>
      <c r="J22">
        <f t="shared" si="0"/>
        <v>4</v>
      </c>
      <c r="L22">
        <v>21</v>
      </c>
      <c r="M22" s="18">
        <v>44533.185497685183</v>
      </c>
      <c r="N22">
        <v>8</v>
      </c>
      <c r="O22">
        <v>7</v>
      </c>
      <c r="P22">
        <v>4</v>
      </c>
      <c r="Q22">
        <v>6011069102335970</v>
      </c>
      <c r="R22" t="s">
        <v>344</v>
      </c>
      <c r="S22" t="s">
        <v>345</v>
      </c>
      <c r="T22" t="s">
        <v>346</v>
      </c>
      <c r="U22" t="s">
        <v>18</v>
      </c>
      <c r="V22">
        <v>6547</v>
      </c>
      <c r="W22" t="s">
        <v>15</v>
      </c>
      <c r="X22" t="s">
        <v>347</v>
      </c>
      <c r="Y22" t="s">
        <v>348</v>
      </c>
    </row>
    <row r="23" spans="1:25" x14ac:dyDescent="0.25">
      <c r="A23">
        <v>20</v>
      </c>
      <c r="B23" t="s">
        <v>287</v>
      </c>
      <c r="C23">
        <v>143963.07</v>
      </c>
      <c r="D23">
        <v>17</v>
      </c>
      <c r="E23">
        <v>0.38</v>
      </c>
      <c r="G23" s="17"/>
      <c r="H23">
        <v>20</v>
      </c>
      <c r="I23" t="s">
        <v>266</v>
      </c>
      <c r="J23">
        <f t="shared" si="0"/>
        <v>23</v>
      </c>
      <c r="L23">
        <v>22</v>
      </c>
      <c r="M23" s="18">
        <v>43911.453240740739</v>
      </c>
      <c r="N23">
        <v>1</v>
      </c>
      <c r="O23">
        <v>10</v>
      </c>
      <c r="Q23">
        <v>4821125185572800</v>
      </c>
      <c r="R23" t="s">
        <v>349</v>
      </c>
      <c r="S23" t="s">
        <v>350</v>
      </c>
      <c r="T23" t="s">
        <v>351</v>
      </c>
      <c r="U23" t="s">
        <v>298</v>
      </c>
      <c r="V23">
        <v>79745</v>
      </c>
      <c r="W23" t="s">
        <v>15</v>
      </c>
      <c r="X23" t="s">
        <v>352</v>
      </c>
      <c r="Y23" t="s">
        <v>353</v>
      </c>
    </row>
    <row r="24" spans="1:25" x14ac:dyDescent="0.25">
      <c r="A24">
        <v>21</v>
      </c>
      <c r="B24" t="s">
        <v>288</v>
      </c>
      <c r="C24">
        <v>188749.9</v>
      </c>
      <c r="D24">
        <v>4</v>
      </c>
      <c r="E24">
        <v>0.31</v>
      </c>
      <c r="G24" s="17"/>
      <c r="H24">
        <v>21</v>
      </c>
      <c r="I24" t="s">
        <v>267</v>
      </c>
      <c r="J24">
        <f t="shared" si="0"/>
        <v>13</v>
      </c>
      <c r="L24">
        <v>23</v>
      </c>
      <c r="M24" s="18">
        <v>43848.380428240744</v>
      </c>
      <c r="N24">
        <v>13</v>
      </c>
      <c r="O24">
        <v>4</v>
      </c>
      <c r="P24">
        <v>0</v>
      </c>
      <c r="Q24">
        <v>3574497436291030</v>
      </c>
      <c r="R24" t="s">
        <v>354</v>
      </c>
      <c r="S24" t="s">
        <v>355</v>
      </c>
      <c r="T24" t="s">
        <v>356</v>
      </c>
      <c r="U24" t="s">
        <v>357</v>
      </c>
      <c r="V24">
        <v>94851</v>
      </c>
      <c r="W24" t="s">
        <v>15</v>
      </c>
      <c r="X24" t="s">
        <v>358</v>
      </c>
      <c r="Y24" t="s">
        <v>359</v>
      </c>
    </row>
    <row r="25" spans="1:25" x14ac:dyDescent="0.25">
      <c r="A25">
        <v>22</v>
      </c>
      <c r="B25" t="s">
        <v>289</v>
      </c>
      <c r="C25">
        <v>105236.31</v>
      </c>
      <c r="D25">
        <v>20</v>
      </c>
      <c r="E25">
        <v>0.12</v>
      </c>
      <c r="G25" s="17"/>
      <c r="L25">
        <v>24</v>
      </c>
      <c r="M25" s="18">
        <v>44591.262546296297</v>
      </c>
      <c r="N25">
        <v>11</v>
      </c>
      <c r="O25">
        <v>19</v>
      </c>
      <c r="P25">
        <v>0</v>
      </c>
      <c r="Q25">
        <v>30155304025493</v>
      </c>
      <c r="R25" t="s">
        <v>360</v>
      </c>
      <c r="T25" t="s">
        <v>361</v>
      </c>
      <c r="U25" t="s">
        <v>362</v>
      </c>
      <c r="V25">
        <v>18965</v>
      </c>
      <c r="W25" t="s">
        <v>15</v>
      </c>
      <c r="X25" t="s">
        <v>363</v>
      </c>
      <c r="Y25" t="s">
        <v>364</v>
      </c>
    </row>
    <row r="26" spans="1:25" x14ac:dyDescent="0.25">
      <c r="A26">
        <v>23</v>
      </c>
      <c r="B26" t="s">
        <v>290</v>
      </c>
      <c r="C26">
        <v>131212.13</v>
      </c>
      <c r="D26">
        <v>16</v>
      </c>
      <c r="E26">
        <v>0.37</v>
      </c>
      <c r="G26" s="17"/>
      <c r="L26">
        <v>25</v>
      </c>
      <c r="M26" s="18">
        <v>44536.259027777778</v>
      </c>
      <c r="N26">
        <v>15</v>
      </c>
      <c r="O26">
        <v>5</v>
      </c>
      <c r="P26">
        <v>15</v>
      </c>
      <c r="Q26">
        <v>4.0388703242571402E+18</v>
      </c>
      <c r="R26" t="s">
        <v>365</v>
      </c>
      <c r="S26" t="s">
        <v>366</v>
      </c>
      <c r="T26" t="s">
        <v>367</v>
      </c>
      <c r="U26" t="s">
        <v>368</v>
      </c>
      <c r="V26">
        <v>52509</v>
      </c>
      <c r="W26" t="s">
        <v>15</v>
      </c>
      <c r="X26" t="s">
        <v>369</v>
      </c>
      <c r="Y26" t="s">
        <v>370</v>
      </c>
    </row>
    <row r="27" spans="1:25" x14ac:dyDescent="0.25">
      <c r="A27">
        <v>24</v>
      </c>
      <c r="B27" t="s">
        <v>291</v>
      </c>
      <c r="C27">
        <v>170658.74</v>
      </c>
      <c r="D27">
        <v>3</v>
      </c>
      <c r="E27">
        <v>0.27</v>
      </c>
      <c r="G27" s="17"/>
      <c r="L27">
        <v>26</v>
      </c>
      <c r="M27" s="18">
        <v>44088.409756944442</v>
      </c>
      <c r="N27">
        <v>10</v>
      </c>
      <c r="O27">
        <v>11</v>
      </c>
      <c r="P27">
        <v>15</v>
      </c>
      <c r="Q27">
        <v>3584087801335510</v>
      </c>
      <c r="R27" t="s">
        <v>371</v>
      </c>
      <c r="S27" t="s">
        <v>372</v>
      </c>
      <c r="T27" t="s">
        <v>373</v>
      </c>
      <c r="U27" t="s">
        <v>14</v>
      </c>
      <c r="V27">
        <v>29406</v>
      </c>
      <c r="W27" t="s">
        <v>15</v>
      </c>
      <c r="X27" t="s">
        <v>374</v>
      </c>
      <c r="Y27" t="s">
        <v>375</v>
      </c>
    </row>
    <row r="28" spans="1:25" x14ac:dyDescent="0.25">
      <c r="L28">
        <v>27</v>
      </c>
      <c r="M28" s="18">
        <v>43932.207499999997</v>
      </c>
      <c r="N28">
        <v>14</v>
      </c>
      <c r="O28">
        <v>6</v>
      </c>
      <c r="P28">
        <v>16</v>
      </c>
      <c r="Q28">
        <v>501808336140</v>
      </c>
      <c r="R28" t="s">
        <v>376</v>
      </c>
      <c r="T28" t="s">
        <v>377</v>
      </c>
      <c r="U28" t="s">
        <v>68</v>
      </c>
      <c r="V28">
        <v>63513</v>
      </c>
      <c r="W28" t="s">
        <v>15</v>
      </c>
      <c r="X28" t="s">
        <v>378</v>
      </c>
      <c r="Y28" t="s">
        <v>379</v>
      </c>
    </row>
    <row r="29" spans="1:25" x14ac:dyDescent="0.25">
      <c r="L29">
        <v>28</v>
      </c>
      <c r="M29" s="18">
        <v>44411.461539351854</v>
      </c>
      <c r="N29">
        <v>14</v>
      </c>
      <c r="O29">
        <v>6</v>
      </c>
      <c r="P29">
        <v>17</v>
      </c>
      <c r="Q29">
        <v>501808336140</v>
      </c>
      <c r="R29" t="s">
        <v>376</v>
      </c>
      <c r="T29" t="s">
        <v>377</v>
      </c>
      <c r="U29" t="s">
        <v>68</v>
      </c>
      <c r="V29">
        <v>63513</v>
      </c>
      <c r="W29" t="s">
        <v>15</v>
      </c>
      <c r="X29" t="s">
        <v>378</v>
      </c>
      <c r="Y29" t="s">
        <v>379</v>
      </c>
    </row>
    <row r="30" spans="1:25" x14ac:dyDescent="0.25">
      <c r="L30">
        <v>29</v>
      </c>
      <c r="M30" s="18">
        <v>44080.332303240742</v>
      </c>
      <c r="N30">
        <v>13</v>
      </c>
      <c r="O30">
        <v>4</v>
      </c>
      <c r="P30">
        <v>18</v>
      </c>
      <c r="Q30">
        <v>3574497436291030</v>
      </c>
      <c r="R30" t="s">
        <v>354</v>
      </c>
      <c r="S30" t="s">
        <v>355</v>
      </c>
      <c r="T30" t="s">
        <v>356</v>
      </c>
      <c r="U30" t="s">
        <v>357</v>
      </c>
      <c r="V30">
        <v>94851</v>
      </c>
      <c r="W30" t="s">
        <v>15</v>
      </c>
      <c r="X30" t="s">
        <v>358</v>
      </c>
      <c r="Y30" t="s">
        <v>359</v>
      </c>
    </row>
  </sheetData>
  <sortState ref="H3:J24">
    <sortCondition ref="H3:H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workbookViewId="0">
      <selection activeCell="N3" sqref="N3"/>
    </sheetView>
  </sheetViews>
  <sheetFormatPr defaultRowHeight="15" x14ac:dyDescent="0.25"/>
  <cols>
    <col min="2" max="2" width="11" bestFit="1" customWidth="1"/>
    <col min="3" max="3" width="13.85546875" bestFit="1" customWidth="1"/>
    <col min="4" max="4" width="7.28515625" bestFit="1" customWidth="1"/>
    <col min="5" max="5" width="7.28515625" customWidth="1"/>
    <col min="6" max="6" width="11" bestFit="1" customWidth="1"/>
    <col min="7" max="7" width="8" bestFit="1" customWidth="1"/>
    <col min="8" max="8" width="11" bestFit="1" customWidth="1"/>
    <col min="9" max="9" width="13.85546875" bestFit="1" customWidth="1"/>
    <col min="12" max="12" width="7.28515625" bestFit="1" customWidth="1"/>
    <col min="13" max="13" width="11" bestFit="1" customWidth="1"/>
    <col min="14" max="14" width="13.85546875" bestFit="1" customWidth="1"/>
  </cols>
  <sheetData>
    <row r="1" spans="1:16" x14ac:dyDescent="0.25">
      <c r="A1" t="s">
        <v>488</v>
      </c>
      <c r="G1" t="s">
        <v>490</v>
      </c>
      <c r="L1" t="s">
        <v>489</v>
      </c>
    </row>
    <row r="2" spans="1:16" x14ac:dyDescent="0.25">
      <c r="A2" t="s">
        <v>8</v>
      </c>
      <c r="B2" t="s">
        <v>70</v>
      </c>
      <c r="C2" t="s">
        <v>421</v>
      </c>
      <c r="G2" t="s">
        <v>8</v>
      </c>
      <c r="H2" t="s">
        <v>70</v>
      </c>
      <c r="I2" t="s">
        <v>421</v>
      </c>
      <c r="L2" t="s">
        <v>8</v>
      </c>
      <c r="M2" t="s">
        <v>70</v>
      </c>
      <c r="N2" t="s">
        <v>421</v>
      </c>
    </row>
    <row r="3" spans="1:16" x14ac:dyDescent="0.25">
      <c r="A3" t="s">
        <v>385</v>
      </c>
      <c r="B3" t="s">
        <v>386</v>
      </c>
      <c r="C3" t="s">
        <v>454</v>
      </c>
      <c r="G3" t="s">
        <v>385</v>
      </c>
      <c r="H3" t="s">
        <v>386</v>
      </c>
      <c r="I3" t="s">
        <v>454</v>
      </c>
      <c r="L3" t="s">
        <v>385</v>
      </c>
      <c r="M3" t="s">
        <v>386</v>
      </c>
      <c r="N3" t="s">
        <v>454</v>
      </c>
    </row>
    <row r="4" spans="1:16" x14ac:dyDescent="0.25">
      <c r="A4">
        <v>19</v>
      </c>
      <c r="B4" t="s">
        <v>409</v>
      </c>
      <c r="C4" t="s">
        <v>484</v>
      </c>
      <c r="D4">
        <f>MATCH(C4,$I$4:$I$50,0)</f>
        <v>1</v>
      </c>
      <c r="E4" t="e">
        <f>MATCH(C4,#REF!,0)</f>
        <v>#REF!</v>
      </c>
      <c r="G4">
        <v>19</v>
      </c>
      <c r="H4" t="s">
        <v>409</v>
      </c>
      <c r="I4" t="str">
        <f>G4&amp;"-"&amp;H4</f>
        <v>19-729xcto29</v>
      </c>
      <c r="J4">
        <f>MATCH(I4,$C$4:$C$70,0)</f>
        <v>1</v>
      </c>
      <c r="L4">
        <v>10</v>
      </c>
      <c r="M4" t="s">
        <v>411</v>
      </c>
      <c r="N4" t="s">
        <v>475</v>
      </c>
      <c r="P4" t="e">
        <f>MATCH(N4,$I$4:$I$50,0)</f>
        <v>#N/A</v>
      </c>
    </row>
    <row r="5" spans="1:16" x14ac:dyDescent="0.25">
      <c r="A5">
        <v>16</v>
      </c>
      <c r="B5" t="s">
        <v>410</v>
      </c>
      <c r="C5" t="s">
        <v>485</v>
      </c>
      <c r="D5">
        <f>MATCH(C5,$I$4:$I$50,0)</f>
        <v>2</v>
      </c>
      <c r="E5" t="e">
        <f>MATCH(C5,#REF!,0)</f>
        <v>#REF!</v>
      </c>
      <c r="G5">
        <v>16</v>
      </c>
      <c r="H5" t="s">
        <v>410</v>
      </c>
      <c r="I5" t="str">
        <f>G5&amp;"-"&amp;H5</f>
        <v>16-782nzvu45</v>
      </c>
      <c r="J5">
        <f>MATCH(I5,$C$4:$C$70,0)</f>
        <v>2</v>
      </c>
      <c r="L5">
        <v>10</v>
      </c>
      <c r="M5" t="s">
        <v>393</v>
      </c>
      <c r="N5" t="s">
        <v>476</v>
      </c>
      <c r="O5" t="e">
        <f>MATCH(N5,$N$4:$N4,0)</f>
        <v>#N/A</v>
      </c>
      <c r="P5" t="e">
        <f t="shared" ref="P5:P64" si="0">MATCH(N5,$I$4:$I$50,0)</f>
        <v>#N/A</v>
      </c>
    </row>
    <row r="6" spans="1:16" x14ac:dyDescent="0.25">
      <c r="A6">
        <v>7</v>
      </c>
      <c r="B6" t="s">
        <v>390</v>
      </c>
      <c r="C6" t="s">
        <v>486</v>
      </c>
      <c r="D6">
        <f>MATCH(C6,$I$4:$I$50,0)</f>
        <v>3</v>
      </c>
      <c r="E6" t="e">
        <f>MATCH(C6,#REF!,0)</f>
        <v>#REF!</v>
      </c>
      <c r="G6">
        <v>7</v>
      </c>
      <c r="H6" t="s">
        <v>390</v>
      </c>
      <c r="I6" t="str">
        <f>G6&amp;"-"&amp;H6</f>
        <v>7-259knge56</v>
      </c>
      <c r="J6">
        <f>MATCH(I6,$C$4:$C$70,0)</f>
        <v>3</v>
      </c>
      <c r="L6">
        <v>10</v>
      </c>
      <c r="M6" t="s">
        <v>406</v>
      </c>
      <c r="N6" t="s">
        <v>477</v>
      </c>
      <c r="O6" t="e">
        <f>MATCH(N6,$N$4:$N5,0)</f>
        <v>#N/A</v>
      </c>
      <c r="P6" t="e">
        <f t="shared" si="0"/>
        <v>#N/A</v>
      </c>
    </row>
    <row r="7" spans="1:16" x14ac:dyDescent="0.25">
      <c r="A7">
        <v>7</v>
      </c>
      <c r="B7" t="s">
        <v>391</v>
      </c>
      <c r="C7" t="s">
        <v>487</v>
      </c>
      <c r="D7">
        <f>MATCH(C7,$I$4:$I$50,0)</f>
        <v>4</v>
      </c>
      <c r="E7" t="e">
        <f>MATCH(C7,#REF!,0)</f>
        <v>#REF!</v>
      </c>
      <c r="G7">
        <v>7</v>
      </c>
      <c r="H7" t="s">
        <v>391</v>
      </c>
      <c r="I7" t="str">
        <f>G7&amp;"-"&amp;H7</f>
        <v>7-374utbv93</v>
      </c>
      <c r="J7">
        <f>MATCH(I7,$C$4:$C$70,0)</f>
        <v>4</v>
      </c>
      <c r="L7">
        <v>10</v>
      </c>
      <c r="M7" t="s">
        <v>412</v>
      </c>
      <c r="N7" t="s">
        <v>478</v>
      </c>
      <c r="O7" t="e">
        <f>MATCH(N7,$N$4:$N6,0)</f>
        <v>#N/A</v>
      </c>
      <c r="P7" t="e">
        <f t="shared" si="0"/>
        <v>#N/A</v>
      </c>
    </row>
    <row r="8" spans="1:16" x14ac:dyDescent="0.25">
      <c r="A8">
        <v>4</v>
      </c>
      <c r="B8" t="s">
        <v>396</v>
      </c>
      <c r="C8" t="s">
        <v>422</v>
      </c>
      <c r="D8" t="e">
        <f>MATCH(C8,$I$4:$I$50,0)</f>
        <v>#N/A</v>
      </c>
      <c r="E8" t="e">
        <f>MATCH(C8,#REF!,0)</f>
        <v>#REF!</v>
      </c>
      <c r="G8">
        <v>1</v>
      </c>
      <c r="H8" t="s">
        <v>399</v>
      </c>
      <c r="I8" t="str">
        <f>G8&amp;"-"&amp;H8</f>
        <v>1-033houf27</v>
      </c>
      <c r="J8" t="e">
        <f>MATCH(I8,$C$4:$C$70,0)</f>
        <v>#N/A</v>
      </c>
      <c r="L8">
        <v>11</v>
      </c>
      <c r="M8" t="s">
        <v>413</v>
      </c>
      <c r="N8" t="s">
        <v>471</v>
      </c>
      <c r="O8" t="e">
        <f>MATCH(N8,$N$4:$N7,0)</f>
        <v>#N/A</v>
      </c>
      <c r="P8" t="e">
        <f t="shared" si="0"/>
        <v>#N/A</v>
      </c>
    </row>
    <row r="9" spans="1:16" x14ac:dyDescent="0.25">
      <c r="A9">
        <v>4</v>
      </c>
      <c r="B9" t="s">
        <v>398</v>
      </c>
      <c r="C9" t="s">
        <v>423</v>
      </c>
      <c r="D9" t="e">
        <f>MATCH(C9,$I$4:$I$50,0)</f>
        <v>#N/A</v>
      </c>
      <c r="E9" t="e">
        <f>MATCH(C9,#REF!,0)</f>
        <v>#REF!</v>
      </c>
      <c r="G9">
        <v>1</v>
      </c>
      <c r="H9" t="s">
        <v>391</v>
      </c>
      <c r="I9" t="str">
        <f>G9&amp;"-"&amp;H9</f>
        <v>1-374utbv93</v>
      </c>
      <c r="J9" t="e">
        <f>MATCH(I9,$C$4:$C$70,0)</f>
        <v>#N/A</v>
      </c>
      <c r="L9">
        <v>13</v>
      </c>
      <c r="M9" t="s">
        <v>394</v>
      </c>
      <c r="N9" t="s">
        <v>470</v>
      </c>
      <c r="O9" t="e">
        <f>MATCH(N9,$N$4:$N8,0)</f>
        <v>#N/A</v>
      </c>
      <c r="P9" t="e">
        <f t="shared" si="0"/>
        <v>#N/A</v>
      </c>
    </row>
    <row r="10" spans="1:16" x14ac:dyDescent="0.25">
      <c r="A10">
        <v>9</v>
      </c>
      <c r="B10" t="s">
        <v>407</v>
      </c>
      <c r="C10" t="s">
        <v>424</v>
      </c>
      <c r="D10" t="e">
        <f>MATCH(C10,$I$4:$I$50,0)</f>
        <v>#N/A</v>
      </c>
      <c r="E10" t="e">
        <f>MATCH(C10,#REF!,0)</f>
        <v>#REF!</v>
      </c>
      <c r="G10">
        <v>1</v>
      </c>
      <c r="H10" t="s">
        <v>418</v>
      </c>
      <c r="I10" t="str">
        <f>G10&amp;"-"&amp;H10</f>
        <v>1-697gvqa00</v>
      </c>
      <c r="J10" t="e">
        <f>MATCH(I10,$C$4:$C$70,0)</f>
        <v>#N/A</v>
      </c>
      <c r="L10">
        <v>13</v>
      </c>
      <c r="M10" t="s">
        <v>396</v>
      </c>
      <c r="N10" t="s">
        <v>482</v>
      </c>
      <c r="O10" t="e">
        <f>MATCH(N10,$N$4:$N9,0)</f>
        <v>#N/A</v>
      </c>
      <c r="P10" t="e">
        <f t="shared" si="0"/>
        <v>#N/A</v>
      </c>
    </row>
    <row r="11" spans="1:16" x14ac:dyDescent="0.25">
      <c r="A11">
        <v>22</v>
      </c>
      <c r="B11" t="s">
        <v>399</v>
      </c>
      <c r="C11" t="s">
        <v>455</v>
      </c>
      <c r="D11" t="e">
        <f>MATCH(C11,$I$4:$I$50,0)</f>
        <v>#N/A</v>
      </c>
      <c r="E11" t="e">
        <f>MATCH(C11,#REF!,0)</f>
        <v>#REF!</v>
      </c>
      <c r="G11">
        <v>2</v>
      </c>
      <c r="H11" t="s">
        <v>407</v>
      </c>
      <c r="I11" t="str">
        <f>G11&amp;"-"&amp;H11</f>
        <v>2-125cdsf57</v>
      </c>
      <c r="J11" t="e">
        <f>MATCH(I11,$C$4:$C$70,0)</f>
        <v>#N/A</v>
      </c>
      <c r="L11">
        <v>13</v>
      </c>
      <c r="M11" t="s">
        <v>404</v>
      </c>
      <c r="N11" t="s">
        <v>483</v>
      </c>
      <c r="O11" t="e">
        <f>MATCH(N11,$N$4:$N10,0)</f>
        <v>#N/A</v>
      </c>
      <c r="P11" t="e">
        <f t="shared" si="0"/>
        <v>#N/A</v>
      </c>
    </row>
    <row r="12" spans="1:16" x14ac:dyDescent="0.25">
      <c r="A12">
        <v>22</v>
      </c>
      <c r="B12" t="s">
        <v>392</v>
      </c>
      <c r="C12" t="s">
        <v>456</v>
      </c>
      <c r="D12" t="e">
        <f>MATCH(C12,$I$4:$I$50,0)</f>
        <v>#N/A</v>
      </c>
      <c r="E12" t="e">
        <f>MATCH(C12,#REF!,0)</f>
        <v>#REF!</v>
      </c>
      <c r="G12">
        <v>3</v>
      </c>
      <c r="H12" t="s">
        <v>398</v>
      </c>
      <c r="I12" t="str">
        <f>G12&amp;"-"&amp;H12</f>
        <v>3-518vary96</v>
      </c>
      <c r="J12" t="e">
        <f>MATCH(I12,$C$4:$C$70,0)</f>
        <v>#N/A</v>
      </c>
      <c r="L12">
        <v>14</v>
      </c>
      <c r="M12" t="s">
        <v>414</v>
      </c>
      <c r="N12" t="s">
        <v>481</v>
      </c>
      <c r="O12" t="e">
        <f>MATCH(N12,$N$4:$N11,0)</f>
        <v>#N/A</v>
      </c>
      <c r="P12" t="e">
        <f t="shared" si="0"/>
        <v>#N/A</v>
      </c>
    </row>
    <row r="13" spans="1:16" x14ac:dyDescent="0.25">
      <c r="A13">
        <v>17</v>
      </c>
      <c r="B13" t="s">
        <v>411</v>
      </c>
      <c r="C13" t="s">
        <v>457</v>
      </c>
      <c r="D13" t="e">
        <f>MATCH(C13,$I$4:$I$50,0)</f>
        <v>#N/A</v>
      </c>
      <c r="E13" t="e">
        <f>MATCH(C13,#REF!,0)</f>
        <v>#REF!</v>
      </c>
      <c r="G13" s="24">
        <v>3</v>
      </c>
      <c r="H13" s="24" t="s">
        <v>404</v>
      </c>
      <c r="I13" t="str">
        <f>G13&amp;"-"&amp;H13</f>
        <v>3-897whiz42</v>
      </c>
      <c r="J13" t="e">
        <f>MATCH(I13,$C$4:$C$70,0)</f>
        <v>#N/A</v>
      </c>
      <c r="L13">
        <v>14</v>
      </c>
      <c r="M13" t="s">
        <v>394</v>
      </c>
      <c r="N13" t="s">
        <v>479</v>
      </c>
      <c r="O13" t="e">
        <f>MATCH(N13,$N$4:$N12,0)</f>
        <v>#N/A</v>
      </c>
      <c r="P13" t="e">
        <f t="shared" si="0"/>
        <v>#N/A</v>
      </c>
    </row>
    <row r="14" spans="1:16" x14ac:dyDescent="0.25">
      <c r="A14">
        <v>17</v>
      </c>
      <c r="B14" t="s">
        <v>410</v>
      </c>
      <c r="C14" t="s">
        <v>458</v>
      </c>
      <c r="D14" t="e">
        <f>MATCH(C14,$I$4:$I$50,0)</f>
        <v>#N/A</v>
      </c>
      <c r="E14" t="e">
        <f>MATCH(C14,#REF!,0)</f>
        <v>#REF!</v>
      </c>
      <c r="G14" s="24">
        <v>4</v>
      </c>
      <c r="H14" s="24" t="s">
        <v>410</v>
      </c>
      <c r="I14" t="str">
        <f>G14&amp;"-"&amp;H14</f>
        <v>4-782nzvu45</v>
      </c>
      <c r="J14" t="e">
        <f>MATCH(I14,$C$4:$C$70,0)</f>
        <v>#N/A</v>
      </c>
      <c r="L14">
        <v>14</v>
      </c>
      <c r="M14" t="s">
        <v>401</v>
      </c>
      <c r="N14" t="s">
        <v>480</v>
      </c>
      <c r="O14" t="e">
        <f>MATCH(N14,$N$4:$N13,0)</f>
        <v>#N/A</v>
      </c>
      <c r="P14" t="e">
        <f t="shared" si="0"/>
        <v>#N/A</v>
      </c>
    </row>
    <row r="15" spans="1:16" x14ac:dyDescent="0.25">
      <c r="A15">
        <v>17</v>
      </c>
      <c r="B15" t="s">
        <v>406</v>
      </c>
      <c r="C15" t="s">
        <v>459</v>
      </c>
      <c r="D15" t="e">
        <f>MATCH(C15,$I$4:$I$50,0)</f>
        <v>#N/A</v>
      </c>
      <c r="E15" t="e">
        <f>MATCH(C15,#REF!,0)</f>
        <v>#REF!</v>
      </c>
      <c r="G15" s="24">
        <v>4</v>
      </c>
      <c r="H15" s="24" t="s">
        <v>397</v>
      </c>
      <c r="I15" t="str">
        <f>G15&amp;"-"&amp;H15</f>
        <v>4-668ihio82</v>
      </c>
      <c r="J15" t="e">
        <f>MATCH(I15,$C$4:$C$70,0)</f>
        <v>#N/A</v>
      </c>
      <c r="L15">
        <v>15</v>
      </c>
      <c r="M15" t="s">
        <v>390</v>
      </c>
      <c r="N15" t="s">
        <v>472</v>
      </c>
      <c r="O15" t="e">
        <f>MATCH(N15,$N$4:$N14,0)</f>
        <v>#N/A</v>
      </c>
      <c r="P15" t="e">
        <f t="shared" si="0"/>
        <v>#N/A</v>
      </c>
    </row>
    <row r="16" spans="1:16" x14ac:dyDescent="0.25">
      <c r="A16">
        <v>17</v>
      </c>
      <c r="B16" t="s">
        <v>404</v>
      </c>
      <c r="C16" t="s">
        <v>460</v>
      </c>
      <c r="D16" t="e">
        <f>MATCH(C16,$I$4:$I$50,0)</f>
        <v>#N/A</v>
      </c>
      <c r="E16" t="e">
        <f>MATCH(C16,#REF!,0)</f>
        <v>#REF!</v>
      </c>
      <c r="G16">
        <v>4</v>
      </c>
      <c r="H16" t="s">
        <v>407</v>
      </c>
      <c r="I16" t="str">
        <f>G16&amp;"-"&amp;H16</f>
        <v>4-125cdsf57</v>
      </c>
      <c r="J16" t="e">
        <f>MATCH(I16,$C$4:$C$70,0)</f>
        <v>#N/A</v>
      </c>
      <c r="L16">
        <v>15</v>
      </c>
      <c r="M16" t="s">
        <v>415</v>
      </c>
      <c r="N16" t="s">
        <v>473</v>
      </c>
      <c r="O16" t="e">
        <f>MATCH(N16,$N$4:$N15,0)</f>
        <v>#N/A</v>
      </c>
      <c r="P16" t="e">
        <f t="shared" si="0"/>
        <v>#N/A</v>
      </c>
    </row>
    <row r="17" spans="1:16" x14ac:dyDescent="0.25">
      <c r="A17">
        <v>18</v>
      </c>
      <c r="B17" t="s">
        <v>417</v>
      </c>
      <c r="C17" t="s">
        <v>461</v>
      </c>
      <c r="D17" t="e">
        <f>MATCH(C17,$I$4:$I$50,0)</f>
        <v>#N/A</v>
      </c>
      <c r="E17" t="e">
        <f>MATCH(C17,#REF!,0)</f>
        <v>#REF!</v>
      </c>
      <c r="G17">
        <v>5</v>
      </c>
      <c r="H17" t="s">
        <v>397</v>
      </c>
      <c r="I17" t="str">
        <f>G17&amp;"-"&amp;H17</f>
        <v>5-668ihio82</v>
      </c>
      <c r="J17" t="e">
        <f>MATCH(I17,$C$4:$C$70,0)</f>
        <v>#N/A</v>
      </c>
      <c r="L17">
        <v>15</v>
      </c>
      <c r="M17" t="s">
        <v>403</v>
      </c>
      <c r="N17" t="s">
        <v>474</v>
      </c>
      <c r="O17" t="e">
        <f>MATCH(N17,$N$4:$N16,0)</f>
        <v>#N/A</v>
      </c>
      <c r="P17" t="e">
        <f t="shared" si="0"/>
        <v>#N/A</v>
      </c>
    </row>
    <row r="18" spans="1:16" x14ac:dyDescent="0.25">
      <c r="A18">
        <v>18</v>
      </c>
      <c r="B18" t="s">
        <v>410</v>
      </c>
      <c r="C18" t="s">
        <v>462</v>
      </c>
      <c r="D18" t="e">
        <f>MATCH(C18,$I$4:$I$50,0)</f>
        <v>#N/A</v>
      </c>
      <c r="E18" t="e">
        <f>MATCH(C18,#REF!,0)</f>
        <v>#REF!</v>
      </c>
      <c r="G18">
        <v>5</v>
      </c>
      <c r="H18" t="s">
        <v>415</v>
      </c>
      <c r="I18" t="str">
        <f>G18&amp;"-"&amp;H18</f>
        <v>5-354zoya70</v>
      </c>
      <c r="J18" t="e">
        <f>MATCH(I18,$C$4:$C$70,0)</f>
        <v>#N/A</v>
      </c>
      <c r="L18">
        <v>16</v>
      </c>
      <c r="M18" t="s">
        <v>393</v>
      </c>
      <c r="N18" t="s">
        <v>466</v>
      </c>
      <c r="O18" t="e">
        <f>MATCH(N18,$N$4:$N17,0)</f>
        <v>#N/A</v>
      </c>
      <c r="P18" t="e">
        <f t="shared" si="0"/>
        <v>#N/A</v>
      </c>
    </row>
    <row r="19" spans="1:16" x14ac:dyDescent="0.25">
      <c r="A19">
        <v>19</v>
      </c>
      <c r="B19" t="s">
        <v>413</v>
      </c>
      <c r="C19" t="s">
        <v>463</v>
      </c>
      <c r="D19" t="e">
        <f>MATCH(C19,$I$4:$I$50,0)</f>
        <v>#N/A</v>
      </c>
      <c r="E19" t="e">
        <f>MATCH(C19,#REF!,0)</f>
        <v>#REF!</v>
      </c>
      <c r="G19">
        <v>5</v>
      </c>
      <c r="H19" t="s">
        <v>411</v>
      </c>
      <c r="I19" t="str">
        <f>G19&amp;"-"&amp;H19</f>
        <v>5-052meat27</v>
      </c>
      <c r="J19" t="e">
        <f>MATCH(I19,$C$4:$C$70,0)</f>
        <v>#N/A</v>
      </c>
      <c r="L19">
        <v>16</v>
      </c>
      <c r="M19" t="s">
        <v>402</v>
      </c>
      <c r="N19" t="s">
        <v>468</v>
      </c>
      <c r="O19" t="e">
        <f>MATCH(N19,$N$4:$N18,0)</f>
        <v>#N/A</v>
      </c>
      <c r="P19" t="e">
        <f t="shared" si="0"/>
        <v>#N/A</v>
      </c>
    </row>
    <row r="20" spans="1:16" x14ac:dyDescent="0.25">
      <c r="A20">
        <v>19</v>
      </c>
      <c r="B20" t="s">
        <v>398</v>
      </c>
      <c r="C20" t="s">
        <v>464</v>
      </c>
      <c r="D20" t="e">
        <f>MATCH(C20,$I$4:$I$50,0)</f>
        <v>#N/A</v>
      </c>
      <c r="E20" t="e">
        <f>MATCH(C20,#REF!,0)</f>
        <v>#REF!</v>
      </c>
      <c r="G20">
        <v>5</v>
      </c>
      <c r="H20" t="s">
        <v>390</v>
      </c>
      <c r="I20" t="str">
        <f>G20&amp;"-"&amp;H20</f>
        <v>5-259knge56</v>
      </c>
      <c r="J20" t="e">
        <f>MATCH(I20,$C$4:$C$70,0)</f>
        <v>#N/A</v>
      </c>
      <c r="L20">
        <v>16</v>
      </c>
      <c r="M20" t="s">
        <v>416</v>
      </c>
      <c r="N20" t="s">
        <v>467</v>
      </c>
      <c r="O20" t="e">
        <f>MATCH(N20,$N$4:$N19,0)</f>
        <v>#N/A</v>
      </c>
      <c r="P20" t="e">
        <f t="shared" si="0"/>
        <v>#N/A</v>
      </c>
    </row>
    <row r="21" spans="1:16" x14ac:dyDescent="0.25">
      <c r="A21">
        <v>19</v>
      </c>
      <c r="B21" t="s">
        <v>404</v>
      </c>
      <c r="C21" t="s">
        <v>465</v>
      </c>
      <c r="D21" t="e">
        <f>MATCH(C21,$I$4:$I$50,0)</f>
        <v>#N/A</v>
      </c>
      <c r="E21" t="e">
        <f>MATCH(C21,#REF!,0)</f>
        <v>#REF!</v>
      </c>
      <c r="G21">
        <v>7</v>
      </c>
      <c r="H21" t="s">
        <v>417</v>
      </c>
      <c r="I21" t="str">
        <f>G21&amp;"-"&amp;H21</f>
        <v>7-534rowo78</v>
      </c>
      <c r="J21" t="e">
        <f>MATCH(I21,$C$4:$C$70,0)</f>
        <v>#N/A</v>
      </c>
      <c r="L21">
        <v>16</v>
      </c>
      <c r="M21" t="s">
        <v>401</v>
      </c>
      <c r="N21" t="s">
        <v>469</v>
      </c>
      <c r="O21" t="e">
        <f>MATCH(N21,$N$4:$N20,0)</f>
        <v>#N/A</v>
      </c>
      <c r="P21" t="e">
        <f t="shared" si="0"/>
        <v>#N/A</v>
      </c>
    </row>
    <row r="22" spans="1:16" x14ac:dyDescent="0.25">
      <c r="A22">
        <v>3</v>
      </c>
      <c r="B22" t="s">
        <v>394</v>
      </c>
      <c r="C22" t="s">
        <v>425</v>
      </c>
      <c r="D22" t="e">
        <f>MATCH(C22,$I$4:$I$50,0)</f>
        <v>#N/A</v>
      </c>
      <c r="E22" t="e">
        <f>MATCH(C22,#REF!,0)</f>
        <v>#REF!</v>
      </c>
      <c r="G22">
        <v>8</v>
      </c>
      <c r="H22" t="s">
        <v>390</v>
      </c>
      <c r="I22" t="str">
        <f>G22&amp;"-"&amp;H22</f>
        <v>8-259knge56</v>
      </c>
      <c r="J22" t="e">
        <f>MATCH(I22,$C$4:$C$70,0)</f>
        <v>#N/A</v>
      </c>
      <c r="L22">
        <v>17</v>
      </c>
      <c r="M22" t="s">
        <v>411</v>
      </c>
      <c r="N22" t="s">
        <v>457</v>
      </c>
      <c r="O22" t="e">
        <f>MATCH(N22,$N$4:$N21,0)</f>
        <v>#N/A</v>
      </c>
      <c r="P22" t="e">
        <f t="shared" si="0"/>
        <v>#N/A</v>
      </c>
    </row>
    <row r="23" spans="1:16" x14ac:dyDescent="0.25">
      <c r="A23">
        <v>3</v>
      </c>
      <c r="B23" t="s">
        <v>395</v>
      </c>
      <c r="C23" t="s">
        <v>426</v>
      </c>
      <c r="D23" t="e">
        <f>MATCH(C23,$I$4:$I$50,0)</f>
        <v>#N/A</v>
      </c>
      <c r="E23" t="e">
        <f>MATCH(C23,#REF!,0)</f>
        <v>#REF!</v>
      </c>
      <c r="G23">
        <v>8</v>
      </c>
      <c r="H23" t="s">
        <v>389</v>
      </c>
      <c r="I23" t="str">
        <f>G23&amp;"-"&amp;H23</f>
        <v>8-037kxds12</v>
      </c>
      <c r="J23" t="e">
        <f>MATCH(I23,$C$4:$C$70,0)</f>
        <v>#N/A</v>
      </c>
      <c r="L23">
        <v>17</v>
      </c>
      <c r="M23" t="s">
        <v>410</v>
      </c>
      <c r="N23" t="s">
        <v>458</v>
      </c>
      <c r="O23" t="e">
        <f>MATCH(N23,$N$4:$N22,0)</f>
        <v>#N/A</v>
      </c>
      <c r="P23" t="e">
        <f t="shared" si="0"/>
        <v>#N/A</v>
      </c>
    </row>
    <row r="24" spans="1:16" x14ac:dyDescent="0.25">
      <c r="A24">
        <v>3</v>
      </c>
      <c r="B24" t="s">
        <v>397</v>
      </c>
      <c r="C24" t="s">
        <v>427</v>
      </c>
      <c r="D24" t="e">
        <f>MATCH(C24,$I$4:$I$50,0)</f>
        <v>#N/A</v>
      </c>
      <c r="E24" t="e">
        <f>MATCH(C24,#REF!,0)</f>
        <v>#REF!</v>
      </c>
      <c r="G24">
        <v>8</v>
      </c>
      <c r="H24" t="s">
        <v>393</v>
      </c>
      <c r="I24" t="str">
        <f>G24&amp;"-"&amp;H24</f>
        <v>8-222fxpv76</v>
      </c>
      <c r="J24" t="e">
        <f>MATCH(I24,$C$4:$C$70,0)</f>
        <v>#N/A</v>
      </c>
      <c r="L24">
        <v>17</v>
      </c>
      <c r="M24" t="s">
        <v>406</v>
      </c>
      <c r="N24" t="s">
        <v>459</v>
      </c>
      <c r="O24" t="e">
        <f>MATCH(N24,$N$4:$N23,0)</f>
        <v>#N/A</v>
      </c>
      <c r="P24" t="e">
        <f t="shared" si="0"/>
        <v>#N/A</v>
      </c>
    </row>
    <row r="25" spans="1:16" x14ac:dyDescent="0.25">
      <c r="A25">
        <v>3</v>
      </c>
      <c r="B25" t="s">
        <v>392</v>
      </c>
      <c r="C25" t="s">
        <v>428</v>
      </c>
      <c r="D25" t="e">
        <f>MATCH(C25,$I$4:$I$50,0)</f>
        <v>#N/A</v>
      </c>
      <c r="E25" t="e">
        <f>MATCH(C25,#REF!,0)</f>
        <v>#REF!</v>
      </c>
      <c r="G25">
        <v>8</v>
      </c>
      <c r="H25" t="s">
        <v>418</v>
      </c>
      <c r="I25" t="str">
        <f>G25&amp;"-"&amp;H25</f>
        <v>8-697gvqa00</v>
      </c>
      <c r="J25" t="e">
        <f>MATCH(I25,$C$4:$C$70,0)</f>
        <v>#N/A</v>
      </c>
      <c r="L25">
        <v>17</v>
      </c>
      <c r="M25" t="s">
        <v>404</v>
      </c>
      <c r="N25" t="s">
        <v>460</v>
      </c>
      <c r="O25" t="e">
        <f>MATCH(N25,$N$4:$N24,0)</f>
        <v>#N/A</v>
      </c>
      <c r="P25" t="e">
        <f t="shared" si="0"/>
        <v>#N/A</v>
      </c>
    </row>
    <row r="26" spans="1:16" x14ac:dyDescent="0.25">
      <c r="A26">
        <v>3</v>
      </c>
      <c r="B26" t="s">
        <v>393</v>
      </c>
      <c r="C26" t="s">
        <v>429</v>
      </c>
      <c r="D26" t="e">
        <f>MATCH(C26,$I$4:$I$50,0)</f>
        <v>#N/A</v>
      </c>
      <c r="E26" t="e">
        <f>MATCH(C26,#REF!,0)</f>
        <v>#REF!</v>
      </c>
      <c r="G26">
        <v>9</v>
      </c>
      <c r="H26" t="s">
        <v>393</v>
      </c>
      <c r="I26" t="str">
        <f>G26&amp;"-"&amp;H26</f>
        <v>9-222fxpv76</v>
      </c>
      <c r="J26" t="e">
        <f>MATCH(I26,$C$4:$C$70,0)</f>
        <v>#N/A</v>
      </c>
      <c r="L26">
        <v>1</v>
      </c>
      <c r="M26" t="s">
        <v>387</v>
      </c>
      <c r="N26" t="s">
        <v>452</v>
      </c>
      <c r="O26" t="e">
        <f>MATCH(N26,$N$4:$N25,0)</f>
        <v>#N/A</v>
      </c>
      <c r="P26" t="e">
        <f t="shared" si="0"/>
        <v>#N/A</v>
      </c>
    </row>
    <row r="27" spans="1:16" x14ac:dyDescent="0.25">
      <c r="A27">
        <v>3</v>
      </c>
      <c r="B27" t="s">
        <v>394</v>
      </c>
      <c r="C27" t="s">
        <v>425</v>
      </c>
      <c r="D27" t="e">
        <f>MATCH(C27,$I$4:$I$50,0)</f>
        <v>#N/A</v>
      </c>
      <c r="E27" t="e">
        <f>MATCH(C27,#REF!,0)</f>
        <v>#REF!</v>
      </c>
      <c r="G27">
        <v>9</v>
      </c>
      <c r="H27" t="s">
        <v>405</v>
      </c>
      <c r="I27" t="str">
        <f>G27&amp;"-"&amp;H27</f>
        <v>9-993inno74</v>
      </c>
      <c r="J27" t="e">
        <f>MATCH(I27,$C$4:$C$70,0)</f>
        <v>#N/A</v>
      </c>
      <c r="L27">
        <v>18</v>
      </c>
      <c r="M27" t="s">
        <v>417</v>
      </c>
      <c r="N27" t="s">
        <v>461</v>
      </c>
      <c r="O27" t="e">
        <f>MATCH(N27,$N$4:$N26,0)</f>
        <v>#N/A</v>
      </c>
      <c r="P27" t="e">
        <f t="shared" si="0"/>
        <v>#N/A</v>
      </c>
    </row>
    <row r="28" spans="1:16" x14ac:dyDescent="0.25">
      <c r="A28">
        <v>3</v>
      </c>
      <c r="B28" t="s">
        <v>396</v>
      </c>
      <c r="C28" t="s">
        <v>430</v>
      </c>
      <c r="D28" t="e">
        <f>MATCH(C28,$I$4:$I$50,0)</f>
        <v>#N/A</v>
      </c>
      <c r="E28" t="e">
        <f>MATCH(C28,#REF!,0)</f>
        <v>#REF!</v>
      </c>
      <c r="G28">
        <v>9</v>
      </c>
      <c r="H28" t="s">
        <v>416</v>
      </c>
      <c r="I28" t="str">
        <f>G28&amp;"-"&amp;H28</f>
        <v>9-438aqxu76</v>
      </c>
      <c r="J28" t="e">
        <f>MATCH(I28,$C$4:$C$70,0)</f>
        <v>#N/A</v>
      </c>
      <c r="L28">
        <v>18</v>
      </c>
      <c r="M28" t="s">
        <v>410</v>
      </c>
      <c r="N28" t="s">
        <v>462</v>
      </c>
      <c r="O28" t="e">
        <f>MATCH(N28,$N$4:$N27,0)</f>
        <v>#N/A</v>
      </c>
      <c r="P28" t="e">
        <f t="shared" si="0"/>
        <v>#N/A</v>
      </c>
    </row>
    <row r="29" spans="1:16" x14ac:dyDescent="0.25">
      <c r="A29">
        <v>16</v>
      </c>
      <c r="B29" t="s">
        <v>393</v>
      </c>
      <c r="C29" t="s">
        <v>466</v>
      </c>
      <c r="D29" t="e">
        <f>MATCH(C29,$I$4:$I$50,0)</f>
        <v>#N/A</v>
      </c>
      <c r="E29" t="e">
        <f>MATCH(C29,#REF!,0)</f>
        <v>#REF!</v>
      </c>
      <c r="G29">
        <v>11</v>
      </c>
      <c r="H29" t="s">
        <v>405</v>
      </c>
      <c r="I29" t="str">
        <f>G29&amp;"-"&amp;H29</f>
        <v>11-993inno74</v>
      </c>
      <c r="J29" t="e">
        <f>MATCH(I29,$C$4:$C$70,0)</f>
        <v>#N/A</v>
      </c>
      <c r="L29">
        <v>19</v>
      </c>
      <c r="M29" t="s">
        <v>413</v>
      </c>
      <c r="N29" t="s">
        <v>463</v>
      </c>
      <c r="O29" t="e">
        <f>MATCH(N29,$N$4:$N28,0)</f>
        <v>#N/A</v>
      </c>
      <c r="P29" t="e">
        <f t="shared" si="0"/>
        <v>#N/A</v>
      </c>
    </row>
    <row r="30" spans="1:16" x14ac:dyDescent="0.25">
      <c r="A30">
        <v>16</v>
      </c>
      <c r="B30" t="s">
        <v>416</v>
      </c>
      <c r="C30" t="s">
        <v>467</v>
      </c>
      <c r="D30" t="e">
        <f>MATCH(C30,$I$4:$I$50,0)</f>
        <v>#N/A</v>
      </c>
      <c r="E30" t="e">
        <f>MATCH(C30,#REF!,0)</f>
        <v>#REF!</v>
      </c>
      <c r="G30">
        <v>11</v>
      </c>
      <c r="H30" t="s">
        <v>409</v>
      </c>
      <c r="I30" t="str">
        <f>G30&amp;"-"&amp;H30</f>
        <v>11-729xcto29</v>
      </c>
      <c r="J30" t="e">
        <f>MATCH(I30,$C$4:$C$70,0)</f>
        <v>#N/A</v>
      </c>
      <c r="L30">
        <v>19</v>
      </c>
      <c r="M30" t="s">
        <v>398</v>
      </c>
      <c r="N30" t="s">
        <v>464</v>
      </c>
      <c r="O30" t="e">
        <f>MATCH(N30,$N$4:$N29,0)</f>
        <v>#N/A</v>
      </c>
      <c r="P30" t="e">
        <f t="shared" si="0"/>
        <v>#N/A</v>
      </c>
    </row>
    <row r="31" spans="1:16" x14ac:dyDescent="0.25">
      <c r="A31">
        <v>16</v>
      </c>
      <c r="B31" t="s">
        <v>402</v>
      </c>
      <c r="C31" t="s">
        <v>468</v>
      </c>
      <c r="D31" t="e">
        <f>MATCH(C31,$I$4:$I$50,0)</f>
        <v>#N/A</v>
      </c>
      <c r="E31" t="e">
        <f>MATCH(C31,#REF!,0)</f>
        <v>#REF!</v>
      </c>
      <c r="G31">
        <v>11</v>
      </c>
      <c r="H31" t="s">
        <v>391</v>
      </c>
      <c r="I31" t="str">
        <f>G31&amp;"-"&amp;H31</f>
        <v>11-374utbv93</v>
      </c>
      <c r="J31" t="e">
        <f>MATCH(I31,$C$4:$C$70,0)</f>
        <v>#N/A</v>
      </c>
      <c r="L31">
        <v>1</v>
      </c>
      <c r="M31" t="s">
        <v>388</v>
      </c>
      <c r="N31" t="s">
        <v>453</v>
      </c>
      <c r="O31" t="e">
        <f>MATCH(N31,$N$4:$N30,0)</f>
        <v>#N/A</v>
      </c>
      <c r="P31" t="e">
        <f t="shared" si="0"/>
        <v>#N/A</v>
      </c>
    </row>
    <row r="32" spans="1:16" x14ac:dyDescent="0.25">
      <c r="A32">
        <v>16</v>
      </c>
      <c r="B32" t="s">
        <v>401</v>
      </c>
      <c r="C32" t="s">
        <v>469</v>
      </c>
      <c r="D32" t="e">
        <f>MATCH(C32,$I$4:$I$50,0)</f>
        <v>#N/A</v>
      </c>
      <c r="E32" t="e">
        <f>MATCH(C32,#REF!,0)</f>
        <v>#REF!</v>
      </c>
      <c r="G32">
        <v>11</v>
      </c>
      <c r="H32" t="s">
        <v>400</v>
      </c>
      <c r="I32" t="str">
        <f>G32&amp;"-"&amp;H32</f>
        <v>11-053tchm56</v>
      </c>
      <c r="J32" t="e">
        <f>MATCH(I32,$C$4:$C$70,0)</f>
        <v>#N/A</v>
      </c>
      <c r="L32">
        <v>19</v>
      </c>
      <c r="M32" t="s">
        <v>404</v>
      </c>
      <c r="N32" t="s">
        <v>465</v>
      </c>
      <c r="O32" t="e">
        <f>MATCH(N32,$N$4:$N31,0)</f>
        <v>#N/A</v>
      </c>
      <c r="P32" t="e">
        <f t="shared" si="0"/>
        <v>#N/A</v>
      </c>
    </row>
    <row r="33" spans="1:16" x14ac:dyDescent="0.25">
      <c r="A33">
        <v>4</v>
      </c>
      <c r="B33" t="s">
        <v>398</v>
      </c>
      <c r="C33" t="s">
        <v>423</v>
      </c>
      <c r="D33" t="e">
        <f>MATCH(C33,$I$4:$I$50,0)</f>
        <v>#N/A</v>
      </c>
      <c r="E33" t="e">
        <f>MATCH(C33,#REF!,0)</f>
        <v>#REF!</v>
      </c>
      <c r="G33">
        <v>12</v>
      </c>
      <c r="H33" t="s">
        <v>404</v>
      </c>
      <c r="I33" t="str">
        <f>G33&amp;"-"&amp;H33</f>
        <v>12-897whiz42</v>
      </c>
      <c r="J33" t="e">
        <f>MATCH(I33,$C$4:$C$70,0)</f>
        <v>#N/A</v>
      </c>
      <c r="L33">
        <v>2</v>
      </c>
      <c r="M33" t="s">
        <v>389</v>
      </c>
      <c r="N33" t="s">
        <v>437</v>
      </c>
      <c r="O33" t="e">
        <f>MATCH(N33,$N$4:$N32,0)</f>
        <v>#N/A</v>
      </c>
      <c r="P33" t="e">
        <f t="shared" si="0"/>
        <v>#N/A</v>
      </c>
    </row>
    <row r="34" spans="1:16" x14ac:dyDescent="0.25">
      <c r="A34">
        <v>7</v>
      </c>
      <c r="B34" t="s">
        <v>402</v>
      </c>
      <c r="C34" t="s">
        <v>431</v>
      </c>
      <c r="D34" t="e">
        <f>MATCH(C34,$I$4:$I$50,0)</f>
        <v>#N/A</v>
      </c>
      <c r="E34" t="e">
        <f>MATCH(C34,#REF!,0)</f>
        <v>#REF!</v>
      </c>
      <c r="G34">
        <v>12</v>
      </c>
      <c r="H34" t="s">
        <v>409</v>
      </c>
      <c r="I34" t="str">
        <f>G34&amp;"-"&amp;H34</f>
        <v>12-729xcto29</v>
      </c>
      <c r="J34" t="e">
        <f>MATCH(I34,$C$4:$C$70,0)</f>
        <v>#N/A</v>
      </c>
      <c r="L34">
        <v>22</v>
      </c>
      <c r="M34" t="s">
        <v>399</v>
      </c>
      <c r="N34" t="s">
        <v>455</v>
      </c>
      <c r="O34" t="e">
        <f>MATCH(N34,$N$4:$N33,0)</f>
        <v>#N/A</v>
      </c>
      <c r="P34" t="e">
        <f t="shared" si="0"/>
        <v>#N/A</v>
      </c>
    </row>
    <row r="35" spans="1:16" x14ac:dyDescent="0.25">
      <c r="A35">
        <v>7</v>
      </c>
      <c r="B35" t="s">
        <v>398</v>
      </c>
      <c r="C35" t="s">
        <v>432</v>
      </c>
      <c r="D35" t="e">
        <f>MATCH(C35,$I$4:$I$50,0)</f>
        <v>#N/A</v>
      </c>
      <c r="E35" t="e">
        <f>MATCH(C35,#REF!,0)</f>
        <v>#REF!</v>
      </c>
      <c r="G35">
        <v>12</v>
      </c>
      <c r="H35" t="s">
        <v>408</v>
      </c>
      <c r="I35" t="str">
        <f>G35&amp;"-"&amp;H35</f>
        <v>12-599wkxo05</v>
      </c>
      <c r="J35" t="e">
        <f>MATCH(I35,$C$4:$C$70,0)</f>
        <v>#N/A</v>
      </c>
      <c r="L35">
        <v>22</v>
      </c>
      <c r="M35" t="s">
        <v>392</v>
      </c>
      <c r="N35" t="s">
        <v>456</v>
      </c>
      <c r="O35" t="e">
        <f>MATCH(N35,$N$4:$N34,0)</f>
        <v>#N/A</v>
      </c>
      <c r="P35" t="e">
        <f t="shared" si="0"/>
        <v>#N/A</v>
      </c>
    </row>
    <row r="36" spans="1:16" x14ac:dyDescent="0.25">
      <c r="A36">
        <v>7</v>
      </c>
      <c r="B36" t="s">
        <v>404</v>
      </c>
      <c r="C36" t="s">
        <v>433</v>
      </c>
      <c r="D36" t="e">
        <f>MATCH(C36,$I$4:$I$50,0)</f>
        <v>#N/A</v>
      </c>
      <c r="E36" t="e">
        <f>MATCH(C36,#REF!,0)</f>
        <v>#REF!</v>
      </c>
      <c r="G36">
        <v>13</v>
      </c>
      <c r="H36" t="s">
        <v>401</v>
      </c>
      <c r="I36" t="str">
        <f>G36&amp;"-"&amp;H36</f>
        <v>13-842vngf77</v>
      </c>
      <c r="J36" t="e">
        <f>MATCH(I36,$C$4:$C$70,0)</f>
        <v>#N/A</v>
      </c>
      <c r="L36">
        <v>2</v>
      </c>
      <c r="M36" t="s">
        <v>390</v>
      </c>
      <c r="N36" t="s">
        <v>438</v>
      </c>
      <c r="O36" t="e">
        <f>MATCH(N36,$N$4:$N35,0)</f>
        <v>#N/A</v>
      </c>
      <c r="P36" t="e">
        <f t="shared" si="0"/>
        <v>#N/A</v>
      </c>
    </row>
    <row r="37" spans="1:16" x14ac:dyDescent="0.25">
      <c r="A37">
        <v>5</v>
      </c>
      <c r="B37" t="s">
        <v>399</v>
      </c>
      <c r="C37" t="s">
        <v>434</v>
      </c>
      <c r="D37" t="e">
        <f>MATCH(C37,$I$4:$I$50,0)</f>
        <v>#N/A</v>
      </c>
      <c r="E37" t="e">
        <f>MATCH(C37,#REF!,0)</f>
        <v>#REF!</v>
      </c>
      <c r="G37">
        <v>14</v>
      </c>
      <c r="H37" t="s">
        <v>396</v>
      </c>
      <c r="I37" t="str">
        <f>G37&amp;"-"&amp;H37</f>
        <v>14-442ohhv23</v>
      </c>
      <c r="J37" t="e">
        <f>MATCH(I37,$C$4:$C$70,0)</f>
        <v>#N/A</v>
      </c>
      <c r="L37">
        <v>2</v>
      </c>
      <c r="M37" t="s">
        <v>391</v>
      </c>
      <c r="N37" t="s">
        <v>439</v>
      </c>
      <c r="O37" t="e">
        <f>MATCH(N37,$N$4:$N36,0)</f>
        <v>#N/A</v>
      </c>
      <c r="P37" t="e">
        <f t="shared" si="0"/>
        <v>#N/A</v>
      </c>
    </row>
    <row r="38" spans="1:16" x14ac:dyDescent="0.25">
      <c r="A38">
        <v>5</v>
      </c>
      <c r="B38" t="s">
        <v>400</v>
      </c>
      <c r="C38" t="s">
        <v>435</v>
      </c>
      <c r="D38" t="e">
        <f>MATCH(C38,$I$4:$I$50,0)</f>
        <v>#N/A</v>
      </c>
      <c r="E38" t="e">
        <f>MATCH(C38,#REF!,0)</f>
        <v>#REF!</v>
      </c>
      <c r="G38">
        <v>16</v>
      </c>
      <c r="H38" t="s">
        <v>419</v>
      </c>
      <c r="I38" t="str">
        <f>G38&amp;"-"&amp;H38</f>
        <v>16-596hoor22</v>
      </c>
      <c r="J38" t="e">
        <f>MATCH(I38,$C$4:$C$70,0)</f>
        <v>#N/A</v>
      </c>
      <c r="L38">
        <v>3</v>
      </c>
      <c r="M38" t="s">
        <v>392</v>
      </c>
      <c r="N38" t="s">
        <v>428</v>
      </c>
      <c r="O38" t="e">
        <f>MATCH(N38,$N$4:$N37,0)</f>
        <v>#N/A</v>
      </c>
      <c r="P38" t="e">
        <f t="shared" si="0"/>
        <v>#N/A</v>
      </c>
    </row>
    <row r="39" spans="1:16" x14ac:dyDescent="0.25">
      <c r="A39">
        <v>5</v>
      </c>
      <c r="B39" t="s">
        <v>401</v>
      </c>
      <c r="C39" t="s">
        <v>436</v>
      </c>
      <c r="D39" t="e">
        <f>MATCH(C39,$I$4:$I$50,0)</f>
        <v>#N/A</v>
      </c>
      <c r="E39" t="e">
        <f>MATCH(C39,#REF!,0)</f>
        <v>#REF!</v>
      </c>
      <c r="G39">
        <v>16</v>
      </c>
      <c r="H39" t="s">
        <v>412</v>
      </c>
      <c r="I39" t="str">
        <f>G39&amp;"-"&amp;H39</f>
        <v>16-897dkun11</v>
      </c>
      <c r="J39" t="e">
        <f>MATCH(I39,$C$4:$C$70,0)</f>
        <v>#N/A</v>
      </c>
      <c r="L39">
        <v>3</v>
      </c>
      <c r="M39" t="s">
        <v>393</v>
      </c>
      <c r="N39" t="s">
        <v>429</v>
      </c>
      <c r="O39" t="e">
        <f>MATCH(N39,$N$4:$N38,0)</f>
        <v>#N/A</v>
      </c>
      <c r="P39" t="e">
        <f t="shared" si="0"/>
        <v>#N/A</v>
      </c>
    </row>
    <row r="40" spans="1:16" x14ac:dyDescent="0.25">
      <c r="A40">
        <v>2</v>
      </c>
      <c r="B40" t="s">
        <v>389</v>
      </c>
      <c r="C40" t="s">
        <v>437</v>
      </c>
      <c r="D40" t="e">
        <f>MATCH(C40,$I$4:$I$50,0)</f>
        <v>#N/A</v>
      </c>
      <c r="E40" t="e">
        <f>MATCH(C40,#REF!,0)</f>
        <v>#REF!</v>
      </c>
      <c r="G40">
        <v>16</v>
      </c>
      <c r="H40" t="s">
        <v>420</v>
      </c>
      <c r="I40" t="str">
        <f>G40&amp;"-"&amp;H40</f>
        <v>16-930zmfp37</v>
      </c>
      <c r="J40" t="e">
        <f>MATCH(I40,$C$4:$C$70,0)</f>
        <v>#N/A</v>
      </c>
      <c r="L40">
        <v>3</v>
      </c>
      <c r="M40" t="s">
        <v>394</v>
      </c>
      <c r="N40" t="s">
        <v>425</v>
      </c>
      <c r="O40" t="e">
        <f>MATCH(N40,$N$4:$N39,0)</f>
        <v>#N/A</v>
      </c>
      <c r="P40" t="e">
        <f t="shared" si="0"/>
        <v>#N/A</v>
      </c>
    </row>
    <row r="41" spans="1:16" x14ac:dyDescent="0.25">
      <c r="A41">
        <v>2</v>
      </c>
      <c r="B41" t="s">
        <v>390</v>
      </c>
      <c r="C41" t="s">
        <v>438</v>
      </c>
      <c r="D41" t="e">
        <f>MATCH(C41,$I$4:$I$50,0)</f>
        <v>#N/A</v>
      </c>
      <c r="E41" t="e">
        <f>MATCH(C41,#REF!,0)</f>
        <v>#REF!</v>
      </c>
      <c r="G41">
        <v>17</v>
      </c>
      <c r="H41" t="s">
        <v>415</v>
      </c>
      <c r="I41" t="str">
        <f>G41&amp;"-"&amp;H41</f>
        <v>17-354zoya70</v>
      </c>
      <c r="J41" t="e">
        <f>MATCH(I41,$C$4:$C$70,0)</f>
        <v>#N/A</v>
      </c>
      <c r="L41">
        <v>3</v>
      </c>
      <c r="M41" t="s">
        <v>395</v>
      </c>
      <c r="N41" t="s">
        <v>426</v>
      </c>
      <c r="O41" t="e">
        <f>MATCH(N41,$N$4:$N40,0)</f>
        <v>#N/A</v>
      </c>
      <c r="P41" t="e">
        <f t="shared" si="0"/>
        <v>#N/A</v>
      </c>
    </row>
    <row r="42" spans="1:16" x14ac:dyDescent="0.25">
      <c r="A42">
        <v>2</v>
      </c>
      <c r="B42" t="s">
        <v>391</v>
      </c>
      <c r="C42" t="s">
        <v>439</v>
      </c>
      <c r="D42" t="e">
        <f>MATCH(C42,$I$4:$I$50,0)</f>
        <v>#N/A</v>
      </c>
      <c r="E42" t="e">
        <f>MATCH(C42,#REF!,0)</f>
        <v>#REF!</v>
      </c>
      <c r="G42">
        <v>17</v>
      </c>
      <c r="H42" t="s">
        <v>392</v>
      </c>
      <c r="I42" t="str">
        <f>G42&amp;"-"&amp;H42</f>
        <v>17-078zaww38</v>
      </c>
      <c r="J42" t="e">
        <f>MATCH(I42,$C$4:$C$70,0)</f>
        <v>#N/A</v>
      </c>
      <c r="L42">
        <v>3</v>
      </c>
      <c r="M42" t="s">
        <v>396</v>
      </c>
      <c r="N42" t="s">
        <v>430</v>
      </c>
      <c r="O42" t="e">
        <f>MATCH(N42,$N$4:$N41,0)</f>
        <v>#N/A</v>
      </c>
      <c r="P42" t="e">
        <f t="shared" si="0"/>
        <v>#N/A</v>
      </c>
    </row>
    <row r="43" spans="1:16" x14ac:dyDescent="0.25">
      <c r="A43">
        <v>7</v>
      </c>
      <c r="B43" t="s">
        <v>394</v>
      </c>
      <c r="C43" t="s">
        <v>440</v>
      </c>
      <c r="D43" t="e">
        <f>MATCH(C43,$I$4:$I$50,0)</f>
        <v>#N/A</v>
      </c>
      <c r="E43" t="e">
        <f>MATCH(C43,#REF!,0)</f>
        <v>#REF!</v>
      </c>
      <c r="G43">
        <v>18</v>
      </c>
      <c r="H43" t="s">
        <v>394</v>
      </c>
      <c r="I43" t="str">
        <f>G43&amp;"-"&amp;H43</f>
        <v>18-242kgta74</v>
      </c>
      <c r="J43" t="e">
        <f>MATCH(I43,$C$4:$C$70,0)</f>
        <v>#N/A</v>
      </c>
      <c r="L43">
        <v>3</v>
      </c>
      <c r="M43" t="s">
        <v>397</v>
      </c>
      <c r="N43" t="s">
        <v>427</v>
      </c>
      <c r="O43" t="e">
        <f>MATCH(N43,$N$4:$N42,0)</f>
        <v>#N/A</v>
      </c>
      <c r="P43" t="e">
        <f t="shared" si="0"/>
        <v>#N/A</v>
      </c>
    </row>
    <row r="44" spans="1:16" x14ac:dyDescent="0.25">
      <c r="A44">
        <v>7</v>
      </c>
      <c r="B44" t="s">
        <v>405</v>
      </c>
      <c r="C44" t="s">
        <v>441</v>
      </c>
      <c r="D44" t="e">
        <f>MATCH(C44,$I$4:$I$50,0)</f>
        <v>#N/A</v>
      </c>
      <c r="E44" t="e">
        <f>MATCH(C44,#REF!,0)</f>
        <v>#REF!</v>
      </c>
      <c r="G44">
        <v>20</v>
      </c>
      <c r="H44" t="s">
        <v>400</v>
      </c>
      <c r="I44" t="str">
        <f>G44&amp;"-"&amp;H44</f>
        <v>20-053tchm56</v>
      </c>
      <c r="J44" t="e">
        <f>MATCH(I44,$C$4:$C$70,0)</f>
        <v>#N/A</v>
      </c>
      <c r="L44">
        <v>4</v>
      </c>
      <c r="M44" t="s">
        <v>396</v>
      </c>
      <c r="N44" t="s">
        <v>422</v>
      </c>
      <c r="O44" t="e">
        <f>MATCH(N44,$N$4:$N43,0)</f>
        <v>#N/A</v>
      </c>
      <c r="P44" t="e">
        <f t="shared" si="0"/>
        <v>#N/A</v>
      </c>
    </row>
    <row r="45" spans="1:16" x14ac:dyDescent="0.25">
      <c r="A45">
        <v>7</v>
      </c>
      <c r="B45" t="s">
        <v>399</v>
      </c>
      <c r="C45" t="s">
        <v>442</v>
      </c>
      <c r="D45" t="e">
        <f>MATCH(C45,$I$4:$I$50,0)</f>
        <v>#N/A</v>
      </c>
      <c r="E45" t="e">
        <f>MATCH(C45,#REF!,0)</f>
        <v>#REF!</v>
      </c>
      <c r="G45">
        <v>20</v>
      </c>
      <c r="H45" t="s">
        <v>395</v>
      </c>
      <c r="I45" t="str">
        <f>G45&amp;"-"&amp;H45</f>
        <v>20-347hlrh53</v>
      </c>
      <c r="J45" t="e">
        <f>MATCH(I45,$C$4:$C$70,0)</f>
        <v>#N/A</v>
      </c>
      <c r="L45">
        <v>4</v>
      </c>
      <c r="M45" t="s">
        <v>398</v>
      </c>
      <c r="N45" t="s">
        <v>423</v>
      </c>
      <c r="O45" t="e">
        <f>MATCH(N45,$N$4:$N44,0)</f>
        <v>#N/A</v>
      </c>
      <c r="P45" t="e">
        <f t="shared" si="0"/>
        <v>#N/A</v>
      </c>
    </row>
    <row r="46" spans="1:16" x14ac:dyDescent="0.25">
      <c r="A46">
        <v>7</v>
      </c>
      <c r="B46" t="s">
        <v>403</v>
      </c>
      <c r="C46" t="s">
        <v>443</v>
      </c>
      <c r="D46" t="e">
        <f>MATCH(C46,$I$4:$I$50,0)</f>
        <v>#N/A</v>
      </c>
      <c r="E46" t="e">
        <f>MATCH(C46,#REF!,0)</f>
        <v>#REF!</v>
      </c>
      <c r="G46">
        <v>21</v>
      </c>
      <c r="H46" t="s">
        <v>402</v>
      </c>
      <c r="I46" t="str">
        <f>G46&amp;"-"&amp;H46</f>
        <v>21-304dkyr45</v>
      </c>
      <c r="J46" t="e">
        <f>MATCH(I46,$C$4:$C$70,0)</f>
        <v>#N/A</v>
      </c>
      <c r="L46">
        <v>5</v>
      </c>
      <c r="M46" t="s">
        <v>399</v>
      </c>
      <c r="N46" t="s">
        <v>434</v>
      </c>
      <c r="O46" t="e">
        <f>MATCH(N46,$N$4:$N45,0)</f>
        <v>#N/A</v>
      </c>
      <c r="P46" t="e">
        <f t="shared" si="0"/>
        <v>#N/A</v>
      </c>
    </row>
    <row r="47" spans="1:16" x14ac:dyDescent="0.25">
      <c r="A47">
        <v>7</v>
      </c>
      <c r="B47" t="s">
        <v>396</v>
      </c>
      <c r="C47" t="s">
        <v>444</v>
      </c>
      <c r="D47" t="e">
        <f>MATCH(C47,$I$4:$I$50,0)</f>
        <v>#N/A</v>
      </c>
      <c r="E47" t="e">
        <f>MATCH(C47,#REF!,0)</f>
        <v>#REF!</v>
      </c>
      <c r="G47">
        <v>21</v>
      </c>
      <c r="H47" t="s">
        <v>397</v>
      </c>
      <c r="I47" t="str">
        <f>G47&amp;"-"&amp;H47</f>
        <v>21-668ihio82</v>
      </c>
      <c r="J47" t="e">
        <f>MATCH(I47,$C$4:$C$70,0)</f>
        <v>#N/A</v>
      </c>
      <c r="L47">
        <v>5</v>
      </c>
      <c r="M47" t="s">
        <v>400</v>
      </c>
      <c r="N47" t="s">
        <v>435</v>
      </c>
      <c r="O47" t="e">
        <f>MATCH(N47,$N$4:$N46,0)</f>
        <v>#N/A</v>
      </c>
      <c r="P47" t="e">
        <f t="shared" si="0"/>
        <v>#N/A</v>
      </c>
    </row>
    <row r="48" spans="1:16" x14ac:dyDescent="0.25">
      <c r="A48">
        <v>9</v>
      </c>
      <c r="B48" t="s">
        <v>408</v>
      </c>
      <c r="C48" t="s">
        <v>445</v>
      </c>
      <c r="D48" t="e">
        <f>MATCH(C48,$I$4:$I$50,0)</f>
        <v>#N/A</v>
      </c>
      <c r="E48" t="e">
        <f>MATCH(C48,#REF!,0)</f>
        <v>#REF!</v>
      </c>
      <c r="G48">
        <v>22</v>
      </c>
      <c r="H48" t="s">
        <v>395</v>
      </c>
      <c r="I48" t="str">
        <f>G48&amp;"-"&amp;H48</f>
        <v>22-347hlrh53</v>
      </c>
      <c r="J48" t="e">
        <f>MATCH(I48,$C$4:$C$70,0)</f>
        <v>#N/A</v>
      </c>
      <c r="L48">
        <v>5</v>
      </c>
      <c r="M48" t="s">
        <v>401</v>
      </c>
      <c r="N48" t="s">
        <v>436</v>
      </c>
      <c r="O48" t="e">
        <f>MATCH(N48,$N$4:$N47,0)</f>
        <v>#N/A</v>
      </c>
      <c r="P48" t="e">
        <f t="shared" si="0"/>
        <v>#N/A</v>
      </c>
    </row>
    <row r="49" spans="1:16" x14ac:dyDescent="0.25">
      <c r="A49">
        <v>9</v>
      </c>
      <c r="B49" t="s">
        <v>395</v>
      </c>
      <c r="C49" t="s">
        <v>446</v>
      </c>
      <c r="D49" t="e">
        <f>MATCH(C49,$I$4:$I$50,0)</f>
        <v>#N/A</v>
      </c>
      <c r="E49" t="e">
        <f>MATCH(C49,#REF!,0)</f>
        <v>#REF!</v>
      </c>
      <c r="G49">
        <v>22</v>
      </c>
      <c r="H49" t="s">
        <v>415</v>
      </c>
      <c r="I49" t="str">
        <f>G49&amp;"-"&amp;H49</f>
        <v>22-354zoya70</v>
      </c>
      <c r="J49" t="e">
        <f>MATCH(I49,$C$4:$C$70,0)</f>
        <v>#N/A</v>
      </c>
      <c r="L49">
        <v>7</v>
      </c>
      <c r="M49" t="s">
        <v>399</v>
      </c>
      <c r="N49" t="s">
        <v>442</v>
      </c>
      <c r="O49" t="e">
        <f>MATCH(N49,$N$4:$N48,0)</f>
        <v>#N/A</v>
      </c>
      <c r="P49" t="e">
        <f t="shared" si="0"/>
        <v>#N/A</v>
      </c>
    </row>
    <row r="50" spans="1:16" x14ac:dyDescent="0.25">
      <c r="A50">
        <v>9</v>
      </c>
      <c r="B50" t="s">
        <v>391</v>
      </c>
      <c r="C50" t="s">
        <v>447</v>
      </c>
      <c r="D50" t="e">
        <f>MATCH(C50,$I$4:$I$50,0)</f>
        <v>#N/A</v>
      </c>
      <c r="E50" t="e">
        <f>MATCH(C50,#REF!,0)</f>
        <v>#REF!</v>
      </c>
      <c r="G50">
        <v>22</v>
      </c>
      <c r="H50" t="s">
        <v>410</v>
      </c>
      <c r="I50" t="str">
        <f>G50&amp;"-"&amp;H50</f>
        <v>22-782nzvu45</v>
      </c>
      <c r="J50" t="e">
        <f>MATCH(I50,$C$4:$C$70,0)</f>
        <v>#N/A</v>
      </c>
      <c r="L50">
        <v>7</v>
      </c>
      <c r="M50" t="s">
        <v>394</v>
      </c>
      <c r="N50" t="s">
        <v>440</v>
      </c>
      <c r="O50" t="e">
        <f>MATCH(N50,$N$4:$N49,0)</f>
        <v>#N/A</v>
      </c>
      <c r="P50" t="e">
        <f t="shared" si="0"/>
        <v>#N/A</v>
      </c>
    </row>
    <row r="51" spans="1:16" x14ac:dyDescent="0.25">
      <c r="A51">
        <v>9</v>
      </c>
      <c r="B51" t="s">
        <v>409</v>
      </c>
      <c r="C51" t="s">
        <v>448</v>
      </c>
      <c r="D51" t="e">
        <f>MATCH(C51,$I$4:$I$50,0)</f>
        <v>#N/A</v>
      </c>
      <c r="E51" t="e">
        <f>MATCH(C51,#REF!,0)</f>
        <v>#REF!</v>
      </c>
      <c r="L51">
        <v>7</v>
      </c>
      <c r="M51" t="s">
        <v>402</v>
      </c>
      <c r="N51" t="s">
        <v>431</v>
      </c>
      <c r="O51" t="e">
        <f>MATCH(N51,$N$4:$N50,0)</f>
        <v>#N/A</v>
      </c>
      <c r="P51" t="e">
        <f t="shared" si="0"/>
        <v>#N/A</v>
      </c>
    </row>
    <row r="52" spans="1:16" x14ac:dyDescent="0.25">
      <c r="A52">
        <v>9</v>
      </c>
      <c r="B52" t="s">
        <v>410</v>
      </c>
      <c r="C52" t="s">
        <v>449</v>
      </c>
      <c r="D52" t="e">
        <f>MATCH(C52,$I$4:$I$50,0)</f>
        <v>#N/A</v>
      </c>
      <c r="E52" t="e">
        <f>MATCH(C52,#REF!,0)</f>
        <v>#REF!</v>
      </c>
      <c r="L52">
        <v>7</v>
      </c>
      <c r="M52" t="s">
        <v>403</v>
      </c>
      <c r="N52" t="s">
        <v>443</v>
      </c>
      <c r="O52" t="e">
        <f>MATCH(N52,$N$4:$N51,0)</f>
        <v>#N/A</v>
      </c>
      <c r="P52" t="e">
        <f t="shared" si="0"/>
        <v>#N/A</v>
      </c>
    </row>
    <row r="53" spans="1:16" x14ac:dyDescent="0.25">
      <c r="A53">
        <v>9</v>
      </c>
      <c r="B53" t="s">
        <v>387</v>
      </c>
      <c r="C53" t="s">
        <v>450</v>
      </c>
      <c r="D53" t="e">
        <f>MATCH(C53,$I$4:$I$50,0)</f>
        <v>#N/A</v>
      </c>
      <c r="E53" t="e">
        <f>MATCH(C53,#REF!,0)</f>
        <v>#REF!</v>
      </c>
      <c r="L53">
        <v>7</v>
      </c>
      <c r="M53" t="s">
        <v>396</v>
      </c>
      <c r="N53" t="s">
        <v>444</v>
      </c>
      <c r="O53" t="e">
        <f>MATCH(N53,$N$4:$N52,0)</f>
        <v>#N/A</v>
      </c>
      <c r="P53" t="e">
        <f t="shared" si="0"/>
        <v>#N/A</v>
      </c>
    </row>
    <row r="54" spans="1:16" x14ac:dyDescent="0.25">
      <c r="A54">
        <v>8</v>
      </c>
      <c r="B54" t="s">
        <v>406</v>
      </c>
      <c r="C54" t="s">
        <v>451</v>
      </c>
      <c r="D54" t="e">
        <f>MATCH(C54,$I$4:$I$50,0)</f>
        <v>#N/A</v>
      </c>
      <c r="E54" t="e">
        <f>MATCH(C54,#REF!,0)</f>
        <v>#REF!</v>
      </c>
      <c r="L54">
        <v>7</v>
      </c>
      <c r="M54" t="s">
        <v>398</v>
      </c>
      <c r="N54" t="s">
        <v>432</v>
      </c>
      <c r="O54" t="e">
        <f>MATCH(N54,$N$4:$N53,0)</f>
        <v>#N/A</v>
      </c>
      <c r="P54" t="e">
        <f t="shared" si="0"/>
        <v>#N/A</v>
      </c>
    </row>
    <row r="55" spans="1:16" x14ac:dyDescent="0.25">
      <c r="A55">
        <v>1</v>
      </c>
      <c r="B55" t="s">
        <v>387</v>
      </c>
      <c r="C55" t="s">
        <v>452</v>
      </c>
      <c r="D55" t="e">
        <f>MATCH(C55,$I$4:$I$50,0)</f>
        <v>#N/A</v>
      </c>
      <c r="E55" t="e">
        <f>MATCH(C55,#REF!,0)</f>
        <v>#REF!</v>
      </c>
      <c r="L55">
        <v>7</v>
      </c>
      <c r="M55" t="s">
        <v>404</v>
      </c>
      <c r="N55" t="s">
        <v>433</v>
      </c>
      <c r="O55" t="e">
        <f>MATCH(N55,$N$4:$N54,0)</f>
        <v>#N/A</v>
      </c>
      <c r="P55" t="e">
        <f t="shared" si="0"/>
        <v>#N/A</v>
      </c>
    </row>
    <row r="56" spans="1:16" x14ac:dyDescent="0.25">
      <c r="A56">
        <v>1</v>
      </c>
      <c r="B56" t="s">
        <v>388</v>
      </c>
      <c r="C56" t="s">
        <v>453</v>
      </c>
      <c r="D56" t="e">
        <f>MATCH(C56,$I$4:$I$50,0)</f>
        <v>#N/A</v>
      </c>
      <c r="E56" t="e">
        <f>MATCH(C56,#REF!,0)</f>
        <v>#REF!</v>
      </c>
      <c r="L56">
        <v>7</v>
      </c>
      <c r="M56" t="s">
        <v>405</v>
      </c>
      <c r="N56" t="s">
        <v>441</v>
      </c>
      <c r="O56" t="e">
        <f>MATCH(N56,$N$4:$N55,0)</f>
        <v>#N/A</v>
      </c>
      <c r="P56" t="e">
        <f t="shared" si="0"/>
        <v>#N/A</v>
      </c>
    </row>
    <row r="57" spans="1:16" x14ac:dyDescent="0.25">
      <c r="A57">
        <v>13</v>
      </c>
      <c r="B57" t="s">
        <v>394</v>
      </c>
      <c r="C57" t="s">
        <v>470</v>
      </c>
      <c r="D57" t="e">
        <f>MATCH(C57,$I$4:$I$50,0)</f>
        <v>#N/A</v>
      </c>
      <c r="E57" t="e">
        <f>MATCH(C57,#REF!,0)</f>
        <v>#REF!</v>
      </c>
      <c r="L57">
        <v>8</v>
      </c>
      <c r="M57" t="s">
        <v>406</v>
      </c>
      <c r="N57" t="s">
        <v>451</v>
      </c>
      <c r="O57" t="e">
        <f>MATCH(N57,$N$4:$N56,0)</f>
        <v>#N/A</v>
      </c>
      <c r="P57" t="e">
        <f t="shared" si="0"/>
        <v>#N/A</v>
      </c>
    </row>
    <row r="58" spans="1:16" x14ac:dyDescent="0.25">
      <c r="A58">
        <v>11</v>
      </c>
      <c r="B58" t="s">
        <v>413</v>
      </c>
      <c r="C58" t="s">
        <v>471</v>
      </c>
      <c r="D58" t="e">
        <f>MATCH(C58,$I$4:$I$50,0)</f>
        <v>#N/A</v>
      </c>
      <c r="E58" t="e">
        <f>MATCH(C58,#REF!,0)</f>
        <v>#REF!</v>
      </c>
      <c r="L58">
        <v>9</v>
      </c>
      <c r="M58" t="s">
        <v>407</v>
      </c>
      <c r="N58" t="s">
        <v>424</v>
      </c>
      <c r="O58" t="e">
        <f>MATCH(N58,$N$4:$N57,0)</f>
        <v>#N/A</v>
      </c>
      <c r="P58" t="e">
        <f t="shared" si="0"/>
        <v>#N/A</v>
      </c>
    </row>
    <row r="59" spans="1:16" x14ac:dyDescent="0.25">
      <c r="A59">
        <v>15</v>
      </c>
      <c r="B59" t="s">
        <v>390</v>
      </c>
      <c r="C59" t="s">
        <v>472</v>
      </c>
      <c r="D59" t="e">
        <f>MATCH(C59,$I$4:$I$50,0)</f>
        <v>#N/A</v>
      </c>
      <c r="E59" t="e">
        <f>MATCH(C59,#REF!,0)</f>
        <v>#REF!</v>
      </c>
      <c r="L59">
        <v>9</v>
      </c>
      <c r="M59" t="s">
        <v>395</v>
      </c>
      <c r="N59" t="s">
        <v>446</v>
      </c>
      <c r="O59" t="e">
        <f>MATCH(N59,$N$4:$N58,0)</f>
        <v>#N/A</v>
      </c>
      <c r="P59" t="e">
        <f t="shared" si="0"/>
        <v>#N/A</v>
      </c>
    </row>
    <row r="60" spans="1:16" x14ac:dyDescent="0.25">
      <c r="A60">
        <v>15</v>
      </c>
      <c r="B60" t="s">
        <v>415</v>
      </c>
      <c r="C60" t="s">
        <v>473</v>
      </c>
      <c r="D60" t="e">
        <f>MATCH(C60,$I$4:$I$50,0)</f>
        <v>#N/A</v>
      </c>
      <c r="E60" t="e">
        <f>MATCH(C60,#REF!,0)</f>
        <v>#REF!</v>
      </c>
      <c r="L60">
        <v>9</v>
      </c>
      <c r="M60" t="s">
        <v>391</v>
      </c>
      <c r="N60" t="s">
        <v>447</v>
      </c>
      <c r="O60" t="e">
        <f>MATCH(N60,$N$4:$N59,0)</f>
        <v>#N/A</v>
      </c>
      <c r="P60" t="e">
        <f t="shared" si="0"/>
        <v>#N/A</v>
      </c>
    </row>
    <row r="61" spans="1:16" x14ac:dyDescent="0.25">
      <c r="A61">
        <v>15</v>
      </c>
      <c r="B61" t="s">
        <v>403</v>
      </c>
      <c r="C61" t="s">
        <v>474</v>
      </c>
      <c r="D61" t="e">
        <f>MATCH(C61,$I$4:$I$50,0)</f>
        <v>#N/A</v>
      </c>
      <c r="E61" t="e">
        <f>MATCH(C61,#REF!,0)</f>
        <v>#REF!</v>
      </c>
      <c r="L61">
        <v>9</v>
      </c>
      <c r="M61" t="s">
        <v>408</v>
      </c>
      <c r="N61" t="s">
        <v>445</v>
      </c>
      <c r="O61" t="e">
        <f>MATCH(N61,$N$4:$N60,0)</f>
        <v>#N/A</v>
      </c>
      <c r="P61" t="e">
        <f t="shared" si="0"/>
        <v>#N/A</v>
      </c>
    </row>
    <row r="62" spans="1:16" x14ac:dyDescent="0.25">
      <c r="A62">
        <v>10</v>
      </c>
      <c r="B62" t="s">
        <v>411</v>
      </c>
      <c r="C62" t="s">
        <v>475</v>
      </c>
      <c r="D62" t="e">
        <f>MATCH(C62,$I$4:$I$50,0)</f>
        <v>#N/A</v>
      </c>
      <c r="E62" t="e">
        <f>MATCH(C62,#REF!,0)</f>
        <v>#REF!</v>
      </c>
      <c r="L62">
        <v>9</v>
      </c>
      <c r="M62" t="s">
        <v>409</v>
      </c>
      <c r="N62" t="s">
        <v>448</v>
      </c>
      <c r="O62" t="e">
        <f>MATCH(N62,$N$4:$N61,0)</f>
        <v>#N/A</v>
      </c>
      <c r="P62" t="e">
        <f t="shared" si="0"/>
        <v>#N/A</v>
      </c>
    </row>
    <row r="63" spans="1:16" x14ac:dyDescent="0.25">
      <c r="A63">
        <v>10</v>
      </c>
      <c r="B63" t="s">
        <v>393</v>
      </c>
      <c r="C63" t="s">
        <v>476</v>
      </c>
      <c r="D63" t="e">
        <f>MATCH(C63,$I$4:$I$50,0)</f>
        <v>#N/A</v>
      </c>
      <c r="E63" t="e">
        <f>MATCH(C63,#REF!,0)</f>
        <v>#REF!</v>
      </c>
      <c r="L63">
        <v>9</v>
      </c>
      <c r="M63" t="s">
        <v>410</v>
      </c>
      <c r="N63" t="s">
        <v>449</v>
      </c>
      <c r="O63" t="e">
        <f>MATCH(N63,$N$4:$N62,0)</f>
        <v>#N/A</v>
      </c>
      <c r="P63" t="e">
        <f t="shared" si="0"/>
        <v>#N/A</v>
      </c>
    </row>
    <row r="64" spans="1:16" x14ac:dyDescent="0.25">
      <c r="A64">
        <v>10</v>
      </c>
      <c r="B64" t="s">
        <v>406</v>
      </c>
      <c r="C64" t="s">
        <v>477</v>
      </c>
      <c r="D64" t="e">
        <f>MATCH(C64,$I$4:$I$50,0)</f>
        <v>#N/A</v>
      </c>
      <c r="E64" t="e">
        <f>MATCH(C64,#REF!,0)</f>
        <v>#REF!</v>
      </c>
      <c r="L64">
        <v>9</v>
      </c>
      <c r="M64" t="s">
        <v>387</v>
      </c>
      <c r="N64" t="s">
        <v>450</v>
      </c>
      <c r="O64" t="e">
        <f>MATCH(N64,$N$4:$N63,0)</f>
        <v>#N/A</v>
      </c>
      <c r="P64" t="e">
        <f t="shared" si="0"/>
        <v>#N/A</v>
      </c>
    </row>
    <row r="65" spans="1:5" x14ac:dyDescent="0.25">
      <c r="A65">
        <v>10</v>
      </c>
      <c r="B65" t="s">
        <v>412</v>
      </c>
      <c r="C65" t="s">
        <v>478</v>
      </c>
      <c r="D65" t="e">
        <f>MATCH(C65,$I$4:$I$50,0)</f>
        <v>#N/A</v>
      </c>
      <c r="E65" t="e">
        <f>MATCH(C65,#REF!,0)</f>
        <v>#REF!</v>
      </c>
    </row>
    <row r="66" spans="1:5" x14ac:dyDescent="0.25">
      <c r="A66">
        <v>14</v>
      </c>
      <c r="B66" t="s">
        <v>394</v>
      </c>
      <c r="C66" t="s">
        <v>479</v>
      </c>
      <c r="D66" t="e">
        <f>MATCH(C66,$I$4:$I$50,0)</f>
        <v>#N/A</v>
      </c>
      <c r="E66" t="e">
        <f>MATCH(C66,#REF!,0)</f>
        <v>#REF!</v>
      </c>
    </row>
    <row r="67" spans="1:5" x14ac:dyDescent="0.25">
      <c r="A67">
        <v>14</v>
      </c>
      <c r="B67" t="s">
        <v>401</v>
      </c>
      <c r="C67" t="s">
        <v>480</v>
      </c>
      <c r="D67" t="e">
        <f>MATCH(C67,$I$4:$I$50,0)</f>
        <v>#N/A</v>
      </c>
      <c r="E67" t="e">
        <f>MATCH(C67,#REF!,0)</f>
        <v>#REF!</v>
      </c>
    </row>
    <row r="68" spans="1:5" x14ac:dyDescent="0.25">
      <c r="A68">
        <v>14</v>
      </c>
      <c r="B68" t="s">
        <v>414</v>
      </c>
      <c r="C68" t="s">
        <v>481</v>
      </c>
      <c r="D68" t="e">
        <f>MATCH(C68,$I$4:$I$50,0)</f>
        <v>#N/A</v>
      </c>
      <c r="E68" t="e">
        <f>MATCH(C68,#REF!,0)</f>
        <v>#REF!</v>
      </c>
    </row>
    <row r="69" spans="1:5" x14ac:dyDescent="0.25">
      <c r="A69">
        <v>13</v>
      </c>
      <c r="B69" t="s">
        <v>396</v>
      </c>
      <c r="C69" t="s">
        <v>482</v>
      </c>
      <c r="D69" t="e">
        <f>MATCH(C69,$I$4:$I$50,0)</f>
        <v>#N/A</v>
      </c>
      <c r="E69" t="e">
        <f>MATCH(C69,#REF!,0)</f>
        <v>#REF!</v>
      </c>
    </row>
    <row r="70" spans="1:5" x14ac:dyDescent="0.25">
      <c r="A70">
        <v>13</v>
      </c>
      <c r="B70" t="s">
        <v>404</v>
      </c>
      <c r="C70" t="s">
        <v>483</v>
      </c>
      <c r="D70" t="e">
        <f>MATCH(C70,$I$4:$I$50,0)</f>
        <v>#N/A</v>
      </c>
      <c r="E70" t="e">
        <f>MATCH(C70,#REF!,0)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Adele Liu</dc:creator>
  <cp:lastModifiedBy>Windows User</cp:lastModifiedBy>
  <dcterms:created xsi:type="dcterms:W3CDTF">2015-06-05T18:17:20Z</dcterms:created>
  <dcterms:modified xsi:type="dcterms:W3CDTF">2022-02-06T21:16:05Z</dcterms:modified>
</cp:coreProperties>
</file>