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tabRatio="928" windowHeight="19420"/>
  </bookViews>
  <sheets>
    <sheet name="吸波数据" sheetId="1" r:id="rId1"/>
    <sheet name="吸波模拟曲线" sheetId="2" r:id="rId2"/>
    <sheet name="介电实部" sheetId="3" r:id="rId3"/>
    <sheet name="介电虚部" sheetId="4" r:id="rId4"/>
    <sheet name="介电损耗" sheetId="5" r:id="rId5"/>
    <sheet name="磁实部" sheetId="6" r:id="rId6"/>
    <sheet name="磁虚部" sheetId="7" r:id="rId7"/>
    <sheet name="磁损耗" sheetId="8" r:id="rId8"/>
  </sheets>
  <calcPr calcId="144525"/>
</workbook>
</file>

<file path=xl/sharedStrings.xml><?xml version="1.0" encoding="utf-8"?>
<sst xmlns="http://schemas.openxmlformats.org/spreadsheetml/2006/main" count="17">
  <si>
    <t>Frequency</t>
  </si>
  <si>
    <t>Permittivity and Permeability</t>
  </si>
  <si>
    <r>
      <rPr>
        <sz val="11"/>
        <color indexed="8"/>
        <rFont val="宋体"/>
        <charset val="134"/>
      </rPr>
      <t>R</t>
    </r>
    <r>
      <rPr>
        <sz val="11"/>
        <color indexed="8"/>
        <rFont val="宋体"/>
        <charset val="134"/>
      </rPr>
      <t>L</t>
    </r>
  </si>
  <si>
    <t>tg δ</t>
  </si>
  <si>
    <r>
      <rPr>
        <sz val="20"/>
        <color indexed="8"/>
        <rFont val="Times New Roman"/>
        <charset val="134"/>
      </rPr>
      <t>(</t>
    </r>
    <r>
      <rPr>
        <i/>
        <sz val="11"/>
        <color indexed="8"/>
        <rFont val="宋体"/>
        <charset val="134"/>
      </rPr>
      <t>μ</t>
    </r>
    <r>
      <rPr>
        <sz val="12"/>
        <color indexed="8"/>
        <rFont val="宋体"/>
        <charset val="134"/>
      </rPr>
      <t>r</t>
    </r>
    <r>
      <rPr>
        <sz val="11"/>
        <color indexed="8"/>
        <rFont val="宋体"/>
        <charset val="134"/>
      </rPr>
      <t>/</t>
    </r>
    <r>
      <rPr>
        <i/>
        <sz val="11"/>
        <color indexed="8"/>
        <rFont val="宋体"/>
        <charset val="134"/>
      </rPr>
      <t>ε</t>
    </r>
    <r>
      <rPr>
        <sz val="12"/>
        <color indexed="8"/>
        <rFont val="宋体"/>
        <charset val="134"/>
      </rPr>
      <t>r</t>
    </r>
    <r>
      <rPr>
        <sz val="11"/>
        <color indexed="8"/>
        <rFont val="宋体"/>
        <charset val="134"/>
      </rPr>
      <t>)^0.5</t>
    </r>
  </si>
  <si>
    <r>
      <rPr>
        <sz val="20"/>
        <color indexed="8"/>
        <rFont val="Times New Roman"/>
        <charset val="134"/>
      </rPr>
      <t>(μ</t>
    </r>
    <r>
      <rPr>
        <sz val="14"/>
        <color indexed="8"/>
        <rFont val="宋体"/>
        <charset val="134"/>
      </rPr>
      <t>r</t>
    </r>
    <r>
      <rPr>
        <sz val="11"/>
        <color indexed="8"/>
        <rFont val="宋体"/>
        <charset val="134"/>
      </rPr>
      <t>*ε</t>
    </r>
    <r>
      <rPr>
        <sz val="14"/>
        <color indexed="8"/>
        <rFont val="宋体"/>
        <charset val="134"/>
      </rPr>
      <t>r</t>
    </r>
    <r>
      <rPr>
        <sz val="11"/>
        <color indexed="8"/>
        <rFont val="宋体"/>
        <charset val="134"/>
      </rPr>
      <t>)^0.5</t>
    </r>
  </si>
  <si>
    <r>
      <rPr>
        <sz val="11"/>
        <color indexed="8"/>
        <rFont val="宋体"/>
        <charset val="134"/>
      </rPr>
      <t>m</t>
    </r>
    <r>
      <rPr>
        <sz val="11"/>
        <color indexed="8"/>
        <rFont val="宋体"/>
        <charset val="134"/>
      </rPr>
      <t>in</t>
    </r>
  </si>
  <si>
    <r>
      <rPr>
        <sz val="11"/>
        <color indexed="8"/>
        <rFont val="宋体"/>
        <charset val="134"/>
      </rPr>
      <t>m</t>
    </r>
    <r>
      <rPr>
        <sz val="11"/>
        <color indexed="8"/>
        <rFont val="宋体"/>
        <charset val="134"/>
      </rPr>
      <t>in对应厚度</t>
    </r>
  </si>
  <si>
    <t>GHz</t>
  </si>
  <si>
    <r>
      <rPr>
        <sz val="11"/>
        <color indexed="8"/>
        <rFont val="宋体"/>
        <charset val="134"/>
      </rPr>
      <t>d</t>
    </r>
    <r>
      <rPr>
        <sz val="11"/>
        <color indexed="8"/>
        <rFont val="宋体"/>
        <charset val="134"/>
      </rPr>
      <t>B</t>
    </r>
  </si>
  <si>
    <t>ε'</t>
  </si>
  <si>
    <t>ε''</t>
  </si>
  <si>
    <t>μ'</t>
  </si>
  <si>
    <t>μ''</t>
  </si>
  <si>
    <t>ε</t>
  </si>
  <si>
    <t>μ</t>
  </si>
  <si>
    <t>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</si>
</sst>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6">
    <numFmt numFmtId="176" formatCode="0.00_ "/>
    <numFmt numFmtId="177" formatCode="0.000_ "/>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33">
    <font>
      <sz val="11"/>
      <color indexed="8"/>
      <name val="宋体"/>
      <charset val="134"/>
    </font>
    <font>
      <sz val="11"/>
      <color indexed="8"/>
      <name val="宋体"/>
      <charset val="134"/>
    </font>
    <font>
      <sz val="11"/>
      <color indexed="8"/>
      <name val="Times New Roman"/>
      <charset val="134"/>
    </font>
    <font>
      <sz val="11"/>
      <color indexed="8"/>
      <name val="宋体"/>
      <charset val="134"/>
    </font>
    <font>
      <sz val="12"/>
      <name val="Times New Roman"/>
      <charset val="134"/>
    </font>
    <font>
      <b/>
      <sz val="12"/>
      <color indexed="10"/>
      <name val="Times New Roman"/>
      <charset val="134"/>
    </font>
    <font>
      <sz val="11"/>
      <color indexed="8"/>
      <name val="Calibri"/>
      <charset val="134"/>
    </font>
    <font>
      <sz val="11"/>
      <color indexed="62"/>
      <name val="宋体"/>
      <charset val="134"/>
    </font>
    <font>
      <sz val="11"/>
      <color indexed="10"/>
      <name val="宋体"/>
      <charset val="134"/>
    </font>
    <font>
      <sz val="20"/>
      <color indexed="8"/>
      <name val="Times New Roman"/>
      <charset val="134"/>
    </font>
    <font>
      <sz val="14"/>
      <color indexed="8"/>
      <name val="宋体"/>
      <charset val="134"/>
    </font>
    <font>
      <sz val="11"/>
      <color rgb="FFFA7D00"/>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b/>
      <sz val="13"/>
      <color theme="3"/>
      <name val="宋体"/>
      <charset val="134"/>
      <scheme val="minor"/>
    </font>
    <font>
      <sz val="12"/>
      <color theme="1"/>
      <name val="宋体"/>
      <charset val="134"/>
      <scheme val="minor"/>
    </font>
    <font>
      <u/>
      <sz val="11"/>
      <color rgb="FF0000FF"/>
      <name val="宋体"/>
      <charset val="0"/>
      <scheme val="minor"/>
    </font>
    <font>
      <b/>
      <sz val="18"/>
      <color theme="3"/>
      <name val="宋体"/>
      <charset val="134"/>
      <scheme val="minor"/>
    </font>
    <font>
      <b/>
      <sz val="11"/>
      <color rgb="FFFA7D00"/>
      <name val="宋体"/>
      <charset val="0"/>
      <scheme val="minor"/>
    </font>
    <font>
      <i/>
      <sz val="11"/>
      <color rgb="FF7F7F7F"/>
      <name val="宋体"/>
      <charset val="0"/>
      <scheme val="minor"/>
    </font>
    <font>
      <b/>
      <sz val="15"/>
      <color theme="3"/>
      <name val="宋体"/>
      <charset val="134"/>
      <scheme val="minor"/>
    </font>
    <font>
      <b/>
      <sz val="11"/>
      <color rgb="FF3F3F3F"/>
      <name val="宋体"/>
      <charset val="0"/>
      <scheme val="minor"/>
    </font>
    <font>
      <sz val="11"/>
      <color rgb="FF006100"/>
      <name val="宋体"/>
      <charset val="0"/>
      <scheme val="minor"/>
    </font>
    <font>
      <b/>
      <sz val="11"/>
      <color rgb="FFFFFFFF"/>
      <name val="宋体"/>
      <charset val="0"/>
      <scheme val="minor"/>
    </font>
    <font>
      <sz val="11"/>
      <color rgb="FF9C0006"/>
      <name val="宋体"/>
      <charset val="0"/>
      <scheme val="minor"/>
    </font>
    <font>
      <b/>
      <sz val="11"/>
      <color theme="1"/>
      <name val="宋体"/>
      <charset val="0"/>
      <scheme val="minor"/>
    </font>
    <font>
      <sz val="11"/>
      <color rgb="FF9C6500"/>
      <name val="宋体"/>
      <charset val="0"/>
      <scheme val="minor"/>
    </font>
    <font>
      <u/>
      <sz val="11"/>
      <color rgb="FF800080"/>
      <name val="宋体"/>
      <charset val="0"/>
      <scheme val="minor"/>
    </font>
    <font>
      <sz val="12"/>
      <name val="宋体"/>
      <charset val="134"/>
    </font>
    <font>
      <i/>
      <sz val="11"/>
      <color indexed="8"/>
      <name val="宋体"/>
      <charset val="134"/>
    </font>
    <font>
      <sz val="12"/>
      <color indexed="8"/>
      <name val="宋体"/>
      <charset val="134"/>
    </font>
    <font>
      <sz val="14"/>
      <color indexed="8"/>
      <name val="宋体"/>
      <charset val="134"/>
    </font>
  </fonts>
  <fills count="35">
    <fill>
      <patternFill patternType="none"/>
    </fill>
    <fill>
      <patternFill patternType="gray125"/>
    </fill>
    <fill>
      <patternFill patternType="solid">
        <fgColor indexed="13"/>
        <bgColor indexed="64"/>
      </patternFill>
    </fill>
    <fill>
      <patternFill patternType="solid">
        <fgColor indexed="40"/>
        <bgColor indexed="64"/>
      </patternFill>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rgb="FFFFFFCC"/>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rgb="FFF2F2F2"/>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theme="4"/>
        <bgColor indexed="64"/>
      </patternFill>
    </fill>
    <fill>
      <patternFill patternType="solid">
        <fgColor rgb="FFA5A5A5"/>
        <bgColor indexed="64"/>
      </patternFill>
    </fill>
    <fill>
      <patternFill patternType="solid">
        <fgColor rgb="FFFFC7CE"/>
        <bgColor indexed="64"/>
      </patternFill>
    </fill>
    <fill>
      <patternFill patternType="solid">
        <fgColor theme="7"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rgb="FFFFEB9C"/>
        <bgColor indexed="64"/>
      </patternFill>
    </fill>
    <fill>
      <patternFill patternType="solid">
        <fgColor theme="6"/>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indexed="47"/>
        <bgColor indexed="64"/>
      </patternFill>
    </fill>
    <fill>
      <patternFill patternType="solid">
        <fgColor theme="7"/>
        <bgColor indexed="64"/>
      </patternFill>
    </fill>
  </fills>
  <borders count="17">
    <border>
      <left/>
      <right/>
      <top/>
      <bottom/>
      <diagonal/>
    </border>
    <border>
      <left style="thin">
        <color auto="true"/>
      </left>
      <right style="thin">
        <color auto="true"/>
      </right>
      <top style="thin">
        <color auto="true"/>
      </top>
      <bottom style="thin">
        <color auto="true"/>
      </bottom>
      <diagonal/>
    </border>
    <border>
      <left style="thin">
        <color auto="true"/>
      </left>
      <right/>
      <top style="thin">
        <color auto="true"/>
      </top>
      <bottom style="thin">
        <color auto="true"/>
      </bottom>
      <diagonal/>
    </border>
    <border>
      <left/>
      <right/>
      <top style="thin">
        <color auto="true"/>
      </top>
      <bottom style="thin">
        <color auto="true"/>
      </bottom>
      <diagonal/>
    </border>
    <border>
      <left/>
      <right style="thin">
        <color auto="true"/>
      </right>
      <top style="thin">
        <color auto="true"/>
      </top>
      <bottom style="thin">
        <color auto="true"/>
      </bottom>
      <diagonal/>
    </border>
    <border>
      <left style="thin">
        <color auto="true"/>
      </left>
      <right style="thin">
        <color auto="true"/>
      </right>
      <top style="thin">
        <color auto="true"/>
      </top>
      <bottom/>
      <diagonal/>
    </border>
    <border>
      <left style="thin">
        <color auto="true"/>
      </left>
      <right/>
      <top/>
      <bottom/>
      <diagonal/>
    </border>
    <border>
      <left style="thin">
        <color auto="true"/>
      </left>
      <right style="thin">
        <color auto="true"/>
      </right>
      <top/>
      <bottom style="thin">
        <color auto="true"/>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s>
  <cellStyleXfs count="50">
    <xf numFmtId="0" fontId="0" fillId="0" borderId="0">
      <alignment vertical="center"/>
    </xf>
    <xf numFmtId="0" fontId="29" fillId="0" borderId="0">
      <alignment vertical="center"/>
    </xf>
    <xf numFmtId="0" fontId="13" fillId="30" borderId="0" applyNumberFormat="false" applyBorder="false" applyAlignment="false" applyProtection="false">
      <alignment vertical="center"/>
    </xf>
    <xf numFmtId="0" fontId="12" fillId="23" borderId="0" applyNumberFormat="false" applyBorder="false" applyAlignment="false" applyProtection="false">
      <alignment vertical="center"/>
    </xf>
    <xf numFmtId="0" fontId="13" fillId="34" borderId="0" applyNumberFormat="false" applyBorder="false" applyAlignment="false" applyProtection="false">
      <alignment vertical="center"/>
    </xf>
    <xf numFmtId="0" fontId="7" fillId="33" borderId="16" applyNumberFormat="false" applyAlignment="false" applyProtection="false">
      <alignment vertical="center"/>
    </xf>
    <xf numFmtId="0" fontId="12" fillId="31" borderId="0" applyNumberFormat="false" applyBorder="false" applyAlignment="false" applyProtection="false">
      <alignment vertical="center"/>
    </xf>
    <xf numFmtId="0" fontId="12" fillId="12" borderId="0" applyNumberFormat="false" applyBorder="false" applyAlignment="false" applyProtection="false">
      <alignment vertical="center"/>
    </xf>
    <xf numFmtId="44" fontId="16" fillId="0" borderId="0" applyFont="false" applyFill="false" applyBorder="false" applyAlignment="false" applyProtection="false">
      <alignment vertical="center"/>
    </xf>
    <xf numFmtId="0" fontId="13" fillId="27" borderId="0" applyNumberFormat="false" applyBorder="false" applyAlignment="false" applyProtection="false">
      <alignment vertical="center"/>
    </xf>
    <xf numFmtId="9" fontId="16" fillId="0" borderId="0" applyFont="false" applyFill="false" applyBorder="false" applyAlignment="false" applyProtection="false">
      <alignment vertical="center"/>
    </xf>
    <xf numFmtId="0" fontId="13" fillId="25" borderId="0" applyNumberFormat="false" applyBorder="false" applyAlignment="false" applyProtection="false">
      <alignment vertical="center"/>
    </xf>
    <xf numFmtId="0" fontId="13" fillId="7" borderId="0" applyNumberFormat="false" applyBorder="false" applyAlignment="false" applyProtection="false">
      <alignment vertical="center"/>
    </xf>
    <xf numFmtId="0" fontId="13" fillId="24" borderId="0" applyNumberFormat="false" applyBorder="false" applyAlignment="false" applyProtection="false">
      <alignment vertical="center"/>
    </xf>
    <xf numFmtId="0" fontId="13" fillId="29" borderId="0" applyNumberFormat="false" applyBorder="false" applyAlignment="false" applyProtection="false">
      <alignment vertical="center"/>
    </xf>
    <xf numFmtId="0" fontId="13" fillId="28" borderId="0" applyNumberFormat="false" applyBorder="false" applyAlignment="false" applyProtection="false">
      <alignment vertical="center"/>
    </xf>
    <xf numFmtId="0" fontId="19" fillId="15" borderId="12" applyNumberFormat="false" applyAlignment="false" applyProtection="false">
      <alignment vertical="center"/>
    </xf>
    <xf numFmtId="0" fontId="13" fillId="20" borderId="0" applyNumberFormat="false" applyBorder="false" applyAlignment="false" applyProtection="false">
      <alignment vertical="center"/>
    </xf>
    <xf numFmtId="0" fontId="27" fillId="26" borderId="0" applyNumberFormat="false" applyBorder="false" applyAlignment="false" applyProtection="false">
      <alignment vertical="center"/>
    </xf>
    <xf numFmtId="0" fontId="12" fillId="32" borderId="0" applyNumberFormat="false" applyBorder="false" applyAlignment="false" applyProtection="false">
      <alignment vertical="center"/>
    </xf>
    <xf numFmtId="0" fontId="23" fillId="19" borderId="0" applyNumberFormat="false" applyBorder="false" applyAlignment="false" applyProtection="false">
      <alignment vertical="center"/>
    </xf>
    <xf numFmtId="0" fontId="12" fillId="18" borderId="0" applyNumberFormat="false" applyBorder="false" applyAlignment="false" applyProtection="false">
      <alignment vertical="center"/>
    </xf>
    <xf numFmtId="0" fontId="26" fillId="0" borderId="15" applyNumberFormat="false" applyFill="false" applyAlignment="false" applyProtection="false">
      <alignment vertical="center"/>
    </xf>
    <xf numFmtId="0" fontId="25" fillId="22" borderId="0" applyNumberFormat="false" applyBorder="false" applyAlignment="false" applyProtection="false">
      <alignment vertical="center"/>
    </xf>
    <xf numFmtId="0" fontId="24" fillId="21" borderId="14" applyNumberFormat="false" applyAlignment="false" applyProtection="false">
      <alignment vertical="center"/>
    </xf>
    <xf numFmtId="0" fontId="22" fillId="15" borderId="13" applyNumberFormat="false" applyAlignment="false" applyProtection="false">
      <alignment vertical="center"/>
    </xf>
    <xf numFmtId="0" fontId="21" fillId="0" borderId="10" applyNumberFormat="false" applyFill="false" applyAlignment="false" applyProtection="false">
      <alignment vertical="center"/>
    </xf>
    <xf numFmtId="0" fontId="20" fillId="0" borderId="0" applyNumberFormat="false" applyFill="false" applyBorder="false" applyAlignment="false" applyProtection="false">
      <alignment vertical="center"/>
    </xf>
    <xf numFmtId="0" fontId="12" fillId="16" borderId="0" applyNumberFormat="false" applyBorder="false" applyAlignment="false" applyProtection="false">
      <alignment vertical="center"/>
    </xf>
    <xf numFmtId="0" fontId="14" fillId="0" borderId="0" applyNumberFormat="false" applyFill="false" applyBorder="false" applyAlignment="false" applyProtection="false">
      <alignment vertical="center"/>
    </xf>
    <xf numFmtId="42" fontId="16" fillId="0" borderId="0" applyFont="false" applyFill="false" applyBorder="false" applyAlignment="false" applyProtection="false">
      <alignment vertical="center"/>
    </xf>
    <xf numFmtId="0" fontId="12" fillId="14" borderId="0" applyNumberFormat="false" applyBorder="false" applyAlignment="false" applyProtection="false">
      <alignment vertical="center"/>
    </xf>
    <xf numFmtId="43" fontId="16" fillId="0" borderId="0" applyFont="false" applyFill="false" applyBorder="false" applyAlignment="false" applyProtection="false">
      <alignment vertical="center"/>
    </xf>
    <xf numFmtId="0" fontId="28" fillId="0" borderId="0" applyNumberFormat="false" applyFill="false" applyBorder="false" applyAlignment="false" applyProtection="false">
      <alignment vertical="center"/>
    </xf>
    <xf numFmtId="0" fontId="18" fillId="0" borderId="0" applyNumberFormat="false" applyFill="false" applyBorder="false" applyAlignment="false" applyProtection="false">
      <alignment vertical="center"/>
    </xf>
    <xf numFmtId="0" fontId="12" fillId="11" borderId="0" applyNumberFormat="false" applyBorder="false" applyAlignment="false" applyProtection="false">
      <alignment vertical="center"/>
    </xf>
    <xf numFmtId="0" fontId="8" fillId="0" borderId="0" applyNumberFormat="false" applyFill="false" applyBorder="false" applyAlignment="false" applyProtection="false">
      <alignment vertical="center"/>
    </xf>
    <xf numFmtId="0" fontId="13" fillId="17" borderId="0" applyNumberFormat="false" applyBorder="false" applyAlignment="false" applyProtection="false">
      <alignment vertical="center"/>
    </xf>
    <xf numFmtId="0" fontId="16" fillId="10" borderId="11" applyNumberFormat="false" applyFont="false" applyAlignment="false" applyProtection="false">
      <alignment vertical="center"/>
    </xf>
    <xf numFmtId="0" fontId="12" fillId="13" borderId="0" applyNumberFormat="false" applyBorder="false" applyAlignment="false" applyProtection="false">
      <alignment vertical="center"/>
    </xf>
    <xf numFmtId="0" fontId="13" fillId="9" borderId="0" applyNumberFormat="false" applyBorder="false" applyAlignment="false" applyProtection="false">
      <alignment vertical="center"/>
    </xf>
    <xf numFmtId="0" fontId="12" fillId="8" borderId="0" applyNumberFormat="false" applyBorder="false" applyAlignment="false" applyProtection="false">
      <alignment vertical="center"/>
    </xf>
    <xf numFmtId="0" fontId="17" fillId="0" borderId="0" applyNumberFormat="false" applyFill="false" applyBorder="false" applyAlignment="false" applyProtection="false">
      <alignment vertical="center"/>
    </xf>
    <xf numFmtId="41" fontId="16" fillId="0" borderId="0" applyFont="false" applyFill="false" applyBorder="false" applyAlignment="false" applyProtection="false">
      <alignment vertical="center"/>
    </xf>
    <xf numFmtId="0" fontId="15" fillId="0" borderId="10" applyNumberFormat="false" applyFill="false" applyAlignment="false" applyProtection="false">
      <alignment vertical="center"/>
    </xf>
    <xf numFmtId="0" fontId="12" fillId="6" borderId="0" applyNumberFormat="false" applyBorder="false" applyAlignment="false" applyProtection="false">
      <alignment vertical="center"/>
    </xf>
    <xf numFmtId="0" fontId="14" fillId="0" borderId="9" applyNumberFormat="false" applyFill="false" applyAlignment="false" applyProtection="false">
      <alignment vertical="center"/>
    </xf>
    <xf numFmtId="0" fontId="13" fillId="5" borderId="0" applyNumberFormat="false" applyBorder="false" applyAlignment="false" applyProtection="false">
      <alignment vertical="center"/>
    </xf>
    <xf numFmtId="0" fontId="12" fillId="4" borderId="0" applyNumberFormat="false" applyBorder="false" applyAlignment="false" applyProtection="false">
      <alignment vertical="center"/>
    </xf>
    <xf numFmtId="0" fontId="11" fillId="0" borderId="8" applyNumberFormat="false" applyFill="false" applyAlignment="false" applyProtection="false">
      <alignment vertical="center"/>
    </xf>
  </cellStyleXfs>
  <cellXfs count="29">
    <xf numFmtId="0" fontId="0" fillId="0" borderId="0" xfId="0">
      <alignment vertical="center"/>
    </xf>
    <xf numFmtId="0" fontId="1" fillId="0" borderId="0" xfId="0" applyFont="true" applyBorder="true" applyProtection="true">
      <alignment vertical="center"/>
      <protection locked="false"/>
    </xf>
    <xf numFmtId="0" fontId="2" fillId="0" borderId="1" xfId="0" applyFont="true" applyBorder="true" applyProtection="true">
      <alignment vertical="center"/>
      <protection locked="false"/>
    </xf>
    <xf numFmtId="176" fontId="1" fillId="0" borderId="0" xfId="0" applyNumberFormat="true" applyFont="true" applyBorder="true" applyProtection="true">
      <alignment vertical="center"/>
      <protection locked="false"/>
    </xf>
    <xf numFmtId="0" fontId="3" fillId="2" borderId="1" xfId="0" applyFont="true" applyFill="true" applyBorder="true" applyAlignment="true" applyProtection="true">
      <alignment horizontal="center" vertical="center"/>
      <protection locked="false"/>
    </xf>
    <xf numFmtId="0" fontId="2" fillId="2" borderId="2" xfId="0" applyFont="true" applyFill="true" applyBorder="true" applyAlignment="true" applyProtection="true">
      <alignment horizontal="center" vertical="center"/>
      <protection locked="false"/>
    </xf>
    <xf numFmtId="0" fontId="2" fillId="2" borderId="3" xfId="0" applyFont="true" applyFill="true" applyBorder="true" applyAlignment="true" applyProtection="true">
      <alignment horizontal="center" vertical="center"/>
      <protection locked="false"/>
    </xf>
    <xf numFmtId="176" fontId="4" fillId="0" borderId="1" xfId="1" applyNumberFormat="true" applyFont="true" applyBorder="true" applyAlignment="true">
      <alignment horizontal="center" vertical="center"/>
    </xf>
    <xf numFmtId="176" fontId="5" fillId="0" borderId="1" xfId="1" applyNumberFormat="true" applyFont="true" applyBorder="true" applyAlignment="true">
      <alignment horizontal="center" vertical="center"/>
    </xf>
    <xf numFmtId="0" fontId="6" fillId="0" borderId="0" xfId="0" applyFont="true">
      <alignment vertical="center"/>
    </xf>
    <xf numFmtId="176" fontId="6" fillId="0" borderId="1" xfId="1" applyNumberFormat="true" applyFont="true" applyBorder="true" applyAlignment="true">
      <alignment horizontal="center" vertical="center"/>
    </xf>
    <xf numFmtId="0" fontId="2" fillId="2" borderId="4" xfId="0" applyFont="true" applyFill="true" applyBorder="true" applyAlignment="true" applyProtection="true">
      <alignment horizontal="center" vertical="center"/>
      <protection locked="false"/>
    </xf>
    <xf numFmtId="0" fontId="7" fillId="3" borderId="4" xfId="5" applyFont="true" applyFill="true" applyBorder="true" applyAlignment="true" applyProtection="true">
      <alignment horizontal="center" vertical="center"/>
      <protection locked="false"/>
    </xf>
    <xf numFmtId="0" fontId="7" fillId="3" borderId="1" xfId="5" applyFont="true" applyFill="true" applyBorder="true" applyAlignment="true" applyProtection="true">
      <alignment horizontal="center" vertical="center"/>
      <protection locked="false"/>
    </xf>
    <xf numFmtId="177" fontId="8" fillId="0" borderId="4" xfId="36" applyNumberFormat="true" applyFont="true" applyBorder="true" applyProtection="true">
      <alignment vertical="center"/>
    </xf>
    <xf numFmtId="177" fontId="8" fillId="0" borderId="1" xfId="36" applyNumberFormat="true" applyFont="true" applyBorder="true" applyProtection="true">
      <alignment vertical="center"/>
    </xf>
    <xf numFmtId="176" fontId="2" fillId="3" borderId="2" xfId="0" applyNumberFormat="true" applyFont="true" applyFill="true" applyBorder="true" applyAlignment="true" applyProtection="true">
      <alignment horizontal="center" vertical="center"/>
      <protection locked="false"/>
    </xf>
    <xf numFmtId="176" fontId="2" fillId="3" borderId="1" xfId="0" applyNumberFormat="true" applyFont="true" applyFill="true" applyBorder="true" applyAlignment="true" applyProtection="true">
      <alignment vertical="center"/>
      <protection locked="false"/>
    </xf>
    <xf numFmtId="176" fontId="6" fillId="3" borderId="1" xfId="0" applyNumberFormat="true" applyFont="true" applyFill="true" applyBorder="true" applyAlignment="true" applyProtection="true">
      <alignment horizontal="center" vertical="center"/>
      <protection locked="false"/>
    </xf>
    <xf numFmtId="176" fontId="1" fillId="0" borderId="1" xfId="0" applyNumberFormat="true" applyFont="true" applyBorder="true" applyProtection="true">
      <alignment vertical="center"/>
    </xf>
    <xf numFmtId="176" fontId="1" fillId="0" borderId="1" xfId="0" applyNumberFormat="true" applyFont="true" applyFill="true" applyBorder="true" applyProtection="true">
      <alignment vertical="center"/>
    </xf>
    <xf numFmtId="176" fontId="2" fillId="3" borderId="4" xfId="0" applyNumberFormat="true" applyFont="true" applyFill="true" applyBorder="true" applyAlignment="true" applyProtection="true">
      <alignment horizontal="center" vertical="center"/>
      <protection locked="false"/>
    </xf>
    <xf numFmtId="0" fontId="9" fillId="2" borderId="5" xfId="0" applyFont="true" applyFill="true" applyBorder="true" applyAlignment="true" applyProtection="true">
      <alignment horizontal="center" vertical="center"/>
      <protection locked="false"/>
    </xf>
    <xf numFmtId="0" fontId="1" fillId="0" borderId="6" xfId="0" applyFont="true" applyBorder="true" applyAlignment="true" applyProtection="true">
      <alignment horizontal="center" vertical="center"/>
      <protection locked="false"/>
    </xf>
    <xf numFmtId="0" fontId="10" fillId="2" borderId="7" xfId="0" applyFont="true" applyFill="true" applyBorder="true" applyAlignment="true" applyProtection="true">
      <alignment horizontal="center" vertical="center"/>
      <protection locked="false"/>
    </xf>
    <xf numFmtId="0" fontId="10" fillId="2" borderId="0" xfId="0" applyFont="true" applyFill="true" applyBorder="true" applyAlignment="true" applyProtection="true">
      <alignment horizontal="center" vertical="center"/>
      <protection locked="false"/>
    </xf>
    <xf numFmtId="0" fontId="1" fillId="0" borderId="0" xfId="0" applyFont="true" applyBorder="true" applyAlignment="true" applyProtection="true">
      <alignment horizontal="center" vertical="center"/>
      <protection locked="false"/>
    </xf>
    <xf numFmtId="176" fontId="1" fillId="0" borderId="0" xfId="0" applyNumberFormat="true" applyFont="true" applyBorder="true" applyProtection="true">
      <alignment vertical="center"/>
    </xf>
    <xf numFmtId="177" fontId="1" fillId="0" borderId="0" xfId="0" applyNumberFormat="true" applyFont="true" applyBorder="true" applyProtection="true">
      <alignment vertical="center"/>
      <protection locked="false"/>
    </xf>
  </cellXfs>
  <cellStyles count="50">
    <cellStyle name="常规" xfId="0" builtinId="0"/>
    <cellStyle name="常规 4" xfId="1"/>
    <cellStyle name="60% - 强调文字颜色 6" xfId="2" builtinId="52"/>
    <cellStyle name="20% - 强调文字颜色 4" xfId="3" builtinId="42"/>
    <cellStyle name="强调文字颜色 4" xfId="4" builtinId="41"/>
    <cellStyle name="输入" xfId="5" builtinId="20"/>
    <cellStyle name="40% - 强调文字颜色 3" xfId="6" builtinId="39"/>
    <cellStyle name="20% - 强调文字颜色 3" xfId="7" builtinId="38"/>
    <cellStyle name="货币" xfId="8" builtinId="4"/>
    <cellStyle name="强调文字颜色 3" xfId="9" builtinId="37"/>
    <cellStyle name="百分比" xfId="10" builtinId="5"/>
    <cellStyle name="60% - 强调文字颜色 2" xfId="11" builtinId="36"/>
    <cellStyle name="60% - 强调文字颜色 5" xfId="12" builtinId="48"/>
    <cellStyle name="强调文字颜色 2" xfId="13" builtinId="33"/>
    <cellStyle name="60% - 强调文字颜色 1" xfId="14" builtinId="32"/>
    <cellStyle name="60% - 强调文字颜色 4" xfId="15" builtinId="44"/>
    <cellStyle name="计算" xfId="16" builtinId="22"/>
    <cellStyle name="强调文字颜色 1" xfId="17" builtinId="29"/>
    <cellStyle name="适中" xfId="18" builtinId="28"/>
    <cellStyle name="20% - 强调文字颜色 5" xfId="19" builtinId="46"/>
    <cellStyle name="好" xfId="20" builtinId="26"/>
    <cellStyle name="20% - 强调文字颜色 1" xfId="21" builtinId="30"/>
    <cellStyle name="汇总" xfId="22" builtinId="25"/>
    <cellStyle name="差" xfId="23" builtinId="27"/>
    <cellStyle name="检查单元格" xfId="24" builtinId="23"/>
    <cellStyle name="输出" xfId="25" builtinId="21"/>
    <cellStyle name="标题 1" xfId="26" builtinId="16"/>
    <cellStyle name="解释性文本" xfId="27" builtinId="53"/>
    <cellStyle name="20% - 强调文字颜色 2" xfId="28" builtinId="34"/>
    <cellStyle name="标题 4" xfId="29" builtinId="19"/>
    <cellStyle name="货币[0]" xfId="30" builtinId="7"/>
    <cellStyle name="40% - 强调文字颜色 4" xfId="31" builtinId="43"/>
    <cellStyle name="千位分隔" xfId="32" builtinId="3"/>
    <cellStyle name="已访问的超链接" xfId="33" builtinId="9"/>
    <cellStyle name="标题" xfId="34" builtinId="15"/>
    <cellStyle name="40% - 强调文字颜色 2" xfId="35" builtinId="35"/>
    <cellStyle name="警告文本" xfId="36" builtinId="11"/>
    <cellStyle name="60% - 强调文字颜色 3" xfId="37" builtinId="40"/>
    <cellStyle name="注释" xfId="38" builtinId="10"/>
    <cellStyle name="20% - 强调文字颜色 6" xfId="39" builtinId="50"/>
    <cellStyle name="强调文字颜色 5" xfId="40" builtinId="45"/>
    <cellStyle name="40% - 强调文字颜色 6" xfId="41" builtinId="51"/>
    <cellStyle name="超链接" xfId="42" builtinId="8"/>
    <cellStyle name="千位分隔[0]" xfId="43" builtinId="6"/>
    <cellStyle name="标题 2" xfId="44" builtinId="17"/>
    <cellStyle name="40% - 强调文字颜色 5" xfId="45" builtinId="47"/>
    <cellStyle name="标题 3" xfId="46" builtinId="18"/>
    <cellStyle name="强调文字颜色 6" xfId="47" builtinId="49"/>
    <cellStyle name="40% - 强调文字颜色 1" xfId="48" builtinId="31"/>
    <cellStyle name="链接单元格" xfId="49" builtinId="24"/>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arget="theme/theme1.xml" Type="http://schemas.openxmlformats.org/officeDocument/2006/relationships/theme"></Relationship><Relationship Id="rId8" Target="worksheets/sheet8.xml" Type="http://schemas.openxmlformats.org/officeDocument/2006/relationships/worksheet"></Relationship><Relationship Id="rId7" Target="worksheets/sheet7.xml" Type="http://schemas.openxmlformats.org/officeDocument/2006/relationships/worksheet"></Relationship><Relationship Id="rId6" Target="worksheets/sheet6.xml" Type="http://schemas.openxmlformats.org/officeDocument/2006/relationships/worksheet"></Relationship><Relationship Id="rId5" Target="worksheets/sheet5.xml" Type="http://schemas.openxmlformats.org/officeDocument/2006/relationships/worksheet"></Relationship><Relationship Id="rId4" Target="worksheets/sheet4.xml" Type="http://schemas.openxmlformats.org/officeDocument/2006/relationships/worksheet"></Relationship><Relationship Id="rId3" Target="worksheets/sheet3.xml" Type="http://schemas.openxmlformats.org/officeDocument/2006/relationships/worksheet"></Relationship><Relationship Id="rId2" Target="worksheets/sheet2.xml" Type="http://schemas.openxmlformats.org/officeDocument/2006/relationships/worksheet"></Relationship><Relationship Id="rId11" Target="sharedStrings.xml" Type="http://schemas.openxmlformats.org/officeDocument/2006/relationships/sharedStrings"></Relationship><Relationship Id="rId10" Target="styles.xml" Type="http://schemas.openxmlformats.org/officeDocument/2006/relationships/styles"></Relationship><Relationship Id="rId1" Target="worksheets/sheet1.xml" Type="http://schemas.openxmlformats.org/officeDocument/2006/relationships/worksheet"></Relationship></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吸波性能模拟</a:t>
            </a:r>
            <a:endParaRPr lang="zh-CN" altLang="zh-CN"/>
          </a:p>
        </c:rich>
      </c:tx>
      <c:layout/>
      <c:overlay val="0"/>
      <c:spPr>
        <a:noFill/>
        <a:ln>
          <a:noFill/>
        </a:ln>
      </c:spPr>
    </c:title>
    <c:autoTitleDeleted val="0"/>
    <c:plotArea>
      <c:layout>
        <c:manualLayout>
          <c:layoutTarget val="inner"/>
          <c:xMode val="edge"/>
          <c:yMode val="edge"/>
          <c:x val="0.0805368869171987"/>
          <c:y val="0.0852629440945921"/>
          <c:w val="0.792385870645466"/>
          <c:h val="0.893126632286963"/>
        </c:manualLayout>
      </c:layout>
      <c:lineChart>
        <c:grouping val="standard"/>
        <c:varyColors val="0"/>
        <c:ser>
          <c:idx val="0"/>
          <c:order val="0"/>
          <c:tx>
            <c:strRef>
              <c:f>吸波数据!$F$3</c:f>
              <c:strCache>
                <c:ptCount val="1"/>
                <c:pt idx="0">
                  <c:v>1</c:v>
                </c:pt>
              </c:strCache>
            </c:strRef>
          </c:tx>
          <c:spPr>
            <a:ln w="25400" cap="rnd" cmpd="sng" algn="ctr">
              <a:solidFill>
                <a:srgbClr val="4F81BD"/>
              </a:solidFill>
              <a:prstDash val="solid"/>
              <a:round/>
            </a:ln>
          </c:spPr>
          <c:marker>
            <c:symbol val="diamond"/>
            <c:size val="7"/>
            <c:spPr>
              <a:solidFill>
                <a:srgbClr val="4F81BD"/>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吸波数据!$F$4:$F$204</c:f>
              <c:numCache>
                <c:formatCode>0.000_ </c:formatCode>
                <c:ptCount val="201"/>
                <c:pt idx="0">
                  <c:v>0.0803760075979912</c:v>
                </c:pt>
                <c:pt idx="1">
                  <c:v>0.0363069640108811</c:v>
                </c:pt>
                <c:pt idx="2">
                  <c:v>0.149752666336568</c:v>
                </c:pt>
                <c:pt idx="3">
                  <c:v>0.0538260525804154</c:v>
                </c:pt>
                <c:pt idx="4">
                  <c:v>0.0963615709533165</c:v>
                </c:pt>
                <c:pt idx="5">
                  <c:v>0.0979287183608842</c:v>
                </c:pt>
                <c:pt idx="6">
                  <c:v>0.0467992544006762</c:v>
                </c:pt>
                <c:pt idx="7">
                  <c:v>0.073394935684363</c:v>
                </c:pt>
                <c:pt idx="8">
                  <c:v>0.0923482124499608</c:v>
                </c:pt>
                <c:pt idx="9">
                  <c:v>0.019386752324015</c:v>
                </c:pt>
                <c:pt idx="10">
                  <c:v>0.120447458704314</c:v>
                </c:pt>
                <c:pt idx="11">
                  <c:v>0.0264519376441371</c:v>
                </c:pt>
                <c:pt idx="12">
                  <c:v>0.0316395970092424</c:v>
                </c:pt>
                <c:pt idx="13">
                  <c:v>0.0864007320121265</c:v>
                </c:pt>
                <c:pt idx="14">
                  <c:v>-0.0341017908326244</c:v>
                </c:pt>
                <c:pt idx="15">
                  <c:v>0.0812453275086373</c:v>
                </c:pt>
                <c:pt idx="16">
                  <c:v>-0.0253349192817702</c:v>
                </c:pt>
                <c:pt idx="17">
                  <c:v>-0.0149956439805039</c:v>
                </c:pt>
                <c:pt idx="18">
                  <c:v>0.0279177033845949</c:v>
                </c:pt>
                <c:pt idx="19">
                  <c:v>-0.0920873560231929</c:v>
                </c:pt>
                <c:pt idx="20">
                  <c:v>-7.81455689933339e-5</c:v>
                </c:pt>
                <c:pt idx="21">
                  <c:v>-0.0634481252118936</c:v>
                </c:pt>
                <c:pt idx="22">
                  <c:v>-0.0942511718297551</c:v>
                </c:pt>
                <c:pt idx="23">
                  <c:v>-0.0354565932829196</c:v>
                </c:pt>
                <c:pt idx="24">
                  <c:v>-0.122967216416216</c:v>
                </c:pt>
                <c:pt idx="25">
                  <c:v>-0.0638225041937364</c:v>
                </c:pt>
                <c:pt idx="26">
                  <c:v>-0.107065016602253</c:v>
                </c:pt>
                <c:pt idx="27">
                  <c:v>-0.150828655426139</c:v>
                </c:pt>
                <c:pt idx="28">
                  <c:v>-0.101163072409921</c:v>
                </c:pt>
                <c:pt idx="29">
                  <c:v>-0.133689789395667</c:v>
                </c:pt>
                <c:pt idx="30">
                  <c:v>-0.153754122013361</c:v>
                </c:pt>
                <c:pt idx="31">
                  <c:v>-0.127570515695869</c:v>
                </c:pt>
                <c:pt idx="32">
                  <c:v>-0.205345839732855</c:v>
                </c:pt>
                <c:pt idx="33">
                  <c:v>-0.137266182289185</c:v>
                </c:pt>
                <c:pt idx="34">
                  <c:v>-0.209821764987595</c:v>
                </c:pt>
                <c:pt idx="35">
                  <c:v>-0.21299268328019</c:v>
                </c:pt>
                <c:pt idx="36">
                  <c:v>-0.190292945229707</c:v>
                </c:pt>
                <c:pt idx="37">
                  <c:v>-0.258323075957805</c:v>
                </c:pt>
                <c:pt idx="38">
                  <c:v>-0.226994602121763</c:v>
                </c:pt>
                <c:pt idx="39">
                  <c:v>-0.264175446760391</c:v>
                </c:pt>
                <c:pt idx="40">
                  <c:v>-0.285321463875465</c:v>
                </c:pt>
                <c:pt idx="41">
                  <c:v>-0.265217095319047</c:v>
                </c:pt>
                <c:pt idx="42">
                  <c:v>-0.31448547845204</c:v>
                </c:pt>
                <c:pt idx="43">
                  <c:v>-0.322500103348576</c:v>
                </c:pt>
                <c:pt idx="44">
                  <c:v>-0.328913019473224</c:v>
                </c:pt>
                <c:pt idx="45">
                  <c:v>-0.367036409927427</c:v>
                </c:pt>
                <c:pt idx="46">
                  <c:v>-0.342671483273044</c:v>
                </c:pt>
                <c:pt idx="47">
                  <c:v>-0.395185185891505</c:v>
                </c:pt>
                <c:pt idx="48">
                  <c:v>-0.397834198626461</c:v>
                </c:pt>
                <c:pt idx="49">
                  <c:v>-0.408982396081622</c:v>
                </c:pt>
                <c:pt idx="50">
                  <c:v>-0.439733785864763</c:v>
                </c:pt>
                <c:pt idx="51">
                  <c:v>-0.445095742815763</c:v>
                </c:pt>
                <c:pt idx="52">
                  <c:v>-0.475055125612869</c:v>
                </c:pt>
                <c:pt idx="53">
                  <c:v>-0.503566160406475</c:v>
                </c:pt>
                <c:pt idx="54">
                  <c:v>-0.49171909940508</c:v>
                </c:pt>
                <c:pt idx="55">
                  <c:v>-0.553491080575173</c:v>
                </c:pt>
                <c:pt idx="56">
                  <c:v>-0.547030336061348</c:v>
                </c:pt>
                <c:pt idx="57">
                  <c:v>-0.579261270693214</c:v>
                </c:pt>
                <c:pt idx="58">
                  <c:v>-0.606188308914726</c:v>
                </c:pt>
                <c:pt idx="59">
                  <c:v>-0.625387163465776</c:v>
                </c:pt>
                <c:pt idx="60">
                  <c:v>-0.661516740741466</c:v>
                </c:pt>
                <c:pt idx="61">
                  <c:v>-0.683454822640203</c:v>
                </c:pt>
                <c:pt idx="62">
                  <c:v>-0.705730734353561</c:v>
                </c:pt>
                <c:pt idx="63">
                  <c:v>-0.751723623656383</c:v>
                </c:pt>
                <c:pt idx="64">
                  <c:v>-0.770645251620741</c:v>
                </c:pt>
                <c:pt idx="65">
                  <c:v>-0.810604527938252</c:v>
                </c:pt>
                <c:pt idx="66">
                  <c:v>-0.845480038030801</c:v>
                </c:pt>
                <c:pt idx="67">
                  <c:v>-0.870302265308938</c:v>
                </c:pt>
                <c:pt idx="68">
                  <c:v>-0.921662481718221</c:v>
                </c:pt>
                <c:pt idx="69">
                  <c:v>-0.942239773806484</c:v>
                </c:pt>
                <c:pt idx="70">
                  <c:v>-0.985783489732332</c:v>
                </c:pt>
                <c:pt idx="71">
                  <c:v>-1.01855154495493</c:v>
                </c:pt>
                <c:pt idx="72">
                  <c:v>-1.05830992014985</c:v>
                </c:pt>
                <c:pt idx="73">
                  <c:v>-1.10476787514047</c:v>
                </c:pt>
                <c:pt idx="74">
                  <c:v>-1.13138071451508</c:v>
                </c:pt>
                <c:pt idx="75">
                  <c:v>-1.16953115195303</c:v>
                </c:pt>
                <c:pt idx="76">
                  <c:v>-1.21258357626772</c:v>
                </c:pt>
                <c:pt idx="77">
                  <c:v>-1.24106527363635</c:v>
                </c:pt>
                <c:pt idx="78">
                  <c:v>-1.29826075086804</c:v>
                </c:pt>
                <c:pt idx="79">
                  <c:v>-1.31578060188547</c:v>
                </c:pt>
                <c:pt idx="80">
                  <c:v>-1.36192846975785</c:v>
                </c:pt>
                <c:pt idx="81">
                  <c:v>-1.40216765190251</c:v>
                </c:pt>
                <c:pt idx="82">
                  <c:v>-1.42954324196936</c:v>
                </c:pt>
                <c:pt idx="83">
                  <c:v>-1.4856190228664</c:v>
                </c:pt>
                <c:pt idx="84">
                  <c:v>-1.51525867031885</c:v>
                </c:pt>
                <c:pt idx="85">
                  <c:v>-1.55462486349006</c:v>
                </c:pt>
                <c:pt idx="86">
                  <c:v>-1.59136338902769</c:v>
                </c:pt>
                <c:pt idx="87">
                  <c:v>-1.61158556865742</c:v>
                </c:pt>
                <c:pt idx="88">
                  <c:v>-1.66763167713403</c:v>
                </c:pt>
                <c:pt idx="89">
                  <c:v>-1.69158603247557</c:v>
                </c:pt>
                <c:pt idx="90">
                  <c:v>-1.72688812903799</c:v>
                </c:pt>
                <c:pt idx="91">
                  <c:v>-1.75482494760792</c:v>
                </c:pt>
                <c:pt idx="92">
                  <c:v>-1.77984932863096</c:v>
                </c:pt>
                <c:pt idx="93">
                  <c:v>-1.8118018275506</c:v>
                </c:pt>
                <c:pt idx="94">
                  <c:v>-1.83451602282365</c:v>
                </c:pt>
                <c:pt idx="95">
                  <c:v>-1.8604645981324</c:v>
                </c:pt>
                <c:pt idx="96">
                  <c:v>-1.8874784077046</c:v>
                </c:pt>
                <c:pt idx="97">
                  <c:v>-1.90279080059928</c:v>
                </c:pt>
                <c:pt idx="98">
                  <c:v>-1.92652665970229</c:v>
                </c:pt>
                <c:pt idx="99">
                  <c:v>-1.94934150666972</c:v>
                </c:pt>
                <c:pt idx="100">
                  <c:v>-1.97896780939596</c:v>
                </c:pt>
                <c:pt idx="101">
                  <c:v>-1.99096687156228</c:v>
                </c:pt>
                <c:pt idx="102">
                  <c:v>-2.00155526783275</c:v>
                </c:pt>
                <c:pt idx="103">
                  <c:v>-2.03715380390332</c:v>
                </c:pt>
                <c:pt idx="104">
                  <c:v>-2.04196909536157</c:v>
                </c:pt>
                <c:pt idx="105">
                  <c:v>-2.06162303274084</c:v>
                </c:pt>
                <c:pt idx="106">
                  <c:v>-2.08038221682497</c:v>
                </c:pt>
                <c:pt idx="107">
                  <c:v>-2.08981082729757</c:v>
                </c:pt>
                <c:pt idx="108">
                  <c:v>-2.10445856690271</c:v>
                </c:pt>
                <c:pt idx="109">
                  <c:v>-2.11591530142576</c:v>
                </c:pt>
                <c:pt idx="110">
                  <c:v>-2.12532187296776</c:v>
                </c:pt>
                <c:pt idx="111">
                  <c:v>-2.14674236670556</c:v>
                </c:pt>
                <c:pt idx="112">
                  <c:v>-2.14603189102465</c:v>
                </c:pt>
                <c:pt idx="113">
                  <c:v>-2.15712268821137</c:v>
                </c:pt>
                <c:pt idx="114">
                  <c:v>-2.16618318800576</c:v>
                </c:pt>
                <c:pt idx="115">
                  <c:v>-2.17239682294283</c:v>
                </c:pt>
                <c:pt idx="116">
                  <c:v>-2.18482328875059</c:v>
                </c:pt>
                <c:pt idx="117">
                  <c:v>-2.19415282291961</c:v>
                </c:pt>
                <c:pt idx="118">
                  <c:v>-2.19542670266979</c:v>
                </c:pt>
                <c:pt idx="119">
                  <c:v>-2.21004320690964</c:v>
                </c:pt>
                <c:pt idx="120">
                  <c:v>-2.21010292895121</c:v>
                </c:pt>
                <c:pt idx="121">
                  <c:v>-2.22673876544003</c:v>
                </c:pt>
                <c:pt idx="122">
                  <c:v>-2.2262170062564</c:v>
                </c:pt>
                <c:pt idx="123">
                  <c:v>-2.24250980458365</c:v>
                </c:pt>
                <c:pt idx="124">
                  <c:v>-2.24800654886764</c:v>
                </c:pt>
                <c:pt idx="125">
                  <c:v>-2.25571943104207</c:v>
                </c:pt>
                <c:pt idx="126">
                  <c:v>-2.27561370568224</c:v>
                </c:pt>
                <c:pt idx="127">
                  <c:v>-2.27436211650184</c:v>
                </c:pt>
                <c:pt idx="128">
                  <c:v>-2.28955071194319</c:v>
                </c:pt>
                <c:pt idx="129">
                  <c:v>-2.29485222783991</c:v>
                </c:pt>
                <c:pt idx="130">
                  <c:v>-2.30170363537506</c:v>
                </c:pt>
                <c:pt idx="131">
                  <c:v>-2.32649076791089</c:v>
                </c:pt>
                <c:pt idx="132">
                  <c:v>-2.3346761110522</c:v>
                </c:pt>
                <c:pt idx="133">
                  <c:v>-2.35405478241387</c:v>
                </c:pt>
                <c:pt idx="134">
                  <c:v>-2.35113739067861</c:v>
                </c:pt>
                <c:pt idx="135">
                  <c:v>-2.36306243809604</c:v>
                </c:pt>
                <c:pt idx="136">
                  <c:v>-2.37307986667218</c:v>
                </c:pt>
                <c:pt idx="137">
                  <c:v>-2.38581396026534</c:v>
                </c:pt>
                <c:pt idx="138">
                  <c:v>-2.39575586742578</c:v>
                </c:pt>
                <c:pt idx="139">
                  <c:v>-2.40204900875098</c:v>
                </c:pt>
                <c:pt idx="140">
                  <c:v>-2.4197633252353</c:v>
                </c:pt>
                <c:pt idx="141">
                  <c:v>-2.43743780055881</c:v>
                </c:pt>
                <c:pt idx="142">
                  <c:v>-2.44926574954475</c:v>
                </c:pt>
                <c:pt idx="143">
                  <c:v>-2.45626155266714</c:v>
                </c:pt>
                <c:pt idx="144">
                  <c:v>-2.47875664660296</c:v>
                </c:pt>
                <c:pt idx="145">
                  <c:v>-2.48678804279295</c:v>
                </c:pt>
                <c:pt idx="146">
                  <c:v>-2.52378512332732</c:v>
                </c:pt>
                <c:pt idx="147">
                  <c:v>-2.52483158533868</c:v>
                </c:pt>
                <c:pt idx="148">
                  <c:v>-2.53832637819521</c:v>
                </c:pt>
                <c:pt idx="149">
                  <c:v>-2.55563800940578</c:v>
                </c:pt>
                <c:pt idx="150">
                  <c:v>-2.57535976811602</c:v>
                </c:pt>
                <c:pt idx="151">
                  <c:v>-2.60187685190086</c:v>
                </c:pt>
                <c:pt idx="152">
                  <c:v>-2.62221646493056</c:v>
                </c:pt>
                <c:pt idx="153">
                  <c:v>-2.64295111853604</c:v>
                </c:pt>
                <c:pt idx="154">
                  <c:v>-2.66106011101512</c:v>
                </c:pt>
                <c:pt idx="155">
                  <c:v>-2.68357910591684</c:v>
                </c:pt>
                <c:pt idx="156">
                  <c:v>-2.7117032635547</c:v>
                </c:pt>
                <c:pt idx="157">
                  <c:v>-2.74216818933839</c:v>
                </c:pt>
                <c:pt idx="158">
                  <c:v>-2.7533232524362</c:v>
                </c:pt>
                <c:pt idx="159">
                  <c:v>-2.79142914516174</c:v>
                </c:pt>
                <c:pt idx="160">
                  <c:v>-2.81195815073735</c:v>
                </c:pt>
                <c:pt idx="161">
                  <c:v>-2.82031590503489</c:v>
                </c:pt>
                <c:pt idx="162">
                  <c:v>-2.84203334532103</c:v>
                </c:pt>
                <c:pt idx="163">
                  <c:v>-2.87276068769707</c:v>
                </c:pt>
                <c:pt idx="164">
                  <c:v>-2.89547938831443</c:v>
                </c:pt>
                <c:pt idx="165">
                  <c:v>-2.90949025844986</c:v>
                </c:pt>
                <c:pt idx="166">
                  <c:v>-2.93558542303641</c:v>
                </c:pt>
                <c:pt idx="167">
                  <c:v>-2.94933464834478</c:v>
                </c:pt>
                <c:pt idx="168">
                  <c:v>-2.97943152012676</c:v>
                </c:pt>
                <c:pt idx="169">
                  <c:v>-2.98954328304237</c:v>
                </c:pt>
                <c:pt idx="170">
                  <c:v>-3.03478218763274</c:v>
                </c:pt>
                <c:pt idx="171">
                  <c:v>-3.04211411569713</c:v>
                </c:pt>
                <c:pt idx="172">
                  <c:v>-3.0754562811611</c:v>
                </c:pt>
                <c:pt idx="173">
                  <c:v>-3.08900890093462</c:v>
                </c:pt>
                <c:pt idx="174">
                  <c:v>-3.11575608461367</c:v>
                </c:pt>
                <c:pt idx="175">
                  <c:v>-3.13260169350976</c:v>
                </c:pt>
                <c:pt idx="176">
                  <c:v>-3.1531599021691</c:v>
                </c:pt>
                <c:pt idx="177">
                  <c:v>-3.17409838703519</c:v>
                </c:pt>
                <c:pt idx="178">
                  <c:v>-3.18444808286907</c:v>
                </c:pt>
                <c:pt idx="179">
                  <c:v>-3.19731746367875</c:v>
                </c:pt>
                <c:pt idx="180">
                  <c:v>-3.21858087736978</c:v>
                </c:pt>
                <c:pt idx="181">
                  <c:v>-3.21634525260861</c:v>
                </c:pt>
                <c:pt idx="182">
                  <c:v>-3.24649098841527</c:v>
                </c:pt>
                <c:pt idx="183">
                  <c:v>-3.23543288051916</c:v>
                </c:pt>
                <c:pt idx="184">
                  <c:v>-3.26088691614611</c:v>
                </c:pt>
                <c:pt idx="185">
                  <c:v>-3.25487418662498</c:v>
                </c:pt>
                <c:pt idx="186">
                  <c:v>-3.24061385298617</c:v>
                </c:pt>
                <c:pt idx="187">
                  <c:v>-3.25556719476856</c:v>
                </c:pt>
                <c:pt idx="188">
                  <c:v>-3.22169615362462</c:v>
                </c:pt>
                <c:pt idx="189">
                  <c:v>-3.25411741650388</c:v>
                </c:pt>
                <c:pt idx="190">
                  <c:v>-3.23489647621541</c:v>
                </c:pt>
                <c:pt idx="191">
                  <c:v>-3.29363174690136</c:v>
                </c:pt>
                <c:pt idx="192">
                  <c:v>-3.32705572465643</c:v>
                </c:pt>
                <c:pt idx="193">
                  <c:v>-3.36521631070911</c:v>
                </c:pt>
                <c:pt idx="194">
                  <c:v>-3.4341484315947</c:v>
                </c:pt>
                <c:pt idx="195">
                  <c:v>-3.49499069442528</c:v>
                </c:pt>
                <c:pt idx="196">
                  <c:v>-3.58661690962258</c:v>
                </c:pt>
                <c:pt idx="197">
                  <c:v>-3.6540537540584</c:v>
                </c:pt>
                <c:pt idx="198">
                  <c:v>-3.74563468905289</c:v>
                </c:pt>
                <c:pt idx="199">
                  <c:v>-3.8768761559798</c:v>
                </c:pt>
                <c:pt idx="200">
                  <c:v>-3.92447640218353</c:v>
                </c:pt>
              </c:numCache>
            </c:numRef>
          </c:val>
          <c:smooth val="0"/>
        </c:ser>
        <c:ser>
          <c:idx val="1"/>
          <c:order val="1"/>
          <c:tx>
            <c:strRef>
              <c:f>吸波数据!$G$3</c:f>
              <c:strCache>
                <c:ptCount val="1"/>
                <c:pt idx="0">
                  <c:v>1.5</c:v>
                </c:pt>
              </c:strCache>
            </c:strRef>
          </c:tx>
          <c:spPr>
            <a:ln w="25400" cap="rnd" cmpd="sng" algn="ctr">
              <a:solidFill>
                <a:srgbClr val="C0504D"/>
              </a:solidFill>
              <a:prstDash val="solid"/>
              <a:round/>
            </a:ln>
          </c:spPr>
          <c:marker>
            <c:symbol val="square"/>
            <c:size val="7"/>
            <c:spPr>
              <a:solidFill>
                <a:srgbClr val="C0504D"/>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吸波数据!$G$4:$G$204</c:f>
              <c:numCache>
                <c:formatCode>0.000_ </c:formatCode>
                <c:ptCount val="201"/>
                <c:pt idx="0">
                  <c:v>0.107435067792993</c:v>
                </c:pt>
                <c:pt idx="1">
                  <c:v>0.0306124944713785</c:v>
                </c:pt>
                <c:pt idx="2">
                  <c:v>0.209300118559722</c:v>
                </c:pt>
                <c:pt idx="3">
                  <c:v>0.0556050822382831</c:v>
                </c:pt>
                <c:pt idx="4">
                  <c:v>0.113513840537517</c:v>
                </c:pt>
                <c:pt idx="5">
                  <c:v>0.120636305698378</c:v>
                </c:pt>
                <c:pt idx="6">
                  <c:v>0.0308335765080895</c:v>
                </c:pt>
                <c:pt idx="7">
                  <c:v>0.0708876400982892</c:v>
                </c:pt>
                <c:pt idx="8">
                  <c:v>0.103019220514433</c:v>
                </c:pt>
                <c:pt idx="9">
                  <c:v>-0.0212238979281668</c:v>
                </c:pt>
                <c:pt idx="10">
                  <c:v>0.136324320867632</c:v>
                </c:pt>
                <c:pt idx="11">
                  <c:v>-0.00878955091593005</c:v>
                </c:pt>
                <c:pt idx="12">
                  <c:v>-0.0233129935065744</c:v>
                </c:pt>
                <c:pt idx="13">
                  <c:v>0.0814666071586816</c:v>
                </c:pt>
                <c:pt idx="14">
                  <c:v>-0.136450602409333</c:v>
                </c:pt>
                <c:pt idx="15">
                  <c:v>0.05540859884988</c:v>
                </c:pt>
                <c:pt idx="16">
                  <c:v>-0.119087928907421</c:v>
                </c:pt>
                <c:pt idx="17">
                  <c:v>-0.124754696603621</c:v>
                </c:pt>
                <c:pt idx="18">
                  <c:v>-0.0424786621460969</c:v>
                </c:pt>
                <c:pt idx="19">
                  <c:v>-0.260369719672643</c:v>
                </c:pt>
                <c:pt idx="20">
                  <c:v>-0.120906204036518</c:v>
                </c:pt>
                <c:pt idx="21">
                  <c:v>-0.215366501135442</c:v>
                </c:pt>
                <c:pt idx="22">
                  <c:v>-0.299978939358284</c:v>
                </c:pt>
                <c:pt idx="23">
                  <c:v>-0.189261805669151</c:v>
                </c:pt>
                <c:pt idx="24">
                  <c:v>-0.360133825323807</c:v>
                </c:pt>
                <c:pt idx="25">
                  <c:v>-0.277501638727848</c:v>
                </c:pt>
                <c:pt idx="26">
                  <c:v>-0.345129336458559</c:v>
                </c:pt>
                <c:pt idx="27">
                  <c:v>-0.44734340452273</c:v>
                </c:pt>
                <c:pt idx="28">
                  <c:v>-0.369629215279921</c:v>
                </c:pt>
                <c:pt idx="29">
                  <c:v>-0.432285279592874</c:v>
                </c:pt>
                <c:pt idx="30">
                  <c:v>-0.496743108600448</c:v>
                </c:pt>
                <c:pt idx="31">
                  <c:v>-0.447472365030268</c:v>
                </c:pt>
                <c:pt idx="32">
                  <c:v>-0.604706934757781</c:v>
                </c:pt>
                <c:pt idx="33">
                  <c:v>-0.513478152943933</c:v>
                </c:pt>
                <c:pt idx="34">
                  <c:v>-0.631680951214761</c:v>
                </c:pt>
                <c:pt idx="35">
                  <c:v>-0.687762637837411</c:v>
                </c:pt>
                <c:pt idx="36">
                  <c:v>-0.637652643356575</c:v>
                </c:pt>
                <c:pt idx="37">
                  <c:v>-0.789053560463628</c:v>
                </c:pt>
                <c:pt idx="38">
                  <c:v>-0.766910369243402</c:v>
                </c:pt>
                <c:pt idx="39">
                  <c:v>-0.827586739815621</c:v>
                </c:pt>
                <c:pt idx="40">
                  <c:v>-0.918976309898207</c:v>
                </c:pt>
                <c:pt idx="41">
                  <c:v>-0.891558356179257</c:v>
                </c:pt>
                <c:pt idx="42">
                  <c:v>-1.00091118785849</c:v>
                </c:pt>
                <c:pt idx="43">
                  <c:v>-1.05665860283613</c:v>
                </c:pt>
                <c:pt idx="44">
                  <c:v>-1.07068329979816</c:v>
                </c:pt>
                <c:pt idx="45">
                  <c:v>-1.18493008814309</c:v>
                </c:pt>
                <c:pt idx="46">
                  <c:v>-1.17312141766167</c:v>
                </c:pt>
                <c:pt idx="47">
                  <c:v>-1.26866399248699</c:v>
                </c:pt>
                <c:pt idx="48">
                  <c:v>-1.3395655676559</c:v>
                </c:pt>
                <c:pt idx="49">
                  <c:v>-1.36264775721703</c:v>
                </c:pt>
                <c:pt idx="50">
                  <c:v>-1.45680445091497</c:v>
                </c:pt>
                <c:pt idx="51">
                  <c:v>-1.50649785216571</c:v>
                </c:pt>
                <c:pt idx="52">
                  <c:v>-1.55300260786896</c:v>
                </c:pt>
                <c:pt idx="53">
                  <c:v>-1.67486840162802</c:v>
                </c:pt>
                <c:pt idx="54">
                  <c:v>-1.65993496734753</c:v>
                </c:pt>
                <c:pt idx="55">
                  <c:v>-1.80163159585319</c:v>
                </c:pt>
                <c:pt idx="56">
                  <c:v>-1.84129859064134</c:v>
                </c:pt>
                <c:pt idx="57">
                  <c:v>-1.89974317442445</c:v>
                </c:pt>
                <c:pt idx="58">
                  <c:v>-2.00567492454035</c:v>
                </c:pt>
                <c:pt idx="59">
                  <c:v>-2.05488419419814</c:v>
                </c:pt>
                <c:pt idx="60">
                  <c:v>-2.15007766111302</c:v>
                </c:pt>
                <c:pt idx="61">
                  <c:v>-2.23230479419913</c:v>
                </c:pt>
                <c:pt idx="62">
                  <c:v>-2.27980326415081</c:v>
                </c:pt>
                <c:pt idx="63">
                  <c:v>-2.4013042389985</c:v>
                </c:pt>
                <c:pt idx="64">
                  <c:v>-2.47347431161147</c:v>
                </c:pt>
                <c:pt idx="65">
                  <c:v>-2.56089107689876</c:v>
                </c:pt>
                <c:pt idx="66">
                  <c:v>-2.66450666780014</c:v>
                </c:pt>
                <c:pt idx="67">
                  <c:v>-2.72021693217238</c:v>
                </c:pt>
                <c:pt idx="68">
                  <c:v>-2.83828855798165</c:v>
                </c:pt>
                <c:pt idx="69">
                  <c:v>-2.91862569685852</c:v>
                </c:pt>
                <c:pt idx="70">
                  <c:v>-3.00093257088691</c:v>
                </c:pt>
                <c:pt idx="71">
                  <c:v>-3.1064000209887</c:v>
                </c:pt>
                <c:pt idx="72">
                  <c:v>-3.18053689004898</c:v>
                </c:pt>
                <c:pt idx="73">
                  <c:v>-3.29199300999685</c:v>
                </c:pt>
                <c:pt idx="74">
                  <c:v>-3.37275766274147</c:v>
                </c:pt>
                <c:pt idx="75">
                  <c:v>-3.45494047431935</c:v>
                </c:pt>
                <c:pt idx="76">
                  <c:v>-3.55630393559139</c:v>
                </c:pt>
                <c:pt idx="77">
                  <c:v>-3.62690601999035</c:v>
                </c:pt>
                <c:pt idx="78">
                  <c:v>-3.72492805315142</c:v>
                </c:pt>
                <c:pt idx="79">
                  <c:v>-3.81518813203961</c:v>
                </c:pt>
                <c:pt idx="80">
                  <c:v>-3.88354062599581</c:v>
                </c:pt>
                <c:pt idx="81">
                  <c:v>-3.9791599604379</c:v>
                </c:pt>
                <c:pt idx="82">
                  <c:v>-4.03944254415531</c:v>
                </c:pt>
                <c:pt idx="83">
                  <c:v>-4.12309607560662</c:v>
                </c:pt>
                <c:pt idx="84">
                  <c:v>-4.19999520274516</c:v>
                </c:pt>
                <c:pt idx="85">
                  <c:v>-4.26158281541214</c:v>
                </c:pt>
                <c:pt idx="86">
                  <c:v>-4.33219391282828</c:v>
                </c:pt>
                <c:pt idx="87">
                  <c:v>-4.38089976852055</c:v>
                </c:pt>
                <c:pt idx="88">
                  <c:v>-4.44681885624965</c:v>
                </c:pt>
                <c:pt idx="89">
                  <c:v>-4.50337500150835</c:v>
                </c:pt>
                <c:pt idx="90">
                  <c:v>-4.54815526786407</c:v>
                </c:pt>
                <c:pt idx="91">
                  <c:v>-4.60013026278816</c:v>
                </c:pt>
                <c:pt idx="92">
                  <c:v>-4.63765443323974</c:v>
                </c:pt>
                <c:pt idx="93">
                  <c:v>-4.67737353551299</c:v>
                </c:pt>
                <c:pt idx="94">
                  <c:v>-4.71514914792906</c:v>
                </c:pt>
                <c:pt idx="95">
                  <c:v>-4.74498530031348</c:v>
                </c:pt>
                <c:pt idx="96">
                  <c:v>-4.77386723108633</c:v>
                </c:pt>
                <c:pt idx="97">
                  <c:v>-4.80178441724367</c:v>
                </c:pt>
                <c:pt idx="98">
                  <c:v>-4.81707104818379</c:v>
                </c:pt>
                <c:pt idx="99">
                  <c:v>-4.84158894580621</c:v>
                </c:pt>
                <c:pt idx="100">
                  <c:v>-4.86807885670536</c:v>
                </c:pt>
                <c:pt idx="101">
                  <c:v>-4.87733310738179</c:v>
                </c:pt>
                <c:pt idx="102">
                  <c:v>-4.8857436665165</c:v>
                </c:pt>
                <c:pt idx="103">
                  <c:v>-4.89855287244254</c:v>
                </c:pt>
                <c:pt idx="104">
                  <c:v>-4.91275106606474</c:v>
                </c:pt>
                <c:pt idx="105">
                  <c:v>-4.9154981811025</c:v>
                </c:pt>
                <c:pt idx="106">
                  <c:v>-4.9202308201358</c:v>
                </c:pt>
                <c:pt idx="107">
                  <c:v>-4.91999913715521</c:v>
                </c:pt>
                <c:pt idx="108">
                  <c:v>-4.91894383906826</c:v>
                </c:pt>
                <c:pt idx="109">
                  <c:v>-4.91662840393216</c:v>
                </c:pt>
                <c:pt idx="110">
                  <c:v>-4.91109682101898</c:v>
                </c:pt>
                <c:pt idx="111">
                  <c:v>-4.91613821888247</c:v>
                </c:pt>
                <c:pt idx="112">
                  <c:v>-4.90512640586837</c:v>
                </c:pt>
                <c:pt idx="113">
                  <c:v>-4.89443141075017</c:v>
                </c:pt>
                <c:pt idx="114">
                  <c:v>-4.88377126151433</c:v>
                </c:pt>
                <c:pt idx="115">
                  <c:v>-4.88122070777327</c:v>
                </c:pt>
                <c:pt idx="116">
                  <c:v>-4.86801138039746</c:v>
                </c:pt>
                <c:pt idx="117">
                  <c:v>-4.86054867919435</c:v>
                </c:pt>
                <c:pt idx="118">
                  <c:v>-4.83902938880958</c:v>
                </c:pt>
                <c:pt idx="119">
                  <c:v>-4.83115749675186</c:v>
                </c:pt>
                <c:pt idx="120">
                  <c:v>-4.81431567849336</c:v>
                </c:pt>
                <c:pt idx="121">
                  <c:v>-4.80516310314803</c:v>
                </c:pt>
                <c:pt idx="122">
                  <c:v>-4.77822284782949</c:v>
                </c:pt>
                <c:pt idx="123">
                  <c:v>-4.77026370749842</c:v>
                </c:pt>
                <c:pt idx="124">
                  <c:v>-4.74932726253833</c:v>
                </c:pt>
                <c:pt idx="125">
                  <c:v>-4.73396834963497</c:v>
                </c:pt>
                <c:pt idx="126">
                  <c:v>-4.72186974998526</c:v>
                </c:pt>
                <c:pt idx="127">
                  <c:v>-4.69389032872498</c:v>
                </c:pt>
                <c:pt idx="128">
                  <c:v>-4.68555040783406</c:v>
                </c:pt>
                <c:pt idx="129">
                  <c:v>-4.66272158485978</c:v>
                </c:pt>
                <c:pt idx="130">
                  <c:v>-4.64285340402519</c:v>
                </c:pt>
                <c:pt idx="131">
                  <c:v>-4.63757808707973</c:v>
                </c:pt>
                <c:pt idx="132">
                  <c:v>-4.61923249906766</c:v>
                </c:pt>
                <c:pt idx="133">
                  <c:v>-4.60914034515342</c:v>
                </c:pt>
                <c:pt idx="134">
                  <c:v>-4.58275752413728</c:v>
                </c:pt>
                <c:pt idx="135">
                  <c:v>-4.5637644294449</c:v>
                </c:pt>
                <c:pt idx="136">
                  <c:v>-4.5466749536709</c:v>
                </c:pt>
                <c:pt idx="137">
                  <c:v>-4.52970905308571</c:v>
                </c:pt>
                <c:pt idx="138">
                  <c:v>-4.50988397985675</c:v>
                </c:pt>
                <c:pt idx="139">
                  <c:v>-4.48661321995521</c:v>
                </c:pt>
                <c:pt idx="140">
                  <c:v>-4.47057688826323</c:v>
                </c:pt>
                <c:pt idx="141">
                  <c:v>-4.45984215513681</c:v>
                </c:pt>
                <c:pt idx="142">
                  <c:v>-4.43490958706748</c:v>
                </c:pt>
                <c:pt idx="143">
                  <c:v>-4.41802190067943</c:v>
                </c:pt>
                <c:pt idx="144">
                  <c:v>-4.40246951678407</c:v>
                </c:pt>
                <c:pt idx="145">
                  <c:v>-4.38212108898749</c:v>
                </c:pt>
                <c:pt idx="146">
                  <c:v>-4.38107083529681</c:v>
                </c:pt>
                <c:pt idx="147">
                  <c:v>-4.3538510408869</c:v>
                </c:pt>
                <c:pt idx="148">
                  <c:v>-4.33618765526831</c:v>
                </c:pt>
                <c:pt idx="149">
                  <c:v>-4.32250235312872</c:v>
                </c:pt>
                <c:pt idx="150">
                  <c:v>-4.30828012335444</c:v>
                </c:pt>
                <c:pt idx="151">
                  <c:v>-4.30379519465014</c:v>
                </c:pt>
                <c:pt idx="152">
                  <c:v>-4.2890723790899</c:v>
                </c:pt>
                <c:pt idx="153">
                  <c:v>-4.27884269396618</c:v>
                </c:pt>
                <c:pt idx="154">
                  <c:v>-4.263108453065</c:v>
                </c:pt>
                <c:pt idx="155">
                  <c:v>-4.25480015020343</c:v>
                </c:pt>
                <c:pt idx="156">
                  <c:v>-4.24999351566</c:v>
                </c:pt>
                <c:pt idx="157">
                  <c:v>-4.24304183615233</c:v>
                </c:pt>
                <c:pt idx="158">
                  <c:v>-4.22184335427546</c:v>
                </c:pt>
                <c:pt idx="159">
                  <c:v>-4.22365299992881</c:v>
                </c:pt>
                <c:pt idx="160">
                  <c:v>-4.2118307903376</c:v>
                </c:pt>
                <c:pt idx="161">
                  <c:v>-4.18395007200234</c:v>
                </c:pt>
                <c:pt idx="162">
                  <c:v>-4.17162229107569</c:v>
                </c:pt>
                <c:pt idx="163">
                  <c:v>-4.1631622719799</c:v>
                </c:pt>
                <c:pt idx="164">
                  <c:v>-4.14913301561292</c:v>
                </c:pt>
                <c:pt idx="165">
                  <c:v>-4.12392719922601</c:v>
                </c:pt>
                <c:pt idx="166">
                  <c:v>-4.11309442529875</c:v>
                </c:pt>
                <c:pt idx="167">
                  <c:v>-4.09047674441621</c:v>
                </c:pt>
                <c:pt idx="168">
                  <c:v>-4.08086481650672</c:v>
                </c:pt>
                <c:pt idx="169">
                  <c:v>-4.0535840396757</c:v>
                </c:pt>
                <c:pt idx="170">
                  <c:v>-4.06125174814281</c:v>
                </c:pt>
                <c:pt idx="171">
                  <c:v>-4.03031113395992</c:v>
                </c:pt>
                <c:pt idx="172">
                  <c:v>-4.02121613563062</c:v>
                </c:pt>
                <c:pt idx="173">
                  <c:v>-4.00117827739984</c:v>
                </c:pt>
                <c:pt idx="174">
                  <c:v>-3.99103334118598</c:v>
                </c:pt>
                <c:pt idx="175">
                  <c:v>-3.96972195491707</c:v>
                </c:pt>
                <c:pt idx="176">
                  <c:v>-3.95342184418966</c:v>
                </c:pt>
                <c:pt idx="177">
                  <c:v>-3.93010175702706</c:v>
                </c:pt>
                <c:pt idx="178">
                  <c:v>-3.90726425651791</c:v>
                </c:pt>
                <c:pt idx="179">
                  <c:v>-3.88181105616496</c:v>
                </c:pt>
                <c:pt idx="180">
                  <c:v>-3.86433881134685</c:v>
                </c:pt>
                <c:pt idx="181">
                  <c:v>-3.82456073009991</c:v>
                </c:pt>
                <c:pt idx="182">
                  <c:v>-3.81934471741529</c:v>
                </c:pt>
                <c:pt idx="183">
                  <c:v>-3.76819597000677</c:v>
                </c:pt>
                <c:pt idx="184">
                  <c:v>-3.75524673688396</c:v>
                </c:pt>
                <c:pt idx="185">
                  <c:v>-3.71126034523435</c:v>
                </c:pt>
                <c:pt idx="186">
                  <c:v>-3.65542372930216</c:v>
                </c:pt>
                <c:pt idx="187">
                  <c:v>-3.63470135726352</c:v>
                </c:pt>
                <c:pt idx="188">
                  <c:v>-3.55804125889053</c:v>
                </c:pt>
                <c:pt idx="189">
                  <c:v>-3.54300239062726</c:v>
                </c:pt>
                <c:pt idx="190">
                  <c:v>-3.4766706552256</c:v>
                </c:pt>
                <c:pt idx="191">
                  <c:v>-3.47805853300138</c:v>
                </c:pt>
                <c:pt idx="192">
                  <c:v>-3.45918603433801</c:v>
                </c:pt>
                <c:pt idx="193">
                  <c:v>-3.43230917626286</c:v>
                </c:pt>
                <c:pt idx="194">
                  <c:v>-3.43219899403258</c:v>
                </c:pt>
                <c:pt idx="195">
                  <c:v>-3.42444100577232</c:v>
                </c:pt>
                <c:pt idx="196">
                  <c:v>-3.45445566985915</c:v>
                </c:pt>
                <c:pt idx="197">
                  <c:v>-3.4587547231499</c:v>
                </c:pt>
                <c:pt idx="198">
                  <c:v>-3.48371604039307</c:v>
                </c:pt>
                <c:pt idx="199">
                  <c:v>-3.55189551709043</c:v>
                </c:pt>
                <c:pt idx="200">
                  <c:v>-3.53824618055123</c:v>
                </c:pt>
              </c:numCache>
            </c:numRef>
          </c:val>
          <c:smooth val="0"/>
        </c:ser>
        <c:ser>
          <c:idx val="2"/>
          <c:order val="2"/>
          <c:tx>
            <c:strRef>
              <c:f>吸波数据!$H$3</c:f>
              <c:strCache>
                <c:ptCount val="1"/>
                <c:pt idx="0">
                  <c:v>2</c:v>
                </c:pt>
              </c:strCache>
            </c:strRef>
          </c:tx>
          <c:spPr>
            <a:ln w="25400" cap="rnd" cmpd="sng" algn="ctr">
              <a:solidFill>
                <a:srgbClr val="9BBB59"/>
              </a:solidFill>
              <a:prstDash val="solid"/>
              <a:round/>
            </a:ln>
          </c:spPr>
          <c:marker>
            <c:symbol val="triangle"/>
            <c:size val="7"/>
            <c:spPr>
              <a:solidFill>
                <a:srgbClr val="9BBB59"/>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吸波数据!$H$4:$H$204</c:f>
              <c:numCache>
                <c:formatCode>0.000_ </c:formatCode>
                <c:ptCount val="201"/>
                <c:pt idx="0">
                  <c:v>0.115022016497982</c:v>
                </c:pt>
                <c:pt idx="1">
                  <c:v>-0.0105326253418861</c:v>
                </c:pt>
                <c:pt idx="2">
                  <c:v>0.243494300318443</c:v>
                </c:pt>
                <c:pt idx="3">
                  <c:v>0.0188269605753403</c:v>
                </c:pt>
                <c:pt idx="4">
                  <c:v>0.0796510730931824</c:v>
                </c:pt>
                <c:pt idx="5">
                  <c:v>0.100266054456321</c:v>
                </c:pt>
                <c:pt idx="6">
                  <c:v>-0.0487525387703249</c:v>
                </c:pt>
                <c:pt idx="7">
                  <c:v>0.0020302450058149</c:v>
                </c:pt>
                <c:pt idx="8">
                  <c:v>0.0528618990718892</c:v>
                </c:pt>
                <c:pt idx="9">
                  <c:v>-0.145874754678805</c:v>
                </c:pt>
                <c:pt idx="10">
                  <c:v>0.0694852234447777</c:v>
                </c:pt>
                <c:pt idx="11">
                  <c:v>-0.126249637776295</c:v>
                </c:pt>
                <c:pt idx="12">
                  <c:v>-0.207377162118122</c:v>
                </c:pt>
                <c:pt idx="13">
                  <c:v>-0.0126027854316134</c:v>
                </c:pt>
                <c:pt idx="14">
                  <c:v>-0.390214511630761</c:v>
                </c:pt>
                <c:pt idx="15">
                  <c:v>-0.101548178181238</c:v>
                </c:pt>
                <c:pt idx="16">
                  <c:v>-0.358857355162087</c:v>
                </c:pt>
                <c:pt idx="17">
                  <c:v>-0.431322627763692</c:v>
                </c:pt>
                <c:pt idx="18">
                  <c:v>-0.278251773283999</c:v>
                </c:pt>
                <c:pt idx="19">
                  <c:v>-0.654140200098625</c:v>
                </c:pt>
                <c:pt idx="20">
                  <c:v>-0.490695096934261</c:v>
                </c:pt>
                <c:pt idx="21">
                  <c:v>-0.596972832895813</c:v>
                </c:pt>
                <c:pt idx="22">
                  <c:v>-0.819891095687866</c:v>
                </c:pt>
                <c:pt idx="23">
                  <c:v>-0.623128458422912</c:v>
                </c:pt>
                <c:pt idx="24">
                  <c:v>-0.943475274348863</c:v>
                </c:pt>
                <c:pt idx="25">
                  <c:v>-0.882464473186929</c:v>
                </c:pt>
                <c:pt idx="26">
                  <c:v>-0.960758709353122</c:v>
                </c:pt>
                <c:pt idx="27">
                  <c:v>-1.19562178992541</c:v>
                </c:pt>
                <c:pt idx="28">
                  <c:v>-1.11135324772614</c:v>
                </c:pt>
                <c:pt idx="29">
                  <c:v>-1.2218823365016</c:v>
                </c:pt>
                <c:pt idx="30">
                  <c:v>-1.41837183998226</c:v>
                </c:pt>
                <c:pt idx="31">
                  <c:v>-1.33736238094171</c:v>
                </c:pt>
                <c:pt idx="32">
                  <c:v>-1.62952977399708</c:v>
                </c:pt>
                <c:pt idx="33">
                  <c:v>-1.60824743482534</c:v>
                </c:pt>
                <c:pt idx="34">
                  <c:v>-1.73524713162045</c:v>
                </c:pt>
                <c:pt idx="35">
                  <c:v>-1.9835489167184</c:v>
                </c:pt>
                <c:pt idx="36">
                  <c:v>-1.89194001251944</c:v>
                </c:pt>
                <c:pt idx="37">
                  <c:v>-2.18332341245932</c:v>
                </c:pt>
                <c:pt idx="38">
                  <c:v>-2.2836914062771</c:v>
                </c:pt>
                <c:pt idx="39">
                  <c:v>-2.33085428584743</c:v>
                </c:pt>
                <c:pt idx="40">
                  <c:v>-2.61440269103086</c:v>
                </c:pt>
                <c:pt idx="41">
                  <c:v>-2.62392987674971</c:v>
                </c:pt>
                <c:pt idx="42">
                  <c:v>-2.79500572214747</c:v>
                </c:pt>
                <c:pt idx="43">
                  <c:v>-2.99774291312605</c:v>
                </c:pt>
                <c:pt idx="44">
                  <c:v>-3.01028005103756</c:v>
                </c:pt>
                <c:pt idx="45">
                  <c:v>-3.25057948875501</c:v>
                </c:pt>
                <c:pt idx="46">
                  <c:v>-3.34933472290171</c:v>
                </c:pt>
                <c:pt idx="47">
                  <c:v>-3.41755497027267</c:v>
                </c:pt>
                <c:pt idx="48">
                  <c:v>-3.66100898970752</c:v>
                </c:pt>
                <c:pt idx="49">
                  <c:v>-3.69253000008229</c:v>
                </c:pt>
                <c:pt idx="50">
                  <c:v>-3.84596721260126</c:v>
                </c:pt>
                <c:pt idx="51">
                  <c:v>-4.00458969701677</c:v>
                </c:pt>
                <c:pt idx="52">
                  <c:v>-4.00762450104234</c:v>
                </c:pt>
                <c:pt idx="53">
                  <c:v>-4.24037399035664</c:v>
                </c:pt>
                <c:pt idx="54">
                  <c:v>-4.27993408686322</c:v>
                </c:pt>
                <c:pt idx="55">
                  <c:v>-4.39924778412648</c:v>
                </c:pt>
                <c:pt idx="56">
                  <c:v>-4.56457370895187</c:v>
                </c:pt>
                <c:pt idx="57">
                  <c:v>-4.59648506545784</c:v>
                </c:pt>
                <c:pt idx="58">
                  <c:v>-4.76431556507312</c:v>
                </c:pt>
                <c:pt idx="59">
                  <c:v>-4.83753930579234</c:v>
                </c:pt>
                <c:pt idx="60">
                  <c:v>-4.91358332485774</c:v>
                </c:pt>
                <c:pt idx="61">
                  <c:v>-5.048195787354</c:v>
                </c:pt>
                <c:pt idx="62">
                  <c:v>-5.09985706879493</c:v>
                </c:pt>
                <c:pt idx="63">
                  <c:v>-5.20312379884986</c:v>
                </c:pt>
                <c:pt idx="64">
                  <c:v>-5.31036400784023</c:v>
                </c:pt>
                <c:pt idx="65">
                  <c:v>-5.35003626155098</c:v>
                </c:pt>
                <c:pt idx="66">
                  <c:v>-5.44174989227537</c:v>
                </c:pt>
                <c:pt idx="67">
                  <c:v>-5.49560169523869</c:v>
                </c:pt>
                <c:pt idx="68">
                  <c:v>-5.5421187658177</c:v>
                </c:pt>
                <c:pt idx="69">
                  <c:v>-5.62909736225875</c:v>
                </c:pt>
                <c:pt idx="70">
                  <c:v>-5.65247784511299</c:v>
                </c:pt>
                <c:pt idx="71">
                  <c:v>-5.71190566939941</c:v>
                </c:pt>
                <c:pt idx="72">
                  <c:v>-5.76086737117864</c:v>
                </c:pt>
                <c:pt idx="73">
                  <c:v>-5.76401497975432</c:v>
                </c:pt>
                <c:pt idx="74">
                  <c:v>-5.82066520680189</c:v>
                </c:pt>
                <c:pt idx="75">
                  <c:v>-5.82283705912568</c:v>
                </c:pt>
                <c:pt idx="76">
                  <c:v>-5.83597128291483</c:v>
                </c:pt>
                <c:pt idx="77">
                  <c:v>-5.86387629699567</c:v>
                </c:pt>
                <c:pt idx="78">
                  <c:v>-5.8463087980776</c:v>
                </c:pt>
                <c:pt idx="79">
                  <c:v>-5.85451643983323</c:v>
                </c:pt>
                <c:pt idx="80">
                  <c:v>-5.83702525722127</c:v>
                </c:pt>
                <c:pt idx="81">
                  <c:v>-5.80850294655117</c:v>
                </c:pt>
                <c:pt idx="82">
                  <c:v>-5.79255635544464</c:v>
                </c:pt>
                <c:pt idx="83">
                  <c:v>-5.75830559985102</c:v>
                </c:pt>
                <c:pt idx="84">
                  <c:v>-5.72172978332091</c:v>
                </c:pt>
                <c:pt idx="85">
                  <c:v>-5.69266489969442</c:v>
                </c:pt>
                <c:pt idx="86">
                  <c:v>-5.6357805450068</c:v>
                </c:pt>
                <c:pt idx="87">
                  <c:v>-5.59397164805744</c:v>
                </c:pt>
                <c:pt idx="88">
                  <c:v>-5.55037227239981</c:v>
                </c:pt>
                <c:pt idx="89">
                  <c:v>-5.48238238736716</c:v>
                </c:pt>
                <c:pt idx="90">
                  <c:v>-5.45276280863984</c:v>
                </c:pt>
                <c:pt idx="91">
                  <c:v>-5.38225965499021</c:v>
                </c:pt>
                <c:pt idx="92">
                  <c:v>-5.33135897116881</c:v>
                </c:pt>
                <c:pt idx="93">
                  <c:v>-5.26976019033873</c:v>
                </c:pt>
                <c:pt idx="94">
                  <c:v>-5.19649885132244</c:v>
                </c:pt>
                <c:pt idx="95">
                  <c:v>-5.14741141594393</c:v>
                </c:pt>
                <c:pt idx="96">
                  <c:v>-5.07613481562527</c:v>
                </c:pt>
                <c:pt idx="97">
                  <c:v>-5.01219657431654</c:v>
                </c:pt>
                <c:pt idx="98">
                  <c:v>-4.95571261370399</c:v>
                </c:pt>
                <c:pt idx="99">
                  <c:v>-4.8926933641722</c:v>
                </c:pt>
                <c:pt idx="100">
                  <c:v>-4.84090509380247</c:v>
                </c:pt>
                <c:pt idx="101">
                  <c:v>-4.76994781029625</c:v>
                </c:pt>
                <c:pt idx="102">
                  <c:v>-4.69697925935874</c:v>
                </c:pt>
                <c:pt idx="103">
                  <c:v>-4.66209114756356</c:v>
                </c:pt>
                <c:pt idx="104">
                  <c:v>-4.58284958488384</c:v>
                </c:pt>
                <c:pt idx="105">
                  <c:v>-4.52285443804224</c:v>
                </c:pt>
                <c:pt idx="106">
                  <c:v>-4.47514846784811</c:v>
                </c:pt>
                <c:pt idx="107">
                  <c:v>-4.41081267820854</c:v>
                </c:pt>
                <c:pt idx="108">
                  <c:v>-4.35485552397309</c:v>
                </c:pt>
                <c:pt idx="109">
                  <c:v>-4.29682251408589</c:v>
                </c:pt>
                <c:pt idx="110">
                  <c:v>-4.23768307195468</c:v>
                </c:pt>
                <c:pt idx="111">
                  <c:v>-4.19931559109996</c:v>
                </c:pt>
                <c:pt idx="112">
                  <c:v>-4.13078549222834</c:v>
                </c:pt>
                <c:pt idx="113">
                  <c:v>-4.08149762448449</c:v>
                </c:pt>
                <c:pt idx="114">
                  <c:v>-4.0264969263355</c:v>
                </c:pt>
                <c:pt idx="115">
                  <c:v>-3.97628219290028</c:v>
                </c:pt>
                <c:pt idx="116">
                  <c:v>-3.92829839332227</c:v>
                </c:pt>
                <c:pt idx="117">
                  <c:v>-3.87993693343463</c:v>
                </c:pt>
                <c:pt idx="118">
                  <c:v>-3.82617913991157</c:v>
                </c:pt>
                <c:pt idx="119">
                  <c:v>-3.78550806391921</c:v>
                </c:pt>
                <c:pt idx="120">
                  <c:v>-3.73247680449898</c:v>
                </c:pt>
                <c:pt idx="121">
                  <c:v>-3.69754299623428</c:v>
                </c:pt>
                <c:pt idx="122">
                  <c:v>-3.6463863538903</c:v>
                </c:pt>
                <c:pt idx="123">
                  <c:v>-3.61286892302934</c:v>
                </c:pt>
                <c:pt idx="124">
                  <c:v>-3.57139143104213</c:v>
                </c:pt>
                <c:pt idx="125">
                  <c:v>-3.52957389348849</c:v>
                </c:pt>
                <c:pt idx="126">
                  <c:v>-3.51047190936968</c:v>
                </c:pt>
                <c:pt idx="127">
                  <c:v>-3.45963918447086</c:v>
                </c:pt>
                <c:pt idx="128">
                  <c:v>-3.4361532104882</c:v>
                </c:pt>
                <c:pt idx="129">
                  <c:v>-3.39681377900722</c:v>
                </c:pt>
                <c:pt idx="130">
                  <c:v>-3.35772702709815</c:v>
                </c:pt>
                <c:pt idx="131">
                  <c:v>-3.34602367279238</c:v>
                </c:pt>
                <c:pt idx="132">
                  <c:v>-3.31367537456366</c:v>
                </c:pt>
                <c:pt idx="133">
                  <c:v>-3.29937681142779</c:v>
                </c:pt>
                <c:pt idx="134">
                  <c:v>-3.25849447017911</c:v>
                </c:pt>
                <c:pt idx="135">
                  <c:v>-3.22874505224684</c:v>
                </c:pt>
                <c:pt idx="136">
                  <c:v>-3.20271255322955</c:v>
                </c:pt>
                <c:pt idx="137">
                  <c:v>-3.17900723025993</c:v>
                </c:pt>
                <c:pt idx="138">
                  <c:v>-3.15395708060847</c:v>
                </c:pt>
                <c:pt idx="139">
                  <c:v>-3.12547487708655</c:v>
                </c:pt>
                <c:pt idx="140">
                  <c:v>-3.10431954050228</c:v>
                </c:pt>
                <c:pt idx="141">
                  <c:v>-3.091217014256</c:v>
                </c:pt>
                <c:pt idx="142">
                  <c:v>-3.06630638685646</c:v>
                </c:pt>
                <c:pt idx="143">
                  <c:v>-3.04260068111797</c:v>
                </c:pt>
                <c:pt idx="144">
                  <c:v>-3.02869763570848</c:v>
                </c:pt>
                <c:pt idx="145">
                  <c:v>-3.00319479036524</c:v>
                </c:pt>
                <c:pt idx="146">
                  <c:v>-3.00750713967098</c:v>
                </c:pt>
                <c:pt idx="147">
                  <c:v>-2.9787833712496</c:v>
                </c:pt>
                <c:pt idx="148">
                  <c:v>-2.95916867682021</c:v>
                </c:pt>
                <c:pt idx="149">
                  <c:v>-2.94387645390631</c:v>
                </c:pt>
                <c:pt idx="150">
                  <c:v>-2.92838783361235</c:v>
                </c:pt>
                <c:pt idx="151">
                  <c:v>-2.92263894473132</c:v>
                </c:pt>
                <c:pt idx="152">
                  <c:v>-2.90804245028325</c:v>
                </c:pt>
                <c:pt idx="153">
                  <c:v>-2.89775215259461</c:v>
                </c:pt>
                <c:pt idx="154">
                  <c:v>-2.8822672170921</c:v>
                </c:pt>
                <c:pt idx="155">
                  <c:v>-2.87046642072048</c:v>
                </c:pt>
                <c:pt idx="156">
                  <c:v>-2.86892648623233</c:v>
                </c:pt>
                <c:pt idx="157">
                  <c:v>-2.86069255856515</c:v>
                </c:pt>
                <c:pt idx="158">
                  <c:v>-2.84180726587517</c:v>
                </c:pt>
                <c:pt idx="159">
                  <c:v>-2.84324372756866</c:v>
                </c:pt>
                <c:pt idx="160">
                  <c:v>-2.83228418642689</c:v>
                </c:pt>
                <c:pt idx="161">
                  <c:v>-2.81027209521338</c:v>
                </c:pt>
                <c:pt idx="162">
                  <c:v>-2.79629734362556</c:v>
                </c:pt>
                <c:pt idx="163">
                  <c:v>-2.79133124742952</c:v>
                </c:pt>
                <c:pt idx="164">
                  <c:v>-2.78362007418998</c:v>
                </c:pt>
                <c:pt idx="165">
                  <c:v>-2.76070465846213</c:v>
                </c:pt>
                <c:pt idx="166">
                  <c:v>-2.75107530434118</c:v>
                </c:pt>
                <c:pt idx="167">
                  <c:v>-2.73518231501347</c:v>
                </c:pt>
                <c:pt idx="168">
                  <c:v>-2.72872393833484</c:v>
                </c:pt>
                <c:pt idx="169">
                  <c:v>-2.70751894802329</c:v>
                </c:pt>
                <c:pt idx="170">
                  <c:v>-2.71362672577743</c:v>
                </c:pt>
                <c:pt idx="171">
                  <c:v>-2.6895446685333</c:v>
                </c:pt>
                <c:pt idx="172">
                  <c:v>-2.68639081873539</c:v>
                </c:pt>
                <c:pt idx="173">
                  <c:v>-2.6665740244269</c:v>
                </c:pt>
                <c:pt idx="174">
                  <c:v>-2.65787212836018</c:v>
                </c:pt>
                <c:pt idx="175">
                  <c:v>-2.64182954411845</c:v>
                </c:pt>
                <c:pt idx="176">
                  <c:v>-2.62716768165168</c:v>
                </c:pt>
                <c:pt idx="177">
                  <c:v>-2.6110777892402</c:v>
                </c:pt>
                <c:pt idx="178">
                  <c:v>-2.59243229519892</c:v>
                </c:pt>
                <c:pt idx="179">
                  <c:v>-2.56961133991498</c:v>
                </c:pt>
                <c:pt idx="180">
                  <c:v>-2.55974918620962</c:v>
                </c:pt>
                <c:pt idx="181">
                  <c:v>-2.5250669011028</c:v>
                </c:pt>
                <c:pt idx="182">
                  <c:v>-2.52299108787599</c:v>
                </c:pt>
                <c:pt idx="183">
                  <c:v>-2.48026453442037</c:v>
                </c:pt>
                <c:pt idx="184">
                  <c:v>-2.46854200707096</c:v>
                </c:pt>
                <c:pt idx="185">
                  <c:v>-2.43423635576879</c:v>
                </c:pt>
                <c:pt idx="186">
                  <c:v>-2.38268811814778</c:v>
                </c:pt>
                <c:pt idx="187">
                  <c:v>-2.37373144788891</c:v>
                </c:pt>
                <c:pt idx="188">
                  <c:v>-2.30258728237879</c:v>
                </c:pt>
                <c:pt idx="189">
                  <c:v>-2.29735276272828</c:v>
                </c:pt>
                <c:pt idx="190">
                  <c:v>-2.24186066398278</c:v>
                </c:pt>
                <c:pt idx="191">
                  <c:v>-2.24801123062863</c:v>
                </c:pt>
                <c:pt idx="192">
                  <c:v>-2.24181061590523</c:v>
                </c:pt>
                <c:pt idx="193">
                  <c:v>-2.22589800955078</c:v>
                </c:pt>
                <c:pt idx="194">
                  <c:v>-2.24167028095368</c:v>
                </c:pt>
                <c:pt idx="195">
                  <c:v>-2.24436321208065</c:v>
                </c:pt>
                <c:pt idx="196">
                  <c:v>-2.28401037158598</c:v>
                </c:pt>
                <c:pt idx="197">
                  <c:v>-2.29614131983082</c:v>
                </c:pt>
                <c:pt idx="198">
                  <c:v>-2.33409732220016</c:v>
                </c:pt>
                <c:pt idx="199">
                  <c:v>-2.41238661039548</c:v>
                </c:pt>
                <c:pt idx="200">
                  <c:v>-2.41237598930668</c:v>
                </c:pt>
              </c:numCache>
            </c:numRef>
          </c:val>
          <c:smooth val="0"/>
        </c:ser>
        <c:ser>
          <c:idx val="3"/>
          <c:order val="3"/>
          <c:tx>
            <c:strRef>
              <c:f>吸波数据!$I$3</c:f>
              <c:strCache>
                <c:ptCount val="1"/>
                <c:pt idx="0">
                  <c:v>2.5</c:v>
                </c:pt>
              </c:strCache>
            </c:strRef>
          </c:tx>
          <c:spPr>
            <a:ln w="25400" cap="rnd" cmpd="sng" algn="ctr">
              <a:solidFill>
                <a:srgbClr val="8064A2"/>
              </a:solidFill>
              <a:prstDash val="solid"/>
              <a:round/>
            </a:ln>
          </c:spPr>
          <c:marker>
            <c:symbol val="x"/>
            <c:size val="7"/>
            <c:spPr>
              <a:solidFill>
                <a:srgbClr val="000000"/>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吸波数据!$I$4:$I$204</c:f>
              <c:numCache>
                <c:formatCode>0.000_ </c:formatCode>
                <c:ptCount val="201"/>
                <c:pt idx="0">
                  <c:v>0.0892484107813817</c:v>
                </c:pt>
                <c:pt idx="1">
                  <c:v>-0.112322575189598</c:v>
                </c:pt>
                <c:pt idx="2">
                  <c:v>0.228702130816386</c:v>
                </c:pt>
                <c:pt idx="3">
                  <c:v>-0.0863702719784663</c:v>
                </c:pt>
                <c:pt idx="4">
                  <c:v>-0.0519412024179628</c:v>
                </c:pt>
                <c:pt idx="5">
                  <c:v>-0.00267592851535621</c:v>
                </c:pt>
                <c:pt idx="6">
                  <c:v>-0.247410264814389</c:v>
                </c:pt>
                <c:pt idx="7">
                  <c:v>-0.19803754976734</c:v>
                </c:pt>
                <c:pt idx="8">
                  <c:v>-0.119437127896481</c:v>
                </c:pt>
                <c:pt idx="9">
                  <c:v>-0.433276330708704</c:v>
                </c:pt>
                <c:pt idx="10">
                  <c:v>-0.179649864028413</c:v>
                </c:pt>
                <c:pt idx="11">
                  <c:v>-0.40613494429068</c:v>
                </c:pt>
                <c:pt idx="12">
                  <c:v>-0.665523495234583</c:v>
                </c:pt>
                <c:pt idx="13">
                  <c:v>-0.301822216996068</c:v>
                </c:pt>
                <c:pt idx="14">
                  <c:v>-0.951508945328151</c:v>
                </c:pt>
                <c:pt idx="15">
                  <c:v>-0.564802869915841</c:v>
                </c:pt>
                <c:pt idx="16">
                  <c:v>-0.901845171308479</c:v>
                </c:pt>
                <c:pt idx="17">
                  <c:v>-1.17346577213046</c:v>
                </c:pt>
                <c:pt idx="18">
                  <c:v>-0.893833891581349</c:v>
                </c:pt>
                <c:pt idx="19">
                  <c:v>-1.5117063144374</c:v>
                </c:pt>
                <c:pt idx="20">
                  <c:v>-1.44871175215839</c:v>
                </c:pt>
                <c:pt idx="21">
                  <c:v>-1.47295431703195</c:v>
                </c:pt>
                <c:pt idx="22">
                  <c:v>-2.01717662350788</c:v>
                </c:pt>
                <c:pt idx="23">
                  <c:v>-1.70678895237024</c:v>
                </c:pt>
                <c:pt idx="24">
                  <c:v>-2.24928783910449</c:v>
                </c:pt>
                <c:pt idx="25">
                  <c:v>-2.39437763024812</c:v>
                </c:pt>
                <c:pt idx="26">
                  <c:v>-2.3912596287428</c:v>
                </c:pt>
                <c:pt idx="27">
                  <c:v>-2.86368165536248</c:v>
                </c:pt>
                <c:pt idx="28">
                  <c:v>-2.90093454705088</c:v>
                </c:pt>
                <c:pt idx="29">
                  <c:v>-3.03402049634183</c:v>
                </c:pt>
                <c:pt idx="30">
                  <c:v>-3.5155153681856</c:v>
                </c:pt>
                <c:pt idx="31">
                  <c:v>-3.4372273280828</c:v>
                </c:pt>
                <c:pt idx="32">
                  <c:v>-3.79157473818305</c:v>
                </c:pt>
                <c:pt idx="33">
                  <c:v>-4.16795912488822</c:v>
                </c:pt>
                <c:pt idx="34">
                  <c:v>-4.04899074846561</c:v>
                </c:pt>
                <c:pt idx="35">
                  <c:v>-4.62601078360052</c:v>
                </c:pt>
                <c:pt idx="36">
                  <c:v>-4.57117640488851</c:v>
                </c:pt>
                <c:pt idx="37">
                  <c:v>-4.7866315634575</c:v>
                </c:pt>
                <c:pt idx="38">
                  <c:v>-5.17858376071726</c:v>
                </c:pt>
                <c:pt idx="39">
                  <c:v>-5.0403044814049</c:v>
                </c:pt>
                <c:pt idx="40">
                  <c:v>-5.36553212923619</c:v>
                </c:pt>
                <c:pt idx="41">
                  <c:v>-5.51039893996317</c:v>
                </c:pt>
                <c:pt idx="42">
                  <c:v>-5.43851155384212</c:v>
                </c:pt>
                <c:pt idx="43">
                  <c:v>-5.65286561346003</c:v>
                </c:pt>
                <c:pt idx="44">
                  <c:v>-5.60539689404465</c:v>
                </c:pt>
                <c:pt idx="45">
                  <c:v>-5.62975793253649</c:v>
                </c:pt>
                <c:pt idx="46">
                  <c:v>-5.79273038513933</c:v>
                </c:pt>
                <c:pt idx="47">
                  <c:v>-5.63041737890585</c:v>
                </c:pt>
                <c:pt idx="48">
                  <c:v>-5.72379779600385</c:v>
                </c:pt>
                <c:pt idx="49">
                  <c:v>-5.71498833090106</c:v>
                </c:pt>
                <c:pt idx="50">
                  <c:v>-5.63209458239601</c:v>
                </c:pt>
                <c:pt idx="51">
                  <c:v>-5.67877733151189</c:v>
                </c:pt>
                <c:pt idx="52">
                  <c:v>-5.61416295728065</c:v>
                </c:pt>
                <c:pt idx="53">
                  <c:v>-5.55882113015134</c:v>
                </c:pt>
                <c:pt idx="54">
                  <c:v>-5.63844825972663</c:v>
                </c:pt>
                <c:pt idx="55">
                  <c:v>-5.49736416286256</c:v>
                </c:pt>
                <c:pt idx="56">
                  <c:v>-5.54862121734962</c:v>
                </c:pt>
                <c:pt idx="57">
                  <c:v>-5.51451021464516</c:v>
                </c:pt>
                <c:pt idx="58">
                  <c:v>-5.45592334235815</c:v>
                </c:pt>
                <c:pt idx="59">
                  <c:v>-5.46586598231357</c:v>
                </c:pt>
                <c:pt idx="60">
                  <c:v>-5.38212805440001</c:v>
                </c:pt>
                <c:pt idx="61">
                  <c:v>-5.36279667506664</c:v>
                </c:pt>
                <c:pt idx="62">
                  <c:v>-5.36209566937041</c:v>
                </c:pt>
                <c:pt idx="63">
                  <c:v>-5.28783363747165</c:v>
                </c:pt>
                <c:pt idx="64">
                  <c:v>-5.28036713418036</c:v>
                </c:pt>
                <c:pt idx="65">
                  <c:v>-5.21981522886812</c:v>
                </c:pt>
                <c:pt idx="66">
                  <c:v>-5.16287259656115</c:v>
                </c:pt>
                <c:pt idx="67">
                  <c:v>-5.15245333926491</c:v>
                </c:pt>
                <c:pt idx="68">
                  <c:v>-5.0811843783957</c:v>
                </c:pt>
                <c:pt idx="69">
                  <c:v>-5.03939562657149</c:v>
                </c:pt>
                <c:pt idx="70">
                  <c:v>-5.00908015776437</c:v>
                </c:pt>
                <c:pt idx="71">
                  <c:v>-4.93169557613433</c:v>
                </c:pt>
                <c:pt idx="72">
                  <c:v>-4.92662557282651</c:v>
                </c:pt>
                <c:pt idx="73">
                  <c:v>-4.84581431804894</c:v>
                </c:pt>
                <c:pt idx="74">
                  <c:v>-4.80186296328175</c:v>
                </c:pt>
                <c:pt idx="75">
                  <c:v>-4.75026100056568</c:v>
                </c:pt>
                <c:pt idx="76">
                  <c:v>-4.67950808988481</c:v>
                </c:pt>
                <c:pt idx="77">
                  <c:v>-4.64321005336241</c:v>
                </c:pt>
                <c:pt idx="78">
                  <c:v>-4.59598136145157</c:v>
                </c:pt>
                <c:pt idx="79">
                  <c:v>-4.51262833704446</c:v>
                </c:pt>
                <c:pt idx="80">
                  <c:v>-4.4741434272165</c:v>
                </c:pt>
                <c:pt idx="81">
                  <c:v>-4.40813703665989</c:v>
                </c:pt>
                <c:pt idx="82">
                  <c:v>-4.34567454885143</c:v>
                </c:pt>
                <c:pt idx="83">
                  <c:v>-4.30887331222413</c:v>
                </c:pt>
                <c:pt idx="84">
                  <c:v>-4.23688391615882</c:v>
                </c:pt>
                <c:pt idx="85">
                  <c:v>-4.19853674725447</c:v>
                </c:pt>
                <c:pt idx="86">
                  <c:v>-4.13353525901915</c:v>
                </c:pt>
                <c:pt idx="87">
                  <c:v>-4.06691982548314</c:v>
                </c:pt>
                <c:pt idx="88">
                  <c:v>-4.03847778381036</c:v>
                </c:pt>
                <c:pt idx="89">
                  <c:v>-3.96795245855018</c:v>
                </c:pt>
                <c:pt idx="90">
                  <c:v>-3.93335793512386</c:v>
                </c:pt>
                <c:pt idx="91">
                  <c:v>-3.87140928054208</c:v>
                </c:pt>
                <c:pt idx="92">
                  <c:v>-3.81509859715329</c:v>
                </c:pt>
                <c:pt idx="93">
                  <c:v>-3.77165258630553</c:v>
                </c:pt>
                <c:pt idx="94">
                  <c:v>-3.70494392438209</c:v>
                </c:pt>
                <c:pt idx="95">
                  <c:v>-3.6670841402489</c:v>
                </c:pt>
                <c:pt idx="96">
                  <c:v>-3.61178867296557</c:v>
                </c:pt>
                <c:pt idx="97">
                  <c:v>-3.55526799932468</c:v>
                </c:pt>
                <c:pt idx="98">
                  <c:v>-3.5149738520898</c:v>
                </c:pt>
                <c:pt idx="99">
                  <c:v>-3.46593001051891</c:v>
                </c:pt>
                <c:pt idx="100">
                  <c:v>-3.4331341828238</c:v>
                </c:pt>
                <c:pt idx="101">
                  <c:v>-3.3845148171379</c:v>
                </c:pt>
                <c:pt idx="102">
                  <c:v>-3.32703736829741</c:v>
                </c:pt>
                <c:pt idx="103">
                  <c:v>-3.31048216958151</c:v>
                </c:pt>
                <c:pt idx="104">
                  <c:v>-3.2537591583184</c:v>
                </c:pt>
                <c:pt idx="105">
                  <c:v>-3.2147504898419</c:v>
                </c:pt>
                <c:pt idx="106">
                  <c:v>-3.18704838000807</c:v>
                </c:pt>
                <c:pt idx="107">
                  <c:v>-3.1430572511821</c:v>
                </c:pt>
                <c:pt idx="108">
                  <c:v>-3.10917165597099</c:v>
                </c:pt>
                <c:pt idx="109">
                  <c:v>-3.07051805769315</c:v>
                </c:pt>
                <c:pt idx="110">
                  <c:v>-3.03186937718611</c:v>
                </c:pt>
                <c:pt idx="111">
                  <c:v>-3.01123947077301</c:v>
                </c:pt>
                <c:pt idx="112">
                  <c:v>-2.96570928643651</c:v>
                </c:pt>
                <c:pt idx="113">
                  <c:v>-2.93610405354349</c:v>
                </c:pt>
                <c:pt idx="114">
                  <c:v>-2.90172234145377</c:v>
                </c:pt>
                <c:pt idx="115">
                  <c:v>-2.86796156769802</c:v>
                </c:pt>
                <c:pt idx="116">
                  <c:v>-2.84246183660307</c:v>
                </c:pt>
                <c:pt idx="117">
                  <c:v>-2.81208881009891</c:v>
                </c:pt>
                <c:pt idx="118">
                  <c:v>-2.77843360181893</c:v>
                </c:pt>
                <c:pt idx="119">
                  <c:v>-2.75746889385147</c:v>
                </c:pt>
                <c:pt idx="120">
                  <c:v>-2.72078492160427</c:v>
                </c:pt>
                <c:pt idx="121">
                  <c:v>-2.70758154745511</c:v>
                </c:pt>
                <c:pt idx="122">
                  <c:v>-2.67442005273959</c:v>
                </c:pt>
                <c:pt idx="123">
                  <c:v>-2.6576724877506</c:v>
                </c:pt>
                <c:pt idx="124">
                  <c:v>-2.63370791120135</c:v>
                </c:pt>
                <c:pt idx="125">
                  <c:v>-2.60999836642863</c:v>
                </c:pt>
                <c:pt idx="126">
                  <c:v>-2.60631386529884</c:v>
                </c:pt>
                <c:pt idx="127">
                  <c:v>-2.5750199005521</c:v>
                </c:pt>
                <c:pt idx="128">
                  <c:v>-2.56399831635182</c:v>
                </c:pt>
                <c:pt idx="129">
                  <c:v>-2.5418166558702</c:v>
                </c:pt>
                <c:pt idx="130">
                  <c:v>-2.51800695680462</c:v>
                </c:pt>
                <c:pt idx="131">
                  <c:v>-2.51954175896023</c:v>
                </c:pt>
                <c:pt idx="132">
                  <c:v>-2.50361169068532</c:v>
                </c:pt>
                <c:pt idx="133">
                  <c:v>-2.50187951987058</c:v>
                </c:pt>
                <c:pt idx="134">
                  <c:v>-2.47635527162888</c:v>
                </c:pt>
                <c:pt idx="135">
                  <c:v>-2.46121717558368</c:v>
                </c:pt>
                <c:pt idx="136">
                  <c:v>-2.44780804760621</c:v>
                </c:pt>
                <c:pt idx="137">
                  <c:v>-2.43844165599742</c:v>
                </c:pt>
                <c:pt idx="138">
                  <c:v>-2.42687663526169</c:v>
                </c:pt>
                <c:pt idx="139">
                  <c:v>-2.41223120508982</c:v>
                </c:pt>
                <c:pt idx="140">
                  <c:v>-2.40336428192617</c:v>
                </c:pt>
                <c:pt idx="141">
                  <c:v>-2.40220505509272</c:v>
                </c:pt>
                <c:pt idx="142">
                  <c:v>-2.3923634778894</c:v>
                </c:pt>
                <c:pt idx="143">
                  <c:v>-2.37788432452413</c:v>
                </c:pt>
                <c:pt idx="144">
                  <c:v>-2.37695178398911</c:v>
                </c:pt>
                <c:pt idx="145">
                  <c:v>-2.36230621011728</c:v>
                </c:pt>
                <c:pt idx="146">
                  <c:v>-2.37822257321804</c:v>
                </c:pt>
                <c:pt idx="147">
                  <c:v>-2.35988070191611</c:v>
                </c:pt>
                <c:pt idx="148">
                  <c:v>-2.35050608711322</c:v>
                </c:pt>
                <c:pt idx="149">
                  <c:v>-2.34476177523407</c:v>
                </c:pt>
                <c:pt idx="150">
                  <c:v>-2.3393601669074</c:v>
                </c:pt>
                <c:pt idx="151">
                  <c:v>-2.34249305956306</c:v>
                </c:pt>
                <c:pt idx="152">
                  <c:v>-2.33778229343758</c:v>
                </c:pt>
                <c:pt idx="153">
                  <c:v>-2.33747542559308</c:v>
                </c:pt>
                <c:pt idx="154">
                  <c:v>-2.33126385562004</c:v>
                </c:pt>
                <c:pt idx="155">
                  <c:v>-2.32772168263575</c:v>
                </c:pt>
                <c:pt idx="156">
                  <c:v>-2.33474786218141</c:v>
                </c:pt>
                <c:pt idx="157">
                  <c:v>-2.3362772677393</c:v>
                </c:pt>
                <c:pt idx="158">
                  <c:v>-2.32680351480512</c:v>
                </c:pt>
                <c:pt idx="159">
                  <c:v>-2.33651986662728</c:v>
                </c:pt>
                <c:pt idx="160">
                  <c:v>-2.33439913021236</c:v>
                </c:pt>
                <c:pt idx="161">
                  <c:v>-2.32275382516758</c:v>
                </c:pt>
                <c:pt idx="162">
                  <c:v>-2.31744223441667</c:v>
                </c:pt>
                <c:pt idx="163">
                  <c:v>-2.32156734530482</c:v>
                </c:pt>
                <c:pt idx="164">
                  <c:v>-2.32354622568585</c:v>
                </c:pt>
                <c:pt idx="165">
                  <c:v>-2.31055355038109</c:v>
                </c:pt>
                <c:pt idx="166">
                  <c:v>-2.30895502541924</c:v>
                </c:pt>
                <c:pt idx="167">
                  <c:v>-2.30251737184816</c:v>
                </c:pt>
                <c:pt idx="168">
                  <c:v>-2.30492303130803</c:v>
                </c:pt>
                <c:pt idx="169">
                  <c:v>-2.29272007399831</c:v>
                </c:pt>
                <c:pt idx="170">
                  <c:v>-2.30582148644746</c:v>
                </c:pt>
                <c:pt idx="171">
                  <c:v>-2.29153022388663</c:v>
                </c:pt>
                <c:pt idx="172">
                  <c:v>-2.29736757420216</c:v>
                </c:pt>
                <c:pt idx="173">
                  <c:v>-2.28499410945524</c:v>
                </c:pt>
                <c:pt idx="174">
                  <c:v>-2.28400079918629</c:v>
                </c:pt>
                <c:pt idx="175">
                  <c:v>-2.27655427387092</c:v>
                </c:pt>
                <c:pt idx="176">
                  <c:v>-2.26997694759446</c:v>
                </c:pt>
                <c:pt idx="177">
                  <c:v>-2.26378030541107</c:v>
                </c:pt>
                <c:pt idx="178">
                  <c:v>-2.25258363414848</c:v>
                </c:pt>
                <c:pt idx="179">
                  <c:v>-2.23813815588349</c:v>
                </c:pt>
                <c:pt idx="180">
                  <c:v>-2.23697220724683</c:v>
                </c:pt>
                <c:pt idx="181">
                  <c:v>-2.2111456007834</c:v>
                </c:pt>
                <c:pt idx="182">
                  <c:v>-2.21612613848671</c:v>
                </c:pt>
                <c:pt idx="183">
                  <c:v>-2.18314251829583</c:v>
                </c:pt>
                <c:pt idx="184">
                  <c:v>-2.17883648660168</c:v>
                </c:pt>
                <c:pt idx="185">
                  <c:v>-2.15382025191001</c:v>
                </c:pt>
                <c:pt idx="186">
                  <c:v>-2.11162519704747</c:v>
                </c:pt>
                <c:pt idx="187">
                  <c:v>-2.11075234326572</c:v>
                </c:pt>
                <c:pt idx="188">
                  <c:v>-2.04958037895016</c:v>
                </c:pt>
                <c:pt idx="189">
                  <c:v>-2.05402737506811</c:v>
                </c:pt>
                <c:pt idx="190">
                  <c:v>-2.00899531514183</c:v>
                </c:pt>
                <c:pt idx="191">
                  <c:v>-2.0255821645134</c:v>
                </c:pt>
                <c:pt idx="192">
                  <c:v>-2.03018580503798</c:v>
                </c:pt>
                <c:pt idx="193">
                  <c:v>-2.02725179960678</c:v>
                </c:pt>
                <c:pt idx="194">
                  <c:v>-2.0573400042459</c:v>
                </c:pt>
                <c:pt idx="195">
                  <c:v>-2.07380050481206</c:v>
                </c:pt>
                <c:pt idx="196">
                  <c:v>-2.12582259476537</c:v>
                </c:pt>
                <c:pt idx="197">
                  <c:v>-2.15042201206506</c:v>
                </c:pt>
                <c:pt idx="198">
                  <c:v>-2.20208725137367</c:v>
                </c:pt>
                <c:pt idx="199">
                  <c:v>-2.2937516457136</c:v>
                </c:pt>
                <c:pt idx="200">
                  <c:v>-2.30693850284954</c:v>
                </c:pt>
              </c:numCache>
            </c:numRef>
          </c:val>
          <c:smooth val="0"/>
        </c:ser>
        <c:ser>
          <c:idx val="4"/>
          <c:order val="4"/>
          <c:tx>
            <c:strRef>
              <c:f>吸波数据!$J$3</c:f>
              <c:strCache>
                <c:ptCount val="1"/>
                <c:pt idx="0">
                  <c:v>3</c:v>
                </c:pt>
              </c:strCache>
            </c:strRef>
          </c:tx>
          <c:spPr>
            <a:ln w="25400" cap="rnd" cmpd="sng" algn="ctr">
              <a:solidFill>
                <a:srgbClr val="4BACC6"/>
              </a:solidFill>
              <a:prstDash val="solid"/>
              <a:round/>
            </a:ln>
          </c:spPr>
          <c:marker>
            <c:symbol val="star"/>
            <c:size val="7"/>
            <c:spPr>
              <a:solidFill>
                <a:srgbClr val="000000"/>
              </a:solidFill>
              <a:ln w="9525" cap="flat" cmpd="sng" algn="ctr">
                <a:solidFill>
                  <a:srgbClr val="4BACC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吸波数据!$J$4:$J$204</c:f>
              <c:numCache>
                <c:formatCode>0.000_ </c:formatCode>
                <c:ptCount val="201"/>
                <c:pt idx="0">
                  <c:v>0.00716674873115237</c:v>
                </c:pt>
                <c:pt idx="1">
                  <c:v>-0.315292010115508</c:v>
                </c:pt>
                <c:pt idx="2">
                  <c:v>0.119210691145172</c:v>
                </c:pt>
                <c:pt idx="3">
                  <c:v>-0.310700464708598</c:v>
                </c:pt>
                <c:pt idx="4">
                  <c:v>-0.368335199671901</c:v>
                </c:pt>
                <c:pt idx="5">
                  <c:v>-0.262954713613723</c:v>
                </c:pt>
                <c:pt idx="6">
                  <c:v>-0.662874978424954</c:v>
                </c:pt>
                <c:pt idx="7">
                  <c:v>-0.653661880393091</c:v>
                </c:pt>
                <c:pt idx="8">
                  <c:v>-0.534889157219897</c:v>
                </c:pt>
                <c:pt idx="9">
                  <c:v>-1.02460464420194</c:v>
                </c:pt>
                <c:pt idx="10">
                  <c:v>-0.828322494477605</c:v>
                </c:pt>
                <c:pt idx="11">
                  <c:v>-0.997645467394369</c:v>
                </c:pt>
                <c:pt idx="12">
                  <c:v>-1.67433288574444</c:v>
                </c:pt>
                <c:pt idx="13">
                  <c:v>-1.0143469048155</c:v>
                </c:pt>
                <c:pt idx="14">
                  <c:v>-2.07894064458205</c:v>
                </c:pt>
                <c:pt idx="15">
                  <c:v>-1.72185005664212</c:v>
                </c:pt>
                <c:pt idx="16">
                  <c:v>-2.02388991174868</c:v>
                </c:pt>
                <c:pt idx="17">
                  <c:v>-2.76717086529218</c:v>
                </c:pt>
                <c:pt idx="18">
                  <c:v>-2.32083157738914</c:v>
                </c:pt>
                <c:pt idx="19">
                  <c:v>-3.14553968394051</c:v>
                </c:pt>
                <c:pt idx="20">
                  <c:v>-3.57111028290904</c:v>
                </c:pt>
                <c:pt idx="21">
                  <c:v>-3.22409539271358</c:v>
                </c:pt>
                <c:pt idx="22">
                  <c:v>-4.24142393647066</c:v>
                </c:pt>
                <c:pt idx="23">
                  <c:v>-3.96877735183539</c:v>
                </c:pt>
                <c:pt idx="24">
                  <c:v>-4.50222251895802</c:v>
                </c:pt>
                <c:pt idx="25">
                  <c:v>-5.19313467611732</c:v>
                </c:pt>
                <c:pt idx="26">
                  <c:v>-4.85625519418718</c:v>
                </c:pt>
                <c:pt idx="27">
                  <c:v>-5.32925550827568</c:v>
                </c:pt>
                <c:pt idx="28">
                  <c:v>-5.71323071237376</c:v>
                </c:pt>
                <c:pt idx="29">
                  <c:v>-5.61009321838373</c:v>
                </c:pt>
                <c:pt idx="30">
                  <c:v>-6.05876322396342</c:v>
                </c:pt>
                <c:pt idx="31">
                  <c:v>-6.11601365550483</c:v>
                </c:pt>
                <c:pt idx="32">
                  <c:v>-5.92999202692547</c:v>
                </c:pt>
                <c:pt idx="33">
                  <c:v>-6.54513759859037</c:v>
                </c:pt>
                <c:pt idx="34">
                  <c:v>-6.03499841204441</c:v>
                </c:pt>
                <c:pt idx="35">
                  <c:v>-6.17493982410147</c:v>
                </c:pt>
                <c:pt idx="36">
                  <c:v>-6.28415532274461</c:v>
                </c:pt>
                <c:pt idx="37">
                  <c:v>-5.92342860465294</c:v>
                </c:pt>
                <c:pt idx="38">
                  <c:v>-6.03142827077808</c:v>
                </c:pt>
                <c:pt idx="39">
                  <c:v>-5.85606463468859</c:v>
                </c:pt>
                <c:pt idx="40">
                  <c:v>-5.63280019030354</c:v>
                </c:pt>
                <c:pt idx="41">
                  <c:v>-5.70198637202204</c:v>
                </c:pt>
                <c:pt idx="42">
                  <c:v>-5.43147930835793</c:v>
                </c:pt>
                <c:pt idx="43">
                  <c:v>-5.31751078526518</c:v>
                </c:pt>
                <c:pt idx="44">
                  <c:v>-5.26729687824525</c:v>
                </c:pt>
                <c:pt idx="45">
                  <c:v>-5.04567550943242</c:v>
                </c:pt>
                <c:pt idx="46">
                  <c:v>-5.01042334497022</c:v>
                </c:pt>
                <c:pt idx="47">
                  <c:v>-4.90772035865677</c:v>
                </c:pt>
                <c:pt idx="48">
                  <c:v>-4.75887855819729</c:v>
                </c:pt>
                <c:pt idx="49">
                  <c:v>-4.7365420847558</c:v>
                </c:pt>
                <c:pt idx="50">
                  <c:v>-4.59514659553066</c:v>
                </c:pt>
                <c:pt idx="51">
                  <c:v>-4.51268562072698</c:v>
                </c:pt>
                <c:pt idx="52">
                  <c:v>-4.50778931826037</c:v>
                </c:pt>
                <c:pt idx="53">
                  <c:v>-4.36316357004855</c:v>
                </c:pt>
                <c:pt idx="54">
                  <c:v>-4.37812948199921</c:v>
                </c:pt>
                <c:pt idx="55">
                  <c:v>-4.28529427458366</c:v>
                </c:pt>
                <c:pt idx="56">
                  <c:v>-4.23003667861049</c:v>
                </c:pt>
                <c:pt idx="57">
                  <c:v>-4.22239113107514</c:v>
                </c:pt>
                <c:pt idx="58">
                  <c:v>-4.12921864552534</c:v>
                </c:pt>
                <c:pt idx="59">
                  <c:v>-4.12210496771473</c:v>
                </c:pt>
                <c:pt idx="60">
                  <c:v>-4.06360570365858</c:v>
                </c:pt>
                <c:pt idx="61">
                  <c:v>-4.01040771656891</c:v>
                </c:pt>
                <c:pt idx="62">
                  <c:v>-4.00435876642004</c:v>
                </c:pt>
                <c:pt idx="63">
                  <c:v>-3.94677355437458</c:v>
                </c:pt>
                <c:pt idx="64">
                  <c:v>-3.92066922123557</c:v>
                </c:pt>
                <c:pt idx="65">
                  <c:v>-3.88736564016804</c:v>
                </c:pt>
                <c:pt idx="66">
                  <c:v>-3.83611765493589</c:v>
                </c:pt>
                <c:pt idx="67">
                  <c:v>-3.82100345025558</c:v>
                </c:pt>
                <c:pt idx="68">
                  <c:v>-3.78404639415913</c:v>
                </c:pt>
                <c:pt idx="69">
                  <c:v>-3.73438934775548</c:v>
                </c:pt>
                <c:pt idx="70">
                  <c:v>-3.72628808030337</c:v>
                </c:pt>
                <c:pt idx="71">
                  <c:v>-3.66428019796648</c:v>
                </c:pt>
                <c:pt idx="72">
                  <c:v>-3.66051517228956</c:v>
                </c:pt>
                <c:pt idx="73">
                  <c:v>-3.62161434381642</c:v>
                </c:pt>
                <c:pt idx="74">
                  <c:v>-3.57779926059002</c:v>
                </c:pt>
                <c:pt idx="75">
                  <c:v>-3.55158316016486</c:v>
                </c:pt>
                <c:pt idx="76">
                  <c:v>-3.50422644613531</c:v>
                </c:pt>
                <c:pt idx="77">
                  <c:v>-3.47501694787635</c:v>
                </c:pt>
                <c:pt idx="78">
                  <c:v>-3.46082470115343</c:v>
                </c:pt>
                <c:pt idx="79">
                  <c:v>-3.39823558714342</c:v>
                </c:pt>
                <c:pt idx="80">
                  <c:v>-3.3802520298276</c:v>
                </c:pt>
                <c:pt idx="81">
                  <c:v>-3.34818158805995</c:v>
                </c:pt>
                <c:pt idx="82">
                  <c:v>-3.30118979824003</c:v>
                </c:pt>
                <c:pt idx="83">
                  <c:v>-3.29454226991632</c:v>
                </c:pt>
                <c:pt idx="84">
                  <c:v>-3.24976778329715</c:v>
                </c:pt>
                <c:pt idx="85">
                  <c:v>-3.23257392497688</c:v>
                </c:pt>
                <c:pt idx="86">
                  <c:v>-3.19983710773388</c:v>
                </c:pt>
                <c:pt idx="87">
                  <c:v>-3.15280817413102</c:v>
                </c:pt>
                <c:pt idx="88">
                  <c:v>-3.15131579684758</c:v>
                </c:pt>
                <c:pt idx="89">
                  <c:v>-3.11186782913334</c:v>
                </c:pt>
                <c:pt idx="90">
                  <c:v>-3.09256894276495</c:v>
                </c:pt>
                <c:pt idx="91">
                  <c:v>-3.06137948550947</c:v>
                </c:pt>
                <c:pt idx="92">
                  <c:v>-3.02418593741104</c:v>
                </c:pt>
                <c:pt idx="93">
                  <c:v>-3.00682649940356</c:v>
                </c:pt>
                <c:pt idx="94">
                  <c:v>-2.96650115158227</c:v>
                </c:pt>
                <c:pt idx="95">
                  <c:v>-2.94784771179605</c:v>
                </c:pt>
                <c:pt idx="96">
                  <c:v>-2.9176092824269</c:v>
                </c:pt>
                <c:pt idx="97">
                  <c:v>-2.88247800455864</c:v>
                </c:pt>
                <c:pt idx="98">
                  <c:v>-2.86087409191856</c:v>
                </c:pt>
                <c:pt idx="99">
                  <c:v>-2.83311817023934</c:v>
                </c:pt>
                <c:pt idx="100">
                  <c:v>-2.82030413341284</c:v>
                </c:pt>
                <c:pt idx="101">
                  <c:v>-2.79373365955189</c:v>
                </c:pt>
                <c:pt idx="102">
                  <c:v>-2.75684282742408</c:v>
                </c:pt>
                <c:pt idx="103">
                  <c:v>-2.75410103328918</c:v>
                </c:pt>
                <c:pt idx="104">
                  <c:v>-2.72158152874554</c:v>
                </c:pt>
                <c:pt idx="105">
                  <c:v>-2.7006178072867</c:v>
                </c:pt>
                <c:pt idx="106">
                  <c:v>-2.68851996859386</c:v>
                </c:pt>
                <c:pt idx="107">
                  <c:v>-2.66267763900672</c:v>
                </c:pt>
                <c:pt idx="108">
                  <c:v>-2.64566466908319</c:v>
                </c:pt>
                <c:pt idx="109">
                  <c:v>-2.62334170598547</c:v>
                </c:pt>
                <c:pt idx="110">
                  <c:v>-2.6010141539518</c:v>
                </c:pt>
                <c:pt idx="111">
                  <c:v>-2.5937752554613</c:v>
                </c:pt>
                <c:pt idx="112">
                  <c:v>-2.56600206200766</c:v>
                </c:pt>
                <c:pt idx="113">
                  <c:v>-2.55002929226191</c:v>
                </c:pt>
                <c:pt idx="114">
                  <c:v>-2.53058003520892</c:v>
                </c:pt>
                <c:pt idx="115">
                  <c:v>-2.51063055986441</c:v>
                </c:pt>
                <c:pt idx="116">
                  <c:v>-2.49921330260763</c:v>
                </c:pt>
                <c:pt idx="117">
                  <c:v>-2.48231180172571</c:v>
                </c:pt>
                <c:pt idx="118">
                  <c:v>-2.46169075280132</c:v>
                </c:pt>
                <c:pt idx="119">
                  <c:v>-2.45365527432501</c:v>
                </c:pt>
                <c:pt idx="120">
                  <c:v>-2.42930116001553</c:v>
                </c:pt>
                <c:pt idx="121">
                  <c:v>-2.42883060686547</c:v>
                </c:pt>
                <c:pt idx="122">
                  <c:v>-2.4070545929873</c:v>
                </c:pt>
                <c:pt idx="123">
                  <c:v>-2.40143286717742</c:v>
                </c:pt>
                <c:pt idx="124">
                  <c:v>-2.38821038878274</c:v>
                </c:pt>
                <c:pt idx="125">
                  <c:v>-2.37641604379253</c:v>
                </c:pt>
                <c:pt idx="126">
                  <c:v>-2.38089059675022</c:v>
                </c:pt>
                <c:pt idx="127">
                  <c:v>-2.36180054339648</c:v>
                </c:pt>
                <c:pt idx="128">
                  <c:v>-2.35899688323271</c:v>
                </c:pt>
                <c:pt idx="129">
                  <c:v>-2.34732822680398</c:v>
                </c:pt>
                <c:pt idx="130">
                  <c:v>-2.3337419653162</c:v>
                </c:pt>
                <c:pt idx="131">
                  <c:v>-2.34295995175355</c:v>
                </c:pt>
                <c:pt idx="132">
                  <c:v>-2.33722344937113</c:v>
                </c:pt>
                <c:pt idx="133">
                  <c:v>-2.34266405385387</c:v>
                </c:pt>
                <c:pt idx="134">
                  <c:v>-2.32700416734345</c:v>
                </c:pt>
                <c:pt idx="135">
                  <c:v>-2.3211853180849</c:v>
                </c:pt>
                <c:pt idx="136">
                  <c:v>-2.31588003259323</c:v>
                </c:pt>
                <c:pt idx="137">
                  <c:v>-2.31539365299588</c:v>
                </c:pt>
                <c:pt idx="138">
                  <c:v>-2.31209650323534</c:v>
                </c:pt>
                <c:pt idx="139">
                  <c:v>-2.3060000381448</c:v>
                </c:pt>
                <c:pt idx="140">
                  <c:v>-2.30504793390448</c:v>
                </c:pt>
                <c:pt idx="141">
                  <c:v>-2.31148632650438</c:v>
                </c:pt>
                <c:pt idx="142">
                  <c:v>-2.31065903612884</c:v>
                </c:pt>
                <c:pt idx="143">
                  <c:v>-2.30276195719449</c:v>
                </c:pt>
                <c:pt idx="144">
                  <c:v>-2.30972873802373</c:v>
                </c:pt>
                <c:pt idx="145">
                  <c:v>-2.30264977751561</c:v>
                </c:pt>
                <c:pt idx="146">
                  <c:v>-2.32567234762813</c:v>
                </c:pt>
                <c:pt idx="147">
                  <c:v>-2.31400290200876</c:v>
                </c:pt>
                <c:pt idx="148">
                  <c:v>-2.31161980616892</c:v>
                </c:pt>
                <c:pt idx="149">
                  <c:v>-2.31249062535513</c:v>
                </c:pt>
                <c:pt idx="150">
                  <c:v>-2.31406829275571</c:v>
                </c:pt>
                <c:pt idx="151">
                  <c:v>-2.32375705032414</c:v>
                </c:pt>
                <c:pt idx="152">
                  <c:v>-2.32573633575845</c:v>
                </c:pt>
                <c:pt idx="153">
                  <c:v>-2.33293327381702</c:v>
                </c:pt>
                <c:pt idx="154">
                  <c:v>-2.33305026931653</c:v>
                </c:pt>
                <c:pt idx="155">
                  <c:v>-2.33606981817061</c:v>
                </c:pt>
                <c:pt idx="156">
                  <c:v>-2.3489527934773</c:v>
                </c:pt>
                <c:pt idx="157">
                  <c:v>-2.35806719886063</c:v>
                </c:pt>
                <c:pt idx="158">
                  <c:v>-2.35512444218188</c:v>
                </c:pt>
                <c:pt idx="159">
                  <c:v>-2.37122374987584</c:v>
                </c:pt>
                <c:pt idx="160">
                  <c:v>-2.3759394975505</c:v>
                </c:pt>
                <c:pt idx="161">
                  <c:v>-2.37107984516936</c:v>
                </c:pt>
                <c:pt idx="162">
                  <c:v>-2.3729018168886</c:v>
                </c:pt>
                <c:pt idx="163">
                  <c:v>-2.38328576377786</c:v>
                </c:pt>
                <c:pt idx="164">
                  <c:v>-2.39221689180642</c:v>
                </c:pt>
                <c:pt idx="165">
                  <c:v>-2.3864128387918</c:v>
                </c:pt>
                <c:pt idx="166">
                  <c:v>-2.39035494215348</c:v>
                </c:pt>
                <c:pt idx="167">
                  <c:v>-2.3904385130204</c:v>
                </c:pt>
                <c:pt idx="168">
                  <c:v>-2.39921265855379</c:v>
                </c:pt>
                <c:pt idx="169">
                  <c:v>-2.39247037736557</c:v>
                </c:pt>
                <c:pt idx="170">
                  <c:v>-2.41107302320851</c:v>
                </c:pt>
                <c:pt idx="171">
                  <c:v>-2.4035765078331</c:v>
                </c:pt>
                <c:pt idx="172">
                  <c:v>-2.41499905789471</c:v>
                </c:pt>
                <c:pt idx="173">
                  <c:v>-2.40824675544628</c:v>
                </c:pt>
                <c:pt idx="174">
                  <c:v>-2.41292128512857</c:v>
                </c:pt>
                <c:pt idx="175">
                  <c:v>-2.41116694997988</c:v>
                </c:pt>
                <c:pt idx="176">
                  <c:v>-2.41107503060701</c:v>
                </c:pt>
                <c:pt idx="177">
                  <c:v>-2.41143791100138</c:v>
                </c:pt>
                <c:pt idx="178">
                  <c:v>-2.4053933588048</c:v>
                </c:pt>
                <c:pt idx="179">
                  <c:v>-2.39724304579924</c:v>
                </c:pt>
                <c:pt idx="180">
                  <c:v>-2.40240254633522</c:v>
                </c:pt>
                <c:pt idx="181">
                  <c:v>-2.38347186466278</c:v>
                </c:pt>
                <c:pt idx="182">
                  <c:v>-2.39385958776019</c:v>
                </c:pt>
                <c:pt idx="183">
                  <c:v>-2.36821853970886</c:v>
                </c:pt>
                <c:pt idx="184">
                  <c:v>-2.36943002546539</c:v>
                </c:pt>
                <c:pt idx="185">
                  <c:v>-2.35259926069541</c:v>
                </c:pt>
                <c:pt idx="186">
                  <c:v>-2.31843459520947</c:v>
                </c:pt>
                <c:pt idx="187">
                  <c:v>-2.32400520884087</c:v>
                </c:pt>
                <c:pt idx="188">
                  <c:v>-2.27373438308529</c:v>
                </c:pt>
                <c:pt idx="189">
                  <c:v>-2.28711760928281</c:v>
                </c:pt>
                <c:pt idx="190">
                  <c:v>-2.25314692064505</c:v>
                </c:pt>
                <c:pt idx="191">
                  <c:v>-2.2780759003122</c:v>
                </c:pt>
                <c:pt idx="192">
                  <c:v>-2.29169465971094</c:v>
                </c:pt>
                <c:pt idx="193">
                  <c:v>-2.30046262819369</c:v>
                </c:pt>
                <c:pt idx="194">
                  <c:v>-2.33761759675037</c:v>
                </c:pt>
                <c:pt idx="195">
                  <c:v>-2.36293448818953</c:v>
                </c:pt>
                <c:pt idx="196">
                  <c:v>-2.41781737953688</c:v>
                </c:pt>
                <c:pt idx="197">
                  <c:v>-2.44833407145378</c:v>
                </c:pt>
                <c:pt idx="198">
                  <c:v>-2.50102702188271</c:v>
                </c:pt>
                <c:pt idx="199">
                  <c:v>-2.59174155108017</c:v>
                </c:pt>
                <c:pt idx="200">
                  <c:v>-2.60833665080283</c:v>
                </c:pt>
              </c:numCache>
            </c:numRef>
          </c:val>
          <c:smooth val="0"/>
        </c:ser>
        <c:ser>
          <c:idx val="5"/>
          <c:order val="5"/>
          <c:tx>
            <c:strRef>
              <c:f>吸波数据!$K$3</c:f>
              <c:strCache>
                <c:ptCount val="1"/>
                <c:pt idx="0">
                  <c:v>3.5</c:v>
                </c:pt>
              </c:strCache>
            </c:strRef>
          </c:tx>
          <c:spPr>
            <a:ln w="25400" cap="rnd" cmpd="sng" algn="ctr">
              <a:solidFill>
                <a:srgbClr val="F79646"/>
              </a:solidFill>
              <a:prstDash val="solid"/>
              <a:round/>
            </a:ln>
          </c:spPr>
          <c:marker>
            <c:symbol val="circle"/>
            <c:size val="7"/>
            <c:spPr>
              <a:solidFill>
                <a:srgbClr val="F79646"/>
              </a:solidFill>
              <a:ln w="9525" cap="flat" cmpd="sng" algn="ctr">
                <a:solidFill>
                  <a:srgbClr val="F7964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吸波数据!$K$4:$K$204</c:f>
              <c:numCache>
                <c:formatCode>0.000_ </c:formatCode>
                <c:ptCount val="201"/>
                <c:pt idx="0">
                  <c:v>-0.16936066631893</c:v>
                </c:pt>
                <c:pt idx="1">
                  <c:v>-0.682138663252257</c:v>
                </c:pt>
                <c:pt idx="2">
                  <c:v>-0.173614948784077</c:v>
                </c:pt>
                <c:pt idx="3">
                  <c:v>-0.736800637059575</c:v>
                </c:pt>
                <c:pt idx="4">
                  <c:v>-1.02103626532472</c:v>
                </c:pt>
                <c:pt idx="5">
                  <c:v>-0.81660646971338</c:v>
                </c:pt>
                <c:pt idx="6">
                  <c:v>-1.4467244565098</c:v>
                </c:pt>
                <c:pt idx="7">
                  <c:v>-1.57715693310746</c:v>
                </c:pt>
                <c:pt idx="8">
                  <c:v>-1.41102544495016</c:v>
                </c:pt>
                <c:pt idx="9">
                  <c:v>-2.12239282261143</c:v>
                </c:pt>
                <c:pt idx="10">
                  <c:v>-2.28060166826907</c:v>
                </c:pt>
                <c:pt idx="11">
                  <c:v>-2.12636484774104</c:v>
                </c:pt>
                <c:pt idx="12">
                  <c:v>-3.5606441988461</c:v>
                </c:pt>
                <c:pt idx="13">
                  <c:v>-2.5538733873842</c:v>
                </c:pt>
                <c:pt idx="14">
                  <c:v>-3.934276463835</c:v>
                </c:pt>
                <c:pt idx="15">
                  <c:v>-4.12966398152627</c:v>
                </c:pt>
                <c:pt idx="16">
                  <c:v>-3.93896580695551</c:v>
                </c:pt>
                <c:pt idx="17">
                  <c:v>-5.28390017024672</c:v>
                </c:pt>
                <c:pt idx="18">
                  <c:v>-4.91698508594708</c:v>
                </c:pt>
                <c:pt idx="19">
                  <c:v>-5.25956567205691</c:v>
                </c:pt>
                <c:pt idx="20">
                  <c:v>-6.45557048452143</c:v>
                </c:pt>
                <c:pt idx="21">
                  <c:v>-5.53235425284487</c:v>
                </c:pt>
                <c:pt idx="22">
                  <c:v>-6.24551230779477</c:v>
                </c:pt>
                <c:pt idx="23">
                  <c:v>-6.49913281867347</c:v>
                </c:pt>
                <c:pt idx="24">
                  <c:v>-6.116623267769</c:v>
                </c:pt>
                <c:pt idx="25">
                  <c:v>-6.73965494814893</c:v>
                </c:pt>
                <c:pt idx="26">
                  <c:v>-6.28359350256665</c:v>
                </c:pt>
                <c:pt idx="27">
                  <c:v>-6.03945318133222</c:v>
                </c:pt>
                <c:pt idx="28">
                  <c:v>-6.31508524485929</c:v>
                </c:pt>
                <c:pt idx="29">
                  <c:v>-5.97559744322113</c:v>
                </c:pt>
                <c:pt idx="30">
                  <c:v>-5.76584111756417</c:v>
                </c:pt>
                <c:pt idx="31">
                  <c:v>-5.83170209476081</c:v>
                </c:pt>
                <c:pt idx="32">
                  <c:v>-5.37693804927296</c:v>
                </c:pt>
                <c:pt idx="33">
                  <c:v>-5.390224508297</c:v>
                </c:pt>
                <c:pt idx="34">
                  <c:v>-5.19099817950903</c:v>
                </c:pt>
                <c:pt idx="35">
                  <c:v>-4.87688649855117</c:v>
                </c:pt>
                <c:pt idx="36">
                  <c:v>-4.92757023031476</c:v>
                </c:pt>
                <c:pt idx="37">
                  <c:v>-4.6368129240785</c:v>
                </c:pt>
                <c:pt idx="38">
                  <c:v>-4.47329679819051</c:v>
                </c:pt>
                <c:pt idx="39">
                  <c:v>-4.45222468486147</c:v>
                </c:pt>
                <c:pt idx="40">
                  <c:v>-4.18328146907623</c:v>
                </c:pt>
                <c:pt idx="41">
                  <c:v>-4.15907873284728</c:v>
                </c:pt>
                <c:pt idx="42">
                  <c:v>-4.03824952749581</c:v>
                </c:pt>
                <c:pt idx="43">
                  <c:v>-3.8955656531448</c:v>
                </c:pt>
                <c:pt idx="44">
                  <c:v>-3.87884375091202</c:v>
                </c:pt>
                <c:pt idx="45">
                  <c:v>-3.74034906594958</c:v>
                </c:pt>
                <c:pt idx="46">
                  <c:v>-3.65889043853952</c:v>
                </c:pt>
                <c:pt idx="47">
                  <c:v>-3.65655285102585</c:v>
                </c:pt>
                <c:pt idx="48">
                  <c:v>-3.53237170638041</c:v>
                </c:pt>
                <c:pt idx="49">
                  <c:v>-3.52059430343183</c:v>
                </c:pt>
                <c:pt idx="50">
                  <c:v>-3.45017381763572</c:v>
                </c:pt>
                <c:pt idx="51">
                  <c:v>-3.37594301424944</c:v>
                </c:pt>
                <c:pt idx="52">
                  <c:v>-3.40168073545945</c:v>
                </c:pt>
                <c:pt idx="53">
                  <c:v>-3.31880320902265</c:v>
                </c:pt>
                <c:pt idx="54">
                  <c:v>-3.30606085474332</c:v>
                </c:pt>
                <c:pt idx="55">
                  <c:v>-3.29125277119767</c:v>
                </c:pt>
                <c:pt idx="56">
                  <c:v>-3.23340911808643</c:v>
                </c:pt>
                <c:pt idx="57">
                  <c:v>-3.24670073916268</c:v>
                </c:pt>
                <c:pt idx="58">
                  <c:v>-3.19347705016911</c:v>
                </c:pt>
                <c:pt idx="59">
                  <c:v>-3.19276957693082</c:v>
                </c:pt>
                <c:pt idx="60">
                  <c:v>-3.1753790776874</c:v>
                </c:pt>
                <c:pt idx="61">
                  <c:v>-3.14053978568829</c:v>
                </c:pt>
                <c:pt idx="62">
                  <c:v>-3.14172907368739</c:v>
                </c:pt>
                <c:pt idx="63">
                  <c:v>-3.1229542241702</c:v>
                </c:pt>
                <c:pt idx="64">
                  <c:v>-3.10964108558692</c:v>
                </c:pt>
                <c:pt idx="65">
                  <c:v>-3.1045948964528</c:v>
                </c:pt>
                <c:pt idx="66">
                  <c:v>-3.08137688901927</c:v>
                </c:pt>
                <c:pt idx="67">
                  <c:v>-3.0751775823754</c:v>
                </c:pt>
                <c:pt idx="68">
                  <c:v>-3.07246074292744</c:v>
                </c:pt>
                <c:pt idx="69">
                  <c:v>-3.04078504310695</c:v>
                </c:pt>
                <c:pt idx="70">
                  <c:v>-3.05135516573028</c:v>
                </c:pt>
                <c:pt idx="71">
                  <c:v>-3.01888899546745</c:v>
                </c:pt>
                <c:pt idx="72">
                  <c:v>-3.02460677603589</c:v>
                </c:pt>
                <c:pt idx="73">
                  <c:v>-3.01952559151053</c:v>
                </c:pt>
                <c:pt idx="74">
                  <c:v>-2.99215217562205</c:v>
                </c:pt>
                <c:pt idx="75">
                  <c:v>-2.98771290396789</c:v>
                </c:pt>
                <c:pt idx="76">
                  <c:v>-2.96648872626729</c:v>
                </c:pt>
                <c:pt idx="77">
                  <c:v>-2.95155406108414</c:v>
                </c:pt>
                <c:pt idx="78">
                  <c:v>-2.96085849486315</c:v>
                </c:pt>
                <c:pt idx="79">
                  <c:v>-2.92410184779529</c:v>
                </c:pt>
                <c:pt idx="80">
                  <c:v>-2.9222758197546</c:v>
                </c:pt>
                <c:pt idx="81">
                  <c:v>-2.91629721551136</c:v>
                </c:pt>
                <c:pt idx="82">
                  <c:v>-2.8866513988526</c:v>
                </c:pt>
                <c:pt idx="83">
                  <c:v>-2.89978247403478</c:v>
                </c:pt>
                <c:pt idx="84">
                  <c:v>-2.87800230037274</c:v>
                </c:pt>
                <c:pt idx="85">
                  <c:v>-2.87648590097715</c:v>
                </c:pt>
                <c:pt idx="86">
                  <c:v>-2.86643034920139</c:v>
                </c:pt>
                <c:pt idx="87">
                  <c:v>-2.83670444226774</c:v>
                </c:pt>
                <c:pt idx="88">
                  <c:v>-2.85174791403424</c:v>
                </c:pt>
                <c:pt idx="89">
                  <c:v>-2.83409010216222</c:v>
                </c:pt>
                <c:pt idx="90">
                  <c:v>-2.82684850916387</c:v>
                </c:pt>
                <c:pt idx="91">
                  <c:v>-2.81606221987252</c:v>
                </c:pt>
                <c:pt idx="92">
                  <c:v>-2.79372197876731</c:v>
                </c:pt>
                <c:pt idx="93">
                  <c:v>-2.79241083895274</c:v>
                </c:pt>
                <c:pt idx="94">
                  <c:v>-2.77043457781719</c:v>
                </c:pt>
                <c:pt idx="95">
                  <c:v>-2.76431657129707</c:v>
                </c:pt>
                <c:pt idx="96">
                  <c:v>-2.75020527135562</c:v>
                </c:pt>
                <c:pt idx="97">
                  <c:v>-2.73010354942619</c:v>
                </c:pt>
                <c:pt idx="98">
                  <c:v>-2.71996499778499</c:v>
                </c:pt>
                <c:pt idx="99">
                  <c:v>-2.70629480005249</c:v>
                </c:pt>
                <c:pt idx="100">
                  <c:v>-2.70590376334956</c:v>
                </c:pt>
                <c:pt idx="101">
                  <c:v>-2.6926365859073</c:v>
                </c:pt>
                <c:pt idx="102">
                  <c:v>-2.66921338182442</c:v>
                </c:pt>
                <c:pt idx="103">
                  <c:v>-2.67409586560939</c:v>
                </c:pt>
                <c:pt idx="104">
                  <c:v>-2.65728849476568</c:v>
                </c:pt>
                <c:pt idx="105">
                  <c:v>-2.64695741140758</c:v>
                </c:pt>
                <c:pt idx="106">
                  <c:v>-2.64387379702081</c:v>
                </c:pt>
                <c:pt idx="107">
                  <c:v>-2.62916965408902</c:v>
                </c:pt>
                <c:pt idx="108">
                  <c:v>-2.62193395892933</c:v>
                </c:pt>
                <c:pt idx="109">
                  <c:v>-2.60951445766938</c:v>
                </c:pt>
                <c:pt idx="110">
                  <c:v>-2.59693606612087</c:v>
                </c:pt>
                <c:pt idx="111">
                  <c:v>-2.59760398452635</c:v>
                </c:pt>
                <c:pt idx="112">
                  <c:v>-2.58071227054925</c:v>
                </c:pt>
                <c:pt idx="113">
                  <c:v>-2.57233743070096</c:v>
                </c:pt>
                <c:pt idx="114">
                  <c:v>-2.56161366513095</c:v>
                </c:pt>
                <c:pt idx="115">
                  <c:v>-2.5507117320967</c:v>
                </c:pt>
                <c:pt idx="116">
                  <c:v>-2.54690276817216</c:v>
                </c:pt>
                <c:pt idx="117">
                  <c:v>-2.5383074609223</c:v>
                </c:pt>
                <c:pt idx="118">
                  <c:v>-2.52496125261588</c:v>
                </c:pt>
                <c:pt idx="119">
                  <c:v>-2.52436884896769</c:v>
                </c:pt>
                <c:pt idx="120">
                  <c:v>-2.50774541059237</c:v>
                </c:pt>
                <c:pt idx="121">
                  <c:v>-2.5141966844357</c:v>
                </c:pt>
                <c:pt idx="122">
                  <c:v>-2.498592810932</c:v>
                </c:pt>
                <c:pt idx="123">
                  <c:v>-2.49936837487473</c:v>
                </c:pt>
                <c:pt idx="124">
                  <c:v>-2.49192437168239</c:v>
                </c:pt>
                <c:pt idx="125">
                  <c:v>-2.48723655273674</c:v>
                </c:pt>
                <c:pt idx="126">
                  <c:v>-2.49505271332258</c:v>
                </c:pt>
                <c:pt idx="127">
                  <c:v>-2.48296033032612</c:v>
                </c:pt>
                <c:pt idx="128">
                  <c:v>-2.48464700697866</c:v>
                </c:pt>
                <c:pt idx="129">
                  <c:v>-2.47869230628812</c:v>
                </c:pt>
                <c:pt idx="130">
                  <c:v>-2.4709993950474</c:v>
                </c:pt>
                <c:pt idx="131">
                  <c:v>-2.48357169258395</c:v>
                </c:pt>
                <c:pt idx="132">
                  <c:v>-2.48352639353881</c:v>
                </c:pt>
                <c:pt idx="133">
                  <c:v>-2.49193251204647</c:v>
                </c:pt>
                <c:pt idx="134">
                  <c:v>-2.48213850493461</c:v>
                </c:pt>
                <c:pt idx="135">
                  <c:v>-2.48113276096522</c:v>
                </c:pt>
                <c:pt idx="136">
                  <c:v>-2.48001700344229</c:v>
                </c:pt>
                <c:pt idx="137">
                  <c:v>-2.48395545226587</c:v>
                </c:pt>
                <c:pt idx="138">
                  <c:v>-2.48460077115756</c:v>
                </c:pt>
                <c:pt idx="139">
                  <c:v>-2.48271319858145</c:v>
                </c:pt>
                <c:pt idx="140">
                  <c:v>-2.48517108965723</c:v>
                </c:pt>
                <c:pt idx="141">
                  <c:v>-2.4949740835112</c:v>
                </c:pt>
                <c:pt idx="142">
                  <c:v>-2.49778368335578</c:v>
                </c:pt>
                <c:pt idx="143">
                  <c:v>-2.49332543049194</c:v>
                </c:pt>
                <c:pt idx="144">
                  <c:v>-2.502799607902</c:v>
                </c:pt>
                <c:pt idx="145">
                  <c:v>-2.49941444934963</c:v>
                </c:pt>
                <c:pt idx="146">
                  <c:v>-2.52378152615728</c:v>
                </c:pt>
                <c:pt idx="147">
                  <c:v>-2.51495479184167</c:v>
                </c:pt>
                <c:pt idx="148">
                  <c:v>-2.5152893095351</c:v>
                </c:pt>
                <c:pt idx="149">
                  <c:v>-2.51852302472902</c:v>
                </c:pt>
                <c:pt idx="150">
                  <c:v>-2.52242967585822</c:v>
                </c:pt>
                <c:pt idx="151">
                  <c:v>-2.53418147977723</c:v>
                </c:pt>
                <c:pt idx="152">
                  <c:v>-2.53801902408511</c:v>
                </c:pt>
                <c:pt idx="153">
                  <c:v>-2.54779675629481</c:v>
                </c:pt>
                <c:pt idx="154">
                  <c:v>-2.54958726493094</c:v>
                </c:pt>
                <c:pt idx="155">
                  <c:v>-2.55492665554238</c:v>
                </c:pt>
                <c:pt idx="156">
                  <c:v>-2.56853375344698</c:v>
                </c:pt>
                <c:pt idx="157">
                  <c:v>-2.57967421665967</c:v>
                </c:pt>
                <c:pt idx="158">
                  <c:v>-2.57837087954551</c:v>
                </c:pt>
                <c:pt idx="159">
                  <c:v>-2.59541249138341</c:v>
                </c:pt>
                <c:pt idx="160">
                  <c:v>-2.60176855108242</c:v>
                </c:pt>
                <c:pt idx="161">
                  <c:v>-2.59791089095712</c:v>
                </c:pt>
                <c:pt idx="162">
                  <c:v>-2.6017260609173</c:v>
                </c:pt>
                <c:pt idx="163">
                  <c:v>-2.61226903586628</c:v>
                </c:pt>
                <c:pt idx="164">
                  <c:v>-2.62144258746652</c:v>
                </c:pt>
                <c:pt idx="165">
                  <c:v>-2.61691139346669</c:v>
                </c:pt>
                <c:pt idx="166">
                  <c:v>-2.62117959727578</c:v>
                </c:pt>
                <c:pt idx="167">
                  <c:v>-2.62134116928563</c:v>
                </c:pt>
                <c:pt idx="168">
                  <c:v>-2.63005750209001</c:v>
                </c:pt>
                <c:pt idx="169">
                  <c:v>-2.62312734812828</c:v>
                </c:pt>
                <c:pt idx="170">
                  <c:v>-2.64166534680161</c:v>
                </c:pt>
                <c:pt idx="171">
                  <c:v>-2.63426282427111</c:v>
                </c:pt>
                <c:pt idx="172">
                  <c:v>-2.64433437483447</c:v>
                </c:pt>
                <c:pt idx="173">
                  <c:v>-2.63850216606821</c:v>
                </c:pt>
                <c:pt idx="174">
                  <c:v>-2.64316523254522</c:v>
                </c:pt>
                <c:pt idx="175">
                  <c:v>-2.64089309701978</c:v>
                </c:pt>
                <c:pt idx="176">
                  <c:v>-2.64115522007921</c:v>
                </c:pt>
                <c:pt idx="177">
                  <c:v>-2.64038711110155</c:v>
                </c:pt>
                <c:pt idx="178">
                  <c:v>-2.63411193578658</c:v>
                </c:pt>
                <c:pt idx="179">
                  <c:v>-2.62630045039308</c:v>
                </c:pt>
                <c:pt idx="180">
                  <c:v>-2.62976823531955</c:v>
                </c:pt>
                <c:pt idx="181">
                  <c:v>-2.61123681365334</c:v>
                </c:pt>
                <c:pt idx="182">
                  <c:v>-2.62038789986208</c:v>
                </c:pt>
                <c:pt idx="183">
                  <c:v>-2.59459550409626</c:v>
                </c:pt>
                <c:pt idx="184">
                  <c:v>-2.59554801569678</c:v>
                </c:pt>
                <c:pt idx="185">
                  <c:v>-2.57746410034674</c:v>
                </c:pt>
                <c:pt idx="186">
                  <c:v>-2.54481415394227</c:v>
                </c:pt>
                <c:pt idx="187">
                  <c:v>-2.54625596162873</c:v>
                </c:pt>
                <c:pt idx="188">
                  <c:v>-2.49821455232034</c:v>
                </c:pt>
                <c:pt idx="189">
                  <c:v>-2.50656359758386</c:v>
                </c:pt>
                <c:pt idx="190">
                  <c:v>-2.47081053446669</c:v>
                </c:pt>
                <c:pt idx="191">
                  <c:v>-2.49100186997777</c:v>
                </c:pt>
                <c:pt idx="192">
                  <c:v>-2.4966851912128</c:v>
                </c:pt>
                <c:pt idx="193">
                  <c:v>-2.49751526355893</c:v>
                </c:pt>
                <c:pt idx="194">
                  <c:v>-2.52244143344539</c:v>
                </c:pt>
                <c:pt idx="195">
                  <c:v>-2.53808939081675</c:v>
                </c:pt>
                <c:pt idx="196">
                  <c:v>-2.58322377955008</c:v>
                </c:pt>
                <c:pt idx="197">
                  <c:v>-2.60587498573248</c:v>
                </c:pt>
                <c:pt idx="198">
                  <c:v>-2.64887759523435</c:v>
                </c:pt>
                <c:pt idx="199">
                  <c:v>-2.72806182946934</c:v>
                </c:pt>
                <c:pt idx="200">
                  <c:v>-2.73636342932558</c:v>
                </c:pt>
              </c:numCache>
            </c:numRef>
          </c:val>
          <c:smooth val="0"/>
        </c:ser>
        <c:ser>
          <c:idx val="6"/>
          <c:order val="6"/>
          <c:tx>
            <c:strRef>
              <c:f>吸波数据!$L$3</c:f>
              <c:strCache>
                <c:ptCount val="1"/>
                <c:pt idx="0">
                  <c:v>4</c:v>
                </c:pt>
              </c:strCache>
            </c:strRef>
          </c:tx>
          <c:spPr>
            <a:ln w="25400" cap="rnd" cmpd="sng" algn="ctr">
              <a:solidFill>
                <a:srgbClr val="4F81BD"/>
              </a:solidFill>
              <a:prstDash val="solid"/>
              <a:round/>
            </a:ln>
          </c:spPr>
          <c:marker>
            <c:symbol val="plus"/>
            <c:size val="7"/>
            <c:spPr>
              <a:solidFill>
                <a:srgbClr val="000000"/>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吸波数据!$L$4:$L$204</c:f>
              <c:numCache>
                <c:formatCode>0.000_ </c:formatCode>
                <c:ptCount val="201"/>
                <c:pt idx="0">
                  <c:v>-0.501750504432401</c:v>
                </c:pt>
                <c:pt idx="1">
                  <c:v>-1.29749498303236</c:v>
                </c:pt>
                <c:pt idx="2">
                  <c:v>-0.812538073838845</c:v>
                </c:pt>
                <c:pt idx="3">
                  <c:v>-1.48018124875372</c:v>
                </c:pt>
                <c:pt idx="4">
                  <c:v>-2.21329135151928</c:v>
                </c:pt>
                <c:pt idx="5">
                  <c:v>-1.87102698969368</c:v>
                </c:pt>
                <c:pt idx="6">
                  <c:v>-2.74349117204942</c:v>
                </c:pt>
                <c:pt idx="7">
                  <c:v>-3.19193274106268</c:v>
                </c:pt>
                <c:pt idx="8">
                  <c:v>-3.01102846754778</c:v>
                </c:pt>
                <c:pt idx="9">
                  <c:v>-3.80202322080361</c:v>
                </c:pt>
                <c:pt idx="10">
                  <c:v>-4.84554719345077</c:v>
                </c:pt>
                <c:pt idx="11">
                  <c:v>-3.8929280550583</c:v>
                </c:pt>
                <c:pt idx="12">
                  <c:v>-5.86725725461447</c:v>
                </c:pt>
                <c:pt idx="13">
                  <c:v>-5.10179422216677</c:v>
                </c:pt>
                <c:pt idx="14">
                  <c:v>-5.71955753118667</c:v>
                </c:pt>
                <c:pt idx="15">
                  <c:v>-6.98665311554201</c:v>
                </c:pt>
                <c:pt idx="16">
                  <c:v>-5.83640503723798</c:v>
                </c:pt>
                <c:pt idx="17">
                  <c:v>-6.65706805258182</c:v>
                </c:pt>
                <c:pt idx="18">
                  <c:v>-6.93617106473557</c:v>
                </c:pt>
                <c:pt idx="19">
                  <c:v>-6.01166636726831</c:v>
                </c:pt>
                <c:pt idx="20">
                  <c:v>-6.6687573038833</c:v>
                </c:pt>
                <c:pt idx="21">
                  <c:v>-6.16682004580099</c:v>
                </c:pt>
                <c:pt idx="22">
                  <c:v>-5.774673150815</c:v>
                </c:pt>
                <c:pt idx="23">
                  <c:v>-6.16847672795525</c:v>
                </c:pt>
                <c:pt idx="24">
                  <c:v>-5.42179875655047</c:v>
                </c:pt>
                <c:pt idx="25">
                  <c:v>-5.37859378210952</c:v>
                </c:pt>
                <c:pt idx="26">
                  <c:v>-5.2586157291711</c:v>
                </c:pt>
                <c:pt idx="27">
                  <c:v>-4.82755166021155</c:v>
                </c:pt>
                <c:pt idx="28">
                  <c:v>-4.81046618885835</c:v>
                </c:pt>
                <c:pt idx="29">
                  <c:v>-4.60639256234591</c:v>
                </c:pt>
                <c:pt idx="30">
                  <c:v>-4.29635834706686</c:v>
                </c:pt>
                <c:pt idx="31">
                  <c:v>-4.29453256698778</c:v>
                </c:pt>
                <c:pt idx="32">
                  <c:v>-4.05476362834964</c:v>
                </c:pt>
                <c:pt idx="33">
                  <c:v>-3.86675888614523</c:v>
                </c:pt>
                <c:pt idx="34">
                  <c:v>-3.86752969640808</c:v>
                </c:pt>
                <c:pt idx="35">
                  <c:v>-3.59454808212318</c:v>
                </c:pt>
                <c:pt idx="36">
                  <c:v>-3.58628134153335</c:v>
                </c:pt>
                <c:pt idx="37">
                  <c:v>-3.47322484836173</c:v>
                </c:pt>
                <c:pt idx="38">
                  <c:v>-3.30018053101644</c:v>
                </c:pt>
                <c:pt idx="39">
                  <c:v>-3.33402629829924</c:v>
                </c:pt>
                <c:pt idx="40">
                  <c:v>-3.16746005670487</c:v>
                </c:pt>
                <c:pt idx="41">
                  <c:v>-3.12378898979138</c:v>
                </c:pt>
                <c:pt idx="42">
                  <c:v>-3.09709252648097</c:v>
                </c:pt>
                <c:pt idx="43">
                  <c:v>-2.99967958735192</c:v>
                </c:pt>
                <c:pt idx="44">
                  <c:v>-2.99839012004086</c:v>
                </c:pt>
                <c:pt idx="45">
                  <c:v>-2.93866564015181</c:v>
                </c:pt>
                <c:pt idx="46">
                  <c:v>-2.86532578461902</c:v>
                </c:pt>
                <c:pt idx="47">
                  <c:v>-2.90410702883836</c:v>
                </c:pt>
                <c:pt idx="48">
                  <c:v>-2.82939370269132</c:v>
                </c:pt>
                <c:pt idx="49">
                  <c:v>-2.82576507851962</c:v>
                </c:pt>
                <c:pt idx="50">
                  <c:v>-2.80440400406717</c:v>
                </c:pt>
                <c:pt idx="51">
                  <c:v>-2.75457396235998</c:v>
                </c:pt>
                <c:pt idx="52">
                  <c:v>-2.79004898128701</c:v>
                </c:pt>
                <c:pt idx="53">
                  <c:v>-2.75925144423852</c:v>
                </c:pt>
                <c:pt idx="54">
                  <c:v>-2.73861992823122</c:v>
                </c:pt>
                <c:pt idx="55">
                  <c:v>-2.76820016430827</c:v>
                </c:pt>
                <c:pt idx="56">
                  <c:v>-2.72534371231879</c:v>
                </c:pt>
                <c:pt idx="57">
                  <c:v>-2.7496052713409</c:v>
                </c:pt>
                <c:pt idx="58">
                  <c:v>-2.73076727994325</c:v>
                </c:pt>
                <c:pt idx="59">
                  <c:v>-2.7380674593836</c:v>
                </c:pt>
                <c:pt idx="60">
                  <c:v>-2.74759599911827</c:v>
                </c:pt>
                <c:pt idx="61">
                  <c:v>-2.73331377349503</c:v>
                </c:pt>
                <c:pt idx="62">
                  <c:v>-2.74172175498326</c:v>
                </c:pt>
                <c:pt idx="63">
                  <c:v>-2.75174004649174</c:v>
                </c:pt>
                <c:pt idx="64">
                  <c:v>-2.75290703133571</c:v>
                </c:pt>
                <c:pt idx="65">
                  <c:v>-2.7669459983857</c:v>
                </c:pt>
                <c:pt idx="66">
                  <c:v>-2.76722721444787</c:v>
                </c:pt>
                <c:pt idx="67">
                  <c:v>-2.7702670659293</c:v>
                </c:pt>
                <c:pt idx="68">
                  <c:v>-2.79160793085343</c:v>
                </c:pt>
                <c:pt idx="69">
                  <c:v>-2.77829981216181</c:v>
                </c:pt>
                <c:pt idx="70">
                  <c:v>-2.80190098662284</c:v>
                </c:pt>
                <c:pt idx="71">
                  <c:v>-2.79410298804276</c:v>
                </c:pt>
                <c:pt idx="72">
                  <c:v>-2.8091421149218</c:v>
                </c:pt>
                <c:pt idx="73">
                  <c:v>-2.82744190574121</c:v>
                </c:pt>
                <c:pt idx="74">
                  <c:v>-2.81650505408507</c:v>
                </c:pt>
                <c:pt idx="75">
                  <c:v>-2.82782218801388</c:v>
                </c:pt>
                <c:pt idx="76">
                  <c:v>-2.82730388255994</c:v>
                </c:pt>
                <c:pt idx="77">
                  <c:v>-2.82537019405086</c:v>
                </c:pt>
                <c:pt idx="78">
                  <c:v>-2.85043656850447</c:v>
                </c:pt>
                <c:pt idx="79">
                  <c:v>-2.83575853755338</c:v>
                </c:pt>
                <c:pt idx="80">
                  <c:v>-2.84503418028398</c:v>
                </c:pt>
                <c:pt idx="81">
                  <c:v>-2.85782796938399</c:v>
                </c:pt>
                <c:pt idx="82">
                  <c:v>-2.84216108416403</c:v>
                </c:pt>
                <c:pt idx="83">
                  <c:v>-2.86771923675446</c:v>
                </c:pt>
                <c:pt idx="84">
                  <c:v>-2.86320967787743</c:v>
                </c:pt>
                <c:pt idx="85">
                  <c:v>-2.87222697677776</c:v>
                </c:pt>
                <c:pt idx="86">
                  <c:v>-2.87727549443099</c:v>
                </c:pt>
                <c:pt idx="87">
                  <c:v>-2.86058774906098</c:v>
                </c:pt>
                <c:pt idx="88">
                  <c:v>-2.88470347578798</c:v>
                </c:pt>
                <c:pt idx="89">
                  <c:v>-2.88163907694329</c:v>
                </c:pt>
                <c:pt idx="90">
                  <c:v>-2.88230648988629</c:v>
                </c:pt>
                <c:pt idx="91">
                  <c:v>-2.88432255098902</c:v>
                </c:pt>
                <c:pt idx="92">
                  <c:v>-2.8719745464454</c:v>
                </c:pt>
                <c:pt idx="93">
                  <c:v>-2.87948111105235</c:v>
                </c:pt>
                <c:pt idx="94">
                  <c:v>-2.86909268462863</c:v>
                </c:pt>
                <c:pt idx="95">
                  <c:v>-2.87003864907559</c:v>
                </c:pt>
                <c:pt idx="96">
                  <c:v>-2.86486736485365</c:v>
                </c:pt>
                <c:pt idx="97">
                  <c:v>-2.85431398057425</c:v>
                </c:pt>
                <c:pt idx="98">
                  <c:v>-2.8497230459118</c:v>
                </c:pt>
                <c:pt idx="99">
                  <c:v>-2.84395380918652</c:v>
                </c:pt>
                <c:pt idx="100">
                  <c:v>-2.84962614295789</c:v>
                </c:pt>
                <c:pt idx="101">
                  <c:v>-2.8430050170023</c:v>
                </c:pt>
                <c:pt idx="102">
                  <c:v>-2.82702602367655</c:v>
                </c:pt>
                <c:pt idx="103">
                  <c:v>-2.83384445890708</c:v>
                </c:pt>
                <c:pt idx="104">
                  <c:v>-2.82586634546531</c:v>
                </c:pt>
                <c:pt idx="105">
                  <c:v>-2.81973376306808</c:v>
                </c:pt>
                <c:pt idx="106">
                  <c:v>-2.81990421804792</c:v>
                </c:pt>
                <c:pt idx="107">
                  <c:v>-2.81021911364581</c:v>
                </c:pt>
                <c:pt idx="108">
                  <c:v>-2.80647952961982</c:v>
                </c:pt>
                <c:pt idx="109">
                  <c:v>-2.79805307499719</c:v>
                </c:pt>
                <c:pt idx="110">
                  <c:v>-2.78918881603674</c:v>
                </c:pt>
                <c:pt idx="111">
                  <c:v>-2.79218888389314</c:v>
                </c:pt>
                <c:pt idx="112">
                  <c:v>-2.7797497215581</c:v>
                </c:pt>
                <c:pt idx="113">
                  <c:v>-2.77321445065531</c:v>
                </c:pt>
                <c:pt idx="114">
                  <c:v>-2.7650467479283</c:v>
                </c:pt>
                <c:pt idx="115">
                  <c:v>-2.75782817939644</c:v>
                </c:pt>
                <c:pt idx="116">
                  <c:v>-2.75502626515966</c:v>
                </c:pt>
                <c:pt idx="117">
                  <c:v>-2.74887353190525</c:v>
                </c:pt>
                <c:pt idx="118">
                  <c:v>-2.73690168730036</c:v>
                </c:pt>
                <c:pt idx="119">
                  <c:v>-2.73728509913139</c:v>
                </c:pt>
                <c:pt idx="120">
                  <c:v>-2.72301309402588</c:v>
                </c:pt>
                <c:pt idx="121">
                  <c:v>-2.72918805414358</c:v>
                </c:pt>
                <c:pt idx="122">
                  <c:v>-2.71413078559858</c:v>
                </c:pt>
                <c:pt idx="123">
                  <c:v>-2.71510139843318</c:v>
                </c:pt>
                <c:pt idx="124">
                  <c:v>-2.70751522964657</c:v>
                </c:pt>
                <c:pt idx="125">
                  <c:v>-2.70323771896294</c:v>
                </c:pt>
                <c:pt idx="126">
                  <c:v>-2.70877542309641</c:v>
                </c:pt>
                <c:pt idx="127">
                  <c:v>-2.69666623238624</c:v>
                </c:pt>
                <c:pt idx="128">
                  <c:v>-2.69765373160266</c:v>
                </c:pt>
                <c:pt idx="129">
                  <c:v>-2.6908182867648</c:v>
                </c:pt>
                <c:pt idx="130">
                  <c:v>-2.68274798418066</c:v>
                </c:pt>
                <c:pt idx="131">
                  <c:v>-2.69280998389267</c:v>
                </c:pt>
                <c:pt idx="132">
                  <c:v>-2.69129117883805</c:v>
                </c:pt>
                <c:pt idx="133">
                  <c:v>-2.69713462967452</c:v>
                </c:pt>
                <c:pt idx="134">
                  <c:v>-2.68640851948191</c:v>
                </c:pt>
                <c:pt idx="135">
                  <c:v>-2.6834357939344</c:v>
                </c:pt>
                <c:pt idx="136">
                  <c:v>-2.68050833002766</c:v>
                </c:pt>
                <c:pt idx="137">
                  <c:v>-2.68172499207633</c:v>
                </c:pt>
                <c:pt idx="138">
                  <c:v>-2.67969603702131</c:v>
                </c:pt>
                <c:pt idx="139">
                  <c:v>-2.67507576676185</c:v>
                </c:pt>
                <c:pt idx="140">
                  <c:v>-2.67470193733865</c:v>
                </c:pt>
                <c:pt idx="141">
                  <c:v>-2.68106119912127</c:v>
                </c:pt>
                <c:pt idx="142">
                  <c:v>-2.6795880277297</c:v>
                </c:pt>
                <c:pt idx="143">
                  <c:v>-2.67337731508665</c:v>
                </c:pt>
                <c:pt idx="144">
                  <c:v>-2.67835240847308</c:v>
                </c:pt>
                <c:pt idx="145">
                  <c:v>-2.67231006736867</c:v>
                </c:pt>
                <c:pt idx="146">
                  <c:v>-2.6911736654638</c:v>
                </c:pt>
                <c:pt idx="147">
                  <c:v>-2.67962294332244</c:v>
                </c:pt>
                <c:pt idx="148">
                  <c:v>-2.67671396230457</c:v>
                </c:pt>
                <c:pt idx="149">
                  <c:v>-2.67667927964487</c:v>
                </c:pt>
                <c:pt idx="150">
                  <c:v>-2.67701013173559</c:v>
                </c:pt>
                <c:pt idx="151">
                  <c:v>-2.68503424940738</c:v>
                </c:pt>
                <c:pt idx="152">
                  <c:v>-2.68515491572744</c:v>
                </c:pt>
                <c:pt idx="153">
                  <c:v>-2.69041240575199</c:v>
                </c:pt>
                <c:pt idx="154">
                  <c:v>-2.68867460807779</c:v>
                </c:pt>
                <c:pt idx="155">
                  <c:v>-2.6908213558201</c:v>
                </c:pt>
                <c:pt idx="156">
                  <c:v>-2.70008560369613</c:v>
                </c:pt>
                <c:pt idx="157">
                  <c:v>-2.70678014557128</c:v>
                </c:pt>
                <c:pt idx="158">
                  <c:v>-2.70137823510348</c:v>
                </c:pt>
                <c:pt idx="159">
                  <c:v>-2.71430299398682</c:v>
                </c:pt>
                <c:pt idx="160">
                  <c:v>-2.71626728058556</c:v>
                </c:pt>
                <c:pt idx="161">
                  <c:v>-2.7075090021456</c:v>
                </c:pt>
                <c:pt idx="162">
                  <c:v>-2.70726646416685</c:v>
                </c:pt>
                <c:pt idx="163">
                  <c:v>-2.71325860682672</c:v>
                </c:pt>
                <c:pt idx="164">
                  <c:v>-2.71674831069774</c:v>
                </c:pt>
                <c:pt idx="165">
                  <c:v>-2.70768265186832</c:v>
                </c:pt>
                <c:pt idx="166">
                  <c:v>-2.70850916252732</c:v>
                </c:pt>
                <c:pt idx="167">
                  <c:v>-2.70344625033581</c:v>
                </c:pt>
                <c:pt idx="168">
                  <c:v>-2.70759521977363</c:v>
                </c:pt>
                <c:pt idx="169">
                  <c:v>-2.69664642381102</c:v>
                </c:pt>
                <c:pt idx="170">
                  <c:v>-2.71186109890015</c:v>
                </c:pt>
                <c:pt idx="171">
                  <c:v>-2.69921626343379</c:v>
                </c:pt>
                <c:pt idx="172">
                  <c:v>-2.70482284725851</c:v>
                </c:pt>
                <c:pt idx="173">
                  <c:v>-2.69579109029849</c:v>
                </c:pt>
                <c:pt idx="174">
                  <c:v>-2.69676795019659</c:v>
                </c:pt>
                <c:pt idx="175">
                  <c:v>-2.69025896880472</c:v>
                </c:pt>
                <c:pt idx="176">
                  <c:v>-2.68621311441651</c:v>
                </c:pt>
                <c:pt idx="177">
                  <c:v>-2.68025464551324</c:v>
                </c:pt>
                <c:pt idx="178">
                  <c:v>-2.67028786607287</c:v>
                </c:pt>
                <c:pt idx="179">
                  <c:v>-2.65836362298672</c:v>
                </c:pt>
                <c:pt idx="180">
                  <c:v>-2.65638063616606</c:v>
                </c:pt>
                <c:pt idx="181">
                  <c:v>-2.63292346912489</c:v>
                </c:pt>
                <c:pt idx="182">
                  <c:v>-2.63801869007418</c:v>
                </c:pt>
                <c:pt idx="183">
                  <c:v>-2.60648179165163</c:v>
                </c:pt>
                <c:pt idx="184">
                  <c:v>-2.60398588860509</c:v>
                </c:pt>
                <c:pt idx="185">
                  <c:v>-2.57883929783904</c:v>
                </c:pt>
                <c:pt idx="186">
                  <c:v>-2.54077073763493</c:v>
                </c:pt>
                <c:pt idx="187">
                  <c:v>-2.5357313193721</c:v>
                </c:pt>
                <c:pt idx="188">
                  <c:v>-2.47976044058267</c:v>
                </c:pt>
                <c:pt idx="189">
                  <c:v>-2.48026321588929</c:v>
                </c:pt>
                <c:pt idx="190">
                  <c:v>-2.4353944986508</c:v>
                </c:pt>
                <c:pt idx="191">
                  <c:v>-2.44954407302981</c:v>
                </c:pt>
                <c:pt idx="192">
                  <c:v>-2.44740957176586</c:v>
                </c:pt>
                <c:pt idx="193">
                  <c:v>-2.43918258229279</c:v>
                </c:pt>
                <c:pt idx="194">
                  <c:v>-2.45818261273493</c:v>
                </c:pt>
                <c:pt idx="195">
                  <c:v>-2.46749336323385</c:v>
                </c:pt>
                <c:pt idx="196">
                  <c:v>-2.51062717733753</c:v>
                </c:pt>
                <c:pt idx="197">
                  <c:v>-2.52942835964332</c:v>
                </c:pt>
                <c:pt idx="198">
                  <c:v>-2.57146569303782</c:v>
                </c:pt>
                <c:pt idx="199">
                  <c:v>-2.65117269864477</c:v>
                </c:pt>
                <c:pt idx="200">
                  <c:v>-2.65680036314544</c:v>
                </c:pt>
              </c:numCache>
            </c:numRef>
          </c:val>
          <c:smooth val="0"/>
        </c:ser>
        <c:ser>
          <c:idx val="7"/>
          <c:order val="7"/>
          <c:tx>
            <c:strRef>
              <c:f>吸波数据!$M$3</c:f>
              <c:strCache>
                <c:ptCount val="1"/>
                <c:pt idx="0">
                  <c:v>4.5</c:v>
                </c:pt>
              </c:strCache>
            </c:strRef>
          </c:tx>
          <c:spPr>
            <a:ln w="25400" cap="rnd" cmpd="sng" algn="ctr">
              <a:solidFill>
                <a:srgbClr val="C0504D"/>
              </a:solidFill>
              <a:prstDash val="solid"/>
              <a:round/>
            </a:ln>
          </c:spPr>
          <c:marker>
            <c:symbol val="dot"/>
            <c:size val="7"/>
            <c:spPr>
              <a:solidFill>
                <a:srgbClr val="000000"/>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吸波数据!$M$4:$M$204</c:f>
              <c:numCache>
                <c:formatCode>0.000_ </c:formatCode>
                <c:ptCount val="201"/>
                <c:pt idx="0">
                  <c:v>-1.07922944972415</c:v>
                </c:pt>
                <c:pt idx="1">
                  <c:v>-2.23562736211184</c:v>
                </c:pt>
                <c:pt idx="2">
                  <c:v>-2.04204548845922</c:v>
                </c:pt>
                <c:pt idx="3">
                  <c:v>-2.63489818452871</c:v>
                </c:pt>
                <c:pt idx="4">
                  <c:v>-3.99548015551048</c:v>
                </c:pt>
                <c:pt idx="5">
                  <c:v>-3.57431784992016</c:v>
                </c:pt>
                <c:pt idx="6">
                  <c:v>-4.40399521369435</c:v>
                </c:pt>
                <c:pt idx="7">
                  <c:v>-5.23591427040542</c:v>
                </c:pt>
                <c:pt idx="8">
                  <c:v>-5.16292733226987</c:v>
                </c:pt>
                <c:pt idx="9">
                  <c:v>-5.43066680081059</c:v>
                </c:pt>
                <c:pt idx="10">
                  <c:v>-7.10247206126079</c:v>
                </c:pt>
                <c:pt idx="11">
                  <c:v>-5.58114747571394</c:v>
                </c:pt>
                <c:pt idx="12">
                  <c:v>-6.48849790629311</c:v>
                </c:pt>
                <c:pt idx="13">
                  <c:v>-6.90794891728149</c:v>
                </c:pt>
                <c:pt idx="14">
                  <c:v>-5.85277483901164</c:v>
                </c:pt>
                <c:pt idx="15">
                  <c:v>-6.81476160411169</c:v>
                </c:pt>
                <c:pt idx="16">
                  <c:v>-5.92649439886736</c:v>
                </c:pt>
                <c:pt idx="17">
                  <c:v>-5.64049334576569</c:v>
                </c:pt>
                <c:pt idx="18">
                  <c:v>-6.03232233819284</c:v>
                </c:pt>
                <c:pt idx="19">
                  <c:v>-5.11153959713954</c:v>
                </c:pt>
                <c:pt idx="20">
                  <c:v>-5.03652001454303</c:v>
                </c:pt>
                <c:pt idx="21">
                  <c:v>-5.04948204527219</c:v>
                </c:pt>
                <c:pt idx="22">
                  <c:v>-4.45750545249019</c:v>
                </c:pt>
                <c:pt idx="23">
                  <c:v>-4.63050347009874</c:v>
                </c:pt>
                <c:pt idx="24">
                  <c:v>-4.19949695335612</c:v>
                </c:pt>
                <c:pt idx="25">
                  <c:v>-3.96529611004079</c:v>
                </c:pt>
                <c:pt idx="26">
                  <c:v>-3.99018368773196</c:v>
                </c:pt>
                <c:pt idx="27">
                  <c:v>-3.69984880793971</c:v>
                </c:pt>
                <c:pt idx="28">
                  <c:v>-3.59605220968105</c:v>
                </c:pt>
                <c:pt idx="29">
                  <c:v>-3.50185118032488</c:v>
                </c:pt>
                <c:pt idx="30">
                  <c:v>-3.27795755805709</c:v>
                </c:pt>
                <c:pt idx="31">
                  <c:v>-3.24696237490859</c:v>
                </c:pt>
                <c:pt idx="32">
                  <c:v>-3.1577364305318</c:v>
                </c:pt>
                <c:pt idx="33">
                  <c:v>-2.95744074656913</c:v>
                </c:pt>
                <c:pt idx="34">
                  <c:v>-3.02104155771508</c:v>
                </c:pt>
                <c:pt idx="35">
                  <c:v>-2.83898612148259</c:v>
                </c:pt>
                <c:pt idx="36">
                  <c:v>-2.80567332388654</c:v>
                </c:pt>
                <c:pt idx="37">
                  <c:v>-2.79074877686123</c:v>
                </c:pt>
                <c:pt idx="38">
                  <c:v>-2.64919966941125</c:v>
                </c:pt>
                <c:pt idx="39">
                  <c:v>-2.69892758390293</c:v>
                </c:pt>
                <c:pt idx="40">
                  <c:v>-2.60994369107965</c:v>
                </c:pt>
                <c:pt idx="41">
                  <c:v>-2.56540144331403</c:v>
                </c:pt>
                <c:pt idx="42">
                  <c:v>-2.58662830773909</c:v>
                </c:pt>
                <c:pt idx="43">
                  <c:v>-2.52902152008744</c:v>
                </c:pt>
                <c:pt idx="44">
                  <c:v>-2.53455165679843</c:v>
                </c:pt>
                <c:pt idx="45">
                  <c:v>-2.52596133523704</c:v>
                </c:pt>
                <c:pt idx="46">
                  <c:v>-2.46722972293281</c:v>
                </c:pt>
                <c:pt idx="47">
                  <c:v>-2.5244975875623</c:v>
                </c:pt>
                <c:pt idx="48">
                  <c:v>-2.48992627686525</c:v>
                </c:pt>
                <c:pt idx="49">
                  <c:v>-2.49198455558935</c:v>
                </c:pt>
                <c:pt idx="50">
                  <c:v>-2.50282464717478</c:v>
                </c:pt>
                <c:pt idx="51">
                  <c:v>-2.4756405484646</c:v>
                </c:pt>
                <c:pt idx="52">
                  <c:v>-2.5142612995934</c:v>
                </c:pt>
                <c:pt idx="53">
                  <c:v>-2.52306473415386</c:v>
                </c:pt>
                <c:pt idx="54">
                  <c:v>-2.50126538964453</c:v>
                </c:pt>
                <c:pt idx="55">
                  <c:v>-2.55889107528356</c:v>
                </c:pt>
                <c:pt idx="56">
                  <c:v>-2.53414515641059</c:v>
                </c:pt>
                <c:pt idx="57">
                  <c:v>-2.5650415048772</c:v>
                </c:pt>
                <c:pt idx="58">
                  <c:v>-2.5745663082423</c:v>
                </c:pt>
                <c:pt idx="59">
                  <c:v>-2.58973128688052</c:v>
                </c:pt>
                <c:pt idx="60">
                  <c:v>-2.61837500492569</c:v>
                </c:pt>
                <c:pt idx="61">
                  <c:v>-2.62348862517715</c:v>
                </c:pt>
                <c:pt idx="62">
                  <c:v>-2.6383839215943</c:v>
                </c:pt>
                <c:pt idx="63">
                  <c:v>-2.67074975040073</c:v>
                </c:pt>
                <c:pt idx="64">
                  <c:v>-2.68625104421469</c:v>
                </c:pt>
                <c:pt idx="65">
                  <c:v>-2.71371259490765</c:v>
                </c:pt>
                <c:pt idx="66">
                  <c:v>-2.7336659006905</c:v>
                </c:pt>
                <c:pt idx="67">
                  <c:v>-2.74507430735008</c:v>
                </c:pt>
                <c:pt idx="68">
                  <c:v>-2.78362292450953</c:v>
                </c:pt>
                <c:pt idx="69">
                  <c:v>-2.78755884510179</c:v>
                </c:pt>
                <c:pt idx="70">
                  <c:v>-2.81982860186531</c:v>
                </c:pt>
                <c:pt idx="71">
                  <c:v>-2.83228662816329</c:v>
                </c:pt>
                <c:pt idx="72">
                  <c:v>-2.85506656657783</c:v>
                </c:pt>
                <c:pt idx="73">
                  <c:v>-2.88888337767148</c:v>
                </c:pt>
                <c:pt idx="74">
                  <c:v>-2.89278310302433</c:v>
                </c:pt>
                <c:pt idx="75">
                  <c:v>-2.9145156436263</c:v>
                </c:pt>
                <c:pt idx="76">
                  <c:v>-2.92905904408555</c:v>
                </c:pt>
                <c:pt idx="77">
                  <c:v>-2.93776610056425</c:v>
                </c:pt>
                <c:pt idx="78">
                  <c:v>-2.97105783972754</c:v>
                </c:pt>
                <c:pt idx="79">
                  <c:v>-2.97414515616193</c:v>
                </c:pt>
                <c:pt idx="80">
                  <c:v>-2.98892919638151</c:v>
                </c:pt>
                <c:pt idx="81">
                  <c:v>-3.01281859664016</c:v>
                </c:pt>
                <c:pt idx="82">
                  <c:v>-3.00687300675429</c:v>
                </c:pt>
                <c:pt idx="83">
                  <c:v>-3.03677300413494</c:v>
                </c:pt>
                <c:pt idx="84">
                  <c:v>-3.04276824158771</c:v>
                </c:pt>
                <c:pt idx="85">
                  <c:v>-3.05625568312566</c:v>
                </c:pt>
                <c:pt idx="86">
                  <c:v>-3.06782401447994</c:v>
                </c:pt>
                <c:pt idx="87">
                  <c:v>-3.05885446241583</c:v>
                </c:pt>
                <c:pt idx="88">
                  <c:v>-3.08350251934733</c:v>
                </c:pt>
                <c:pt idx="89">
                  <c:v>-3.08639904165091</c:v>
                </c:pt>
                <c:pt idx="90">
                  <c:v>-3.08978631327098</c:v>
                </c:pt>
                <c:pt idx="91">
                  <c:v>-3.09540616506277</c:v>
                </c:pt>
                <c:pt idx="92">
                  <c:v>-3.0870088331923</c:v>
                </c:pt>
                <c:pt idx="93">
                  <c:v>-3.09483715005711</c:v>
                </c:pt>
                <c:pt idx="94">
                  <c:v>-3.08756998507789</c:v>
                </c:pt>
                <c:pt idx="95">
                  <c:v>-3.08896035497332</c:v>
                </c:pt>
                <c:pt idx="96">
                  <c:v>-3.08418402069955</c:v>
                </c:pt>
                <c:pt idx="97">
                  <c:v>-3.07580917390956</c:v>
                </c:pt>
                <c:pt idx="98">
                  <c:v>-3.07014512449829</c:v>
                </c:pt>
                <c:pt idx="99">
                  <c:v>-3.0644937079366</c:v>
                </c:pt>
                <c:pt idx="100">
                  <c:v>-3.06845060854809</c:v>
                </c:pt>
                <c:pt idx="101">
                  <c:v>-3.06026543399491</c:v>
                </c:pt>
                <c:pt idx="102">
                  <c:v>-3.04404659004912</c:v>
                </c:pt>
                <c:pt idx="103">
                  <c:v>-3.04728122106598</c:v>
                </c:pt>
                <c:pt idx="104">
                  <c:v>-3.03811103948203</c:v>
                </c:pt>
                <c:pt idx="105">
                  <c:v>-3.02899010511847</c:v>
                </c:pt>
                <c:pt idx="106">
                  <c:v>-3.02589797608918</c:v>
                </c:pt>
                <c:pt idx="107">
                  <c:v>-3.01360706950889</c:v>
                </c:pt>
                <c:pt idx="108">
                  <c:v>-3.00614662741023</c:v>
                </c:pt>
                <c:pt idx="109">
                  <c:v>-2.99465843646815</c:v>
                </c:pt>
                <c:pt idx="110">
                  <c:v>-2.98234112717613</c:v>
                </c:pt>
                <c:pt idx="111">
                  <c:v>-2.98153286848901</c:v>
                </c:pt>
                <c:pt idx="112">
                  <c:v>-2.96513659962558</c:v>
                </c:pt>
                <c:pt idx="113">
                  <c:v>-2.95442974699536</c:v>
                </c:pt>
                <c:pt idx="114">
                  <c:v>-2.9419018695777</c:v>
                </c:pt>
                <c:pt idx="115">
                  <c:v>-2.93125842089162</c:v>
                </c:pt>
                <c:pt idx="116">
                  <c:v>-2.9228929335238</c:v>
                </c:pt>
                <c:pt idx="117">
                  <c:v>-2.91239900655009</c:v>
                </c:pt>
                <c:pt idx="118">
                  <c:v>-2.89561671150071</c:v>
                </c:pt>
                <c:pt idx="119">
                  <c:v>-2.89046818197867</c:v>
                </c:pt>
                <c:pt idx="120">
                  <c:v>-2.87218921852221</c:v>
                </c:pt>
                <c:pt idx="121">
                  <c:v>-2.87157279157588</c:v>
                </c:pt>
                <c:pt idx="122">
                  <c:v>-2.85179659168048</c:v>
                </c:pt>
                <c:pt idx="123">
                  <c:v>-2.84742341482308</c:v>
                </c:pt>
                <c:pt idx="124">
                  <c:v>-2.83461478625766</c:v>
                </c:pt>
                <c:pt idx="125">
                  <c:v>-2.82443464085403</c:v>
                </c:pt>
                <c:pt idx="126">
                  <c:v>-2.82480441449595</c:v>
                </c:pt>
                <c:pt idx="127">
                  <c:v>-2.80642764886612</c:v>
                </c:pt>
                <c:pt idx="128">
                  <c:v>-2.80303087275788</c:v>
                </c:pt>
                <c:pt idx="129">
                  <c:v>-2.7903557469607</c:v>
                </c:pt>
                <c:pt idx="130">
                  <c:v>-2.77699350150719</c:v>
                </c:pt>
                <c:pt idx="131">
                  <c:v>-2.78201225818425</c:v>
                </c:pt>
                <c:pt idx="132">
                  <c:v>-2.77418228796018</c:v>
                </c:pt>
                <c:pt idx="133">
                  <c:v>-2.77536754452694</c:v>
                </c:pt>
                <c:pt idx="134">
                  <c:v>-2.75873867558975</c:v>
                </c:pt>
                <c:pt idx="135">
                  <c:v>-2.75019687427622</c:v>
                </c:pt>
                <c:pt idx="136">
                  <c:v>-2.74238787844793</c:v>
                </c:pt>
                <c:pt idx="137">
                  <c:v>-2.73774381386723</c:v>
                </c:pt>
                <c:pt idx="138">
                  <c:v>-2.73038923551077</c:v>
                </c:pt>
                <c:pt idx="139">
                  <c:v>-2.72020534357822</c:v>
                </c:pt>
                <c:pt idx="140">
                  <c:v>-2.71519481417204</c:v>
                </c:pt>
                <c:pt idx="141">
                  <c:v>-2.71640133329401</c:v>
                </c:pt>
                <c:pt idx="142">
                  <c:v>-2.70895663413871</c:v>
                </c:pt>
                <c:pt idx="143">
                  <c:v>-2.69899236079023</c:v>
                </c:pt>
                <c:pt idx="144">
                  <c:v>-2.69908152805784</c:v>
                </c:pt>
                <c:pt idx="145">
                  <c:v>-2.68854925993404</c:v>
                </c:pt>
                <c:pt idx="146">
                  <c:v>-2.70302379212149</c:v>
                </c:pt>
                <c:pt idx="147">
                  <c:v>-2.68759866983949</c:v>
                </c:pt>
                <c:pt idx="148">
                  <c:v>-2.68078275162731</c:v>
                </c:pt>
                <c:pt idx="149">
                  <c:v>-2.67718372663235</c:v>
                </c:pt>
                <c:pt idx="150">
                  <c:v>-2.67385977059177</c:v>
                </c:pt>
                <c:pt idx="151">
                  <c:v>-2.67845915497909</c:v>
                </c:pt>
                <c:pt idx="152">
                  <c:v>-2.67526562598474</c:v>
                </c:pt>
                <c:pt idx="153">
                  <c:v>-2.67632173532308</c:v>
                </c:pt>
                <c:pt idx="154">
                  <c:v>-2.6715913754104</c:v>
                </c:pt>
                <c:pt idx="155">
                  <c:v>-2.67064021520654</c:v>
                </c:pt>
                <c:pt idx="156">
                  <c:v>-2.67725769534219</c:v>
                </c:pt>
                <c:pt idx="157">
                  <c:v>-2.68051368428962</c:v>
                </c:pt>
                <c:pt idx="158">
                  <c:v>-2.67194357188249</c:v>
                </c:pt>
                <c:pt idx="159">
                  <c:v>-2.68245636686432</c:v>
                </c:pt>
                <c:pt idx="160">
                  <c:v>-2.68132306082568</c:v>
                </c:pt>
                <c:pt idx="161">
                  <c:v>-2.66949727229209</c:v>
                </c:pt>
                <c:pt idx="162">
                  <c:v>-2.66623466136283</c:v>
                </c:pt>
                <c:pt idx="163">
                  <c:v>-2.67013307509951</c:v>
                </c:pt>
                <c:pt idx="164">
                  <c:v>-2.67097537760732</c:v>
                </c:pt>
                <c:pt idx="165">
                  <c:v>-2.65912217907498</c:v>
                </c:pt>
                <c:pt idx="166">
                  <c:v>-2.65830228952403</c:v>
                </c:pt>
                <c:pt idx="167">
                  <c:v>-2.65094385949529</c:v>
                </c:pt>
                <c:pt idx="168">
                  <c:v>-2.65329188929535</c:v>
                </c:pt>
                <c:pt idx="169">
                  <c:v>-2.64067646230758</c:v>
                </c:pt>
                <c:pt idx="170">
                  <c:v>-2.65475352935104</c:v>
                </c:pt>
                <c:pt idx="171">
                  <c:v>-2.63988361160938</c:v>
                </c:pt>
                <c:pt idx="172">
                  <c:v>-2.64451375714178</c:v>
                </c:pt>
                <c:pt idx="173">
                  <c:v>-2.63368200962846</c:v>
                </c:pt>
                <c:pt idx="174">
                  <c:v>-2.63328130166041</c:v>
                </c:pt>
                <c:pt idx="175">
                  <c:v>-2.62540455895289</c:v>
                </c:pt>
                <c:pt idx="176">
                  <c:v>-2.61959621272544</c:v>
                </c:pt>
                <c:pt idx="177">
                  <c:v>-2.61232073156586</c:v>
                </c:pt>
                <c:pt idx="178">
                  <c:v>-2.60108713894399</c:v>
                </c:pt>
                <c:pt idx="179">
                  <c:v>-2.58746469774172</c:v>
                </c:pt>
                <c:pt idx="180">
                  <c:v>-2.58455822534642</c:v>
                </c:pt>
                <c:pt idx="181">
                  <c:v>-2.55912706857513</c:v>
                </c:pt>
                <c:pt idx="182">
                  <c:v>-2.56359828434007</c:v>
                </c:pt>
                <c:pt idx="183">
                  <c:v>-2.53014705884281</c:v>
                </c:pt>
                <c:pt idx="184">
                  <c:v>-2.52663436708416</c:v>
                </c:pt>
                <c:pt idx="185">
                  <c:v>-2.50001372920672</c:v>
                </c:pt>
                <c:pt idx="186">
                  <c:v>-2.45935810393941</c:v>
                </c:pt>
                <c:pt idx="187">
                  <c:v>-2.45472329086277</c:v>
                </c:pt>
                <c:pt idx="188">
                  <c:v>-2.39534069820243</c:v>
                </c:pt>
                <c:pt idx="189">
                  <c:v>-2.3965427928816</c:v>
                </c:pt>
                <c:pt idx="190">
                  <c:v>-2.35031215250841</c:v>
                </c:pt>
                <c:pt idx="191">
                  <c:v>-2.36536211580377</c:v>
                </c:pt>
                <c:pt idx="192">
                  <c:v>-2.36541969310365</c:v>
                </c:pt>
                <c:pt idx="193">
                  <c:v>-2.35907545788948</c:v>
                </c:pt>
                <c:pt idx="194">
                  <c:v>-2.38248040655909</c:v>
                </c:pt>
                <c:pt idx="195">
                  <c:v>-2.39487489703027</c:v>
                </c:pt>
                <c:pt idx="196">
                  <c:v>-2.44181939701318</c:v>
                </c:pt>
                <c:pt idx="197">
                  <c:v>-2.46320245169835</c:v>
                </c:pt>
                <c:pt idx="198">
                  <c:v>-2.50899271515299</c:v>
                </c:pt>
                <c:pt idx="199">
                  <c:v>-2.59361930183967</c:v>
                </c:pt>
                <c:pt idx="200">
                  <c:v>-2.60203018206904</c:v>
                </c:pt>
              </c:numCache>
            </c:numRef>
          </c:val>
          <c:smooth val="0"/>
        </c:ser>
        <c:ser>
          <c:idx val="8"/>
          <c:order val="8"/>
          <c:tx>
            <c:strRef>
              <c:f>吸波数据!$N$3</c:f>
              <c:strCache>
                <c:ptCount val="1"/>
                <c:pt idx="0">
                  <c:v>5</c:v>
                </c:pt>
              </c:strCache>
            </c:strRef>
          </c:tx>
          <c:spPr>
            <a:ln w="25400" cap="rnd" cmpd="sng" algn="ctr">
              <a:solidFill>
                <a:srgbClr val="9BBB59"/>
              </a:solidFill>
              <a:prstDash val="solid"/>
              <a:round/>
            </a:ln>
          </c:spPr>
          <c:marker>
            <c:symbol val="dash"/>
            <c:size val="7"/>
            <c:spPr>
              <a:solidFill>
                <a:srgbClr val="000000"/>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吸波数据!$N$4:$N$204</c:f>
              <c:numCache>
                <c:formatCode>0.000_ </c:formatCode>
                <c:ptCount val="201"/>
                <c:pt idx="0">
                  <c:v>-1.99805279324788</c:v>
                </c:pt>
                <c:pt idx="1">
                  <c:v>-3.45258732147096</c:v>
                </c:pt>
                <c:pt idx="2">
                  <c:v>-4.01337727762648</c:v>
                </c:pt>
                <c:pt idx="3">
                  <c:v>-4.08330083375699</c:v>
                </c:pt>
                <c:pt idx="4">
                  <c:v>-5.71343060061241</c:v>
                </c:pt>
                <c:pt idx="5">
                  <c:v>-5.49725412207447</c:v>
                </c:pt>
                <c:pt idx="6">
                  <c:v>-5.60364242449079</c:v>
                </c:pt>
                <c:pt idx="7">
                  <c:v>-6.31812127884477</c:v>
                </c:pt>
                <c:pt idx="8">
                  <c:v>-6.4242713905</c:v>
                </c:pt>
                <c:pt idx="9">
                  <c:v>-5.79980260159771</c:v>
                </c:pt>
                <c:pt idx="10">
                  <c:v>-6.58916735772978</c:v>
                </c:pt>
                <c:pt idx="11">
                  <c:v>-5.83616889892909</c:v>
                </c:pt>
                <c:pt idx="12">
                  <c:v>-5.40529914717531</c:v>
                </c:pt>
                <c:pt idx="13">
                  <c:v>-6.1115142237911</c:v>
                </c:pt>
                <c:pt idx="14">
                  <c:v>-4.88186575848205</c:v>
                </c:pt>
                <c:pt idx="15">
                  <c:v>-5.10976759842398</c:v>
                </c:pt>
                <c:pt idx="16">
                  <c:v>-4.85508984435578</c:v>
                </c:pt>
                <c:pt idx="17">
                  <c:v>-4.31962010349174</c:v>
                </c:pt>
                <c:pt idx="18">
                  <c:v>-4.52250825778622</c:v>
                </c:pt>
                <c:pt idx="19">
                  <c:v>-4.04921215047826</c:v>
                </c:pt>
                <c:pt idx="20">
                  <c:v>-3.77030083357619</c:v>
                </c:pt>
                <c:pt idx="21">
                  <c:v>-3.91798650010375</c:v>
                </c:pt>
                <c:pt idx="22">
                  <c:v>-3.47996994191891</c:v>
                </c:pt>
                <c:pt idx="23">
                  <c:v>-3.51537324304066</c:v>
                </c:pt>
                <c:pt idx="24">
                  <c:v>-3.32354709450435</c:v>
                </c:pt>
                <c:pt idx="25">
                  <c:v>-3.08204810363102</c:v>
                </c:pt>
                <c:pt idx="26">
                  <c:v>-3.14649455861251</c:v>
                </c:pt>
                <c:pt idx="27">
                  <c:v>-2.98067297520486</c:v>
                </c:pt>
                <c:pt idx="28">
                  <c:v>-2.86179736873364</c:v>
                </c:pt>
                <c:pt idx="29">
                  <c:v>-2.82543497132386</c:v>
                </c:pt>
                <c:pt idx="30">
                  <c:v>-2.68137277921566</c:v>
                </c:pt>
                <c:pt idx="31">
                  <c:v>-2.63825514657813</c:v>
                </c:pt>
                <c:pt idx="32">
                  <c:v>-2.63438564481385</c:v>
                </c:pt>
                <c:pt idx="33">
                  <c:v>-2.45495968486363</c:v>
                </c:pt>
                <c:pt idx="34">
                  <c:v>-2.54031096711353</c:v>
                </c:pt>
                <c:pt idx="35">
                  <c:v>-2.43050892054213</c:v>
                </c:pt>
                <c:pt idx="36">
                  <c:v>-2.38469746692258</c:v>
                </c:pt>
                <c:pt idx="37">
                  <c:v>-2.42800946758618</c:v>
                </c:pt>
                <c:pt idx="38">
                  <c:v>-2.3185162616131</c:v>
                </c:pt>
                <c:pt idx="39">
                  <c:v>-2.37292069434403</c:v>
                </c:pt>
                <c:pt idx="40">
                  <c:v>-2.34104489460884</c:v>
                </c:pt>
                <c:pt idx="41">
                  <c:v>-2.30021974611857</c:v>
                </c:pt>
                <c:pt idx="42">
                  <c:v>-2.35047359321151</c:v>
                </c:pt>
                <c:pt idx="43">
                  <c:v>-2.3264920426718</c:v>
                </c:pt>
                <c:pt idx="44">
                  <c:v>-2.33541248885072</c:v>
                </c:pt>
                <c:pt idx="45">
                  <c:v>-2.36466137861036</c:v>
                </c:pt>
                <c:pt idx="46">
                  <c:v>-2.32224303478072</c:v>
                </c:pt>
                <c:pt idx="47">
                  <c:v>-2.3883996183041</c:v>
                </c:pt>
                <c:pt idx="48">
                  <c:v>-2.38944505821081</c:v>
                </c:pt>
                <c:pt idx="49">
                  <c:v>-2.39580874355294</c:v>
                </c:pt>
                <c:pt idx="50">
                  <c:v>-2.43064909882605</c:v>
                </c:pt>
                <c:pt idx="51">
                  <c:v>-2.42533825990618</c:v>
                </c:pt>
                <c:pt idx="52">
                  <c:v>-2.46331268666235</c:v>
                </c:pt>
                <c:pt idx="53">
                  <c:v>-2.5053510420114</c:v>
                </c:pt>
                <c:pt idx="54">
                  <c:v>-2.48639723666956</c:v>
                </c:pt>
                <c:pt idx="55">
                  <c:v>-2.56179298227218</c:v>
                </c:pt>
                <c:pt idx="56">
                  <c:v>-2.55769567049178</c:v>
                </c:pt>
                <c:pt idx="57">
                  <c:v>-2.59172437167487</c:v>
                </c:pt>
                <c:pt idx="58">
                  <c:v>-2.62537920390059</c:v>
                </c:pt>
                <c:pt idx="59">
                  <c:v>-2.6478330306397</c:v>
                </c:pt>
                <c:pt idx="60">
                  <c:v>-2.68911260781662</c:v>
                </c:pt>
                <c:pt idx="61">
                  <c:v>-2.71193852732111</c:v>
                </c:pt>
                <c:pt idx="62">
                  <c:v>-2.73198129387183</c:v>
                </c:pt>
                <c:pt idx="63">
                  <c:v>-2.77982019396214</c:v>
                </c:pt>
                <c:pt idx="64">
                  <c:v>-2.80833074938428</c:v>
                </c:pt>
                <c:pt idx="65">
                  <c:v>-2.84281697877864</c:v>
                </c:pt>
                <c:pt idx="66">
                  <c:v>-2.87694941103911</c:v>
                </c:pt>
                <c:pt idx="67">
                  <c:v>-2.89469843302446</c:v>
                </c:pt>
                <c:pt idx="68">
                  <c:v>-2.9415682662912</c:v>
                </c:pt>
                <c:pt idx="69">
                  <c:v>-2.9593603308782</c:v>
                </c:pt>
                <c:pt idx="70">
                  <c:v>-2.99425924696467</c:v>
                </c:pt>
                <c:pt idx="71">
                  <c:v>-3.01941461644641</c:v>
                </c:pt>
                <c:pt idx="72">
                  <c:v>-3.04653759499498</c:v>
                </c:pt>
                <c:pt idx="73">
                  <c:v>-3.08480148137222</c:v>
                </c:pt>
                <c:pt idx="74">
                  <c:v>-3.09891909459271</c:v>
                </c:pt>
                <c:pt idx="75">
                  <c:v>-3.12321089947272</c:v>
                </c:pt>
                <c:pt idx="76">
                  <c:v>-3.14363020289564</c:v>
                </c:pt>
                <c:pt idx="77">
                  <c:v>-3.15793817022642</c:v>
                </c:pt>
                <c:pt idx="78">
                  <c:v>-3.18943562180731</c:v>
                </c:pt>
                <c:pt idx="79">
                  <c:v>-3.20069528961002</c:v>
                </c:pt>
                <c:pt idx="80">
                  <c:v>-3.21404167234671</c:v>
                </c:pt>
                <c:pt idx="81">
                  <c:v>-3.23738423246687</c:v>
                </c:pt>
                <c:pt idx="82">
                  <c:v>-3.23427667576398</c:v>
                </c:pt>
                <c:pt idx="83">
                  <c:v>-3.25893115164573</c:v>
                </c:pt>
                <c:pt idx="84">
                  <c:v>-3.26489860985199</c:v>
                </c:pt>
                <c:pt idx="85">
                  <c:v>-3.27543735800137</c:v>
                </c:pt>
                <c:pt idx="86">
                  <c:v>-3.28254394937392</c:v>
                </c:pt>
                <c:pt idx="87">
                  <c:v>-3.27335732394608</c:v>
                </c:pt>
                <c:pt idx="88">
                  <c:v>-3.29043599838342</c:v>
                </c:pt>
                <c:pt idx="89">
                  <c:v>-3.2882405782193</c:v>
                </c:pt>
                <c:pt idx="90">
                  <c:v>-3.2888477015727</c:v>
                </c:pt>
                <c:pt idx="91">
                  <c:v>-3.2875836356848</c:v>
                </c:pt>
                <c:pt idx="92">
                  <c:v>-3.27613743285789</c:v>
                </c:pt>
                <c:pt idx="93">
                  <c:v>-3.27635099065006</c:v>
                </c:pt>
                <c:pt idx="94">
                  <c:v>-3.26300105085631</c:v>
                </c:pt>
                <c:pt idx="95">
                  <c:v>-3.25884010622611</c:v>
                </c:pt>
                <c:pt idx="96">
                  <c:v>-3.24684490790909</c:v>
                </c:pt>
                <c:pt idx="97">
                  <c:v>-3.23285623572139</c:v>
                </c:pt>
                <c:pt idx="98">
                  <c:v>-3.22127325150838</c:v>
                </c:pt>
                <c:pt idx="99">
                  <c:v>-3.20903268567889</c:v>
                </c:pt>
                <c:pt idx="100">
                  <c:v>-3.20575116793828</c:v>
                </c:pt>
                <c:pt idx="101">
                  <c:v>-3.18976227476075</c:v>
                </c:pt>
                <c:pt idx="102">
                  <c:v>-3.16693472009974</c:v>
                </c:pt>
                <c:pt idx="103">
                  <c:v>-3.16487935757202</c:v>
                </c:pt>
                <c:pt idx="104">
                  <c:v>-3.14639870957554</c:v>
                </c:pt>
                <c:pt idx="105">
                  <c:v>-3.1305686643094</c:v>
                </c:pt>
                <c:pt idx="106">
                  <c:v>-3.12122656450615</c:v>
                </c:pt>
                <c:pt idx="107">
                  <c:v>-3.10187557027249</c:v>
                </c:pt>
                <c:pt idx="108">
                  <c:v>-3.08755353505025</c:v>
                </c:pt>
                <c:pt idx="109">
                  <c:v>-3.06960053134474</c:v>
                </c:pt>
                <c:pt idx="110">
                  <c:v>-3.05066145001857</c:v>
                </c:pt>
                <c:pt idx="111">
                  <c:v>-3.04425157207858</c:v>
                </c:pt>
                <c:pt idx="112">
                  <c:v>-3.02009003880717</c:v>
                </c:pt>
                <c:pt idx="113">
                  <c:v>-3.00384294662751</c:v>
                </c:pt>
                <c:pt idx="114">
                  <c:v>-2.98506558014626</c:v>
                </c:pt>
                <c:pt idx="115">
                  <c:v>-2.96826716126288</c:v>
                </c:pt>
                <c:pt idx="116">
                  <c:v>-2.95391525236136</c:v>
                </c:pt>
                <c:pt idx="117">
                  <c:v>-2.93758579550339</c:v>
                </c:pt>
                <c:pt idx="118">
                  <c:v>-2.91530806740286</c:v>
                </c:pt>
                <c:pt idx="119">
                  <c:v>-2.904584128608</c:v>
                </c:pt>
                <c:pt idx="120">
                  <c:v>-2.88100260561513</c:v>
                </c:pt>
                <c:pt idx="121">
                  <c:v>-2.87485398717778</c:v>
                </c:pt>
                <c:pt idx="122">
                  <c:v>-2.8506103362842</c:v>
                </c:pt>
                <c:pt idx="123">
                  <c:v>-2.84178743313748</c:v>
                </c:pt>
                <c:pt idx="124">
                  <c:v>-2.82480330616331</c:v>
                </c:pt>
                <c:pt idx="125">
                  <c:v>-2.80965671861425</c:v>
                </c:pt>
                <c:pt idx="126">
                  <c:v>-2.80762816682979</c:v>
                </c:pt>
                <c:pt idx="127">
                  <c:v>-2.78435795945816</c:v>
                </c:pt>
                <c:pt idx="128">
                  <c:v>-2.77818786670796</c:v>
                </c:pt>
                <c:pt idx="129">
                  <c:v>-2.76172835639162</c:v>
                </c:pt>
                <c:pt idx="130">
                  <c:v>-2.7447362187797</c:v>
                </c:pt>
                <c:pt idx="131">
                  <c:v>-2.74787462640376</c:v>
                </c:pt>
                <c:pt idx="132">
                  <c:v>-2.73656269164761</c:v>
                </c:pt>
                <c:pt idx="133">
                  <c:v>-2.73618217901205</c:v>
                </c:pt>
                <c:pt idx="134">
                  <c:v>-2.71606671737802</c:v>
                </c:pt>
                <c:pt idx="135">
                  <c:v>-2.70500890987295</c:v>
                </c:pt>
                <c:pt idx="136">
                  <c:v>-2.69508548259204</c:v>
                </c:pt>
                <c:pt idx="137">
                  <c:v>-2.68832032298095</c:v>
                </c:pt>
                <c:pt idx="138">
                  <c:v>-2.67916198203888</c:v>
                </c:pt>
                <c:pt idx="139">
                  <c:v>-2.66708870425732</c:v>
                </c:pt>
                <c:pt idx="140">
                  <c:v>-2.66083838544783</c:v>
                </c:pt>
                <c:pt idx="141">
                  <c:v>-2.6609480506851</c:v>
                </c:pt>
                <c:pt idx="142">
                  <c:v>-2.65234759553739</c:v>
                </c:pt>
                <c:pt idx="143">
                  <c:v>-2.6411172917407</c:v>
                </c:pt>
                <c:pt idx="144">
                  <c:v>-2.64084759306202</c:v>
                </c:pt>
                <c:pt idx="145">
                  <c:v>-2.62916554473506</c:v>
                </c:pt>
                <c:pt idx="146">
                  <c:v>-2.64418304026353</c:v>
                </c:pt>
                <c:pt idx="147">
                  <c:v>-2.62797364721107</c:v>
                </c:pt>
                <c:pt idx="148">
                  <c:v>-2.62067539055447</c:v>
                </c:pt>
                <c:pt idx="149">
                  <c:v>-2.61680668633075</c:v>
                </c:pt>
                <c:pt idx="150">
                  <c:v>-2.61332007559799</c:v>
                </c:pt>
                <c:pt idx="151">
                  <c:v>-2.61800692404029</c:v>
                </c:pt>
                <c:pt idx="152">
                  <c:v>-2.61489433112014</c:v>
                </c:pt>
                <c:pt idx="153">
                  <c:v>-2.61606511971679</c:v>
                </c:pt>
                <c:pt idx="154">
                  <c:v>-2.61148297858782</c:v>
                </c:pt>
                <c:pt idx="155">
                  <c:v>-2.61049108324046</c:v>
                </c:pt>
                <c:pt idx="156">
                  <c:v>-2.61788534510917</c:v>
                </c:pt>
                <c:pt idx="157">
                  <c:v>-2.62155201988584</c:v>
                </c:pt>
                <c:pt idx="158">
                  <c:v>-2.61334612657951</c:v>
                </c:pt>
                <c:pt idx="159">
                  <c:v>-2.62460620946014</c:v>
                </c:pt>
                <c:pt idx="160">
                  <c:v>-2.62403670964478</c:v>
                </c:pt>
                <c:pt idx="161">
                  <c:v>-2.61299495892794</c:v>
                </c:pt>
                <c:pt idx="162">
                  <c:v>-2.61015247320366</c:v>
                </c:pt>
                <c:pt idx="163">
                  <c:v>-2.61511311700705</c:v>
                </c:pt>
                <c:pt idx="164">
                  <c:v>-2.6173323552167</c:v>
                </c:pt>
                <c:pt idx="165">
                  <c:v>-2.6061897788151</c:v>
                </c:pt>
                <c:pt idx="166">
                  <c:v>-2.60608404905802</c:v>
                </c:pt>
                <c:pt idx="167">
                  <c:v>-2.60001434026836</c:v>
                </c:pt>
                <c:pt idx="168">
                  <c:v>-2.60353721375704</c:v>
                </c:pt>
                <c:pt idx="169">
                  <c:v>-2.5918830892937</c:v>
                </c:pt>
                <c:pt idx="170">
                  <c:v>-2.60684668164548</c:v>
                </c:pt>
                <c:pt idx="171">
                  <c:v>-2.59327368808939</c:v>
                </c:pt>
                <c:pt idx="172">
                  <c:v>-2.5993562459301</c:v>
                </c:pt>
                <c:pt idx="173">
                  <c:v>-2.58906277495492</c:v>
                </c:pt>
                <c:pt idx="174">
                  <c:v>-2.58960090889793</c:v>
                </c:pt>
                <c:pt idx="175">
                  <c:v>-2.58291210324267</c:v>
                </c:pt>
                <c:pt idx="176">
                  <c:v>-2.57816928547632</c:v>
                </c:pt>
                <c:pt idx="177">
                  <c:v>-2.57251319503936</c:v>
                </c:pt>
                <c:pt idx="178">
                  <c:v>-2.5622795113377</c:v>
                </c:pt>
                <c:pt idx="179">
                  <c:v>-2.54964577666069</c:v>
                </c:pt>
                <c:pt idx="180">
                  <c:v>-2.54867309229245</c:v>
                </c:pt>
                <c:pt idx="181">
                  <c:v>-2.52449898352722</c:v>
                </c:pt>
                <c:pt idx="182">
                  <c:v>-2.53039597542927</c:v>
                </c:pt>
                <c:pt idx="183">
                  <c:v>-2.49859336551657</c:v>
                </c:pt>
                <c:pt idx="184">
                  <c:v>-2.49604731083556</c:v>
                </c:pt>
                <c:pt idx="185">
                  <c:v>-2.4718803570912</c:v>
                </c:pt>
                <c:pt idx="186">
                  <c:v>-2.43246568313394</c:v>
                </c:pt>
                <c:pt idx="187">
                  <c:v>-2.43077120783537</c:v>
                </c:pt>
                <c:pt idx="188">
                  <c:v>-2.37348191786576</c:v>
                </c:pt>
                <c:pt idx="189">
                  <c:v>-2.37829004804316</c:v>
                </c:pt>
                <c:pt idx="190">
                  <c:v>-2.33547828395596</c:v>
                </c:pt>
                <c:pt idx="191">
                  <c:v>-2.35330762420005</c:v>
                </c:pt>
                <c:pt idx="192">
                  <c:v>-2.3574564339358</c:v>
                </c:pt>
                <c:pt idx="193">
                  <c:v>-2.35556602418482</c:v>
                </c:pt>
                <c:pt idx="194">
                  <c:v>-2.38283223954944</c:v>
                </c:pt>
                <c:pt idx="195">
                  <c:v>-2.39877952051364</c:v>
                </c:pt>
                <c:pt idx="196">
                  <c:v>-2.44756196286222</c:v>
                </c:pt>
                <c:pt idx="197">
                  <c:v>-2.47118863241809</c:v>
                </c:pt>
                <c:pt idx="198">
                  <c:v>-2.51828574417965</c:v>
                </c:pt>
                <c:pt idx="199">
                  <c:v>-2.60389375118877</c:v>
                </c:pt>
                <c:pt idx="200">
                  <c:v>-2.6140647294702</c:v>
                </c:pt>
              </c:numCache>
            </c:numRef>
          </c:val>
          <c:smooth val="0"/>
        </c:ser>
        <c:ser>
          <c:idx val="9"/>
          <c:order val="9"/>
          <c:tx>
            <c:strRef>
              <c:f>吸波数据!$O$3</c:f>
              <c:strCache>
                <c:ptCount val="1"/>
                <c:pt idx="0">
                  <c:v>5.5</c:v>
                </c:pt>
              </c:strCache>
            </c:strRef>
          </c:tx>
          <c:spPr>
            <a:ln w="25400" cap="rnd" cmpd="sng" algn="ctr">
              <a:solidFill>
                <a:srgbClr val="8064A2"/>
              </a:solidFill>
              <a:prstDash val="solid"/>
              <a:round/>
            </a:ln>
          </c:spPr>
          <c:marker>
            <c:symbol val="diamond"/>
            <c:size val="7"/>
            <c:spPr>
              <a:solidFill>
                <a:srgbClr val="8064A2"/>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吸波数据!$O$4:$O$204</c:f>
              <c:numCache>
                <c:formatCode>0.000_ </c:formatCode>
                <c:ptCount val="201"/>
                <c:pt idx="0">
                  <c:v>-3.26625357835399</c:v>
                </c:pt>
                <c:pt idx="1">
                  <c:v>-4.6249252295613</c:v>
                </c:pt>
                <c:pt idx="2">
                  <c:v>-6.13290690061436</c:v>
                </c:pt>
                <c:pt idx="3">
                  <c:v>-5.25956253818845</c:v>
                </c:pt>
                <c:pt idx="4">
                  <c:v>-6.15623817307862</c:v>
                </c:pt>
                <c:pt idx="5">
                  <c:v>-6.31909584329521</c:v>
                </c:pt>
                <c:pt idx="6">
                  <c:v>-5.60844503424767</c:v>
                </c:pt>
                <c:pt idx="7">
                  <c:v>-5.77337946817641</c:v>
                </c:pt>
                <c:pt idx="8">
                  <c:v>-5.89253417723682</c:v>
                </c:pt>
                <c:pt idx="9">
                  <c:v>-5.08079070843139</c:v>
                </c:pt>
                <c:pt idx="10">
                  <c:v>-5.08175916032277</c:v>
                </c:pt>
                <c:pt idx="11">
                  <c:v>-4.99153025723833</c:v>
                </c:pt>
                <c:pt idx="12">
                  <c:v>-4.24294537453981</c:v>
                </c:pt>
                <c:pt idx="13">
                  <c:v>-4.68938079913725</c:v>
                </c:pt>
                <c:pt idx="14">
                  <c:v>-3.92565230111103</c:v>
                </c:pt>
                <c:pt idx="15">
                  <c:v>-3.83160446972791</c:v>
                </c:pt>
                <c:pt idx="16">
                  <c:v>-3.85186310440088</c:v>
                </c:pt>
                <c:pt idx="17">
                  <c:v>-3.39588719080879</c:v>
                </c:pt>
                <c:pt idx="18">
                  <c:v>-3.47067557841029</c:v>
                </c:pt>
                <c:pt idx="19">
                  <c:v>-3.28339331006237</c:v>
                </c:pt>
                <c:pt idx="20">
                  <c:v>-2.98092147304762</c:v>
                </c:pt>
                <c:pt idx="21">
                  <c:v>-3.14535169334474</c:v>
                </c:pt>
                <c:pt idx="22">
                  <c:v>-2.86077025415202</c:v>
                </c:pt>
                <c:pt idx="23">
                  <c:v>-2.82469992592007</c:v>
                </c:pt>
                <c:pt idx="24">
                  <c:v>-2.772653867782</c:v>
                </c:pt>
                <c:pt idx="25">
                  <c:v>-2.55818435952815</c:v>
                </c:pt>
                <c:pt idx="26">
                  <c:v>-2.63238772870806</c:v>
                </c:pt>
                <c:pt idx="27">
                  <c:v>-2.55339330058084</c:v>
                </c:pt>
                <c:pt idx="28">
                  <c:v>-2.43687128592605</c:v>
                </c:pt>
                <c:pt idx="29">
                  <c:v>-2.43397270149392</c:v>
                </c:pt>
                <c:pt idx="30">
                  <c:v>-2.35220368804757</c:v>
                </c:pt>
                <c:pt idx="31">
                  <c:v>-2.30228166272228</c:v>
                </c:pt>
                <c:pt idx="32">
                  <c:v>-2.3540812495763</c:v>
                </c:pt>
                <c:pt idx="33">
                  <c:v>-2.2011296836077</c:v>
                </c:pt>
                <c:pt idx="34">
                  <c:v>-2.29417019796514</c:v>
                </c:pt>
                <c:pt idx="35">
                  <c:v>-2.24460908131985</c:v>
                </c:pt>
                <c:pt idx="36">
                  <c:v>-2.19048703444909</c:v>
                </c:pt>
                <c:pt idx="37">
                  <c:v>-2.2753083454938</c:v>
                </c:pt>
                <c:pt idx="38">
                  <c:v>-2.19791818396244</c:v>
                </c:pt>
                <c:pt idx="39">
                  <c:v>-2.25170346080702</c:v>
                </c:pt>
                <c:pt idx="40">
                  <c:v>-2.26852695327224</c:v>
                </c:pt>
                <c:pt idx="41">
                  <c:v>-2.23440194673668</c:v>
                </c:pt>
                <c:pt idx="42">
                  <c:v>-2.30399121516146</c:v>
                </c:pt>
                <c:pt idx="43">
                  <c:v>-2.31204816920051</c:v>
                </c:pt>
                <c:pt idx="44">
                  <c:v>-2.32224442648962</c:v>
                </c:pt>
                <c:pt idx="45">
                  <c:v>-2.38206908765507</c:v>
                </c:pt>
                <c:pt idx="46">
                  <c:v>-2.35927160049529</c:v>
                </c:pt>
                <c:pt idx="47">
                  <c:v>-2.42597846401514</c:v>
                </c:pt>
                <c:pt idx="48">
                  <c:v>-2.46085632465605</c:v>
                </c:pt>
                <c:pt idx="49">
                  <c:v>-2.4701916165022</c:v>
                </c:pt>
                <c:pt idx="50">
                  <c:v>-2.52167840455266</c:v>
                </c:pt>
                <c:pt idx="51">
                  <c:v>-2.53756094461622</c:v>
                </c:pt>
                <c:pt idx="52">
                  <c:v>-2.57041810591112</c:v>
                </c:pt>
                <c:pt idx="53">
                  <c:v>-2.6376313684369</c:v>
                </c:pt>
                <c:pt idx="54">
                  <c:v>-2.62565921237528</c:v>
                </c:pt>
                <c:pt idx="55">
                  <c:v>-2.70571650826735</c:v>
                </c:pt>
                <c:pt idx="56">
                  <c:v>-2.72282832465947</c:v>
                </c:pt>
                <c:pt idx="57">
                  <c:v>-2.75524756536877</c:v>
                </c:pt>
                <c:pt idx="58">
                  <c:v>-2.80466589152594</c:v>
                </c:pt>
                <c:pt idx="59">
                  <c:v>-2.83215017471504</c:v>
                </c:pt>
                <c:pt idx="60">
                  <c:v>-2.87620639247274</c:v>
                </c:pt>
                <c:pt idx="61">
                  <c:v>-2.91100463633127</c:v>
                </c:pt>
                <c:pt idx="62">
                  <c:v>-2.9333769558449</c:v>
                </c:pt>
                <c:pt idx="63">
                  <c:v>-2.9849340992253</c:v>
                </c:pt>
                <c:pt idx="64">
                  <c:v>-3.02108575132412</c:v>
                </c:pt>
                <c:pt idx="65">
                  <c:v>-3.05345111247443</c:v>
                </c:pt>
                <c:pt idx="66">
                  <c:v>-3.09128112962946</c:v>
                </c:pt>
                <c:pt idx="67">
                  <c:v>-3.11126950212034</c:v>
                </c:pt>
                <c:pt idx="68">
                  <c:v>-3.15388812822626</c:v>
                </c:pt>
                <c:pt idx="69">
                  <c:v>-3.17698597347743</c:v>
                </c:pt>
                <c:pt idx="70">
                  <c:v>-3.20718668521176</c:v>
                </c:pt>
                <c:pt idx="71">
                  <c:v>-3.232142808862</c:v>
                </c:pt>
                <c:pt idx="72">
                  <c:v>-3.25869849300147</c:v>
                </c:pt>
                <c:pt idx="73">
                  <c:v>-3.28798963821202</c:v>
                </c:pt>
                <c:pt idx="74">
                  <c:v>-3.30343966510813</c:v>
                </c:pt>
                <c:pt idx="75">
                  <c:v>-3.32136572566038</c:v>
                </c:pt>
                <c:pt idx="76">
                  <c:v>-3.33613249833838</c:v>
                </c:pt>
                <c:pt idx="77">
                  <c:v>-3.34866021543811</c:v>
                </c:pt>
                <c:pt idx="78">
                  <c:v>-3.36998978528748</c:v>
                </c:pt>
                <c:pt idx="79">
                  <c:v>-3.37569553988655</c:v>
                </c:pt>
                <c:pt idx="80">
                  <c:v>-3.38252133689123</c:v>
                </c:pt>
                <c:pt idx="81">
                  <c:v>-3.39476444940979</c:v>
                </c:pt>
                <c:pt idx="82">
                  <c:v>-3.38700393449618</c:v>
                </c:pt>
                <c:pt idx="83">
                  <c:v>-3.40126832549366</c:v>
                </c:pt>
                <c:pt idx="84">
                  <c:v>-3.39789623297368</c:v>
                </c:pt>
                <c:pt idx="85">
                  <c:v>-3.40114509172423</c:v>
                </c:pt>
                <c:pt idx="86">
                  <c:v>-3.39714720914528</c:v>
                </c:pt>
                <c:pt idx="87">
                  <c:v>-3.38122748072825</c:v>
                </c:pt>
                <c:pt idx="88">
                  <c:v>-3.38927527980752</c:v>
                </c:pt>
                <c:pt idx="89">
                  <c:v>-3.3760320389891</c:v>
                </c:pt>
                <c:pt idx="90">
                  <c:v>-3.37158300461888</c:v>
                </c:pt>
                <c:pt idx="91">
                  <c:v>-3.35952127397665</c:v>
                </c:pt>
                <c:pt idx="92">
                  <c:v>-3.34166606355313</c:v>
                </c:pt>
                <c:pt idx="93">
                  <c:v>-3.33332855805051</c:v>
                </c:pt>
                <c:pt idx="94">
                  <c:v>-3.31095858350261</c:v>
                </c:pt>
                <c:pt idx="95">
                  <c:v>-3.30065222950349</c:v>
                </c:pt>
                <c:pt idx="96">
                  <c:v>-3.28083286482909</c:v>
                </c:pt>
                <c:pt idx="97">
                  <c:v>-3.25937052489214</c:v>
                </c:pt>
                <c:pt idx="98">
                  <c:v>-3.24262033708615</c:v>
                </c:pt>
                <c:pt idx="99">
                  <c:v>-3.2237034644054</c:v>
                </c:pt>
                <c:pt idx="100">
                  <c:v>-3.21461504306473</c:v>
                </c:pt>
                <c:pt idx="101">
                  <c:v>-3.19206816872524</c:v>
                </c:pt>
                <c:pt idx="102">
                  <c:v>-3.16298194151725</c:v>
                </c:pt>
                <c:pt idx="103">
                  <c:v>-3.1585529270421</c:v>
                </c:pt>
                <c:pt idx="104">
                  <c:v>-3.13212481164401</c:v>
                </c:pt>
                <c:pt idx="105">
                  <c:v>-3.11214620577943</c:v>
                </c:pt>
                <c:pt idx="106">
                  <c:v>-3.09934231025184</c:v>
                </c:pt>
                <c:pt idx="107">
                  <c:v>-3.07534659639789</c:v>
                </c:pt>
                <c:pt idx="108">
                  <c:v>-3.05738914761842</c:v>
                </c:pt>
                <c:pt idx="109">
                  <c:v>-3.03574443003932</c:v>
                </c:pt>
                <c:pt idx="110">
                  <c:v>-3.01327718984574</c:v>
                </c:pt>
                <c:pt idx="111">
                  <c:v>-3.00454840898944</c:v>
                </c:pt>
                <c:pt idx="112">
                  <c:v>-2.97631589900647</c:v>
                </c:pt>
                <c:pt idx="113">
                  <c:v>-2.95801972605967</c:v>
                </c:pt>
                <c:pt idx="114">
                  <c:v>-2.93676141690537</c:v>
                </c:pt>
                <c:pt idx="115">
                  <c:v>-2.91707430690479</c:v>
                </c:pt>
                <c:pt idx="116">
                  <c:v>-2.90125965906061</c:v>
                </c:pt>
                <c:pt idx="117">
                  <c:v>-2.88289072959709</c:v>
                </c:pt>
                <c:pt idx="118">
                  <c:v>-2.85909812732391</c:v>
                </c:pt>
                <c:pt idx="119">
                  <c:v>-2.84729344556535</c:v>
                </c:pt>
                <c:pt idx="120">
                  <c:v>-2.8219315112953</c:v>
                </c:pt>
                <c:pt idx="121">
                  <c:v>-2.8155063319156</c:v>
                </c:pt>
                <c:pt idx="122">
                  <c:v>-2.79050761196705</c:v>
                </c:pt>
                <c:pt idx="123">
                  <c:v>-2.7813594462841</c:v>
                </c:pt>
                <c:pt idx="124">
                  <c:v>-2.76415531688627</c:v>
                </c:pt>
                <c:pt idx="125">
                  <c:v>-2.74863060076598</c:v>
                </c:pt>
                <c:pt idx="126">
                  <c:v>-2.74761944460133</c:v>
                </c:pt>
                <c:pt idx="127">
                  <c:v>-2.72419460678768</c:v>
                </c:pt>
                <c:pt idx="128">
                  <c:v>-2.71835658691379</c:v>
                </c:pt>
                <c:pt idx="129">
                  <c:v>-2.70228572302965</c:v>
                </c:pt>
                <c:pt idx="130">
                  <c:v>-2.68549098096972</c:v>
                </c:pt>
                <c:pt idx="131">
                  <c:v>-2.68989834761739</c:v>
                </c:pt>
                <c:pt idx="132">
                  <c:v>-2.67943150761642</c:v>
                </c:pt>
                <c:pt idx="133">
                  <c:v>-2.68030426293637</c:v>
                </c:pt>
                <c:pt idx="134">
                  <c:v>-2.66080691081932</c:v>
                </c:pt>
                <c:pt idx="135">
                  <c:v>-2.65080491859133</c:v>
                </c:pt>
                <c:pt idx="136">
                  <c:v>-2.64186082308031</c:v>
                </c:pt>
                <c:pt idx="137">
                  <c:v>-2.63655685953799</c:v>
                </c:pt>
                <c:pt idx="138">
                  <c:v>-2.6287832463155</c:v>
                </c:pt>
                <c:pt idx="139">
                  <c:v>-2.61815029389761</c:v>
                </c:pt>
                <c:pt idx="140">
                  <c:v>-2.61326556529591</c:v>
                </c:pt>
                <c:pt idx="141">
                  <c:v>-2.61510854618311</c:v>
                </c:pt>
                <c:pt idx="142">
                  <c:v>-2.60856271593219</c:v>
                </c:pt>
                <c:pt idx="143">
                  <c:v>-2.59826355451497</c:v>
                </c:pt>
                <c:pt idx="144">
                  <c:v>-2.59999581234926</c:v>
                </c:pt>
                <c:pt idx="145">
                  <c:v>-2.5896505647125</c:v>
                </c:pt>
                <c:pt idx="146">
                  <c:v>-2.60697351591213</c:v>
                </c:pt>
                <c:pt idx="147">
                  <c:v>-2.5920257040534</c:v>
                </c:pt>
                <c:pt idx="148">
                  <c:v>-2.58617337859077</c:v>
                </c:pt>
                <c:pt idx="149">
                  <c:v>-2.58371406041185</c:v>
                </c:pt>
                <c:pt idx="150">
                  <c:v>-2.58173017553374</c:v>
                </c:pt>
                <c:pt idx="151">
                  <c:v>-2.58796634581059</c:v>
                </c:pt>
                <c:pt idx="152">
                  <c:v>-2.58633267288866</c:v>
                </c:pt>
                <c:pt idx="153">
                  <c:v>-2.5894236787684</c:v>
                </c:pt>
                <c:pt idx="154">
                  <c:v>-2.58620678925092</c:v>
                </c:pt>
                <c:pt idx="155">
                  <c:v>-2.58651681416279</c:v>
                </c:pt>
                <c:pt idx="156">
                  <c:v>-2.59548416563681</c:v>
                </c:pt>
                <c:pt idx="157">
                  <c:v>-2.60084710900082</c:v>
                </c:pt>
                <c:pt idx="158">
                  <c:v>-2.59420888402764</c:v>
                </c:pt>
                <c:pt idx="159">
                  <c:v>-2.606883577642</c:v>
                </c:pt>
                <c:pt idx="160">
                  <c:v>-2.60794984191484</c:v>
                </c:pt>
                <c:pt idx="161">
                  <c:v>-2.59865330674172</c:v>
                </c:pt>
                <c:pt idx="162">
                  <c:v>-2.59731272465369</c:v>
                </c:pt>
                <c:pt idx="163">
                  <c:v>-2.60370586572948</c:v>
                </c:pt>
                <c:pt idx="164">
                  <c:v>-2.60778903484367</c:v>
                </c:pt>
                <c:pt idx="165">
                  <c:v>-2.59819105590708</c:v>
                </c:pt>
                <c:pt idx="166">
                  <c:v>-2.59911698508851</c:v>
                </c:pt>
                <c:pt idx="167">
                  <c:v>-2.59469467543129</c:v>
                </c:pt>
                <c:pt idx="168">
                  <c:v>-2.59955538199469</c:v>
                </c:pt>
                <c:pt idx="169">
                  <c:v>-2.58908303445678</c:v>
                </c:pt>
                <c:pt idx="170">
                  <c:v>-2.60491746025945</c:v>
                </c:pt>
                <c:pt idx="171">
                  <c:v>-2.59294571798399</c:v>
                </c:pt>
                <c:pt idx="172">
                  <c:v>-2.60012849550586</c:v>
                </c:pt>
                <c:pt idx="173">
                  <c:v>-2.59083979310736</c:v>
                </c:pt>
                <c:pt idx="174">
                  <c:v>-2.59238992343694</c:v>
                </c:pt>
                <c:pt idx="175">
                  <c:v>-2.5868453466796</c:v>
                </c:pt>
                <c:pt idx="176">
                  <c:v>-2.58334785857126</c:v>
                </c:pt>
                <c:pt idx="177">
                  <c:v>-2.57901427456102</c:v>
                </c:pt>
                <c:pt idx="178">
                  <c:v>-2.56978691424046</c:v>
                </c:pt>
                <c:pt idx="179">
                  <c:v>-2.55833070101524</c:v>
                </c:pt>
                <c:pt idx="180">
                  <c:v>-2.55865294659161</c:v>
                </c:pt>
                <c:pt idx="181">
                  <c:v>-2.53592036776659</c:v>
                </c:pt>
                <c:pt idx="182">
                  <c:v>-2.54271065848336</c:v>
                </c:pt>
                <c:pt idx="183">
                  <c:v>-2.51251475022218</c:v>
                </c:pt>
                <c:pt idx="184">
                  <c:v>-2.5108124102311</c:v>
                </c:pt>
                <c:pt idx="185">
                  <c:v>-2.48841696947765</c:v>
                </c:pt>
                <c:pt idx="186">
                  <c:v>-2.45071577058824</c:v>
                </c:pt>
                <c:pt idx="187">
                  <c:v>-2.45012747458269</c:v>
                </c:pt>
                <c:pt idx="188">
                  <c:v>-2.39532053994716</c:v>
                </c:pt>
                <c:pt idx="189">
                  <c:v>-2.40129792029681</c:v>
                </c:pt>
                <c:pt idx="190">
                  <c:v>-2.36054962264909</c:v>
                </c:pt>
                <c:pt idx="191">
                  <c:v>-2.37900828860629</c:v>
                </c:pt>
                <c:pt idx="192">
                  <c:v>-2.38370117197539</c:v>
                </c:pt>
                <c:pt idx="193">
                  <c:v>-2.38255491581514</c:v>
                </c:pt>
                <c:pt idx="194">
                  <c:v>-2.40911304931911</c:v>
                </c:pt>
                <c:pt idx="195">
                  <c:v>-2.42480344224056</c:v>
                </c:pt>
                <c:pt idx="196">
                  <c:v>-2.47241037215265</c:v>
                </c:pt>
                <c:pt idx="197">
                  <c:v>-2.49555695675331</c:v>
                </c:pt>
                <c:pt idx="198">
                  <c:v>-2.54138199272347</c:v>
                </c:pt>
                <c:pt idx="199">
                  <c:v>-2.62507723740642</c:v>
                </c:pt>
                <c:pt idx="200">
                  <c:v>-2.63457393081489</c:v>
                </c:pt>
              </c:numCache>
            </c:numRef>
          </c:val>
          <c:smooth val="0"/>
        </c:ser>
        <c:dLbls>
          <c:showLegendKey val="0"/>
          <c:showVal val="0"/>
          <c:showCatName val="0"/>
          <c:showSerName val="0"/>
          <c:showPercent val="0"/>
          <c:showBubbleSize val="0"/>
        </c:dLbls>
        <c:marker val="1"/>
        <c:smooth val="0"/>
        <c:axId val="605300048"/>
        <c:axId val="1"/>
      </c:lineChart>
      <c:catAx>
        <c:axId val="6053000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0048"/>
        <c:crosses val="autoZero"/>
        <c:crossBetween val="between"/>
      </c:valAx>
    </c:plotArea>
    <c:legend>
      <c:legendPos val="r"/>
      <c:legendEntry>
        <c:idx val="0"/>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1"/>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2"/>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3"/>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4"/>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5"/>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6"/>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7"/>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8"/>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9"/>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ayout/>
      <c:overlay val="0"/>
      <c:spPr>
        <a:noFill/>
        <a:ln>
          <a:noFill/>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介电常数实部</a:t>
            </a:r>
            <a:endParaRPr lang="zh-CN" altLang="zh-CN"/>
          </a:p>
        </c:rich>
      </c:tx>
      <c:layout/>
      <c:overlay val="0"/>
      <c:spPr>
        <a:noFill/>
        <a:ln>
          <a:noFill/>
        </a:ln>
      </c:spPr>
    </c:title>
    <c:autoTitleDeleted val="0"/>
    <c:plotArea>
      <c:layout/>
      <c:lineChart>
        <c:grouping val="stacke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吸波数据!$B$4:$B$204</c:f>
              <c:numCache>
                <c:formatCode>General</c:formatCode>
                <c:ptCount val="201"/>
                <c:pt idx="0">
                  <c:v>30.8807</c:v>
                </c:pt>
                <c:pt idx="1">
                  <c:v>30.4171</c:v>
                </c:pt>
                <c:pt idx="2">
                  <c:v>30.9881</c:v>
                </c:pt>
                <c:pt idx="3">
                  <c:v>30.0314</c:v>
                </c:pt>
                <c:pt idx="4">
                  <c:v>30.574</c:v>
                </c:pt>
                <c:pt idx="5">
                  <c:v>30.1903</c:v>
                </c:pt>
                <c:pt idx="6">
                  <c:v>29.7003</c:v>
                </c:pt>
                <c:pt idx="7">
                  <c:v>30.4617</c:v>
                </c:pt>
                <c:pt idx="8">
                  <c:v>29.7819</c:v>
                </c:pt>
                <c:pt idx="9">
                  <c:v>30.1467</c:v>
                </c:pt>
                <c:pt idx="10">
                  <c:v>30.2549</c:v>
                </c:pt>
                <c:pt idx="11">
                  <c:v>29.6646</c:v>
                </c:pt>
                <c:pt idx="12">
                  <c:v>30.137</c:v>
                </c:pt>
                <c:pt idx="13">
                  <c:v>29.587</c:v>
                </c:pt>
                <c:pt idx="14">
                  <c:v>29.6116</c:v>
                </c:pt>
                <c:pt idx="15">
                  <c:v>29.8166</c:v>
                </c:pt>
                <c:pt idx="16">
                  <c:v>29.0799</c:v>
                </c:pt>
                <c:pt idx="17">
                  <c:v>29.4974</c:v>
                </c:pt>
                <c:pt idx="18">
                  <c:v>29.0117</c:v>
                </c:pt>
                <c:pt idx="19">
                  <c:v>28.6938</c:v>
                </c:pt>
                <c:pt idx="20">
                  <c:v>29.0652</c:v>
                </c:pt>
                <c:pt idx="21">
                  <c:v>28.2297</c:v>
                </c:pt>
                <c:pt idx="22">
                  <c:v>28.6776</c:v>
                </c:pt>
                <c:pt idx="23">
                  <c:v>28.3178</c:v>
                </c:pt>
                <c:pt idx="24">
                  <c:v>28.1419</c:v>
                </c:pt>
                <c:pt idx="25">
                  <c:v>28.5075</c:v>
                </c:pt>
                <c:pt idx="26">
                  <c:v>27.8724</c:v>
                </c:pt>
                <c:pt idx="27">
                  <c:v>28.0301</c:v>
                </c:pt>
                <c:pt idx="28">
                  <c:v>28.0041</c:v>
                </c:pt>
                <c:pt idx="29">
                  <c:v>27.8487</c:v>
                </c:pt>
                <c:pt idx="30">
                  <c:v>28.1957</c:v>
                </c:pt>
                <c:pt idx="31">
                  <c:v>27.9407</c:v>
                </c:pt>
                <c:pt idx="32">
                  <c:v>27.7941</c:v>
                </c:pt>
                <c:pt idx="33">
                  <c:v>28.1143</c:v>
                </c:pt>
                <c:pt idx="34">
                  <c:v>27.5931</c:v>
                </c:pt>
                <c:pt idx="35">
                  <c:v>27.8874</c:v>
                </c:pt>
                <c:pt idx="36">
                  <c:v>27.7432</c:v>
                </c:pt>
                <c:pt idx="37">
                  <c:v>27.38</c:v>
                </c:pt>
                <c:pt idx="38">
                  <c:v>27.7156</c:v>
                </c:pt>
                <c:pt idx="39">
                  <c:v>27.1054</c:v>
                </c:pt>
                <c:pt idx="40">
                  <c:v>27.2287</c:v>
                </c:pt>
                <c:pt idx="41">
                  <c:v>27.0587</c:v>
                </c:pt>
                <c:pt idx="42">
                  <c:v>26.6507</c:v>
                </c:pt>
                <c:pt idx="43">
                  <c:v>26.702</c:v>
                </c:pt>
                <c:pt idx="44">
                  <c:v>26.2892</c:v>
                </c:pt>
                <c:pt idx="45">
                  <c:v>26.1081</c:v>
                </c:pt>
                <c:pt idx="46">
                  <c:v>26.0889</c:v>
                </c:pt>
                <c:pt idx="47">
                  <c:v>25.5142</c:v>
                </c:pt>
                <c:pt idx="48">
                  <c:v>25.4215</c:v>
                </c:pt>
                <c:pt idx="49">
                  <c:v>25.1492</c:v>
                </c:pt>
                <c:pt idx="50">
                  <c:v>24.8831</c:v>
                </c:pt>
                <c:pt idx="51">
                  <c:v>24.8989</c:v>
                </c:pt>
                <c:pt idx="52">
                  <c:v>24.3942</c:v>
                </c:pt>
                <c:pt idx="53">
                  <c:v>24.1974</c:v>
                </c:pt>
                <c:pt idx="54">
                  <c:v>24.0649</c:v>
                </c:pt>
                <c:pt idx="55">
                  <c:v>23.6353</c:v>
                </c:pt>
                <c:pt idx="56">
                  <c:v>23.6291</c:v>
                </c:pt>
                <c:pt idx="57">
                  <c:v>23.2793</c:v>
                </c:pt>
                <c:pt idx="58">
                  <c:v>23.1918</c:v>
                </c:pt>
                <c:pt idx="59">
                  <c:v>22.9494</c:v>
                </c:pt>
                <c:pt idx="60">
                  <c:v>22.7063</c:v>
                </c:pt>
                <c:pt idx="61">
                  <c:v>22.6709</c:v>
                </c:pt>
                <c:pt idx="62">
                  <c:v>22.4695</c:v>
                </c:pt>
                <c:pt idx="63">
                  <c:v>22.3348</c:v>
                </c:pt>
                <c:pt idx="64">
                  <c:v>22.1658</c:v>
                </c:pt>
                <c:pt idx="65">
                  <c:v>22.0025</c:v>
                </c:pt>
                <c:pt idx="66">
                  <c:v>21.9486</c:v>
                </c:pt>
                <c:pt idx="67">
                  <c:v>21.847</c:v>
                </c:pt>
                <c:pt idx="68">
                  <c:v>21.6997</c:v>
                </c:pt>
                <c:pt idx="69">
                  <c:v>21.7337</c:v>
                </c:pt>
                <c:pt idx="70">
                  <c:v>21.5476</c:v>
                </c:pt>
                <c:pt idx="71">
                  <c:v>21.611</c:v>
                </c:pt>
                <c:pt idx="72">
                  <c:v>21.5096</c:v>
                </c:pt>
                <c:pt idx="73">
                  <c:v>21.4008</c:v>
                </c:pt>
                <c:pt idx="74">
                  <c:v>21.4904</c:v>
                </c:pt>
                <c:pt idx="75">
                  <c:v>21.4178</c:v>
                </c:pt>
                <c:pt idx="76">
                  <c:v>21.5147</c:v>
                </c:pt>
                <c:pt idx="77">
                  <c:v>21.5305</c:v>
                </c:pt>
                <c:pt idx="78">
                  <c:v>21.4485</c:v>
                </c:pt>
                <c:pt idx="79">
                  <c:v>21.5625</c:v>
                </c:pt>
                <c:pt idx="80">
                  <c:v>21.5704</c:v>
                </c:pt>
                <c:pt idx="81">
                  <c:v>21.5412</c:v>
                </c:pt>
                <c:pt idx="82">
                  <c:v>21.7144</c:v>
                </c:pt>
                <c:pt idx="83">
                  <c:v>21.6261</c:v>
                </c:pt>
                <c:pt idx="84">
                  <c:v>21.7269</c:v>
                </c:pt>
                <c:pt idx="85">
                  <c:v>21.7104</c:v>
                </c:pt>
                <c:pt idx="86">
                  <c:v>21.7544</c:v>
                </c:pt>
                <c:pt idx="87">
                  <c:v>21.9223</c:v>
                </c:pt>
                <c:pt idx="88">
                  <c:v>21.841</c:v>
                </c:pt>
                <c:pt idx="89">
                  <c:v>21.9196</c:v>
                </c:pt>
                <c:pt idx="90">
                  <c:v>21.9621</c:v>
                </c:pt>
                <c:pt idx="91">
                  <c:v>22.0101</c:v>
                </c:pt>
                <c:pt idx="92">
                  <c:v>22.163</c:v>
                </c:pt>
                <c:pt idx="93">
                  <c:v>22.1509</c:v>
                </c:pt>
                <c:pt idx="94">
                  <c:v>22.3086</c:v>
                </c:pt>
                <c:pt idx="95">
                  <c:v>22.322</c:v>
                </c:pt>
                <c:pt idx="96">
                  <c:v>22.4347</c:v>
                </c:pt>
                <c:pt idx="97">
                  <c:v>22.5567</c:v>
                </c:pt>
                <c:pt idx="98">
                  <c:v>22.6179</c:v>
                </c:pt>
                <c:pt idx="99">
                  <c:v>22.7204</c:v>
                </c:pt>
                <c:pt idx="100">
                  <c:v>22.7165</c:v>
                </c:pt>
                <c:pt idx="101">
                  <c:v>22.7824</c:v>
                </c:pt>
                <c:pt idx="102">
                  <c:v>22.9543</c:v>
                </c:pt>
                <c:pt idx="103">
                  <c:v>22.9176</c:v>
                </c:pt>
                <c:pt idx="104">
                  <c:v>23.0159</c:v>
                </c:pt>
                <c:pt idx="105">
                  <c:v>23.0977</c:v>
                </c:pt>
                <c:pt idx="106">
                  <c:v>23.0913</c:v>
                </c:pt>
                <c:pt idx="107">
                  <c:v>23.1868</c:v>
                </c:pt>
                <c:pt idx="108">
                  <c:v>23.2222</c:v>
                </c:pt>
                <c:pt idx="109">
                  <c:v>23.3056</c:v>
                </c:pt>
                <c:pt idx="110">
                  <c:v>23.387</c:v>
                </c:pt>
                <c:pt idx="111">
                  <c:v>23.3608</c:v>
                </c:pt>
                <c:pt idx="112">
                  <c:v>23.4611</c:v>
                </c:pt>
                <c:pt idx="113">
                  <c:v>23.5031</c:v>
                </c:pt>
                <c:pt idx="114">
                  <c:v>23.5739</c:v>
                </c:pt>
                <c:pt idx="115">
                  <c:v>23.633</c:v>
                </c:pt>
                <c:pt idx="116">
                  <c:v>23.6375</c:v>
                </c:pt>
                <c:pt idx="117">
                  <c:v>23.6891</c:v>
                </c:pt>
                <c:pt idx="118">
                  <c:v>23.7613</c:v>
                </c:pt>
                <c:pt idx="119">
                  <c:v>23.739</c:v>
                </c:pt>
                <c:pt idx="120">
                  <c:v>23.8545</c:v>
                </c:pt>
                <c:pt idx="121">
                  <c:v>23.7484</c:v>
                </c:pt>
                <c:pt idx="122">
                  <c:v>23.8472</c:v>
                </c:pt>
                <c:pt idx="123">
                  <c:v>23.8165</c:v>
                </c:pt>
                <c:pt idx="124">
                  <c:v>23.8375</c:v>
                </c:pt>
                <c:pt idx="125">
                  <c:v>23.839</c:v>
                </c:pt>
                <c:pt idx="126">
                  <c:v>23.7166</c:v>
                </c:pt>
                <c:pt idx="127">
                  <c:v>23.7714</c:v>
                </c:pt>
                <c:pt idx="128">
                  <c:v>23.7164</c:v>
                </c:pt>
                <c:pt idx="129">
                  <c:v>23.7175</c:v>
                </c:pt>
                <c:pt idx="130">
                  <c:v>23.7602</c:v>
                </c:pt>
                <c:pt idx="131">
                  <c:v>23.5974</c:v>
                </c:pt>
                <c:pt idx="132">
                  <c:v>23.5222</c:v>
                </c:pt>
                <c:pt idx="133">
                  <c:v>23.385</c:v>
                </c:pt>
                <c:pt idx="134">
                  <c:v>23.3835</c:v>
                </c:pt>
                <c:pt idx="135">
                  <c:v>23.349</c:v>
                </c:pt>
                <c:pt idx="136">
                  <c:v>23.3009</c:v>
                </c:pt>
                <c:pt idx="137">
                  <c:v>23.1812</c:v>
                </c:pt>
                <c:pt idx="138">
                  <c:v>23.0939</c:v>
                </c:pt>
                <c:pt idx="139">
                  <c:v>23.0163</c:v>
                </c:pt>
                <c:pt idx="140">
                  <c:v>22.966</c:v>
                </c:pt>
                <c:pt idx="141">
                  <c:v>22.7726</c:v>
                </c:pt>
                <c:pt idx="142">
                  <c:v>22.6389</c:v>
                </c:pt>
                <c:pt idx="143">
                  <c:v>22.6251</c:v>
                </c:pt>
                <c:pt idx="144">
                  <c:v>22.4688</c:v>
                </c:pt>
                <c:pt idx="145">
                  <c:v>22.4319</c:v>
                </c:pt>
                <c:pt idx="146">
                  <c:v>22.1231</c:v>
                </c:pt>
                <c:pt idx="147">
                  <c:v>22.1184</c:v>
                </c:pt>
                <c:pt idx="148">
                  <c:v>22.059</c:v>
                </c:pt>
                <c:pt idx="149">
                  <c:v>21.9847</c:v>
                </c:pt>
                <c:pt idx="150">
                  <c:v>21.9176</c:v>
                </c:pt>
                <c:pt idx="151">
                  <c:v>21.7658</c:v>
                </c:pt>
                <c:pt idx="152">
                  <c:v>21.7054</c:v>
                </c:pt>
                <c:pt idx="153">
                  <c:v>21.5074</c:v>
                </c:pt>
                <c:pt idx="154">
                  <c:v>21.4671</c:v>
                </c:pt>
                <c:pt idx="155">
                  <c:v>21.4093</c:v>
                </c:pt>
                <c:pt idx="156">
                  <c:v>21.2256</c:v>
                </c:pt>
                <c:pt idx="157">
                  <c:v>21.1092</c:v>
                </c:pt>
                <c:pt idx="158">
                  <c:v>21.0358</c:v>
                </c:pt>
                <c:pt idx="159">
                  <c:v>20.8969</c:v>
                </c:pt>
                <c:pt idx="160">
                  <c:v>20.7631</c:v>
                </c:pt>
                <c:pt idx="161">
                  <c:v>20.6842</c:v>
                </c:pt>
                <c:pt idx="162">
                  <c:v>20.6225</c:v>
                </c:pt>
                <c:pt idx="163">
                  <c:v>20.5167</c:v>
                </c:pt>
                <c:pt idx="164">
                  <c:v>20.3025</c:v>
                </c:pt>
                <c:pt idx="165">
                  <c:v>20.3071</c:v>
                </c:pt>
                <c:pt idx="166">
                  <c:v>20.3113</c:v>
                </c:pt>
                <c:pt idx="167">
                  <c:v>20.1869</c:v>
                </c:pt>
                <c:pt idx="168">
                  <c:v>20.101</c:v>
                </c:pt>
                <c:pt idx="169">
                  <c:v>20.1276</c:v>
                </c:pt>
                <c:pt idx="170">
                  <c:v>20.0596</c:v>
                </c:pt>
                <c:pt idx="171">
                  <c:v>20.0111</c:v>
                </c:pt>
                <c:pt idx="172">
                  <c:v>19.9324</c:v>
                </c:pt>
                <c:pt idx="173">
                  <c:v>20.0084</c:v>
                </c:pt>
                <c:pt idx="174">
                  <c:v>19.9964</c:v>
                </c:pt>
                <c:pt idx="175">
                  <c:v>19.9906</c:v>
                </c:pt>
                <c:pt idx="176">
                  <c:v>19.9718</c:v>
                </c:pt>
                <c:pt idx="177">
                  <c:v>19.9392</c:v>
                </c:pt>
                <c:pt idx="178">
                  <c:v>19.9626</c:v>
                </c:pt>
                <c:pt idx="179">
                  <c:v>20.0411</c:v>
                </c:pt>
                <c:pt idx="180">
                  <c:v>19.8876</c:v>
                </c:pt>
                <c:pt idx="181">
                  <c:v>19.9813</c:v>
                </c:pt>
                <c:pt idx="182">
                  <c:v>19.8731</c:v>
                </c:pt>
                <c:pt idx="183">
                  <c:v>19.9804</c:v>
                </c:pt>
                <c:pt idx="184">
                  <c:v>20.0535</c:v>
                </c:pt>
                <c:pt idx="185">
                  <c:v>19.9505</c:v>
                </c:pt>
                <c:pt idx="186">
                  <c:v>20.2479</c:v>
                </c:pt>
                <c:pt idx="187">
                  <c:v>19.9053</c:v>
                </c:pt>
                <c:pt idx="188">
                  <c:v>20.1977</c:v>
                </c:pt>
                <c:pt idx="189">
                  <c:v>19.787</c:v>
                </c:pt>
                <c:pt idx="190">
                  <c:v>19.7769</c:v>
                </c:pt>
                <c:pt idx="191">
                  <c:v>19.5662</c:v>
                </c:pt>
                <c:pt idx="192">
                  <c:v>19.0669</c:v>
                </c:pt>
                <c:pt idx="193">
                  <c:v>18.6617</c:v>
                </c:pt>
                <c:pt idx="194">
                  <c:v>18.1178</c:v>
                </c:pt>
                <c:pt idx="195">
                  <c:v>17.7419</c:v>
                </c:pt>
                <c:pt idx="196">
                  <c:v>17.4039</c:v>
                </c:pt>
                <c:pt idx="197">
                  <c:v>17.2123</c:v>
                </c:pt>
                <c:pt idx="198">
                  <c:v>17.0374</c:v>
                </c:pt>
                <c:pt idx="199">
                  <c:v>16.5181</c:v>
                </c:pt>
                <c:pt idx="200">
                  <c:v>16.437</c:v>
                </c:pt>
              </c:numCache>
            </c:numRef>
          </c:val>
          <c:smooth val="0"/>
        </c:ser>
        <c:dLbls>
          <c:showLegendKey val="0"/>
          <c:showVal val="0"/>
          <c:showCatName val="0"/>
          <c:showSerName val="0"/>
          <c:showPercent val="0"/>
          <c:showBubbleSize val="0"/>
        </c:dLbls>
        <c:marker val="0"/>
        <c:smooth val="0"/>
        <c:axId val="605304640"/>
        <c:axId val="1"/>
      </c:lineChart>
      <c:catAx>
        <c:axId val="605304640"/>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tickMarkSkip val="5"/>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464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吸波数据!$C$4:$C$204</c:f>
              <c:numCache>
                <c:formatCode>General</c:formatCode>
                <c:ptCount val="201"/>
                <c:pt idx="0">
                  <c:v>26.7172</c:v>
                </c:pt>
                <c:pt idx="1">
                  <c:v>26.7994</c:v>
                </c:pt>
                <c:pt idx="2">
                  <c:v>25.8924</c:v>
                </c:pt>
                <c:pt idx="3">
                  <c:v>25.5078</c:v>
                </c:pt>
                <c:pt idx="4">
                  <c:v>25.7029</c:v>
                </c:pt>
                <c:pt idx="5">
                  <c:v>24.3591</c:v>
                </c:pt>
                <c:pt idx="6">
                  <c:v>24.7652</c:v>
                </c:pt>
                <c:pt idx="7">
                  <c:v>23.8411</c:v>
                </c:pt>
                <c:pt idx="8">
                  <c:v>23.3103</c:v>
                </c:pt>
                <c:pt idx="9">
                  <c:v>23.3232</c:v>
                </c:pt>
                <c:pt idx="10">
                  <c:v>22.5004</c:v>
                </c:pt>
                <c:pt idx="11">
                  <c:v>22.2266</c:v>
                </c:pt>
                <c:pt idx="12">
                  <c:v>21.9423</c:v>
                </c:pt>
                <c:pt idx="13">
                  <c:v>21.0794</c:v>
                </c:pt>
                <c:pt idx="14">
                  <c:v>21.4925</c:v>
                </c:pt>
                <c:pt idx="15">
                  <c:v>20.4175</c:v>
                </c:pt>
                <c:pt idx="16">
                  <c:v>20.344</c:v>
                </c:pt>
                <c:pt idx="17">
                  <c:v>20.109</c:v>
                </c:pt>
                <c:pt idx="18">
                  <c:v>19.4061</c:v>
                </c:pt>
                <c:pt idx="19">
                  <c:v>19.8562</c:v>
                </c:pt>
                <c:pt idx="20">
                  <c:v>19.3339</c:v>
                </c:pt>
                <c:pt idx="21">
                  <c:v>19.1545</c:v>
                </c:pt>
                <c:pt idx="22">
                  <c:v>19.374</c:v>
                </c:pt>
                <c:pt idx="23">
                  <c:v>18.6573</c:v>
                </c:pt>
                <c:pt idx="24">
                  <c:v>19.1921</c:v>
                </c:pt>
                <c:pt idx="25">
                  <c:v>18.7894</c:v>
                </c:pt>
                <c:pt idx="26">
                  <c:v>18.7503</c:v>
                </c:pt>
                <c:pt idx="27">
                  <c:v>18.9934</c:v>
                </c:pt>
                <c:pt idx="28">
                  <c:v>18.567</c:v>
                </c:pt>
                <c:pt idx="29">
                  <c:v>18.775</c:v>
                </c:pt>
                <c:pt idx="30">
                  <c:v>18.6658</c:v>
                </c:pt>
                <c:pt idx="31">
                  <c:v>18.3954</c:v>
                </c:pt>
                <c:pt idx="32">
                  <c:v>18.5987</c:v>
                </c:pt>
                <c:pt idx="33">
                  <c:v>18.3159</c:v>
                </c:pt>
                <c:pt idx="34">
                  <c:v>18.2698</c:v>
                </c:pt>
                <c:pt idx="35">
                  <c:v>18.4941</c:v>
                </c:pt>
                <c:pt idx="36">
                  <c:v>18.0473</c:v>
                </c:pt>
                <c:pt idx="37">
                  <c:v>18.361</c:v>
                </c:pt>
                <c:pt idx="38">
                  <c:v>18.2645</c:v>
                </c:pt>
                <c:pt idx="39">
                  <c:v>18.11</c:v>
                </c:pt>
                <c:pt idx="40">
                  <c:v>18.492</c:v>
                </c:pt>
                <c:pt idx="41">
                  <c:v>18.1263</c:v>
                </c:pt>
                <c:pt idx="42">
                  <c:v>18.3927</c:v>
                </c:pt>
                <c:pt idx="43">
                  <c:v>18.3655</c:v>
                </c:pt>
                <c:pt idx="44">
                  <c:v>18.2621</c:v>
                </c:pt>
                <c:pt idx="45">
                  <c:v>18.5313</c:v>
                </c:pt>
                <c:pt idx="46">
                  <c:v>18.4185</c:v>
                </c:pt>
                <c:pt idx="47">
                  <c:v>18.3422</c:v>
                </c:pt>
                <c:pt idx="48">
                  <c:v>18.5652</c:v>
                </c:pt>
                <c:pt idx="49">
                  <c:v>18.3062</c:v>
                </c:pt>
                <c:pt idx="50">
                  <c:v>18.5072</c:v>
                </c:pt>
                <c:pt idx="51">
                  <c:v>18.3849</c:v>
                </c:pt>
                <c:pt idx="52">
                  <c:v>18.1284</c:v>
                </c:pt>
                <c:pt idx="53">
                  <c:v>18.3686</c:v>
                </c:pt>
                <c:pt idx="54">
                  <c:v>17.9507</c:v>
                </c:pt>
                <c:pt idx="55">
                  <c:v>18.0314</c:v>
                </c:pt>
                <c:pt idx="56">
                  <c:v>17.8436</c:v>
                </c:pt>
                <c:pt idx="57">
                  <c:v>17.5774</c:v>
                </c:pt>
                <c:pt idx="58">
                  <c:v>17.5943</c:v>
                </c:pt>
                <c:pt idx="59">
                  <c:v>17.2797</c:v>
                </c:pt>
                <c:pt idx="60">
                  <c:v>17.2795</c:v>
                </c:pt>
                <c:pt idx="61">
                  <c:v>17.0761</c:v>
                </c:pt>
                <c:pt idx="62">
                  <c:v>16.7665</c:v>
                </c:pt>
                <c:pt idx="63">
                  <c:v>16.6753</c:v>
                </c:pt>
                <c:pt idx="64">
                  <c:v>16.4555</c:v>
                </c:pt>
                <c:pt idx="65">
                  <c:v>16.3242</c:v>
                </c:pt>
                <c:pt idx="66">
                  <c:v>16.1942</c:v>
                </c:pt>
                <c:pt idx="67">
                  <c:v>15.898</c:v>
                </c:pt>
                <c:pt idx="68">
                  <c:v>15.7988</c:v>
                </c:pt>
                <c:pt idx="69">
                  <c:v>15.6188</c:v>
                </c:pt>
                <c:pt idx="70">
                  <c:v>15.3916</c:v>
                </c:pt>
                <c:pt idx="71">
                  <c:v>15.3117</c:v>
                </c:pt>
                <c:pt idx="72">
                  <c:v>14.9372</c:v>
                </c:pt>
                <c:pt idx="73">
                  <c:v>14.9433</c:v>
                </c:pt>
                <c:pt idx="74">
                  <c:v>14.696</c:v>
                </c:pt>
                <c:pt idx="75">
                  <c:v>14.5711</c:v>
                </c:pt>
                <c:pt idx="76">
                  <c:v>14.403</c:v>
                </c:pt>
                <c:pt idx="77">
                  <c:v>14.1606</c:v>
                </c:pt>
                <c:pt idx="78">
                  <c:v>13.9774</c:v>
                </c:pt>
                <c:pt idx="79">
                  <c:v>13.9713</c:v>
                </c:pt>
                <c:pt idx="80">
                  <c:v>13.7049</c:v>
                </c:pt>
                <c:pt idx="81">
                  <c:v>13.6832</c:v>
                </c:pt>
                <c:pt idx="82">
                  <c:v>13.466</c:v>
                </c:pt>
                <c:pt idx="83">
                  <c:v>13.2882</c:v>
                </c:pt>
                <c:pt idx="84">
                  <c:v>13.2292</c:v>
                </c:pt>
                <c:pt idx="85">
                  <c:v>13.0478</c:v>
                </c:pt>
                <c:pt idx="86">
                  <c:v>13.0207</c:v>
                </c:pt>
                <c:pt idx="87">
                  <c:v>12.8921</c:v>
                </c:pt>
                <c:pt idx="88">
                  <c:v>12.7065</c:v>
                </c:pt>
                <c:pt idx="89">
                  <c:v>12.7641</c:v>
                </c:pt>
                <c:pt idx="90">
                  <c:v>12.5163</c:v>
                </c:pt>
                <c:pt idx="91">
                  <c:v>12.5669</c:v>
                </c:pt>
                <c:pt idx="92">
                  <c:v>12.4004</c:v>
                </c:pt>
                <c:pt idx="93">
                  <c:v>12.391</c:v>
                </c:pt>
                <c:pt idx="94">
                  <c:v>12.3705</c:v>
                </c:pt>
                <c:pt idx="95">
                  <c:v>12.2898</c:v>
                </c:pt>
                <c:pt idx="96">
                  <c:v>12.2514</c:v>
                </c:pt>
                <c:pt idx="97">
                  <c:v>12.2392</c:v>
                </c:pt>
                <c:pt idx="98">
                  <c:v>12.1508</c:v>
                </c:pt>
                <c:pt idx="99">
                  <c:v>12.101</c:v>
                </c:pt>
                <c:pt idx="100">
                  <c:v>12.0534</c:v>
                </c:pt>
                <c:pt idx="101">
                  <c:v>12.1533</c:v>
                </c:pt>
                <c:pt idx="102">
                  <c:v>12.1633</c:v>
                </c:pt>
                <c:pt idx="103">
                  <c:v>11.9763</c:v>
                </c:pt>
                <c:pt idx="104">
                  <c:v>12.1961</c:v>
                </c:pt>
                <c:pt idx="105">
                  <c:v>12.1683</c:v>
                </c:pt>
                <c:pt idx="106">
                  <c:v>12.1677</c:v>
                </c:pt>
                <c:pt idx="107">
                  <c:v>12.2374</c:v>
                </c:pt>
                <c:pt idx="108">
                  <c:v>12.2902</c:v>
                </c:pt>
                <c:pt idx="109">
                  <c:v>12.3244</c:v>
                </c:pt>
                <c:pt idx="110">
                  <c:v>12.3888</c:v>
                </c:pt>
                <c:pt idx="111">
                  <c:v>12.3624</c:v>
                </c:pt>
                <c:pt idx="112">
                  <c:v>12.5636</c:v>
                </c:pt>
                <c:pt idx="113">
                  <c:v>12.6002</c:v>
                </c:pt>
                <c:pt idx="114">
                  <c:v>12.6772</c:v>
                </c:pt>
                <c:pt idx="115">
                  <c:v>12.7578</c:v>
                </c:pt>
                <c:pt idx="116">
                  <c:v>12.8595</c:v>
                </c:pt>
                <c:pt idx="117">
                  <c:v>12.9287</c:v>
                </c:pt>
                <c:pt idx="118">
                  <c:v>13.0592</c:v>
                </c:pt>
                <c:pt idx="119">
                  <c:v>13.1486</c:v>
                </c:pt>
                <c:pt idx="120">
                  <c:v>13.237</c:v>
                </c:pt>
                <c:pt idx="121">
                  <c:v>13.3969</c:v>
                </c:pt>
                <c:pt idx="122">
                  <c:v>13.5021</c:v>
                </c:pt>
                <c:pt idx="123">
                  <c:v>13.5492</c:v>
                </c:pt>
                <c:pt idx="124">
                  <c:v>13.656</c:v>
                </c:pt>
                <c:pt idx="125">
                  <c:v>13.8021</c:v>
                </c:pt>
                <c:pt idx="126">
                  <c:v>13.818</c:v>
                </c:pt>
                <c:pt idx="127">
                  <c:v>14.0377</c:v>
                </c:pt>
                <c:pt idx="128">
                  <c:v>14.0376</c:v>
                </c:pt>
                <c:pt idx="129">
                  <c:v>14.189</c:v>
                </c:pt>
                <c:pt idx="130">
                  <c:v>14.2777</c:v>
                </c:pt>
                <c:pt idx="131">
                  <c:v>14.2787</c:v>
                </c:pt>
                <c:pt idx="132">
                  <c:v>14.4674</c:v>
                </c:pt>
                <c:pt idx="133">
                  <c:v>14.4896</c:v>
                </c:pt>
                <c:pt idx="134">
                  <c:v>14.7167</c:v>
                </c:pt>
                <c:pt idx="135">
                  <c:v>14.816</c:v>
                </c:pt>
                <c:pt idx="136">
                  <c:v>14.8968</c:v>
                </c:pt>
                <c:pt idx="137">
                  <c:v>15.0483</c:v>
                </c:pt>
                <c:pt idx="138">
                  <c:v>15.181</c:v>
                </c:pt>
                <c:pt idx="139">
                  <c:v>15.3553</c:v>
                </c:pt>
                <c:pt idx="140">
                  <c:v>15.3783</c:v>
                </c:pt>
                <c:pt idx="141">
                  <c:v>15.4957</c:v>
                </c:pt>
                <c:pt idx="142">
                  <c:v>15.6986</c:v>
                </c:pt>
                <c:pt idx="143">
                  <c:v>15.7352</c:v>
                </c:pt>
                <c:pt idx="144">
                  <c:v>15.8151</c:v>
                </c:pt>
                <c:pt idx="145">
                  <c:v>15.91</c:v>
                </c:pt>
                <c:pt idx="146">
                  <c:v>15.9379</c:v>
                </c:pt>
                <c:pt idx="147">
                  <c:v>16.0504</c:v>
                </c:pt>
                <c:pt idx="148">
                  <c:v>16.1015</c:v>
                </c:pt>
                <c:pt idx="149">
                  <c:v>16.1146</c:v>
                </c:pt>
                <c:pt idx="150">
                  <c:v>16.1219</c:v>
                </c:pt>
                <c:pt idx="151">
                  <c:v>16.1033</c:v>
                </c:pt>
                <c:pt idx="152">
                  <c:v>16.0983</c:v>
                </c:pt>
                <c:pt idx="153">
                  <c:v>16.2028</c:v>
                </c:pt>
                <c:pt idx="154">
                  <c:v>16.1929</c:v>
                </c:pt>
                <c:pt idx="155">
                  <c:v>16.1499</c:v>
                </c:pt>
                <c:pt idx="156">
                  <c:v>16.1348</c:v>
                </c:pt>
                <c:pt idx="157">
                  <c:v>16.1172</c:v>
                </c:pt>
                <c:pt idx="158">
                  <c:v>16.2039</c:v>
                </c:pt>
                <c:pt idx="159">
                  <c:v>16.0955</c:v>
                </c:pt>
                <c:pt idx="160">
                  <c:v>16.1476</c:v>
                </c:pt>
                <c:pt idx="161">
                  <c:v>16.2891</c:v>
                </c:pt>
                <c:pt idx="162">
                  <c:v>16.2936</c:v>
                </c:pt>
                <c:pt idx="163">
                  <c:v>16.2471</c:v>
                </c:pt>
                <c:pt idx="164">
                  <c:v>16.3593</c:v>
                </c:pt>
                <c:pt idx="165">
                  <c:v>16.4149</c:v>
                </c:pt>
                <c:pt idx="166">
                  <c:v>16.3115</c:v>
                </c:pt>
                <c:pt idx="167">
                  <c:v>16.4336</c:v>
                </c:pt>
                <c:pt idx="168">
                  <c:v>16.3923</c:v>
                </c:pt>
                <c:pt idx="169">
                  <c:v>16.425</c:v>
                </c:pt>
                <c:pt idx="170">
                  <c:v>16.2061</c:v>
                </c:pt>
                <c:pt idx="171">
                  <c:v>16.3532</c:v>
                </c:pt>
                <c:pt idx="172">
                  <c:v>16.2807</c:v>
                </c:pt>
                <c:pt idx="173">
                  <c:v>16.2348</c:v>
                </c:pt>
                <c:pt idx="174">
                  <c:v>16.1498</c:v>
                </c:pt>
                <c:pt idx="175">
                  <c:v>16.1598</c:v>
                </c:pt>
                <c:pt idx="176">
                  <c:v>16.1549</c:v>
                </c:pt>
                <c:pt idx="177">
                  <c:v>16.1991</c:v>
                </c:pt>
                <c:pt idx="178">
                  <c:v>16.2134</c:v>
                </c:pt>
                <c:pt idx="179">
                  <c:v>16.2139</c:v>
                </c:pt>
                <c:pt idx="180">
                  <c:v>16.3133</c:v>
                </c:pt>
                <c:pt idx="181">
                  <c:v>16.453</c:v>
                </c:pt>
                <c:pt idx="182">
                  <c:v>16.3992</c:v>
                </c:pt>
                <c:pt idx="183">
                  <c:v>16.6372</c:v>
                </c:pt>
                <c:pt idx="184">
                  <c:v>16.5142</c:v>
                </c:pt>
                <c:pt idx="185">
                  <c:v>16.8625</c:v>
                </c:pt>
                <c:pt idx="186">
                  <c:v>17.0245</c:v>
                </c:pt>
                <c:pt idx="187">
                  <c:v>17.2956</c:v>
                </c:pt>
                <c:pt idx="188">
                  <c:v>17.7131</c:v>
                </c:pt>
                <c:pt idx="189">
                  <c:v>17.9509</c:v>
                </c:pt>
                <c:pt idx="190">
                  <c:v>18.4491</c:v>
                </c:pt>
                <c:pt idx="191">
                  <c:v>18.3527</c:v>
                </c:pt>
                <c:pt idx="192">
                  <c:v>18.6349</c:v>
                </c:pt>
                <c:pt idx="193">
                  <c:v>18.9146</c:v>
                </c:pt>
                <c:pt idx="194">
                  <c:v>18.9641</c:v>
                </c:pt>
                <c:pt idx="195">
                  <c:v>19.0113</c:v>
                </c:pt>
                <c:pt idx="196">
                  <c:v>18.6976</c:v>
                </c:pt>
                <c:pt idx="197">
                  <c:v>18.5575</c:v>
                </c:pt>
                <c:pt idx="198">
                  <c:v>18.2134</c:v>
                </c:pt>
                <c:pt idx="199">
                  <c:v>17.7189</c:v>
                </c:pt>
                <c:pt idx="200">
                  <c:v>17.6772</c:v>
                </c:pt>
              </c:numCache>
            </c:numRef>
          </c:val>
          <c:smooth val="0"/>
        </c:ser>
        <c:dLbls>
          <c:showLegendKey val="0"/>
          <c:showVal val="0"/>
          <c:showCatName val="0"/>
          <c:showSerName val="0"/>
          <c:showPercent val="0"/>
          <c:showBubbleSize val="0"/>
        </c:dLbls>
        <c:marker val="0"/>
        <c:smooth val="0"/>
        <c:axId val="605305296"/>
        <c:axId val="1"/>
      </c:lineChart>
      <c:catAx>
        <c:axId val="60530529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529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吸波数据!$P$4:$P$204</c:f>
              <c:numCache>
                <c:formatCode>0.00_ </c:formatCode>
                <c:ptCount val="201"/>
                <c:pt idx="0">
                  <c:v>0.865174688397607</c:v>
                </c:pt>
                <c:pt idx="1">
                  <c:v>0.881063612244428</c:v>
                </c:pt>
                <c:pt idx="2">
                  <c:v>0.835559456694667</c:v>
                </c:pt>
                <c:pt idx="3">
                  <c:v>0.849370991695359</c:v>
                </c:pt>
                <c:pt idx="4">
                  <c:v>0.840678354157127</c:v>
                </c:pt>
                <c:pt idx="5">
                  <c:v>0.806851869640249</c:v>
                </c:pt>
                <c:pt idx="6">
                  <c:v>0.833836695252237</c:v>
                </c:pt>
                <c:pt idx="7">
                  <c:v>0.782658223277099</c:v>
                </c:pt>
                <c:pt idx="8">
                  <c:v>0.782700230677022</c:v>
                </c:pt>
                <c:pt idx="9">
                  <c:v>0.773656818159202</c:v>
                </c:pt>
                <c:pt idx="10">
                  <c:v>0.743694409831135</c:v>
                </c:pt>
                <c:pt idx="11">
                  <c:v>0.749263431834577</c:v>
                </c:pt>
                <c:pt idx="12">
                  <c:v>0.728085078143146</c:v>
                </c:pt>
                <c:pt idx="13">
                  <c:v>0.71245479433535</c:v>
                </c:pt>
                <c:pt idx="14">
                  <c:v>0.725813532534547</c:v>
                </c:pt>
                <c:pt idx="15">
                  <c:v>0.684769557897279</c:v>
                </c:pt>
                <c:pt idx="16">
                  <c:v>0.699589750996393</c:v>
                </c:pt>
                <c:pt idx="17">
                  <c:v>0.681721100842786</c:v>
                </c:pt>
                <c:pt idx="18">
                  <c:v>0.668905993099336</c:v>
                </c:pt>
                <c:pt idx="19">
                  <c:v>0.692003150506381</c:v>
                </c:pt>
                <c:pt idx="20">
                  <c:v>0.665190674758818</c:v>
                </c:pt>
                <c:pt idx="21">
                  <c:v>0.678522974030896</c:v>
                </c:pt>
                <c:pt idx="22">
                  <c:v>0.675579546405557</c:v>
                </c:pt>
                <c:pt idx="23">
                  <c:v>0.65885414827423</c:v>
                </c:pt>
                <c:pt idx="24">
                  <c:v>0.68197598598531</c:v>
                </c:pt>
                <c:pt idx="25">
                  <c:v>0.659103744628607</c:v>
                </c:pt>
                <c:pt idx="26">
                  <c:v>0.672719249149696</c:v>
                </c:pt>
                <c:pt idx="27">
                  <c:v>0.677607286452778</c:v>
                </c:pt>
                <c:pt idx="28">
                  <c:v>0.663010059241325</c:v>
                </c:pt>
                <c:pt idx="29">
                  <c:v>0.674178686976412</c:v>
                </c:pt>
                <c:pt idx="30">
                  <c:v>0.662008746014463</c:v>
                </c:pt>
                <c:pt idx="31">
                  <c:v>0.658372911201223</c:v>
                </c:pt>
                <c:pt idx="32">
                  <c:v>0.66916000158307</c:v>
                </c:pt>
                <c:pt idx="33">
                  <c:v>0.651479851890319</c:v>
                </c:pt>
                <c:pt idx="34">
                  <c:v>0.662114804063335</c:v>
                </c:pt>
                <c:pt idx="35">
                  <c:v>0.663170464080552</c:v>
                </c:pt>
                <c:pt idx="36">
                  <c:v>0.650512558032239</c:v>
                </c:pt>
                <c:pt idx="37">
                  <c:v>0.670598977355734</c:v>
                </c:pt>
                <c:pt idx="38">
                  <c:v>0.65899709910664</c:v>
                </c:pt>
                <c:pt idx="39">
                  <c:v>0.668132549233732</c:v>
                </c:pt>
                <c:pt idx="40">
                  <c:v>0.679136352451641</c:v>
                </c:pt>
                <c:pt idx="41">
                  <c:v>0.669888058184613</c:v>
                </c:pt>
                <c:pt idx="42">
                  <c:v>0.690139471008266</c:v>
                </c:pt>
                <c:pt idx="43">
                  <c:v>0.687794921728709</c:v>
                </c:pt>
                <c:pt idx="44">
                  <c:v>0.694661686167704</c:v>
                </c:pt>
                <c:pt idx="45">
                  <c:v>0.709791214220874</c:v>
                </c:pt>
                <c:pt idx="46">
                  <c:v>0.705989903752171</c:v>
                </c:pt>
                <c:pt idx="47">
                  <c:v>0.718901631248481</c:v>
                </c:pt>
                <c:pt idx="48">
                  <c:v>0.730295222547843</c:v>
                </c:pt>
                <c:pt idx="49">
                  <c:v>0.727903869705597</c:v>
                </c:pt>
                <c:pt idx="50">
                  <c:v>0.743765849110441</c:v>
                </c:pt>
                <c:pt idx="51">
                  <c:v>0.738382016876247</c:v>
                </c:pt>
                <c:pt idx="52">
                  <c:v>0.743143862065573</c:v>
                </c:pt>
                <c:pt idx="53">
                  <c:v>0.75911461561986</c:v>
                </c:pt>
                <c:pt idx="54">
                  <c:v>0.74592871775906</c:v>
                </c:pt>
                <c:pt idx="55">
                  <c:v>0.762901253633337</c:v>
                </c:pt>
                <c:pt idx="56">
                  <c:v>0.755153602972606</c:v>
                </c:pt>
                <c:pt idx="57">
                  <c:v>0.755065659190783</c:v>
                </c:pt>
                <c:pt idx="58">
                  <c:v>0.75864314111022</c:v>
                </c:pt>
                <c:pt idx="59">
                  <c:v>0.752947789484692</c:v>
                </c:pt>
                <c:pt idx="60">
                  <c:v>0.761000251031652</c:v>
                </c:pt>
                <c:pt idx="61">
                  <c:v>0.753216678649723</c:v>
                </c:pt>
                <c:pt idx="62">
                  <c:v>0.746189278800151</c:v>
                </c:pt>
                <c:pt idx="63">
                  <c:v>0.74660619302613</c:v>
                </c:pt>
                <c:pt idx="64">
                  <c:v>0.742382408936289</c:v>
                </c:pt>
                <c:pt idx="65">
                  <c:v>0.741924781274855</c:v>
                </c:pt>
                <c:pt idx="66">
                  <c:v>0.737823824754198</c:v>
                </c:pt>
                <c:pt idx="67">
                  <c:v>0.727697166659038</c:v>
                </c:pt>
                <c:pt idx="68">
                  <c:v>0.728065364958963</c:v>
                </c:pt>
                <c:pt idx="69">
                  <c:v>0.718644317350474</c:v>
                </c:pt>
                <c:pt idx="70">
                  <c:v>0.714306929774082</c:v>
                </c:pt>
                <c:pt idx="71">
                  <c:v>0.708514182592198</c:v>
                </c:pt>
                <c:pt idx="72">
                  <c:v>0.694443411314018</c:v>
                </c:pt>
                <c:pt idx="73">
                  <c:v>0.698258943590894</c:v>
                </c:pt>
                <c:pt idx="74">
                  <c:v>0.683840226333619</c:v>
                </c:pt>
                <c:pt idx="75">
                  <c:v>0.680326644193148</c:v>
                </c:pt>
                <c:pt idx="76">
                  <c:v>0.669449260273209</c:v>
                </c:pt>
                <c:pt idx="77">
                  <c:v>0.657699542509463</c:v>
                </c:pt>
                <c:pt idx="78">
                  <c:v>0.651672611138308</c:v>
                </c:pt>
                <c:pt idx="79">
                  <c:v>0.647944347826087</c:v>
                </c:pt>
                <c:pt idx="80">
                  <c:v>0.635356785224196</c:v>
                </c:pt>
                <c:pt idx="81">
                  <c:v>0.635210666072456</c:v>
                </c:pt>
                <c:pt idx="82">
                  <c:v>0.620141472939616</c:v>
                </c:pt>
                <c:pt idx="83">
                  <c:v>0.614451981633304</c:v>
                </c:pt>
                <c:pt idx="84">
                  <c:v>0.608885759128086</c:v>
                </c:pt>
                <c:pt idx="85">
                  <c:v>0.600993072444543</c:v>
                </c:pt>
                <c:pt idx="86">
                  <c:v>0.598531791269812</c:v>
                </c:pt>
                <c:pt idx="87">
                  <c:v>0.588081542538876</c:v>
                </c:pt>
                <c:pt idx="88">
                  <c:v>0.581772812600156</c:v>
                </c:pt>
                <c:pt idx="89">
                  <c:v>0.582314458293035</c:v>
                </c:pt>
                <c:pt idx="90">
                  <c:v>0.569904517327578</c:v>
                </c:pt>
                <c:pt idx="91">
                  <c:v>0.570960604449775</c:v>
                </c:pt>
                <c:pt idx="92">
                  <c:v>0.559509091729459</c:v>
                </c:pt>
                <c:pt idx="93">
                  <c:v>0.55939036337124</c:v>
                </c:pt>
                <c:pt idx="94">
                  <c:v>0.554517092063151</c:v>
                </c:pt>
                <c:pt idx="95">
                  <c:v>0.550568945434997</c:v>
                </c:pt>
                <c:pt idx="96">
                  <c:v>0.546091545685924</c:v>
                </c:pt>
                <c:pt idx="97">
                  <c:v>0.542597099753067</c:v>
                </c:pt>
                <c:pt idx="98">
                  <c:v>0.537220520030595</c:v>
                </c:pt>
                <c:pt idx="99">
                  <c:v>0.532605059770074</c:v>
                </c:pt>
                <c:pt idx="100">
                  <c:v>0.530601104923734</c:v>
                </c:pt>
                <c:pt idx="101">
                  <c:v>0.533451260622235</c:v>
                </c:pt>
                <c:pt idx="102">
                  <c:v>0.529892002805575</c:v>
                </c:pt>
                <c:pt idx="103">
                  <c:v>0.522580898523406</c:v>
                </c:pt>
                <c:pt idx="104">
                  <c:v>0.529898895980605</c:v>
                </c:pt>
                <c:pt idx="105">
                  <c:v>0.526818687574953</c:v>
                </c:pt>
                <c:pt idx="106">
                  <c:v>0.526938717179197</c:v>
                </c:pt>
                <c:pt idx="107">
                  <c:v>0.527774423378819</c:v>
                </c:pt>
                <c:pt idx="108">
                  <c:v>0.529243568654133</c:v>
                </c:pt>
                <c:pt idx="109">
                  <c:v>0.528817108334478</c:v>
                </c:pt>
                <c:pt idx="110">
                  <c:v>0.529730191987001</c:v>
                </c:pt>
                <c:pt idx="111">
                  <c:v>0.529194205677888</c:v>
                </c:pt>
                <c:pt idx="112">
                  <c:v>0.535507712767091</c:v>
                </c:pt>
                <c:pt idx="113">
                  <c:v>0.536108002774102</c:v>
                </c:pt>
                <c:pt idx="114">
                  <c:v>0.537764222296693</c:v>
                </c:pt>
                <c:pt idx="115">
                  <c:v>0.539829898870224</c:v>
                </c:pt>
                <c:pt idx="116">
                  <c:v>0.544029613960867</c:v>
                </c:pt>
                <c:pt idx="117">
                  <c:v>0.545765774132407</c:v>
                </c:pt>
                <c:pt idx="118">
                  <c:v>0.549599558946691</c:v>
                </c:pt>
                <c:pt idx="119">
                  <c:v>0.553881797885336</c:v>
                </c:pt>
                <c:pt idx="120">
                  <c:v>0.554905782975958</c:v>
                </c:pt>
                <c:pt idx="121">
                  <c:v>0.564118003739199</c:v>
                </c:pt>
                <c:pt idx="122">
                  <c:v>0.566192257371935</c:v>
                </c:pt>
                <c:pt idx="123">
                  <c:v>0.568899712384271</c:v>
                </c:pt>
                <c:pt idx="124">
                  <c:v>0.572878867330886</c:v>
                </c:pt>
                <c:pt idx="125">
                  <c:v>0.578971433365494</c:v>
                </c:pt>
                <c:pt idx="126">
                  <c:v>0.5826298879266</c:v>
                </c:pt>
                <c:pt idx="127">
                  <c:v>0.590528954962686</c:v>
                </c:pt>
                <c:pt idx="128">
                  <c:v>0.591894216660201</c:v>
                </c:pt>
                <c:pt idx="129">
                  <c:v>0.598250237166649</c:v>
                </c:pt>
                <c:pt idx="130">
                  <c:v>0.600908241513119</c:v>
                </c:pt>
                <c:pt idx="131">
                  <c:v>0.605096324171307</c:v>
                </c:pt>
                <c:pt idx="132">
                  <c:v>0.615053013748714</c:v>
                </c:pt>
                <c:pt idx="133">
                  <c:v>0.619610861663459</c:v>
                </c:pt>
                <c:pt idx="134">
                  <c:v>0.629362584728548</c:v>
                </c:pt>
                <c:pt idx="135">
                  <c:v>0.634545376675661</c:v>
                </c:pt>
                <c:pt idx="136">
                  <c:v>0.63932294460729</c:v>
                </c:pt>
                <c:pt idx="137">
                  <c:v>0.649159663865546</c:v>
                </c:pt>
                <c:pt idx="138">
                  <c:v>0.657359735687779</c:v>
                </c:pt>
                <c:pt idx="139">
                  <c:v>0.667148933581853</c:v>
                </c:pt>
                <c:pt idx="140">
                  <c:v>0.669611599756161</c:v>
                </c:pt>
                <c:pt idx="141">
                  <c:v>0.680453703134469</c:v>
                </c:pt>
                <c:pt idx="142">
                  <c:v>0.693434751688465</c:v>
                </c:pt>
                <c:pt idx="143">
                  <c:v>0.695475379114347</c:v>
                </c:pt>
                <c:pt idx="144">
                  <c:v>0.703869365520188</c:v>
                </c:pt>
                <c:pt idx="145">
                  <c:v>0.709257798046532</c:v>
                </c:pt>
                <c:pt idx="146">
                  <c:v>0.720418928631159</c:v>
                </c:pt>
                <c:pt idx="147">
                  <c:v>0.725658275462963</c:v>
                </c:pt>
                <c:pt idx="148">
                  <c:v>0.729928827236049</c:v>
                </c:pt>
                <c:pt idx="149">
                  <c:v>0.732991580508263</c:v>
                </c:pt>
                <c:pt idx="150">
                  <c:v>0.735568675402416</c:v>
                </c:pt>
                <c:pt idx="151">
                  <c:v>0.739844159185511</c:v>
                </c:pt>
                <c:pt idx="152">
                  <c:v>0.741672579173846</c:v>
                </c:pt>
                <c:pt idx="153">
                  <c:v>0.753359308889033</c:v>
                </c:pt>
                <c:pt idx="154">
                  <c:v>0.754312412948186</c:v>
                </c:pt>
                <c:pt idx="155">
                  <c:v>0.75434040346952</c:v>
                </c:pt>
                <c:pt idx="156">
                  <c:v>0.760157545605307</c:v>
                </c:pt>
                <c:pt idx="157">
                  <c:v>0.763515434028765</c:v>
                </c:pt>
                <c:pt idx="158">
                  <c:v>0.770301105734034</c:v>
                </c:pt>
                <c:pt idx="159">
                  <c:v>0.770233862438926</c:v>
                </c:pt>
                <c:pt idx="160">
                  <c:v>0.777706604505108</c:v>
                </c:pt>
                <c:pt idx="161">
                  <c:v>0.787514141228571</c:v>
                </c:pt>
                <c:pt idx="162">
                  <c:v>0.790088495575221</c:v>
                </c:pt>
                <c:pt idx="163">
                  <c:v>0.791896357601369</c:v>
                </c:pt>
                <c:pt idx="164">
                  <c:v>0.805777613594385</c:v>
                </c:pt>
                <c:pt idx="165">
                  <c:v>0.80833304607748</c:v>
                </c:pt>
                <c:pt idx="166">
                  <c:v>0.803075135515698</c:v>
                </c:pt>
                <c:pt idx="167">
                  <c:v>0.814072492557054</c:v>
                </c:pt>
                <c:pt idx="168">
                  <c:v>0.815496741455649</c:v>
                </c:pt>
                <c:pt idx="169">
                  <c:v>0.816043641566804</c:v>
                </c:pt>
                <c:pt idx="170">
                  <c:v>0.807897465552653</c:v>
                </c:pt>
                <c:pt idx="171">
                  <c:v>0.817206450420017</c:v>
                </c:pt>
                <c:pt idx="172">
                  <c:v>0.816795769701591</c:v>
                </c:pt>
                <c:pt idx="173">
                  <c:v>0.811399212330821</c:v>
                </c:pt>
                <c:pt idx="174">
                  <c:v>0.807635374367386</c:v>
                </c:pt>
                <c:pt idx="175">
                  <c:v>0.808369933868918</c:v>
                </c:pt>
                <c:pt idx="176">
                  <c:v>0.808885528595319</c:v>
                </c:pt>
                <c:pt idx="177">
                  <c:v>0.812424771304767</c:v>
                </c:pt>
                <c:pt idx="178">
                  <c:v>0.81218879304299</c:v>
                </c:pt>
                <c:pt idx="179">
                  <c:v>0.809032438339213</c:v>
                </c:pt>
                <c:pt idx="180">
                  <c:v>0.820274945191979</c:v>
                </c:pt>
                <c:pt idx="181">
                  <c:v>0.82341989760426</c:v>
                </c:pt>
                <c:pt idx="182">
                  <c:v>0.825195867781071</c:v>
                </c:pt>
                <c:pt idx="183">
                  <c:v>0.832676022502052</c:v>
                </c:pt>
                <c:pt idx="184">
                  <c:v>0.823507118458125</c:v>
                </c:pt>
                <c:pt idx="185">
                  <c:v>0.845216911856846</c:v>
                </c:pt>
                <c:pt idx="186">
                  <c:v>0.840803243793183</c:v>
                </c:pt>
                <c:pt idx="187">
                  <c:v>0.868894214103781</c:v>
                </c:pt>
                <c:pt idx="188">
                  <c:v>0.8769859934547</c:v>
                </c:pt>
                <c:pt idx="189">
                  <c:v>0.907206751907818</c:v>
                </c:pt>
                <c:pt idx="190">
                  <c:v>0.932861065182106</c:v>
                </c:pt>
                <c:pt idx="191">
                  <c:v>0.937979781459864</c:v>
                </c:pt>
                <c:pt idx="192">
                  <c:v>0.977342934614436</c:v>
                </c:pt>
                <c:pt idx="193">
                  <c:v>1.01355182003783</c:v>
                </c:pt>
                <c:pt idx="194">
                  <c:v>1.04671096932299</c:v>
                </c:pt>
                <c:pt idx="195">
                  <c:v>1.07154814309629</c:v>
                </c:pt>
                <c:pt idx="196">
                  <c:v>1.07433391366303</c:v>
                </c:pt>
                <c:pt idx="197">
                  <c:v>1.07815341354729</c:v>
                </c:pt>
                <c:pt idx="198">
                  <c:v>1.06902461643208</c:v>
                </c:pt>
                <c:pt idx="199">
                  <c:v>1.07269601225323</c:v>
                </c:pt>
                <c:pt idx="200">
                  <c:v>1.07545172476729</c:v>
                </c:pt>
              </c:numCache>
            </c:numRef>
          </c:val>
          <c:smooth val="0"/>
        </c:ser>
        <c:dLbls>
          <c:showLegendKey val="0"/>
          <c:showVal val="0"/>
          <c:showCatName val="0"/>
          <c:showSerName val="0"/>
          <c:showPercent val="0"/>
          <c:showBubbleSize val="0"/>
        </c:dLbls>
        <c:marker val="0"/>
        <c:smooth val="0"/>
        <c:axId val="605302016"/>
        <c:axId val="1"/>
      </c:lineChart>
      <c:catAx>
        <c:axId val="60530201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201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磁导率实部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吸波数据!$A$4:$A$104</c:f>
              <c:numCache>
                <c:formatCode>0.00_ </c:formatCode>
                <c:ptCount val="1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numCache>
            </c:numRef>
          </c:cat>
          <c:val>
            <c:numRef>
              <c:f>吸波数据!$D$4:$D$104</c:f>
              <c:numCache>
                <c:formatCode>General</c:formatCode>
                <c:ptCount val="101"/>
                <c:pt idx="0">
                  <c:v>0.8997</c:v>
                </c:pt>
                <c:pt idx="1">
                  <c:v>1.0167</c:v>
                </c:pt>
                <c:pt idx="2">
                  <c:v>0.9923</c:v>
                </c:pt>
                <c:pt idx="3">
                  <c:v>0.9775</c:v>
                </c:pt>
                <c:pt idx="4">
                  <c:v>1.0681</c:v>
                </c:pt>
                <c:pt idx="5">
                  <c:v>0.9805</c:v>
                </c:pt>
                <c:pt idx="6">
                  <c:v>1.0258</c:v>
                </c:pt>
                <c:pt idx="7">
                  <c:v>1.0259</c:v>
                </c:pt>
                <c:pt idx="8">
                  <c:v>0.9744</c:v>
                </c:pt>
                <c:pt idx="9">
                  <c:v>0.9924</c:v>
                </c:pt>
                <c:pt idx="10">
                  <c:v>1.0279</c:v>
                </c:pt>
                <c:pt idx="11">
                  <c:v>0.9225</c:v>
                </c:pt>
                <c:pt idx="12">
                  <c:v>1.0543</c:v>
                </c:pt>
                <c:pt idx="13">
                  <c:v>0.9318</c:v>
                </c:pt>
                <c:pt idx="14">
                  <c:v>1.0106</c:v>
                </c:pt>
                <c:pt idx="15">
                  <c:v>0.9903</c:v>
                </c:pt>
                <c:pt idx="16">
                  <c:v>0.9433</c:v>
                </c:pt>
                <c:pt idx="17">
                  <c:v>1.0198</c:v>
                </c:pt>
                <c:pt idx="18">
                  <c:v>0.9531</c:v>
                </c:pt>
                <c:pt idx="19">
                  <c:v>0.9845</c:v>
                </c:pt>
                <c:pt idx="20">
                  <c:v>1.0137</c:v>
                </c:pt>
                <c:pt idx="21">
                  <c:v>0.9431</c:v>
                </c:pt>
                <c:pt idx="22">
                  <c:v>1.0079</c:v>
                </c:pt>
                <c:pt idx="23">
                  <c:v>0.9589</c:v>
                </c:pt>
                <c:pt idx="24">
                  <c:v>0.9809</c:v>
                </c:pt>
                <c:pt idx="25">
                  <c:v>0.9991</c:v>
                </c:pt>
                <c:pt idx="26">
                  <c:v>0.9583</c:v>
                </c:pt>
                <c:pt idx="27">
                  <c:v>0.9823</c:v>
                </c:pt>
                <c:pt idx="28">
                  <c:v>0.9752</c:v>
                </c:pt>
                <c:pt idx="29">
                  <c:v>0.9561</c:v>
                </c:pt>
                <c:pt idx="30">
                  <c:v>0.9776</c:v>
                </c:pt>
                <c:pt idx="31">
                  <c:v>0.9502</c:v>
                </c:pt>
                <c:pt idx="32">
                  <c:v>0.9559</c:v>
                </c:pt>
                <c:pt idx="33">
                  <c:v>0.9678</c:v>
                </c:pt>
                <c:pt idx="34">
                  <c:v>0.9365</c:v>
                </c:pt>
                <c:pt idx="35">
                  <c:v>0.9658</c:v>
                </c:pt>
                <c:pt idx="36">
                  <c:v>0.9363</c:v>
                </c:pt>
                <c:pt idx="37">
                  <c:v>0.9475</c:v>
                </c:pt>
                <c:pt idx="38">
                  <c:v>0.9517</c:v>
                </c:pt>
                <c:pt idx="39">
                  <c:v>0.9336</c:v>
                </c:pt>
                <c:pt idx="40">
                  <c:v>0.9517</c:v>
                </c:pt>
                <c:pt idx="41">
                  <c:v>0.941</c:v>
                </c:pt>
                <c:pt idx="42">
                  <c:v>0.9396</c:v>
                </c:pt>
                <c:pt idx="43">
                  <c:v>0.9471</c:v>
                </c:pt>
                <c:pt idx="44">
                  <c:v>0.934</c:v>
                </c:pt>
                <c:pt idx="45">
                  <c:v>0.9448</c:v>
                </c:pt>
                <c:pt idx="46">
                  <c:v>0.942</c:v>
                </c:pt>
                <c:pt idx="47">
                  <c:v>0.9355</c:v>
                </c:pt>
                <c:pt idx="48">
                  <c:v>0.9507</c:v>
                </c:pt>
                <c:pt idx="49">
                  <c:v>0.9394</c:v>
                </c:pt>
                <c:pt idx="50">
                  <c:v>0.9442</c:v>
                </c:pt>
                <c:pt idx="51">
                  <c:v>0.9443</c:v>
                </c:pt>
                <c:pt idx="52">
                  <c:v>0.9353</c:v>
                </c:pt>
                <c:pt idx="53">
                  <c:v>0.9518</c:v>
                </c:pt>
                <c:pt idx="54">
                  <c:v>0.9393</c:v>
                </c:pt>
                <c:pt idx="55">
                  <c:v>0.9477</c:v>
                </c:pt>
                <c:pt idx="56">
                  <c:v>0.9492</c:v>
                </c:pt>
                <c:pt idx="57">
                  <c:v>0.9435</c:v>
                </c:pt>
                <c:pt idx="58">
                  <c:v>0.951</c:v>
                </c:pt>
                <c:pt idx="59">
                  <c:v>0.9473</c:v>
                </c:pt>
                <c:pt idx="60">
                  <c:v>0.9496</c:v>
                </c:pt>
                <c:pt idx="61">
                  <c:v>0.9505</c:v>
                </c:pt>
                <c:pt idx="62">
                  <c:v>0.9443</c:v>
                </c:pt>
                <c:pt idx="63">
                  <c:v>0.9489</c:v>
                </c:pt>
                <c:pt idx="64">
                  <c:v>0.9504</c:v>
                </c:pt>
                <c:pt idx="65">
                  <c:v>0.9482</c:v>
                </c:pt>
                <c:pt idx="66">
                  <c:v>0.9498</c:v>
                </c:pt>
                <c:pt idx="67">
                  <c:v>0.9432</c:v>
                </c:pt>
                <c:pt idx="68">
                  <c:v>0.9457</c:v>
                </c:pt>
                <c:pt idx="69">
                  <c:v>0.9432</c:v>
                </c:pt>
                <c:pt idx="70">
                  <c:v>0.9403</c:v>
                </c:pt>
                <c:pt idx="71">
                  <c:v>0.9397</c:v>
                </c:pt>
                <c:pt idx="72">
                  <c:v>0.9338</c:v>
                </c:pt>
                <c:pt idx="73">
                  <c:v>0.936</c:v>
                </c:pt>
                <c:pt idx="74">
                  <c:v>0.93</c:v>
                </c:pt>
                <c:pt idx="75">
                  <c:v>0.9266</c:v>
                </c:pt>
                <c:pt idx="76">
                  <c:v>0.9218</c:v>
                </c:pt>
                <c:pt idx="77">
                  <c:v>0.9152</c:v>
                </c:pt>
                <c:pt idx="78">
                  <c:v>0.9121</c:v>
                </c:pt>
                <c:pt idx="79">
                  <c:v>0.9101</c:v>
                </c:pt>
                <c:pt idx="80">
                  <c:v>0.9008</c:v>
                </c:pt>
                <c:pt idx="81">
                  <c:v>0.9004</c:v>
                </c:pt>
                <c:pt idx="82">
                  <c:v>0.8888</c:v>
                </c:pt>
                <c:pt idx="83">
                  <c:v>0.885</c:v>
                </c:pt>
                <c:pt idx="84">
                  <c:v>0.8798</c:v>
                </c:pt>
                <c:pt idx="85">
                  <c:v>0.8729</c:v>
                </c:pt>
                <c:pt idx="86">
                  <c:v>0.8684</c:v>
                </c:pt>
                <c:pt idx="87">
                  <c:v>0.8579</c:v>
                </c:pt>
                <c:pt idx="88">
                  <c:v>0.8528</c:v>
                </c:pt>
                <c:pt idx="89">
                  <c:v>0.8485</c:v>
                </c:pt>
                <c:pt idx="90">
                  <c:v>0.8385</c:v>
                </c:pt>
                <c:pt idx="91">
                  <c:v>0.8346</c:v>
                </c:pt>
                <c:pt idx="92">
                  <c:v>0.8235</c:v>
                </c:pt>
                <c:pt idx="93">
                  <c:v>0.8188</c:v>
                </c:pt>
                <c:pt idx="94">
                  <c:v>0.8108</c:v>
                </c:pt>
                <c:pt idx="95">
                  <c:v>0.8039</c:v>
                </c:pt>
                <c:pt idx="96">
                  <c:v>0.796</c:v>
                </c:pt>
                <c:pt idx="97">
                  <c:v>0.7887</c:v>
                </c:pt>
                <c:pt idx="98">
                  <c:v>0.7799</c:v>
                </c:pt>
                <c:pt idx="99">
                  <c:v>0.7725</c:v>
                </c:pt>
                <c:pt idx="100">
                  <c:v>0.7676</c:v>
                </c:pt>
              </c:numCache>
            </c:numRef>
          </c:val>
          <c:smooth val="0"/>
        </c:ser>
        <c:dLbls>
          <c:showLegendKey val="0"/>
          <c:showVal val="0"/>
          <c:showCatName val="0"/>
          <c:showSerName val="0"/>
          <c:showPercent val="0"/>
          <c:showBubbleSize val="0"/>
        </c:dLbls>
        <c:marker val="0"/>
        <c:smooth val="0"/>
        <c:axId val="605298408"/>
        <c:axId val="1"/>
      </c:lineChart>
      <c:catAx>
        <c:axId val="60529840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29840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val>
            <c:numRef>
              <c:f>吸波数据!$E$4:$E$204</c:f>
              <c:numCache>
                <c:formatCode>General</c:formatCode>
                <c:ptCount val="201"/>
                <c:pt idx="0">
                  <c:v>-0.1211</c:v>
                </c:pt>
                <c:pt idx="1">
                  <c:v>-0.0641</c:v>
                </c:pt>
                <c:pt idx="2">
                  <c:v>-0.2027</c:v>
                </c:pt>
                <c:pt idx="3">
                  <c:v>-0.0819</c:v>
                </c:pt>
                <c:pt idx="4">
                  <c:v>-0.133</c:v>
                </c:pt>
                <c:pt idx="5">
                  <c:v>-0.1279</c:v>
                </c:pt>
                <c:pt idx="6">
                  <c:v>-0.073</c:v>
                </c:pt>
                <c:pt idx="7">
                  <c:v>-0.0992</c:v>
                </c:pt>
                <c:pt idx="8">
                  <c:v>-0.1144</c:v>
                </c:pt>
                <c:pt idx="9">
                  <c:v>-0.0431</c:v>
                </c:pt>
                <c:pt idx="10">
                  <c:v>-0.1389</c:v>
                </c:pt>
                <c:pt idx="11">
                  <c:v>-0.0466</c:v>
                </c:pt>
                <c:pt idx="12">
                  <c:v>-0.0584</c:v>
                </c:pt>
                <c:pt idx="13">
                  <c:v>-0.0982</c:v>
                </c:pt>
                <c:pt idx="14">
                  <c:v>-0.0025</c:v>
                </c:pt>
                <c:pt idx="15">
                  <c:v>-0.0947</c:v>
                </c:pt>
                <c:pt idx="16">
                  <c:v>-0.0081</c:v>
                </c:pt>
                <c:pt idx="17">
                  <c:v>-0.0227</c:v>
                </c:pt>
                <c:pt idx="18">
                  <c:v>-0.0508</c:v>
                </c:pt>
                <c:pt idx="19">
                  <c:v>0.0322</c:v>
                </c:pt>
                <c:pt idx="20">
                  <c:v>-0.0372</c:v>
                </c:pt>
                <c:pt idx="21">
                  <c:v>0.0104</c:v>
                </c:pt>
                <c:pt idx="22">
                  <c:v>0.0225</c:v>
                </c:pt>
                <c:pt idx="23">
                  <c:v>-0.0135</c:v>
                </c:pt>
                <c:pt idx="24">
                  <c:v>0.0372</c:v>
                </c:pt>
                <c:pt idx="25">
                  <c:v>-0.0042</c:v>
                </c:pt>
                <c:pt idx="26">
                  <c:v>0.0235</c:v>
                </c:pt>
                <c:pt idx="27">
                  <c:v>0.0432</c:v>
                </c:pt>
                <c:pt idx="28">
                  <c:v>0.0122</c:v>
                </c:pt>
                <c:pt idx="29">
                  <c:v>0.0291</c:v>
                </c:pt>
                <c:pt idx="30">
                  <c:v>0.0343</c:v>
                </c:pt>
                <c:pt idx="31">
                  <c:v>0.0203</c:v>
                </c:pt>
                <c:pt idx="32">
                  <c:v>0.0572</c:v>
                </c:pt>
                <c:pt idx="33">
                  <c:v>0.0165</c:v>
                </c:pt>
                <c:pt idx="34">
                  <c:v>0.0545</c:v>
                </c:pt>
                <c:pt idx="35">
                  <c:v>0.0469</c:v>
                </c:pt>
                <c:pt idx="36">
                  <c:v>0.0371</c:v>
                </c:pt>
                <c:pt idx="37">
                  <c:v>0.0636</c:v>
                </c:pt>
                <c:pt idx="38">
                  <c:v>0.0435</c:v>
                </c:pt>
                <c:pt idx="39">
                  <c:v>0.0603</c:v>
                </c:pt>
                <c:pt idx="40">
                  <c:v>0.0609</c:v>
                </c:pt>
                <c:pt idx="41">
                  <c:v>0.0504</c:v>
                </c:pt>
                <c:pt idx="42">
                  <c:v>0.0672</c:v>
                </c:pt>
                <c:pt idx="43">
                  <c:v>0.0643</c:v>
                </c:pt>
                <c:pt idx="44">
                  <c:v>0.0654</c:v>
                </c:pt>
                <c:pt idx="45">
                  <c:v>0.0734</c:v>
                </c:pt>
                <c:pt idx="46">
                  <c:v>0.0591</c:v>
                </c:pt>
                <c:pt idx="47">
                  <c:v>0.0778</c:v>
                </c:pt>
                <c:pt idx="48">
                  <c:v>0.0693</c:v>
                </c:pt>
                <c:pt idx="49">
                  <c:v>0.0723</c:v>
                </c:pt>
                <c:pt idx="50">
                  <c:v>0.0772</c:v>
                </c:pt>
                <c:pt idx="51">
                  <c:v>0.074</c:v>
                </c:pt>
                <c:pt idx="52">
                  <c:v>0.084</c:v>
                </c:pt>
                <c:pt idx="53">
                  <c:v>0.0839</c:v>
                </c:pt>
                <c:pt idx="54">
                  <c:v>0.0791</c:v>
                </c:pt>
                <c:pt idx="55">
                  <c:v>0.094</c:v>
                </c:pt>
                <c:pt idx="56">
                  <c:v>0.086</c:v>
                </c:pt>
                <c:pt idx="57">
                  <c:v>0.0951</c:v>
                </c:pt>
                <c:pt idx="58">
                  <c:v>0.0962</c:v>
                </c:pt>
                <c:pt idx="59">
                  <c:v>0.0999</c:v>
                </c:pt>
                <c:pt idx="60">
                  <c:v>0.1058</c:v>
                </c:pt>
                <c:pt idx="61">
                  <c:v>0.1075</c:v>
                </c:pt>
                <c:pt idx="62">
                  <c:v>0.1126</c:v>
                </c:pt>
                <c:pt idx="63">
                  <c:v>0.1205</c:v>
                </c:pt>
                <c:pt idx="64">
                  <c:v>0.1212</c:v>
                </c:pt>
                <c:pt idx="65">
                  <c:v>0.1292</c:v>
                </c:pt>
                <c:pt idx="66">
                  <c:v>0.1336</c:v>
                </c:pt>
                <c:pt idx="67">
                  <c:v>0.1387</c:v>
                </c:pt>
                <c:pt idx="68">
                  <c:v>0.1478</c:v>
                </c:pt>
                <c:pt idx="69">
                  <c:v>0.1485</c:v>
                </c:pt>
                <c:pt idx="70">
                  <c:v>0.1577</c:v>
                </c:pt>
                <c:pt idx="71">
                  <c:v>0.1603</c:v>
                </c:pt>
                <c:pt idx="72">
                  <c:v>0.1696</c:v>
                </c:pt>
                <c:pt idx="73">
                  <c:v>0.1753</c:v>
                </c:pt>
                <c:pt idx="74">
                  <c:v>0.1785</c:v>
                </c:pt>
                <c:pt idx="75">
                  <c:v>0.1842</c:v>
                </c:pt>
                <c:pt idx="76">
                  <c:v>0.1908</c:v>
                </c:pt>
                <c:pt idx="77">
                  <c:v>0.1949</c:v>
                </c:pt>
                <c:pt idx="78">
                  <c:v>0.2058</c:v>
                </c:pt>
                <c:pt idx="79">
                  <c:v>0.2025</c:v>
                </c:pt>
                <c:pt idx="80">
                  <c:v>0.2125</c:v>
                </c:pt>
                <c:pt idx="81">
                  <c:v>0.2157</c:v>
                </c:pt>
                <c:pt idx="82">
                  <c:v>0.2198</c:v>
                </c:pt>
                <c:pt idx="83">
                  <c:v>0.2299</c:v>
                </c:pt>
                <c:pt idx="84">
                  <c:v>0.2312</c:v>
                </c:pt>
                <c:pt idx="85">
                  <c:v>0.2375</c:v>
                </c:pt>
                <c:pt idx="86">
                  <c:v>0.2405</c:v>
                </c:pt>
                <c:pt idx="87">
                  <c:v>0.2415</c:v>
                </c:pt>
                <c:pt idx="88">
                  <c:v>0.2516</c:v>
                </c:pt>
                <c:pt idx="89">
                  <c:v>0.2503</c:v>
                </c:pt>
                <c:pt idx="90">
                  <c:v>0.2566</c:v>
                </c:pt>
                <c:pt idx="91">
                  <c:v>0.2564</c:v>
                </c:pt>
                <c:pt idx="92">
                  <c:v>0.2592</c:v>
                </c:pt>
                <c:pt idx="93">
                  <c:v>0.2613</c:v>
                </c:pt>
                <c:pt idx="94">
                  <c:v>0.2612</c:v>
                </c:pt>
                <c:pt idx="95">
                  <c:v>0.2631</c:v>
                </c:pt>
                <c:pt idx="96">
                  <c:v>0.2646</c:v>
                </c:pt>
                <c:pt idx="97">
                  <c:v>0.2628</c:v>
                </c:pt>
                <c:pt idx="98">
                  <c:v>0.2649</c:v>
                </c:pt>
                <c:pt idx="99">
                  <c:v>0.2654</c:v>
                </c:pt>
                <c:pt idx="100">
                  <c:v>0.2672</c:v>
                </c:pt>
                <c:pt idx="101">
                  <c:v>0.2639</c:v>
                </c:pt>
                <c:pt idx="102">
                  <c:v>0.2615</c:v>
                </c:pt>
                <c:pt idx="103">
                  <c:v>0.2673</c:v>
                </c:pt>
                <c:pt idx="104">
                  <c:v>0.2599</c:v>
                </c:pt>
                <c:pt idx="105">
                  <c:v>0.2602</c:v>
                </c:pt>
                <c:pt idx="106">
                  <c:v>0.2598</c:v>
                </c:pt>
                <c:pt idx="107">
                  <c:v>0.2565</c:v>
                </c:pt>
                <c:pt idx="108">
                  <c:v>0.2546</c:v>
                </c:pt>
                <c:pt idx="109">
                  <c:v>0.2523</c:v>
                </c:pt>
                <c:pt idx="110">
                  <c:v>0.2493</c:v>
                </c:pt>
                <c:pt idx="111">
                  <c:v>0.2494</c:v>
                </c:pt>
                <c:pt idx="112">
                  <c:v>0.2425</c:v>
                </c:pt>
                <c:pt idx="113">
                  <c:v>0.2406</c:v>
                </c:pt>
                <c:pt idx="114">
                  <c:v>0.2375</c:v>
                </c:pt>
                <c:pt idx="115">
                  <c:v>0.2332</c:v>
                </c:pt>
                <c:pt idx="116">
                  <c:v>0.2305</c:v>
                </c:pt>
                <c:pt idx="117">
                  <c:v>0.2272</c:v>
                </c:pt>
                <c:pt idx="118">
                  <c:v>0.2226</c:v>
                </c:pt>
                <c:pt idx="119">
                  <c:v>0.2199</c:v>
                </c:pt>
                <c:pt idx="120">
                  <c:v>0.2153</c:v>
                </c:pt>
                <c:pt idx="121">
                  <c:v>0.2118</c:v>
                </c:pt>
                <c:pt idx="122">
                  <c:v>0.2077</c:v>
                </c:pt>
                <c:pt idx="123">
                  <c:v>0.2058</c:v>
                </c:pt>
                <c:pt idx="124">
                  <c:v>0.2022</c:v>
                </c:pt>
                <c:pt idx="125">
                  <c:v>0.1976</c:v>
                </c:pt>
                <c:pt idx="126">
                  <c:v>0.1974</c:v>
                </c:pt>
                <c:pt idx="127">
                  <c:v>0.191</c:v>
                </c:pt>
                <c:pt idx="128">
                  <c:v>0.1898</c:v>
                </c:pt>
                <c:pt idx="129">
                  <c:v>0.1853</c:v>
                </c:pt>
                <c:pt idx="130">
                  <c:v>0.1818</c:v>
                </c:pt>
                <c:pt idx="131">
                  <c:v>0.1817</c:v>
                </c:pt>
                <c:pt idx="132">
                  <c:v>0.1764</c:v>
                </c:pt>
                <c:pt idx="133">
                  <c:v>0.1755</c:v>
                </c:pt>
                <c:pt idx="134">
                  <c:v>0.1685</c:v>
                </c:pt>
                <c:pt idx="135">
                  <c:v>0.1653</c:v>
                </c:pt>
                <c:pt idx="136">
                  <c:v>0.1622</c:v>
                </c:pt>
                <c:pt idx="137">
                  <c:v>0.1579</c:v>
                </c:pt>
                <c:pt idx="138">
                  <c:v>0.1539</c:v>
                </c:pt>
                <c:pt idx="139">
                  <c:v>0.1488</c:v>
                </c:pt>
                <c:pt idx="140">
                  <c:v>0.1475</c:v>
                </c:pt>
                <c:pt idx="141">
                  <c:v>0.1438</c:v>
                </c:pt>
                <c:pt idx="142">
                  <c:v>0.1386</c:v>
                </c:pt>
                <c:pt idx="143">
                  <c:v>0.1359</c:v>
                </c:pt>
                <c:pt idx="144">
                  <c:v>0.1337</c:v>
                </c:pt>
                <c:pt idx="145">
                  <c:v>0.1299</c:v>
                </c:pt>
                <c:pt idx="146">
                  <c:v>0.129</c:v>
                </c:pt>
                <c:pt idx="147">
                  <c:v>0.1249</c:v>
                </c:pt>
                <c:pt idx="148">
                  <c:v>0.1224</c:v>
                </c:pt>
                <c:pt idx="149">
                  <c:v>0.1208</c:v>
                </c:pt>
                <c:pt idx="150">
                  <c:v>0.1195</c:v>
                </c:pt>
                <c:pt idx="151">
                  <c:v>0.1185</c:v>
                </c:pt>
                <c:pt idx="152">
                  <c:v>0.1176</c:v>
                </c:pt>
                <c:pt idx="153">
                  <c:v>0.1133</c:v>
                </c:pt>
                <c:pt idx="154">
                  <c:v>0.1124</c:v>
                </c:pt>
                <c:pt idx="155">
                  <c:v>0.1117</c:v>
                </c:pt>
                <c:pt idx="156">
                  <c:v>0.1108</c:v>
                </c:pt>
                <c:pt idx="157">
                  <c:v>0.1097</c:v>
                </c:pt>
                <c:pt idx="158">
                  <c:v>0.1061</c:v>
                </c:pt>
                <c:pt idx="159">
                  <c:v>0.1073</c:v>
                </c:pt>
                <c:pt idx="160">
                  <c:v>0.1041</c:v>
                </c:pt>
                <c:pt idx="161">
                  <c:v>0.0994</c:v>
                </c:pt>
                <c:pt idx="162">
                  <c:v>0.0973</c:v>
                </c:pt>
                <c:pt idx="163">
                  <c:v>0.0973</c:v>
                </c:pt>
                <c:pt idx="164">
                  <c:v>0.0927</c:v>
                </c:pt>
                <c:pt idx="165">
                  <c:v>0.09</c:v>
                </c:pt>
                <c:pt idx="166">
                  <c:v>0.0915</c:v>
                </c:pt>
                <c:pt idx="167">
                  <c:v>0.0869</c:v>
                </c:pt>
                <c:pt idx="168">
                  <c:v>0.0865</c:v>
                </c:pt>
                <c:pt idx="169">
                  <c:v>0.085</c:v>
                </c:pt>
                <c:pt idx="170">
                  <c:v>0.0888</c:v>
                </c:pt>
                <c:pt idx="171">
                  <c:v>0.0837</c:v>
                </c:pt>
                <c:pt idx="172">
                  <c:v>0.0846</c:v>
                </c:pt>
                <c:pt idx="173">
                  <c:v>0.0843</c:v>
                </c:pt>
                <c:pt idx="174">
                  <c:v>0.0849</c:v>
                </c:pt>
                <c:pt idx="175">
                  <c:v>0.0835</c:v>
                </c:pt>
                <c:pt idx="176">
                  <c:v>0.0817</c:v>
                </c:pt>
                <c:pt idx="177">
                  <c:v>0.0795</c:v>
                </c:pt>
                <c:pt idx="178">
                  <c:v>0.0778</c:v>
                </c:pt>
                <c:pt idx="179">
                  <c:v>0.0764</c:v>
                </c:pt>
                <c:pt idx="180">
                  <c:v>0.072</c:v>
                </c:pt>
                <c:pt idx="181">
                  <c:v>0.0672</c:v>
                </c:pt>
                <c:pt idx="182">
                  <c:v>0.0664</c:v>
                </c:pt>
                <c:pt idx="183">
                  <c:v>0.0596</c:v>
                </c:pt>
                <c:pt idx="184">
                  <c:v>0.0612</c:v>
                </c:pt>
                <c:pt idx="185">
                  <c:v>0.0505</c:v>
                </c:pt>
                <c:pt idx="186">
                  <c:v>0.0462</c:v>
                </c:pt>
                <c:pt idx="187">
                  <c:v>0.0368</c:v>
                </c:pt>
                <c:pt idx="188">
                  <c:v>0.0263</c:v>
                </c:pt>
                <c:pt idx="189">
                  <c:v>0.0164</c:v>
                </c:pt>
                <c:pt idx="190">
                  <c:v>0.0031</c:v>
                </c:pt>
                <c:pt idx="191">
                  <c:v>0.0016</c:v>
                </c:pt>
                <c:pt idx="192">
                  <c:v>-0.0105</c:v>
                </c:pt>
                <c:pt idx="193">
                  <c:v>-0.023</c:v>
                </c:pt>
                <c:pt idx="194">
                  <c:v>-0.0305</c:v>
                </c:pt>
                <c:pt idx="195">
                  <c:v>-0.0378</c:v>
                </c:pt>
                <c:pt idx="196">
                  <c:v>-0.035</c:v>
                </c:pt>
                <c:pt idx="197">
                  <c:v>-0.0356</c:v>
                </c:pt>
                <c:pt idx="198">
                  <c:v>-0.0289</c:v>
                </c:pt>
                <c:pt idx="199">
                  <c:v>-0.0227</c:v>
                </c:pt>
                <c:pt idx="200">
                  <c:v>-0.0231</c:v>
                </c:pt>
              </c:numCache>
            </c:numRef>
          </c:val>
          <c:smooth val="0"/>
          <c:extLst>
            <c:ext xmlns:c15="http://schemas.microsoft.com/office/drawing/2012/chart" uri="{02D57815-91ED-43cb-92C2-25804820EDAC}">
              <c15:filteredCategoryTitle>
                <c15:cat>
                  <c:numRef>
                    <c:extLst>
                      <c:ext uri="{02D57815-91ED-43cb-92C2-25804820EDAC}">
                        <c15:formulaRef>
                          <c15:sqref>吸波数据!#REF!</c15:sqref>
                        </c15:formulaRef>
                      </c:ext>
                    </c:extLst>
                    <c:numCache>
                      <c:ptCount val="0"/>
                    </c:numCache>
                  </c:numRef>
                </c15:cat>
              </c15:filteredCategoryTitle>
            </c:ext>
          </c:extLst>
        </c:ser>
        <c:dLbls>
          <c:showLegendKey val="0"/>
          <c:showVal val="0"/>
          <c:showCatName val="0"/>
          <c:showSerName val="0"/>
          <c:showPercent val="0"/>
          <c:showBubbleSize val="0"/>
        </c:dLbls>
        <c:marker val="0"/>
        <c:smooth val="0"/>
        <c:axId val="605309560"/>
        <c:axId val="1"/>
      </c:lineChart>
      <c:catAx>
        <c:axId val="605309560"/>
        <c:scaling>
          <c:orientation val="minMax"/>
        </c:scaling>
        <c:delete val="0"/>
        <c:axPos val="b"/>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2"/>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956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吸波数据!$Q$4:$Q$204</c:f>
              <c:numCache>
                <c:formatCode>0.00_ </c:formatCode>
                <c:ptCount val="201"/>
                <c:pt idx="0">
                  <c:v>-0.13460042236301</c:v>
                </c:pt>
                <c:pt idx="1">
                  <c:v>-0.063047113209403</c:v>
                </c:pt>
                <c:pt idx="2">
                  <c:v>-0.20427290134032</c:v>
                </c:pt>
                <c:pt idx="3">
                  <c:v>-0.0837851662404092</c:v>
                </c:pt>
                <c:pt idx="4">
                  <c:v>-0.124520176013482</c:v>
                </c:pt>
                <c:pt idx="5">
                  <c:v>-0.130443651198368</c:v>
                </c:pt>
                <c:pt idx="6">
                  <c:v>-0.0711639695847144</c:v>
                </c:pt>
                <c:pt idx="7">
                  <c:v>-0.0966955843649479</c:v>
                </c:pt>
                <c:pt idx="8">
                  <c:v>-0.117405582922824</c:v>
                </c:pt>
                <c:pt idx="9">
                  <c:v>-0.0434300685207578</c:v>
                </c:pt>
                <c:pt idx="10">
                  <c:v>-0.135129876447125</c:v>
                </c:pt>
                <c:pt idx="11">
                  <c:v>-0.0505149051490515</c:v>
                </c:pt>
                <c:pt idx="12">
                  <c:v>-0.0553922033576781</c:v>
                </c:pt>
                <c:pt idx="13">
                  <c:v>-0.105387422193604</c:v>
                </c:pt>
                <c:pt idx="14">
                  <c:v>-0.00247377795369088</c:v>
                </c:pt>
                <c:pt idx="15">
                  <c:v>-0.0956275875997173</c:v>
                </c:pt>
                <c:pt idx="16">
                  <c:v>-0.00858687586133786</c:v>
                </c:pt>
                <c:pt idx="17">
                  <c:v>-0.0222592665228476</c:v>
                </c:pt>
                <c:pt idx="18">
                  <c:v>-0.0532997586821949</c:v>
                </c:pt>
                <c:pt idx="19">
                  <c:v>0.0327069578466226</c:v>
                </c:pt>
                <c:pt idx="20">
                  <c:v>-0.036697247706422</c:v>
                </c:pt>
                <c:pt idx="21">
                  <c:v>0.0110274626232637</c:v>
                </c:pt>
                <c:pt idx="22">
                  <c:v>0.0223236432185733</c:v>
                </c:pt>
                <c:pt idx="23">
                  <c:v>-0.0140786317655647</c:v>
                </c:pt>
                <c:pt idx="24">
                  <c:v>0.0379243551840147</c:v>
                </c:pt>
                <c:pt idx="25">
                  <c:v>-0.00420378340506456</c:v>
                </c:pt>
                <c:pt idx="26">
                  <c:v>0.0245225920901597</c:v>
                </c:pt>
                <c:pt idx="27">
                  <c:v>0.0439784179985748</c:v>
                </c:pt>
                <c:pt idx="28">
                  <c:v>0.0125102543068089</c:v>
                </c:pt>
                <c:pt idx="29">
                  <c:v>0.0304361468465642</c:v>
                </c:pt>
                <c:pt idx="30">
                  <c:v>0.0350859247135843</c:v>
                </c:pt>
                <c:pt idx="31">
                  <c:v>0.0213639233845506</c:v>
                </c:pt>
                <c:pt idx="32">
                  <c:v>0.0598388952819333</c:v>
                </c:pt>
                <c:pt idx="33">
                  <c:v>0.0170489770613763</c:v>
                </c:pt>
                <c:pt idx="34">
                  <c:v>0.0581954084356647</c:v>
                </c:pt>
                <c:pt idx="35">
                  <c:v>0.0485607786291158</c:v>
                </c:pt>
                <c:pt idx="36">
                  <c:v>0.039624052120047</c:v>
                </c:pt>
                <c:pt idx="37">
                  <c:v>0.0671240105540897</c:v>
                </c:pt>
                <c:pt idx="38">
                  <c:v>0.0457076809919092</c:v>
                </c:pt>
                <c:pt idx="39">
                  <c:v>0.0645886889460154</c:v>
                </c:pt>
                <c:pt idx="40">
                  <c:v>0.0639907533886729</c:v>
                </c:pt>
                <c:pt idx="41">
                  <c:v>0.0535600425079702</c:v>
                </c:pt>
                <c:pt idx="42">
                  <c:v>0.0715197956577267</c:v>
                </c:pt>
                <c:pt idx="43">
                  <c:v>0.0678914581353606</c:v>
                </c:pt>
                <c:pt idx="44">
                  <c:v>0.0700214132762313</c:v>
                </c:pt>
                <c:pt idx="45">
                  <c:v>0.077688399661304</c:v>
                </c:pt>
                <c:pt idx="46">
                  <c:v>0.0627388535031847</c:v>
                </c:pt>
                <c:pt idx="47">
                  <c:v>0.0831640833778728</c:v>
                </c:pt>
                <c:pt idx="48">
                  <c:v>0.0728936573051436</c:v>
                </c:pt>
                <c:pt idx="49">
                  <c:v>0.0769640195869704</c:v>
                </c:pt>
                <c:pt idx="50">
                  <c:v>0.0817623384876086</c:v>
                </c:pt>
                <c:pt idx="51">
                  <c:v>0.0783649264005083</c:v>
                </c:pt>
                <c:pt idx="52">
                  <c:v>0.0898107559071956</c:v>
                </c:pt>
                <c:pt idx="53">
                  <c:v>0.0881487707501576</c:v>
                </c:pt>
                <c:pt idx="54">
                  <c:v>0.0842116469711487</c:v>
                </c:pt>
                <c:pt idx="55">
                  <c:v>0.099187506594914</c:v>
                </c:pt>
                <c:pt idx="56">
                  <c:v>0.0906026127265065</c:v>
                </c:pt>
                <c:pt idx="57">
                  <c:v>0.100794912559618</c:v>
                </c:pt>
                <c:pt idx="58">
                  <c:v>0.101156677181914</c:v>
                </c:pt>
                <c:pt idx="59">
                  <c:v>0.105457616383405</c:v>
                </c:pt>
                <c:pt idx="60">
                  <c:v>0.111415332771693</c:v>
                </c:pt>
                <c:pt idx="61">
                  <c:v>0.113098369279327</c:v>
                </c:pt>
                <c:pt idx="62">
                  <c:v>0.1192417663878</c:v>
                </c:pt>
                <c:pt idx="63">
                  <c:v>0.126989145326167</c:v>
                </c:pt>
                <c:pt idx="64">
                  <c:v>0.127525252525253</c:v>
                </c:pt>
                <c:pt idx="65">
                  <c:v>0.136258173381143</c:v>
                </c:pt>
                <c:pt idx="66">
                  <c:v>0.140661191829859</c:v>
                </c:pt>
                <c:pt idx="67">
                  <c:v>0.147052586938083</c:v>
                </c:pt>
                <c:pt idx="68">
                  <c:v>0.156286348736386</c:v>
                </c:pt>
                <c:pt idx="69">
                  <c:v>0.157442748091603</c:v>
                </c:pt>
                <c:pt idx="70">
                  <c:v>0.167712432202489</c:v>
                </c:pt>
                <c:pt idx="71">
                  <c:v>0.17058635734809</c:v>
                </c:pt>
                <c:pt idx="72">
                  <c:v>0.181623473977297</c:v>
                </c:pt>
                <c:pt idx="73">
                  <c:v>0.187286324786325</c:v>
                </c:pt>
                <c:pt idx="74">
                  <c:v>0.191935483870968</c:v>
                </c:pt>
                <c:pt idx="75">
                  <c:v>0.198791279948198</c:v>
                </c:pt>
                <c:pt idx="76">
                  <c:v>0.206986331091343</c:v>
                </c:pt>
                <c:pt idx="77">
                  <c:v>0.212958916083916</c:v>
                </c:pt>
                <c:pt idx="78">
                  <c:v>0.225633154259401</c:v>
                </c:pt>
                <c:pt idx="79">
                  <c:v>0.222503021645973</c:v>
                </c:pt>
                <c:pt idx="80">
                  <c:v>0.235901420959147</c:v>
                </c:pt>
                <c:pt idx="81">
                  <c:v>0.239560195468681</c:v>
                </c:pt>
                <c:pt idx="82">
                  <c:v>0.247299729972997</c:v>
                </c:pt>
                <c:pt idx="83">
                  <c:v>0.259774011299435</c:v>
                </c:pt>
                <c:pt idx="84">
                  <c:v>0.262786997044783</c:v>
                </c:pt>
                <c:pt idx="85">
                  <c:v>0.272081567189827</c:v>
                </c:pt>
                <c:pt idx="86">
                  <c:v>0.276946107784431</c:v>
                </c:pt>
                <c:pt idx="87">
                  <c:v>0.281501340482574</c:v>
                </c:pt>
                <c:pt idx="88">
                  <c:v>0.295028142589118</c:v>
                </c:pt>
                <c:pt idx="89">
                  <c:v>0.294991160872127</c:v>
                </c:pt>
                <c:pt idx="90">
                  <c:v>0.306022659511032</c:v>
                </c:pt>
                <c:pt idx="91">
                  <c:v>0.307213036184999</c:v>
                </c:pt>
                <c:pt idx="92">
                  <c:v>0.314754098360656</c:v>
                </c:pt>
                <c:pt idx="93">
                  <c:v>0.319125549584758</c:v>
                </c:pt>
                <c:pt idx="94">
                  <c:v>0.322150962012827</c:v>
                </c:pt>
                <c:pt idx="95">
                  <c:v>0.327279512377161</c:v>
                </c:pt>
                <c:pt idx="96">
                  <c:v>0.332412060301508</c:v>
                </c:pt>
                <c:pt idx="97">
                  <c:v>0.333206542411563</c:v>
                </c:pt>
                <c:pt idx="98">
                  <c:v>0.339658930632132</c:v>
                </c:pt>
                <c:pt idx="99">
                  <c:v>0.343559870550162</c:v>
                </c:pt>
                <c:pt idx="100">
                  <c:v>0.348097967691506</c:v>
                </c:pt>
                <c:pt idx="101">
                  <c:v>0.346189164370983</c:v>
                </c:pt>
                <c:pt idx="102">
                  <c:v>0.346955021891999</c:v>
                </c:pt>
                <c:pt idx="103">
                  <c:v>0.358262967430639</c:v>
                </c:pt>
                <c:pt idx="104">
                  <c:v>0.349421887604195</c:v>
                </c:pt>
                <c:pt idx="105">
                  <c:v>0.353340575774036</c:v>
                </c:pt>
                <c:pt idx="106">
                  <c:v>0.355257760153152</c:v>
                </c:pt>
                <c:pt idx="107">
                  <c:v>0.353598014888337</c:v>
                </c:pt>
                <c:pt idx="108">
                  <c:v>0.35341476957246</c:v>
                </c:pt>
                <c:pt idx="109">
                  <c:v>0.353212935741285</c:v>
                </c:pt>
                <c:pt idx="110">
                  <c:v>0.351820491109229</c:v>
                </c:pt>
                <c:pt idx="111">
                  <c:v>0.354009936124911</c:v>
                </c:pt>
                <c:pt idx="112">
                  <c:v>0.346181299072091</c:v>
                </c:pt>
                <c:pt idx="113">
                  <c:v>0.346236868614189</c:v>
                </c:pt>
                <c:pt idx="114">
                  <c:v>0.344302696433749</c:v>
                </c:pt>
                <c:pt idx="115">
                  <c:v>0.340090418550386</c:v>
                </c:pt>
                <c:pt idx="116">
                  <c:v>0.337877455291703</c:v>
                </c:pt>
                <c:pt idx="117">
                  <c:v>0.335103244837758</c:v>
                </c:pt>
                <c:pt idx="118">
                  <c:v>0.330806954971021</c:v>
                </c:pt>
                <c:pt idx="119">
                  <c:v>0.327915299731584</c:v>
                </c:pt>
                <c:pt idx="120">
                  <c:v>0.323856799037304</c:v>
                </c:pt>
                <c:pt idx="121">
                  <c:v>0.318448353631033</c:v>
                </c:pt>
                <c:pt idx="122">
                  <c:v>0.315174506828528</c:v>
                </c:pt>
                <c:pt idx="123">
                  <c:v>0.313432835820896</c:v>
                </c:pt>
                <c:pt idx="124">
                  <c:v>0.309790102650529</c:v>
                </c:pt>
                <c:pt idx="125">
                  <c:v>0.303719643406087</c:v>
                </c:pt>
                <c:pt idx="126">
                  <c:v>0.304254007398274</c:v>
                </c:pt>
                <c:pt idx="127">
                  <c:v>0.29580300449125</c:v>
                </c:pt>
                <c:pt idx="128">
                  <c:v>0.295178849144634</c:v>
                </c:pt>
                <c:pt idx="129">
                  <c:v>0.289350405996252</c:v>
                </c:pt>
                <c:pt idx="130">
                  <c:v>0.285534788754515</c:v>
                </c:pt>
                <c:pt idx="131">
                  <c:v>0.285422557335847</c:v>
                </c:pt>
                <c:pt idx="132">
                  <c:v>0.277184160905091</c:v>
                </c:pt>
                <c:pt idx="133">
                  <c:v>0.276117054751416</c:v>
                </c:pt>
                <c:pt idx="134">
                  <c:v>0.265940656565657</c:v>
                </c:pt>
                <c:pt idx="135">
                  <c:v>0.261633428300095</c:v>
                </c:pt>
                <c:pt idx="136">
                  <c:v>0.257542076849794</c:v>
                </c:pt>
                <c:pt idx="137">
                  <c:v>0.250555379244684</c:v>
                </c:pt>
                <c:pt idx="138">
                  <c:v>0.244518589132507</c:v>
                </c:pt>
                <c:pt idx="139">
                  <c:v>0.236716512885778</c:v>
                </c:pt>
                <c:pt idx="140">
                  <c:v>0.235359821286102</c:v>
                </c:pt>
                <c:pt idx="141">
                  <c:v>0.228798727128083</c:v>
                </c:pt>
                <c:pt idx="142">
                  <c:v>0.220209723546235</c:v>
                </c:pt>
                <c:pt idx="143">
                  <c:v>0.217023315234749</c:v>
                </c:pt>
                <c:pt idx="144">
                  <c:v>0.213169642857143</c:v>
                </c:pt>
                <c:pt idx="145">
                  <c:v>0.207773512476008</c:v>
                </c:pt>
                <c:pt idx="146">
                  <c:v>0.204794411811399</c:v>
                </c:pt>
                <c:pt idx="147">
                  <c:v>0.199361532322426</c:v>
                </c:pt>
                <c:pt idx="148">
                  <c:v>0.195871339414306</c:v>
                </c:pt>
                <c:pt idx="149">
                  <c:v>0.193713919178961</c:v>
                </c:pt>
                <c:pt idx="150">
                  <c:v>0.191998714652956</c:v>
                </c:pt>
                <c:pt idx="151">
                  <c:v>0.19011711856249</c:v>
                </c:pt>
                <c:pt idx="152">
                  <c:v>0.189097925711529</c:v>
                </c:pt>
                <c:pt idx="153">
                  <c:v>0.181454196028187</c:v>
                </c:pt>
                <c:pt idx="154">
                  <c:v>0.180591259640103</c:v>
                </c:pt>
                <c:pt idx="155">
                  <c:v>0.179813264649066</c:v>
                </c:pt>
                <c:pt idx="156">
                  <c:v>0.177906229929351</c:v>
                </c:pt>
                <c:pt idx="157">
                  <c:v>0.175857646681629</c:v>
                </c:pt>
                <c:pt idx="158">
                  <c:v>0.170387024249237</c:v>
                </c:pt>
                <c:pt idx="159">
                  <c:v>0.171955128205128</c:v>
                </c:pt>
                <c:pt idx="160">
                  <c:v>0.166586653864618</c:v>
                </c:pt>
                <c:pt idx="161">
                  <c:v>0.159294871794872</c:v>
                </c:pt>
                <c:pt idx="162">
                  <c:v>0.156079563683029</c:v>
                </c:pt>
                <c:pt idx="163">
                  <c:v>0.155979480602757</c:v>
                </c:pt>
                <c:pt idx="164">
                  <c:v>0.147894065092533</c:v>
                </c:pt>
                <c:pt idx="165">
                  <c:v>0.144138372837924</c:v>
                </c:pt>
                <c:pt idx="166">
                  <c:v>0.147129763627593</c:v>
                </c:pt>
                <c:pt idx="167">
                  <c:v>0.139643258878355</c:v>
                </c:pt>
                <c:pt idx="168">
                  <c:v>0.138955823293173</c:v>
                </c:pt>
                <c:pt idx="169">
                  <c:v>0.137340442720957</c:v>
                </c:pt>
                <c:pt idx="170">
                  <c:v>0.143434017121628</c:v>
                </c:pt>
                <c:pt idx="171">
                  <c:v>0.135502671199611</c:v>
                </c:pt>
                <c:pt idx="172">
                  <c:v>0.136937520233085</c:v>
                </c:pt>
                <c:pt idx="173">
                  <c:v>0.13743071405282</c:v>
                </c:pt>
                <c:pt idx="174">
                  <c:v>0.138793526238352</c:v>
                </c:pt>
                <c:pt idx="175">
                  <c:v>0.136997538966366</c:v>
                </c:pt>
                <c:pt idx="176">
                  <c:v>0.134375</c:v>
                </c:pt>
                <c:pt idx="177">
                  <c:v>0.130971993410214</c:v>
                </c:pt>
                <c:pt idx="178">
                  <c:v>0.12887195626967</c:v>
                </c:pt>
                <c:pt idx="179">
                  <c:v>0.127397031849258</c:v>
                </c:pt>
                <c:pt idx="180">
                  <c:v>0.119740562115417</c:v>
                </c:pt>
                <c:pt idx="181">
                  <c:v>0.112676056338028</c:v>
                </c:pt>
                <c:pt idx="182">
                  <c:v>0.111204153408139</c:v>
                </c:pt>
                <c:pt idx="183">
                  <c:v>0.100743745774172</c:v>
                </c:pt>
                <c:pt idx="184">
                  <c:v>0.104028556858746</c:v>
                </c:pt>
                <c:pt idx="185">
                  <c:v>0.0859574468085106</c:v>
                </c:pt>
                <c:pt idx="186">
                  <c:v>0.0799307958477509</c:v>
                </c:pt>
                <c:pt idx="187">
                  <c:v>0.063175965665236</c:v>
                </c:pt>
                <c:pt idx="188">
                  <c:v>0.045979020979021</c:v>
                </c:pt>
                <c:pt idx="189">
                  <c:v>0.0283393813720408</c:v>
                </c:pt>
                <c:pt idx="190">
                  <c:v>0.00539975614004529</c:v>
                </c:pt>
                <c:pt idx="191">
                  <c:v>0.00276338514680484</c:v>
                </c:pt>
                <c:pt idx="192">
                  <c:v>-0.017890611688533</c:v>
                </c:pt>
                <c:pt idx="193">
                  <c:v>-0.0387596899224806</c:v>
                </c:pt>
                <c:pt idx="194">
                  <c:v>-0.0503632760898283</c:v>
                </c:pt>
                <c:pt idx="195">
                  <c:v>-0.0615635179153094</c:v>
                </c:pt>
                <c:pt idx="196">
                  <c:v>-0.0559462915601023</c:v>
                </c:pt>
                <c:pt idx="197">
                  <c:v>-0.0563469452358341</c:v>
                </c:pt>
                <c:pt idx="198">
                  <c:v>-0.0450928381962865</c:v>
                </c:pt>
                <c:pt idx="199">
                  <c:v>-0.0343211369821591</c:v>
                </c:pt>
                <c:pt idx="200">
                  <c:v>-0.0347839180846258</c:v>
                </c:pt>
              </c:numCache>
            </c:numRef>
          </c:val>
          <c:smooth val="0"/>
        </c:ser>
        <c:dLbls>
          <c:showLegendKey val="0"/>
          <c:showVal val="0"/>
          <c:showCatName val="0"/>
          <c:showSerName val="0"/>
          <c:showPercent val="0"/>
          <c:showBubbleSize val="0"/>
        </c:dLbls>
        <c:marker val="0"/>
        <c:smooth val="0"/>
        <c:axId val="605316448"/>
        <c:axId val="1"/>
      </c:lineChart>
      <c:catAx>
        <c:axId val="6053164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title>
          <c:tx>
            <c:rich>
              <a:bodyPr rot="-5400000" spcFirstLastPara="0" vertOverflow="ellipsis" vert="horz" wrap="square" anchor="ctr" anchorCtr="1"/>
              <a:lstStyle/>
              <a:p>
                <a:pPr algn="ctr">
                  <a:defRPr lang="zh-CN" sz="1000" b="1" i="0" u="none" strike="noStrike" kern="1200" baseline="0">
                    <a:solidFill>
                      <a:srgbClr val="000000"/>
                    </a:solidFill>
                    <a:latin typeface="宋体"/>
                    <a:ea typeface="宋体"/>
                    <a:cs typeface="宋体"/>
                  </a:defRPr>
                </a:pPr>
                <a:r>
                  <a:rPr lang="zh-CN" altLang="zh-CN"/>
                  <a:t>坐标轴标题</a:t>
                </a:r>
                <a:endParaRPr lang="zh-CN" altLang="zh-CN"/>
              </a:p>
            </c:rich>
          </c:tx>
          <c:layout/>
          <c:overlay val="0"/>
          <c:spPr>
            <a:noFill/>
            <a:ln>
              <a:noFill/>
            </a:ln>
          </c:spPr>
        </c:title>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1644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16</xdr:col>
      <xdr:colOff>466165</xdr:colOff>
      <xdr:row>38</xdr:row>
      <xdr:rowOff>107577</xdr:rowOff>
    </xdr:to>
    <xdr:graphicFrame>
      <xdr:nvGraphicFramePr>
        <xdr:cNvPr id="2049" name="图表 1"/>
        <xdr:cNvGraphicFramePr>
          <a:graphicFrameLocks noGrp="1"/>
        </xdr:cNvGraphicFramePr>
      </xdr:nvGraphicFramePr>
      <xdr:xfrm>
        <a:off x="0" y="0"/>
        <a:ext cx="9975850" cy="821499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137160</xdr:rowOff>
    </xdr:to>
    <xdr:graphicFrame>
      <xdr:nvGraphicFramePr>
        <xdr:cNvPr id="3073" name="图表 1"/>
        <xdr:cNvGraphicFramePr>
          <a:graphicFrameLocks noGrp="1"/>
        </xdr:cNvGraphicFramePr>
      </xdr:nvGraphicFramePr>
      <xdr:xfrm>
        <a:off x="0" y="0"/>
        <a:ext cx="8194675" cy="76047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456565</xdr:colOff>
      <xdr:row>35</xdr:row>
      <xdr:rowOff>160655</xdr:rowOff>
    </xdr:to>
    <xdr:graphicFrame>
      <xdr:nvGraphicFramePr>
        <xdr:cNvPr id="4097" name="图表 1"/>
        <xdr:cNvGraphicFramePr>
          <a:graphicFrameLocks noGrp="1"/>
        </xdr:cNvGraphicFramePr>
      </xdr:nvGraphicFramePr>
      <xdr:xfrm>
        <a:off x="0" y="0"/>
        <a:ext cx="818324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444500</xdr:colOff>
      <xdr:row>35</xdr:row>
      <xdr:rowOff>149225</xdr:rowOff>
    </xdr:to>
    <xdr:graphicFrame>
      <xdr:nvGraphicFramePr>
        <xdr:cNvPr id="5121" name="图表 1"/>
        <xdr:cNvGraphicFramePr>
          <a:graphicFrameLocks noGrp="1"/>
        </xdr:cNvGraphicFramePr>
      </xdr:nvGraphicFramePr>
      <xdr:xfrm>
        <a:off x="0" y="0"/>
        <a:ext cx="8171180" cy="761682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160655</xdr:rowOff>
    </xdr:to>
    <xdr:graphicFrame>
      <xdr:nvGraphicFramePr>
        <xdr:cNvPr id="6145" name="图表 1"/>
        <xdr:cNvGraphicFramePr>
          <a:graphicFrameLocks noGrp="1"/>
        </xdr:cNvGraphicFramePr>
      </xdr:nvGraphicFramePr>
      <xdr:xfrm>
        <a:off x="0" y="0"/>
        <a:ext cx="819467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480060</xdr:colOff>
      <xdr:row>36</xdr:row>
      <xdr:rowOff>12700</xdr:rowOff>
    </xdr:to>
    <xdr:graphicFrame>
      <xdr:nvGraphicFramePr>
        <xdr:cNvPr id="7169" name="图表 1"/>
        <xdr:cNvGraphicFramePr>
          <a:graphicFrameLocks noGrp="1"/>
        </xdr:cNvGraphicFramePr>
      </xdr:nvGraphicFramePr>
      <xdr:xfrm>
        <a:off x="0" y="0"/>
        <a:ext cx="8206740" cy="76936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36</xdr:row>
      <xdr:rowOff>1270</xdr:rowOff>
    </xdr:to>
    <xdr:graphicFrame>
      <xdr:nvGraphicFramePr>
        <xdr:cNvPr id="8193" name="图表 1"/>
        <xdr:cNvGraphicFramePr>
          <a:graphicFrameLocks noGrp="1"/>
        </xdr:cNvGraphicFramePr>
      </xdr:nvGraphicFramePr>
      <xdr:xfrm>
        <a:off x="0" y="0"/>
        <a:ext cx="8194675" cy="768223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V1008"/>
  <sheetViews>
    <sheetView tabSelected="true" zoomScale="145" zoomScaleNormal="145" workbookViewId="0">
      <pane activePane="bottomRight" state="frozen" topLeftCell="M996" xSplit="5" ySplit="2"/>
      <selection/>
      <selection pane="topRight"/>
      <selection pane="bottomLeft"/>
      <selection activeCell="D1004" pane="bottomRight" sqref="D1004"/>
    </sheetView>
  </sheetViews>
  <sheetFormatPr defaultColWidth="9" defaultRowHeight="16.8"/>
  <cols>
    <col customWidth="true" max="1" min="1" style="2" width="12.25"/>
    <col customWidth="true" max="2" min="2" style="2" width="7"/>
    <col customWidth="true" max="3" min="3" style="2" width="8.25"/>
    <col customWidth="true" max="4" min="4" style="2" width="7.875"/>
    <col customWidth="true" max="5" min="5" style="2" width="7.5"/>
    <col customWidth="true" max="6" min="6" style="1" width="8.5"/>
    <col customWidth="true" max="15" min="7" style="1" width="9.5"/>
    <col customWidth="true" max="16" min="16" style="3" width="8"/>
    <col customWidth="true" max="17" min="17" style="3" width="9.375"/>
    <col customWidth="true" hidden="true" max="18" min="18" style="1" width="42.75"/>
    <col customWidth="true" hidden="true" max="19" min="19" style="1" width="14.5"/>
    <col customWidth="true" hidden="true" max="21" min="20" style="1" width="13.75"/>
    <col customWidth="true" hidden="true" max="22" min="22" style="1" width="9"/>
    <col max="16384" min="23" style="1" width="9"/>
  </cols>
  <sheetData>
    <row r="1" spans="1:21" ht="15" customHeight="true">
      <c r="A1" s="4" t="s">
        <v>0</v>
      </c>
      <c r="B1" s="5" t="s">
        <v>1</v>
      </c>
      <c r="C1" s="6"/>
      <c r="D1" s="6"/>
      <c r="E1" s="11"/>
      <c r="F1" s="1" t="s">
        <v>2</v>
      </c>
      <c r="G1" s="1" t="s">
        <v>2</v>
      </c>
      <c r="H1" s="1" t="s">
        <v>2</v>
      </c>
      <c r="I1" s="1" t="s">
        <v>2</v>
      </c>
      <c r="J1" s="1" t="s">
        <v>2</v>
      </c>
      <c r="K1" s="1" t="s">
        <v>2</v>
      </c>
      <c r="L1" s="1" t="s">
        <v>2</v>
      </c>
      <c r="M1" s="1" t="s">
        <v>2</v>
      </c>
      <c r="N1" s="1" t="s">
        <v>2</v>
      </c>
      <c r="O1" s="1" t="s">
        <v>2</v>
      </c>
      <c r="P1" s="16" t="s">
        <v>3</v>
      </c>
      <c r="Q1" s="21"/>
      <c r="R1" s="22" t="s">
        <v>4</v>
      </c>
      <c r="S1" s="22" t="s">
        <v>5</v>
      </c>
      <c r="T1" s="23" t="s">
        <v>6</v>
      </c>
      <c r="U1" s="26" t="s">
        <v>7</v>
      </c>
    </row>
    <row r="2" spans="1:21" ht="15" customHeight="true">
      <c r="A2" s="7" t="s">
        <v>8</v>
      </c>
      <c r="B2" s="1"/>
      <c r="C2" s="1"/>
      <c r="D2" s="1"/>
      <c r="E2" s="1"/>
      <c r="F2" s="1" t="s">
        <v>9</v>
      </c>
      <c r="G2" s="1" t="s">
        <v>9</v>
      </c>
      <c r="H2" s="1" t="s">
        <v>9</v>
      </c>
      <c r="I2" s="1" t="s">
        <v>9</v>
      </c>
      <c r="J2" s="1" t="s">
        <v>9</v>
      </c>
      <c r="K2" s="1" t="s">
        <v>9</v>
      </c>
      <c r="L2" s="1" t="s">
        <v>9</v>
      </c>
      <c r="M2" s="1" t="s">
        <v>9</v>
      </c>
      <c r="N2" s="1" t="s">
        <v>9</v>
      </c>
      <c r="O2" s="1" t="s">
        <v>9</v>
      </c>
      <c r="P2" s="17"/>
      <c r="Q2" s="17"/>
      <c r="R2" s="24"/>
      <c r="S2" s="24"/>
      <c r="T2" s="23"/>
      <c r="U2" s="26"/>
    </row>
    <row r="3" spans="1:21" s="1" customFormat="true" ht="15" customHeight="true">
      <c r="A3" s="8"/>
      <c r="B3" s="9" t="s">
        <v>10</v>
      </c>
      <c r="C3" s="10" t="s">
        <v>11</v>
      </c>
      <c r="D3" s="10" t="s">
        <v>12</v>
      </c>
      <c r="E3" s="10" t="s">
        <v>13</v>
      </c>
      <c r="F3" s="12">
        <v>1</v>
      </c>
      <c r="G3" s="13">
        <v>1.5</v>
      </c>
      <c r="H3" s="13">
        <v>2</v>
      </c>
      <c r="I3" s="13">
        <v>2.5</v>
      </c>
      <c r="J3" s="13">
        <v>3</v>
      </c>
      <c r="K3" s="13">
        <v>3.5</v>
      </c>
      <c r="L3" s="13">
        <v>4</v>
      </c>
      <c r="M3" s="13">
        <v>4.5</v>
      </c>
      <c r="N3" s="13">
        <v>5</v>
      </c>
      <c r="O3" s="13">
        <v>5.5</v>
      </c>
      <c r="P3" s="18" t="s">
        <v>14</v>
      </c>
      <c r="Q3" s="18" t="s">
        <v>15</v>
      </c>
      <c r="R3" s="24"/>
      <c r="S3" s="25"/>
      <c r="T3" s="26"/>
      <c r="U3" s="26"/>
    </row>
    <row r="4" spans="1:22" ht="13.5" customHeight="true">
      <c r="A4" s="7">
        <v>2</v>
      </c>
      <c r="B4" s="2">
        <v>6.003</v>
      </c>
      <c r="C4" s="2">
        <v>6.7877</v>
      </c>
      <c r="D4" s="2">
        <v>1.2059</v>
      </c>
      <c r="E4" s="2">
        <v>0.1855</v>
      </c>
      <c r="F4" s="14">
        <f t="shared" ref="F4:F67" si="0">20*LOG10(IMABS(IMDIV(IMSUB(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IMSUM(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f>
        <v>0.0803760075979912</v>
      </c>
      <c r="G4" s="15">
        <f t="shared" ref="G4:G67" si="1">20*LOG10(IMABS(IMDIV(IMSUB(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IMSUM(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f>
        <v>0.107435067792993</v>
      </c>
      <c r="H4" s="15">
        <f t="shared" ref="H4:H67" si="2">20*LOG10(IMABS(IMDIV(IMSUB(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IMSUM(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f>
        <v>0.115022016497982</v>
      </c>
      <c r="I4" s="15">
        <f t="shared" ref="I4:I67" si="3">20*LOG10(IMABS(IMDIV(IMSUB(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IMSUM(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f>
        <v>0.0892484107813817</v>
      </c>
      <c r="J4" s="15">
        <f t="shared" ref="J4:J67" si="4">20*LOG10(IMABS(IMDIV(IMSUB(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IMSUM(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f>
        <v>0.00716674873115237</v>
      </c>
      <c r="K4" s="15">
        <f t="shared" ref="K4:K67" si="5">20*LOG10(IMABS(IMDIV(IMSUB(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IMSUM(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f>
        <v>-0.16936066631893</v>
      </c>
      <c r="L4" s="15">
        <f t="shared" ref="L4:L67" si="6">20*LOG10(IMABS(IMDIV(IMSUB(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IMSUM(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f>
        <v>-0.501750504432401</v>
      </c>
      <c r="M4" s="15">
        <f t="shared" ref="M4:M67" si="7">20*LOG10(IMABS(IMDIV(IMSUB(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IMSUM(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f>
        <v>-1.07922944972415</v>
      </c>
      <c r="N4" s="15">
        <f t="shared" ref="N4:N67" si="8">20*LOG10(IMABS(IMDIV(IMSUB(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IMSUM(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f>
        <v>-1.99805279324788</v>
      </c>
      <c r="O4" s="15">
        <f t="shared" ref="O4:O67" si="9">20*LOG10(IMABS(IMDIV(IMSUB(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IMSUM(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f>
        <v>-3.26625357835399</v>
      </c>
      <c r="P4" s="19">
        <f>C4/B4</f>
        <v>0.865174688397607</v>
      </c>
      <c r="Q4" s="19">
        <f>E4/D4</f>
        <v>-0.13460042236301</v>
      </c>
      <c r="R4" s="19" t="str">
        <f t="shared" ref="R4" si="10">IMSQRT(IMDIV(COMPLEX(D4,E4),COMPLEX(B4,C4)))</f>
        <v>0.135929702607142-0.061276808791591i</v>
      </c>
      <c r="S4" s="27" t="str">
        <f>IMSQRT(IMPRODUCT(COMPLEX(D4,E4),COMPLEX(B4,C4)))</f>
        <v>5.83474912314705+1.73939030124504i</v>
      </c>
      <c r="T4" s="28">
        <f>MIN(F4:O4)</f>
        <v>-3.26625357835399</v>
      </c>
      <c r="U4" s="1">
        <f t="array" ref="U4">(MAX((F4:O4=MIN(F4:O4))*COLUMN(F:O))-4)*0.5</f>
        <v>5.5</v>
      </c>
      <c r="V4" s="1" t="s">
        <v>16</v>
      </c>
    </row>
    <row r="5" spans="1:22">
      <c r="A5" s="7">
        <v>2.08</v>
      </c>
      <c r="B5" s="2">
        <v>5.8796</v>
      </c>
      <c r="C5" s="2">
        <v>6.6151</v>
      </c>
      <c r="D5" s="2">
        <v>1.1969</v>
      </c>
      <c r="E5" s="2">
        <v>0.1966</v>
      </c>
      <c r="F5" s="14">
        <f t="shared" si="0"/>
        <v>0.0363069640108811</v>
      </c>
      <c r="G5" s="15">
        <f t="shared" si="1"/>
        <v>0.0306124944713785</v>
      </c>
      <c r="H5" s="15">
        <f t="shared" si="2"/>
        <v>-0.0105326253418861</v>
      </c>
      <c r="I5" s="15">
        <f t="shared" si="3"/>
        <v>-0.112322575189598</v>
      </c>
      <c r="J5" s="15">
        <f t="shared" si="4"/>
        <v>-0.315292010115508</v>
      </c>
      <c r="K5" s="15">
        <f t="shared" si="5"/>
        <v>-0.682138663252257</v>
      </c>
      <c r="L5" s="15">
        <f t="shared" si="6"/>
        <v>-1.29749498303236</v>
      </c>
      <c r="M5" s="15">
        <f t="shared" si="7"/>
        <v>-2.23562736211184</v>
      </c>
      <c r="N5" s="15">
        <f t="shared" si="8"/>
        <v>-3.45258732147096</v>
      </c>
      <c r="O5" s="15">
        <f t="shared" si="9"/>
        <v>-4.6249252295613</v>
      </c>
      <c r="P5" s="19">
        <f t="shared" ref="P5" si="11">C5/B5</f>
        <v>0.881063612244428</v>
      </c>
      <c r="Q5" s="19">
        <f t="shared" ref="Q5" si="12">E5/D5</f>
        <v>-0.063047113209403</v>
      </c>
      <c r="R5" s="19" t="str">
        <f t="shared" ref="R5:R36" si="13">IMSQRT(IMDIV(COMPLEX(D5,E5),COMPLEX(B5,C5)))</f>
        <v>0.14646112503317-0.0606507047666436i</v>
      </c>
      <c r="S5" s="27" t="str">
        <f t="shared" ref="S5:S68" si="14">IMSQRT(IMPRODUCT(COMPLEX(D5,E5),COMPLEX(B5,C5)))</f>
        <v>6.08032518356962+2.08025172225645i</v>
      </c>
      <c r="T5" s="28">
        <f t="shared" ref="T5:T68" si="15">MIN(F5:O5)</f>
        <v>-4.6249252295613</v>
      </c>
      <c r="U5" s="1">
        <f t="array" ref="U5">(MAX((F5:O5=MIN(F5:O5))*COLUMN(F:O))-4)*0.5</f>
        <v>5.5</v>
      </c>
      <c r="V5" s="1" t="s">
        <v>16</v>
      </c>
    </row>
    <row r="6" spans="1:22">
      <c r="A6" s="7">
        <v>2.16</v>
      </c>
      <c r="B6" s="2">
        <v>5.783</v>
      </c>
      <c r="C6" s="2">
        <v>6.4687</v>
      </c>
      <c r="D6" s="2">
        <v>1.1974</v>
      </c>
      <c r="E6" s="2">
        <v>0.2003</v>
      </c>
      <c r="F6" s="14">
        <f t="shared" si="0"/>
        <v>0.149752666336568</v>
      </c>
      <c r="G6" s="15">
        <f t="shared" si="1"/>
        <v>0.209300118559722</v>
      </c>
      <c r="H6" s="15">
        <f t="shared" si="2"/>
        <v>0.243494300318443</v>
      </c>
      <c r="I6" s="15">
        <f t="shared" si="3"/>
        <v>0.228702130816386</v>
      </c>
      <c r="J6" s="15">
        <f t="shared" si="4"/>
        <v>0.119210691145172</v>
      </c>
      <c r="K6" s="15">
        <f t="shared" si="5"/>
        <v>-0.173614948784077</v>
      </c>
      <c r="L6" s="15">
        <f t="shared" si="6"/>
        <v>-0.812538073838845</v>
      </c>
      <c r="M6" s="15">
        <f t="shared" si="7"/>
        <v>-2.04204548845922</v>
      </c>
      <c r="N6" s="15">
        <f t="shared" si="8"/>
        <v>-4.01337727762648</v>
      </c>
      <c r="O6" s="15">
        <f t="shared" si="9"/>
        <v>-6.13290690061436</v>
      </c>
      <c r="P6" s="19">
        <f t="shared" ref="P6:P37" si="16">C6/B6</f>
        <v>0.835559456694667</v>
      </c>
      <c r="Q6" s="19">
        <f t="shared" ref="Q6:Q37" si="17">E6/D6</f>
        <v>-0.20427290134032</v>
      </c>
      <c r="R6" s="19" t="str">
        <f t="shared" si="13"/>
        <v>0.142686397148809-0.0687100550761615i</v>
      </c>
      <c r="S6" s="27" t="str">
        <f t="shared" si="14"/>
        <v>6.20064857354102+1.56529921183023i</v>
      </c>
      <c r="T6" s="28">
        <f t="shared" si="15"/>
        <v>-6.13290690061436</v>
      </c>
      <c r="U6" s="1">
        <f t="array" ref="U6">(MAX((F6:O6=MIN(F6:O6))*COLUMN(F:O))-4)*0.5</f>
        <v>5.5</v>
      </c>
      <c r="V6" s="1" t="s">
        <v>16</v>
      </c>
    </row>
    <row r="7" spans="1:22">
      <c r="A7" s="7">
        <v>2.24</v>
      </c>
      <c r="B7" s="2">
        <v>5.7023</v>
      </c>
      <c r="C7" s="2">
        <v>6.3101</v>
      </c>
      <c r="D7" s="2">
        <v>1.189</v>
      </c>
      <c r="E7" s="2">
        <v>0.2097</v>
      </c>
      <c r="F7" s="14">
        <f t="shared" si="0"/>
        <v>0.0538260525804154</v>
      </c>
      <c r="G7" s="15">
        <f t="shared" si="1"/>
        <v>0.0556050822382831</v>
      </c>
      <c r="H7" s="15">
        <f t="shared" si="2"/>
        <v>0.0188269605753403</v>
      </c>
      <c r="I7" s="15">
        <f t="shared" si="3"/>
        <v>-0.0863702719784663</v>
      </c>
      <c r="J7" s="15">
        <f t="shared" si="4"/>
        <v>-0.310700464708598</v>
      </c>
      <c r="K7" s="15">
        <f t="shared" si="5"/>
        <v>-0.736800637059575</v>
      </c>
      <c r="L7" s="15">
        <f t="shared" si="6"/>
        <v>-1.48018124875372</v>
      </c>
      <c r="M7" s="15">
        <f t="shared" si="7"/>
        <v>-2.63489818452871</v>
      </c>
      <c r="N7" s="15">
        <f t="shared" si="8"/>
        <v>-4.08330083375699</v>
      </c>
      <c r="O7" s="15">
        <f t="shared" si="9"/>
        <v>-5.25956253818845</v>
      </c>
      <c r="P7" s="19">
        <f t="shared" si="16"/>
        <v>0.849370991695359</v>
      </c>
      <c r="Q7" s="19">
        <f t="shared" si="17"/>
        <v>-0.0837851662404092</v>
      </c>
      <c r="R7" s="19" t="str">
        <f t="shared" si="13"/>
        <v>0.145701486845402-0.0605496858682691i</v>
      </c>
      <c r="S7" s="27" t="str">
        <f t="shared" si="14"/>
        <v>5.92010890923965+1.89813254997081i</v>
      </c>
      <c r="T7" s="28">
        <f t="shared" si="15"/>
        <v>-5.25956253818845</v>
      </c>
      <c r="U7" s="1">
        <f t="array" ref="U7">(MAX((F7:O7=MIN(F7:O7))*COLUMN(F:O))-4)*0.5</f>
        <v>5.5</v>
      </c>
      <c r="V7" s="1" t="s">
        <v>16</v>
      </c>
    </row>
    <row r="8" spans="1:22">
      <c r="A8" s="7">
        <v>2.32</v>
      </c>
      <c r="B8" s="2">
        <v>5.5942</v>
      </c>
      <c r="C8" s="2">
        <v>6.1837</v>
      </c>
      <c r="D8" s="2">
        <v>1.1802</v>
      </c>
      <c r="E8" s="2">
        <v>0.2034</v>
      </c>
      <c r="F8" s="14">
        <f t="shared" si="0"/>
        <v>0.0963615709533165</v>
      </c>
      <c r="G8" s="15">
        <f t="shared" si="1"/>
        <v>0.113513840537517</v>
      </c>
      <c r="H8" s="15">
        <f t="shared" si="2"/>
        <v>0.0796510730931824</v>
      </c>
      <c r="I8" s="15">
        <f t="shared" si="3"/>
        <v>-0.0519412024179628</v>
      </c>
      <c r="J8" s="15">
        <f t="shared" si="4"/>
        <v>-0.368335199671901</v>
      </c>
      <c r="K8" s="15">
        <f t="shared" si="5"/>
        <v>-1.02103626532472</v>
      </c>
      <c r="L8" s="15">
        <f t="shared" si="6"/>
        <v>-2.21329135151928</v>
      </c>
      <c r="M8" s="15">
        <f t="shared" si="7"/>
        <v>-3.99548015551048</v>
      </c>
      <c r="N8" s="15">
        <f t="shared" si="8"/>
        <v>-5.71343060061241</v>
      </c>
      <c r="O8" s="15">
        <f t="shared" si="9"/>
        <v>-6.15623817307862</v>
      </c>
      <c r="P8" s="19">
        <f t="shared" si="16"/>
        <v>0.840678354157127</v>
      </c>
      <c r="Q8" s="19">
        <f t="shared" si="17"/>
        <v>-0.124520176013482</v>
      </c>
      <c r="R8" s="19" t="str">
        <f t="shared" si="13"/>
        <v>0.150455148115624-0.0656556138775201i</v>
      </c>
      <c r="S8" s="27" t="str">
        <f t="shared" si="14"/>
        <v>6.2875553764196+1.85977888780977i</v>
      </c>
      <c r="T8" s="28">
        <f t="shared" si="15"/>
        <v>-6.15623817307862</v>
      </c>
      <c r="U8" s="1">
        <f t="array" ref="U8">(MAX((F8:O8=MIN(F8:O8))*COLUMN(F:O))-4)*0.5</f>
        <v>5.5</v>
      </c>
      <c r="V8" s="1" t="s">
        <v>16</v>
      </c>
    </row>
    <row r="9" spans="1:22">
      <c r="A9" s="7">
        <v>2.4</v>
      </c>
      <c r="B9" s="2">
        <v>5.5426</v>
      </c>
      <c r="C9" s="2">
        <v>6.0661</v>
      </c>
      <c r="D9" s="2">
        <v>1.1629</v>
      </c>
      <c r="E9" s="2">
        <v>0.202</v>
      </c>
      <c r="F9" s="14">
        <f t="shared" si="0"/>
        <v>0.0979287183608842</v>
      </c>
      <c r="G9" s="15">
        <f t="shared" si="1"/>
        <v>0.120636305698378</v>
      </c>
      <c r="H9" s="15">
        <f t="shared" si="2"/>
        <v>0.100266054456321</v>
      </c>
      <c r="I9" s="15">
        <f t="shared" si="3"/>
        <v>-0.00267592851535621</v>
      </c>
      <c r="J9" s="15">
        <f t="shared" si="4"/>
        <v>-0.262954713613723</v>
      </c>
      <c r="K9" s="15">
        <f t="shared" si="5"/>
        <v>-0.81660646971338</v>
      </c>
      <c r="L9" s="15">
        <f t="shared" si="6"/>
        <v>-1.87102698969368</v>
      </c>
      <c r="M9" s="15">
        <f t="shared" si="7"/>
        <v>-3.57431784992016</v>
      </c>
      <c r="N9" s="15">
        <f t="shared" si="8"/>
        <v>-5.49725412207447</v>
      </c>
      <c r="O9" s="15">
        <f t="shared" si="9"/>
        <v>-6.31909584329521</v>
      </c>
      <c r="P9" s="19">
        <f t="shared" si="16"/>
        <v>0.806851869640249</v>
      </c>
      <c r="Q9" s="19">
        <f t="shared" si="17"/>
        <v>-0.130443651198368</v>
      </c>
      <c r="R9" s="19" t="str">
        <f t="shared" si="13"/>
        <v>0.14678347094659-0.0628058177142786i</v>
      </c>
      <c r="S9" s="27" t="str">
        <f t="shared" si="14"/>
        <v>5.96133021720273+1.6793867685957i</v>
      </c>
      <c r="T9" s="28">
        <f t="shared" si="15"/>
        <v>-6.31909584329521</v>
      </c>
      <c r="U9" s="1">
        <f t="array" ref="U9">(MAX((F9:O9=MIN(F9:O9))*COLUMN(F:O))-4)*0.5</f>
        <v>5.5</v>
      </c>
      <c r="V9" s="1" t="s">
        <v>16</v>
      </c>
    </row>
    <row r="10" spans="1:22">
      <c r="A10" s="7">
        <v>2.48</v>
      </c>
      <c r="B10" s="2">
        <v>5.4611</v>
      </c>
      <c r="C10" s="2">
        <v>5.9419</v>
      </c>
      <c r="D10" s="2">
        <v>1.1447</v>
      </c>
      <c r="E10" s="2">
        <v>0.2057</v>
      </c>
      <c r="F10" s="14">
        <f t="shared" si="0"/>
        <v>0.0467992544006762</v>
      </c>
      <c r="G10" s="15">
        <f t="shared" si="1"/>
        <v>0.0308335765080895</v>
      </c>
      <c r="H10" s="15">
        <f t="shared" si="2"/>
        <v>-0.0487525387703249</v>
      </c>
      <c r="I10" s="15">
        <f t="shared" si="3"/>
        <v>-0.247410264814389</v>
      </c>
      <c r="J10" s="15">
        <f t="shared" si="4"/>
        <v>-0.662874978424954</v>
      </c>
      <c r="K10" s="15">
        <f t="shared" si="5"/>
        <v>-1.4467244565098</v>
      </c>
      <c r="L10" s="15">
        <f t="shared" si="6"/>
        <v>-2.74349117204942</v>
      </c>
      <c r="M10" s="15">
        <f t="shared" si="7"/>
        <v>-4.40399521369435</v>
      </c>
      <c r="N10" s="15">
        <f t="shared" si="8"/>
        <v>-5.60364242449079</v>
      </c>
      <c r="O10" s="15">
        <f t="shared" si="9"/>
        <v>-5.60844503424767</v>
      </c>
      <c r="P10" s="19">
        <f t="shared" si="16"/>
        <v>0.833836695252237</v>
      </c>
      <c r="Q10" s="19">
        <f t="shared" si="17"/>
        <v>-0.0711639695847144</v>
      </c>
      <c r="R10" s="19" t="str">
        <f t="shared" si="13"/>
        <v>0.151257911023266-0.0609481171290507i</v>
      </c>
      <c r="S10" s="27" t="str">
        <f t="shared" si="14"/>
        <v>6.00179764508868+1.93575505490544i</v>
      </c>
      <c r="T10" s="28">
        <f t="shared" si="15"/>
        <v>-5.60844503424767</v>
      </c>
      <c r="U10" s="1">
        <f t="array" ref="U10">(MAX((F10:O10=MIN(F10:O10))*COLUMN(F:O))-4)*0.5</f>
        <v>5.5</v>
      </c>
      <c r="V10" s="1" t="s">
        <v>16</v>
      </c>
    </row>
    <row r="11" spans="1:22">
      <c r="A11" s="7">
        <v>2.56</v>
      </c>
      <c r="B11" s="2">
        <v>5.401</v>
      </c>
      <c r="C11" s="2">
        <v>5.8438</v>
      </c>
      <c r="D11" s="2">
        <v>1.131</v>
      </c>
      <c r="E11" s="2">
        <v>0.1928</v>
      </c>
      <c r="F11" s="14">
        <f t="shared" si="0"/>
        <v>0.073394935684363</v>
      </c>
      <c r="G11" s="15">
        <f t="shared" si="1"/>
        <v>0.0708876400982892</v>
      </c>
      <c r="H11" s="15">
        <f t="shared" si="2"/>
        <v>0.0020302450058149</v>
      </c>
      <c r="I11" s="15">
        <f t="shared" si="3"/>
        <v>-0.19803754976734</v>
      </c>
      <c r="J11" s="15">
        <f t="shared" si="4"/>
        <v>-0.653661880393091</v>
      </c>
      <c r="K11" s="15">
        <f t="shared" si="5"/>
        <v>-1.57715693310746</v>
      </c>
      <c r="L11" s="15">
        <f t="shared" si="6"/>
        <v>-3.19193274106268</v>
      </c>
      <c r="M11" s="15">
        <f t="shared" si="7"/>
        <v>-5.23591427040542</v>
      </c>
      <c r="N11" s="15">
        <f t="shared" si="8"/>
        <v>-6.31812127884477</v>
      </c>
      <c r="O11" s="15">
        <f t="shared" si="9"/>
        <v>-5.77337946817641</v>
      </c>
      <c r="P11" s="19">
        <f t="shared" si="16"/>
        <v>0.782658223277099</v>
      </c>
      <c r="Q11" s="19">
        <f t="shared" si="17"/>
        <v>-0.0966955843649479</v>
      </c>
      <c r="R11" s="19" t="str">
        <f t="shared" si="13"/>
        <v>0.151574179830433-0.0605822055973633i</v>
      </c>
      <c r="S11" s="27" t="str">
        <f t="shared" si="14"/>
        <v>6.061553615608+1.76825820651013i</v>
      </c>
      <c r="T11" s="28">
        <f t="shared" si="15"/>
        <v>-6.31812127884477</v>
      </c>
      <c r="U11" s="1">
        <f t="array" ref="U11">(MAX((F11:O11=MIN(F11:O11))*COLUMN(F:O))-4)*0.5</f>
        <v>5</v>
      </c>
      <c r="V11" s="1" t="s">
        <v>16</v>
      </c>
    </row>
    <row r="12" spans="1:22">
      <c r="A12" s="7">
        <v>2.64</v>
      </c>
      <c r="B12" s="2">
        <v>5.348</v>
      </c>
      <c r="C12" s="2">
        <v>5.7342</v>
      </c>
      <c r="D12" s="2">
        <v>1.1006</v>
      </c>
      <c r="E12" s="2">
        <v>0.1935</v>
      </c>
      <c r="F12" s="14">
        <f t="shared" si="0"/>
        <v>0.0923482124499608</v>
      </c>
      <c r="G12" s="15">
        <f t="shared" si="1"/>
        <v>0.103019220514433</v>
      </c>
      <c r="H12" s="15">
        <f t="shared" si="2"/>
        <v>0.0528618990718892</v>
      </c>
      <c r="I12" s="15">
        <f t="shared" si="3"/>
        <v>-0.119437127896481</v>
      </c>
      <c r="J12" s="15">
        <f t="shared" si="4"/>
        <v>-0.534889157219897</v>
      </c>
      <c r="K12" s="15">
        <f t="shared" si="5"/>
        <v>-1.41102544495016</v>
      </c>
      <c r="L12" s="15">
        <f t="shared" si="6"/>
        <v>-3.01102846754778</v>
      </c>
      <c r="M12" s="15">
        <f t="shared" si="7"/>
        <v>-5.16292733226987</v>
      </c>
      <c r="N12" s="15">
        <f t="shared" si="8"/>
        <v>-6.4242713905</v>
      </c>
      <c r="O12" s="15">
        <f t="shared" si="9"/>
        <v>-5.89253417723682</v>
      </c>
      <c r="P12" s="19">
        <f t="shared" si="16"/>
        <v>0.782700230677022</v>
      </c>
      <c r="Q12" s="19">
        <f t="shared" si="17"/>
        <v>-0.117405582922824</v>
      </c>
      <c r="R12" s="19" t="str">
        <f t="shared" si="13"/>
        <v>0.148938815835333-0.061306793354277i</v>
      </c>
      <c r="S12" s="27" t="str">
        <f t="shared" si="14"/>
        <v>5.86476066445249+1.64597568976861i</v>
      </c>
      <c r="T12" s="28">
        <f t="shared" si="15"/>
        <v>-6.4242713905</v>
      </c>
      <c r="U12" s="1">
        <f t="array" ref="U12">(MAX((F12:O12=MIN(F12:O12))*COLUMN(F:O))-4)*0.5</f>
        <v>5</v>
      </c>
      <c r="V12" s="1" t="s">
        <v>16</v>
      </c>
    </row>
    <row r="13" spans="1:22">
      <c r="A13" s="7">
        <v>2.72</v>
      </c>
      <c r="B13" s="2">
        <v>5.2744</v>
      </c>
      <c r="C13" s="2">
        <v>5.6521</v>
      </c>
      <c r="D13" s="2">
        <v>1.0953</v>
      </c>
      <c r="E13" s="2">
        <v>0.1809</v>
      </c>
      <c r="F13" s="14">
        <f t="shared" si="0"/>
        <v>0.019386752324015</v>
      </c>
      <c r="G13" s="15">
        <f t="shared" si="1"/>
        <v>-0.0212238979281668</v>
      </c>
      <c r="H13" s="15">
        <f t="shared" si="2"/>
        <v>-0.145874754678805</v>
      </c>
      <c r="I13" s="15">
        <f t="shared" si="3"/>
        <v>-0.433276330708704</v>
      </c>
      <c r="J13" s="15">
        <f t="shared" si="4"/>
        <v>-1.02460464420194</v>
      </c>
      <c r="K13" s="15">
        <f t="shared" si="5"/>
        <v>-2.12239282261143</v>
      </c>
      <c r="L13" s="15">
        <f t="shared" si="6"/>
        <v>-3.80202322080361</v>
      </c>
      <c r="M13" s="15">
        <f t="shared" si="7"/>
        <v>-5.43066680081059</v>
      </c>
      <c r="N13" s="15">
        <f t="shared" si="8"/>
        <v>-5.79980260159771</v>
      </c>
      <c r="O13" s="15">
        <f t="shared" si="9"/>
        <v>-5.08079070843139</v>
      </c>
      <c r="P13" s="19">
        <f t="shared" si="16"/>
        <v>0.773656818159202</v>
      </c>
      <c r="Q13" s="19">
        <f t="shared" si="17"/>
        <v>-0.0434300685207578</v>
      </c>
      <c r="R13" s="19" t="str">
        <f t="shared" si="13"/>
        <v>0.151595435459951-0.0554976079704432i</v>
      </c>
      <c r="S13" s="27" t="str">
        <f t="shared" si="14"/>
        <v>5.86448392439675+1.86262092211697i</v>
      </c>
      <c r="T13" s="28">
        <f t="shared" si="15"/>
        <v>-5.79980260159771</v>
      </c>
      <c r="U13" s="1">
        <f t="array" ref="U13">(MAX((F13:O13=MIN(F13:O13))*COLUMN(F:O))-4)*0.5</f>
        <v>5</v>
      </c>
      <c r="V13" s="1" t="s">
        <v>16</v>
      </c>
    </row>
    <row r="14" spans="1:22">
      <c r="A14" s="7">
        <v>2.8</v>
      </c>
      <c r="B14" s="2">
        <v>5.2523</v>
      </c>
      <c r="C14" s="2">
        <v>5.5665</v>
      </c>
      <c r="D14" s="2">
        <v>1.067</v>
      </c>
      <c r="E14" s="2">
        <v>0.1673</v>
      </c>
      <c r="F14" s="14">
        <f t="shared" si="0"/>
        <v>0.120447458704314</v>
      </c>
      <c r="G14" s="15">
        <f t="shared" si="1"/>
        <v>0.136324320867632</v>
      </c>
      <c r="H14" s="15">
        <f t="shared" si="2"/>
        <v>0.0694852234447777</v>
      </c>
      <c r="I14" s="15">
        <f t="shared" si="3"/>
        <v>-0.179649864028413</v>
      </c>
      <c r="J14" s="15">
        <f t="shared" si="4"/>
        <v>-0.828322494477605</v>
      </c>
      <c r="K14" s="15">
        <f t="shared" si="5"/>
        <v>-2.28060166826907</v>
      </c>
      <c r="L14" s="15">
        <f t="shared" si="6"/>
        <v>-4.84554719345077</v>
      </c>
      <c r="M14" s="15">
        <f t="shared" si="7"/>
        <v>-7.10247206126079</v>
      </c>
      <c r="N14" s="15">
        <f t="shared" si="8"/>
        <v>-6.58916735772978</v>
      </c>
      <c r="O14" s="15">
        <f t="shared" si="9"/>
        <v>-5.08175916032277</v>
      </c>
      <c r="P14" s="19">
        <f t="shared" si="16"/>
        <v>0.743694409831135</v>
      </c>
      <c r="Q14" s="19">
        <f t="shared" si="17"/>
        <v>-0.135129876447125</v>
      </c>
      <c r="R14" s="19" t="str">
        <f t="shared" si="13"/>
        <v>0.153601831893249-0.0625801488591928i</v>
      </c>
      <c r="S14" s="27" t="str">
        <f t="shared" si="14"/>
        <v>6.05528644513845+1.56274651261087i</v>
      </c>
      <c r="T14" s="28">
        <f t="shared" si="15"/>
        <v>-7.10247206126079</v>
      </c>
      <c r="U14" s="1">
        <f t="array" ref="U14">(MAX((F14:O14=MIN(F14:O14))*COLUMN(F:O))-4)*0.5</f>
        <v>4.5</v>
      </c>
      <c r="V14" s="1" t="s">
        <v>16</v>
      </c>
    </row>
    <row r="15" spans="1:22">
      <c r="A15" s="7">
        <v>2.88</v>
      </c>
      <c r="B15" s="2">
        <v>5.1833</v>
      </c>
      <c r="C15" s="2">
        <v>5.4766</v>
      </c>
      <c r="D15" s="2">
        <v>1.0562</v>
      </c>
      <c r="E15" s="2">
        <v>0.1602</v>
      </c>
      <c r="F15" s="14">
        <f t="shared" si="0"/>
        <v>0.0264519376441371</v>
      </c>
      <c r="G15" s="15">
        <f t="shared" si="1"/>
        <v>-0.00878955091593005</v>
      </c>
      <c r="H15" s="15">
        <f t="shared" si="2"/>
        <v>-0.126249637776295</v>
      </c>
      <c r="I15" s="15">
        <f t="shared" si="3"/>
        <v>-0.40613494429068</v>
      </c>
      <c r="J15" s="15">
        <f t="shared" si="4"/>
        <v>-0.997645467394369</v>
      </c>
      <c r="K15" s="15">
        <f t="shared" si="5"/>
        <v>-2.12636484774104</v>
      </c>
      <c r="L15" s="15">
        <f t="shared" si="6"/>
        <v>-3.8929280550583</v>
      </c>
      <c r="M15" s="15">
        <f t="shared" si="7"/>
        <v>-5.58114747571394</v>
      </c>
      <c r="N15" s="15">
        <f t="shared" si="8"/>
        <v>-5.83616889892909</v>
      </c>
      <c r="O15" s="15">
        <f t="shared" si="9"/>
        <v>-4.99153025723833</v>
      </c>
      <c r="P15" s="19">
        <f t="shared" si="16"/>
        <v>0.749263431834577</v>
      </c>
      <c r="Q15" s="19">
        <f t="shared" si="17"/>
        <v>-0.0505149051490515</v>
      </c>
      <c r="R15" s="19" t="str">
        <f t="shared" si="13"/>
        <v>0.148461156678544-0.0536465382750483i</v>
      </c>
      <c r="S15" s="27" t="str">
        <f t="shared" si="14"/>
        <v>5.59642097603053+1.70838364571734i</v>
      </c>
      <c r="T15" s="28">
        <f t="shared" si="15"/>
        <v>-5.83616889892909</v>
      </c>
      <c r="U15" s="1">
        <f t="array" ref="U15">(MAX((F15:O15=MIN(F15:O15))*COLUMN(F:O))-4)*0.5</f>
        <v>5</v>
      </c>
      <c r="V15" s="1" t="s">
        <v>16</v>
      </c>
    </row>
    <row r="16" spans="1:22">
      <c r="A16" s="7">
        <v>2.96</v>
      </c>
      <c r="B16" s="2">
        <v>5.1486</v>
      </c>
      <c r="C16" s="2">
        <v>5.4115</v>
      </c>
      <c r="D16" s="2">
        <v>1.0416</v>
      </c>
      <c r="E16" s="2">
        <v>0.1377</v>
      </c>
      <c r="F16" s="14">
        <f t="shared" si="0"/>
        <v>0.0316395970092424</v>
      </c>
      <c r="G16" s="15">
        <f t="shared" si="1"/>
        <v>-0.0233129935065744</v>
      </c>
      <c r="H16" s="15">
        <f t="shared" si="2"/>
        <v>-0.207377162118122</v>
      </c>
      <c r="I16" s="15">
        <f t="shared" si="3"/>
        <v>-0.665523495234583</v>
      </c>
      <c r="J16" s="15">
        <f t="shared" si="4"/>
        <v>-1.67433288574444</v>
      </c>
      <c r="K16" s="15">
        <f t="shared" si="5"/>
        <v>-3.5606441988461</v>
      </c>
      <c r="L16" s="15">
        <f t="shared" si="6"/>
        <v>-5.86725725461447</v>
      </c>
      <c r="M16" s="15">
        <f t="shared" si="7"/>
        <v>-6.48849790629311</v>
      </c>
      <c r="N16" s="15">
        <f t="shared" si="8"/>
        <v>-5.40529914717531</v>
      </c>
      <c r="O16" s="15">
        <f t="shared" si="9"/>
        <v>-4.24294537453981</v>
      </c>
      <c r="P16" s="19">
        <f t="shared" si="16"/>
        <v>0.728085078143146</v>
      </c>
      <c r="Q16" s="19">
        <f t="shared" si="17"/>
        <v>-0.0553922033576781</v>
      </c>
      <c r="R16" s="19" t="str">
        <f t="shared" si="13"/>
        <v>0.158534353291118-0.0564956699555052i</v>
      </c>
      <c r="S16" s="27" t="str">
        <f t="shared" si="14"/>
        <v>6.01739474399911+1.77599833477064i</v>
      </c>
      <c r="T16" s="28">
        <f t="shared" si="15"/>
        <v>-6.48849790629311</v>
      </c>
      <c r="U16" s="1">
        <f t="array" ref="U16">(MAX((F16:O16=MIN(F16:O16))*COLUMN(F:O))-4)*0.5</f>
        <v>4.5</v>
      </c>
      <c r="V16" s="1" t="s">
        <v>16</v>
      </c>
    </row>
    <row r="17" spans="1:22">
      <c r="A17" s="7">
        <v>3.04</v>
      </c>
      <c r="B17" s="2">
        <v>5.0997</v>
      </c>
      <c r="C17" s="2">
        <v>5.3179</v>
      </c>
      <c r="D17" s="2">
        <v>1.0296</v>
      </c>
      <c r="E17" s="2">
        <v>0.1313</v>
      </c>
      <c r="F17" s="14">
        <f t="shared" si="0"/>
        <v>0.0864007320121265</v>
      </c>
      <c r="G17" s="15">
        <f t="shared" si="1"/>
        <v>0.0814666071586816</v>
      </c>
      <c r="H17" s="15">
        <f t="shared" si="2"/>
        <v>-0.0126027854316134</v>
      </c>
      <c r="I17" s="15">
        <f t="shared" si="3"/>
        <v>-0.301822216996068</v>
      </c>
      <c r="J17" s="15">
        <f t="shared" si="4"/>
        <v>-1.0143469048155</v>
      </c>
      <c r="K17" s="15">
        <f t="shared" si="5"/>
        <v>-2.5538733873842</v>
      </c>
      <c r="L17" s="15">
        <f t="shared" si="6"/>
        <v>-5.10179422216677</v>
      </c>
      <c r="M17" s="15">
        <f t="shared" si="7"/>
        <v>-6.90794891728149</v>
      </c>
      <c r="N17" s="15">
        <f t="shared" si="8"/>
        <v>-6.1115142237911</v>
      </c>
      <c r="O17" s="15">
        <f t="shared" si="9"/>
        <v>-4.68938079913725</v>
      </c>
      <c r="P17" s="19">
        <f t="shared" si="16"/>
        <v>0.71245479433535</v>
      </c>
      <c r="Q17" s="19">
        <f t="shared" si="17"/>
        <v>-0.105387422193604</v>
      </c>
      <c r="R17" s="19" t="str">
        <f t="shared" si="13"/>
        <v>0.150188354292619-0.0568776007868766i</v>
      </c>
      <c r="S17" s="27" t="str">
        <f t="shared" si="14"/>
        <v>5.6425685364826+1.48304282099451i</v>
      </c>
      <c r="T17" s="28">
        <f t="shared" si="15"/>
        <v>-6.90794891728149</v>
      </c>
      <c r="U17" s="1">
        <f t="array" ref="U17">(MAX((F17:O17=MIN(F17:O17))*COLUMN(F:O))-4)*0.5</f>
        <v>4.5</v>
      </c>
      <c r="V17" s="1" t="s">
        <v>16</v>
      </c>
    </row>
    <row r="18" spans="1:22">
      <c r="A18" s="7">
        <v>3.12</v>
      </c>
      <c r="B18" s="2">
        <v>5.0367</v>
      </c>
      <c r="C18" s="2">
        <v>5.2635</v>
      </c>
      <c r="D18" s="2">
        <v>1.0267</v>
      </c>
      <c r="E18" s="2">
        <v>0.1087</v>
      </c>
      <c r="F18" s="14">
        <f t="shared" si="0"/>
        <v>-0.0341017908326244</v>
      </c>
      <c r="G18" s="15">
        <f t="shared" si="1"/>
        <v>-0.136450602409333</v>
      </c>
      <c r="H18" s="15">
        <f t="shared" si="2"/>
        <v>-0.390214511630761</v>
      </c>
      <c r="I18" s="15">
        <f t="shared" si="3"/>
        <v>-0.951508945328151</v>
      </c>
      <c r="J18" s="15">
        <f t="shared" si="4"/>
        <v>-2.07894064458205</v>
      </c>
      <c r="K18" s="15">
        <f t="shared" si="5"/>
        <v>-3.934276463835</v>
      </c>
      <c r="L18" s="15">
        <f t="shared" si="6"/>
        <v>-5.71955753118667</v>
      </c>
      <c r="M18" s="15">
        <f t="shared" si="7"/>
        <v>-5.85277483901164</v>
      </c>
      <c r="N18" s="15">
        <f t="shared" si="8"/>
        <v>-4.88186575848205</v>
      </c>
      <c r="O18" s="15">
        <f t="shared" si="9"/>
        <v>-3.92565230111103</v>
      </c>
      <c r="P18" s="19">
        <f t="shared" si="16"/>
        <v>0.725813532534547</v>
      </c>
      <c r="Q18" s="19">
        <f t="shared" si="17"/>
        <v>-0.00247377795369088</v>
      </c>
      <c r="R18" s="19" t="str">
        <f t="shared" si="13"/>
        <v>0.158007857720753-0.0515143029619257i</v>
      </c>
      <c r="S18" s="27" t="str">
        <f t="shared" si="14"/>
        <v>5.78603663609305+1.87056294847594i</v>
      </c>
      <c r="T18" s="28">
        <f t="shared" si="15"/>
        <v>-5.85277483901164</v>
      </c>
      <c r="U18" s="1">
        <f t="array" ref="U18">(MAX((F18:O18=MIN(F18:O18))*COLUMN(F:O))-4)*0.5</f>
        <v>4.5</v>
      </c>
      <c r="V18" s="1" t="s">
        <v>16</v>
      </c>
    </row>
    <row r="19" spans="1:22">
      <c r="A19" s="7">
        <v>3.2</v>
      </c>
      <c r="B19" s="2">
        <v>5.0018</v>
      </c>
      <c r="C19" s="2">
        <v>5.1873</v>
      </c>
      <c r="D19" s="2">
        <v>1.009</v>
      </c>
      <c r="E19" s="2">
        <v>0.0936</v>
      </c>
      <c r="F19" s="14">
        <f t="shared" si="0"/>
        <v>0.0812453275086373</v>
      </c>
      <c r="G19" s="15">
        <f t="shared" si="1"/>
        <v>0.05540859884988</v>
      </c>
      <c r="H19" s="15">
        <f t="shared" si="2"/>
        <v>-0.101548178181238</v>
      </c>
      <c r="I19" s="15">
        <f t="shared" si="3"/>
        <v>-0.564802869915841</v>
      </c>
      <c r="J19" s="15">
        <f t="shared" si="4"/>
        <v>-1.72185005664212</v>
      </c>
      <c r="K19" s="15">
        <f t="shared" si="5"/>
        <v>-4.12966398152627</v>
      </c>
      <c r="L19" s="15">
        <f t="shared" si="6"/>
        <v>-6.98665311554201</v>
      </c>
      <c r="M19" s="15">
        <f t="shared" si="7"/>
        <v>-6.81476160411169</v>
      </c>
      <c r="N19" s="15">
        <f t="shared" si="8"/>
        <v>-5.10976759842398</v>
      </c>
      <c r="O19" s="15">
        <f t="shared" si="9"/>
        <v>-3.83160446972791</v>
      </c>
      <c r="P19" s="19">
        <f t="shared" si="16"/>
        <v>0.684769557897279</v>
      </c>
      <c r="Q19" s="19">
        <f t="shared" si="17"/>
        <v>-0.0956275875997173</v>
      </c>
      <c r="R19" s="19" t="str">
        <f t="shared" si="13"/>
        <v>0.155979016888818-0.0565630947657484i</v>
      </c>
      <c r="S19" s="27" t="str">
        <f t="shared" si="14"/>
        <v>5.80564094234678+1.49818240593503i</v>
      </c>
      <c r="T19" s="28">
        <f t="shared" si="15"/>
        <v>-6.98665311554201</v>
      </c>
      <c r="U19" s="1">
        <f t="array" ref="U19">(MAX((F19:O19=MIN(F19:O19))*COLUMN(F:O))-4)*0.5</f>
        <v>4</v>
      </c>
      <c r="V19" s="1" t="s">
        <v>16</v>
      </c>
    </row>
    <row r="20" spans="1:22">
      <c r="A20" s="7">
        <v>3.28</v>
      </c>
      <c r="B20" s="2">
        <v>4.9424</v>
      </c>
      <c r="C20" s="2">
        <v>5.1216</v>
      </c>
      <c r="D20" s="2">
        <v>1.012</v>
      </c>
      <c r="E20" s="2">
        <v>0.0881</v>
      </c>
      <c r="F20" s="14">
        <f t="shared" si="0"/>
        <v>-0.0253349192817702</v>
      </c>
      <c r="G20" s="15">
        <f t="shared" si="1"/>
        <v>-0.119087928907421</v>
      </c>
      <c r="H20" s="15">
        <f t="shared" si="2"/>
        <v>-0.358857355162087</v>
      </c>
      <c r="I20" s="15">
        <f t="shared" si="3"/>
        <v>-0.901845171308479</v>
      </c>
      <c r="J20" s="15">
        <f t="shared" si="4"/>
        <v>-2.02388991174868</v>
      </c>
      <c r="K20" s="15">
        <f t="shared" si="5"/>
        <v>-3.93896580695551</v>
      </c>
      <c r="L20" s="15">
        <f t="shared" si="6"/>
        <v>-5.83640503723798</v>
      </c>
      <c r="M20" s="15">
        <f t="shared" si="7"/>
        <v>-5.92649439886736</v>
      </c>
      <c r="N20" s="15">
        <f t="shared" si="8"/>
        <v>-4.85508984435578</v>
      </c>
      <c r="O20" s="15">
        <f t="shared" si="9"/>
        <v>-3.85186310440088</v>
      </c>
      <c r="P20" s="19">
        <f t="shared" si="16"/>
        <v>0.699589750996393</v>
      </c>
      <c r="Q20" s="19">
        <f t="shared" si="17"/>
        <v>-0.00858687586133786</v>
      </c>
      <c r="R20" s="19" t="str">
        <f t="shared" si="13"/>
        <v>0.155287949188177-0.0496605912926642i</v>
      </c>
      <c r="S20" s="27" t="str">
        <f t="shared" si="14"/>
        <v>5.52605310285522+1.71505300955272i</v>
      </c>
      <c r="T20" s="28">
        <f t="shared" si="15"/>
        <v>-5.92649439886736</v>
      </c>
      <c r="U20" s="1">
        <f t="array" ref="U20">(MAX((F20:O20=MIN(F20:O20))*COLUMN(F:O))-4)*0.5</f>
        <v>4.5</v>
      </c>
      <c r="V20" s="1" t="s">
        <v>16</v>
      </c>
    </row>
    <row r="21" spans="1:22">
      <c r="A21" s="7">
        <v>3.36</v>
      </c>
      <c r="B21" s="2">
        <v>4.9007</v>
      </c>
      <c r="C21" s="2">
        <v>5.0606</v>
      </c>
      <c r="D21" s="2">
        <v>1.0078</v>
      </c>
      <c r="E21" s="2">
        <v>0.0667</v>
      </c>
      <c r="F21" s="14">
        <f t="shared" si="0"/>
        <v>-0.0149956439805039</v>
      </c>
      <c r="G21" s="15">
        <f t="shared" si="1"/>
        <v>-0.124754696603621</v>
      </c>
      <c r="H21" s="15">
        <f t="shared" si="2"/>
        <v>-0.431322627763692</v>
      </c>
      <c r="I21" s="15">
        <f t="shared" si="3"/>
        <v>-1.17346577213046</v>
      </c>
      <c r="J21" s="15">
        <f t="shared" si="4"/>
        <v>-2.76717086529218</v>
      </c>
      <c r="K21" s="15">
        <f t="shared" si="5"/>
        <v>-5.28390017024672</v>
      </c>
      <c r="L21" s="15">
        <f t="shared" si="6"/>
        <v>-6.65706805258182</v>
      </c>
      <c r="M21" s="15">
        <f t="shared" si="7"/>
        <v>-5.64049334576569</v>
      </c>
      <c r="N21" s="15">
        <f t="shared" si="8"/>
        <v>-4.31962010349174</v>
      </c>
      <c r="O21" s="15">
        <f t="shared" si="9"/>
        <v>-3.39588719080879</v>
      </c>
      <c r="P21" s="19">
        <f t="shared" si="16"/>
        <v>0.681721100842786</v>
      </c>
      <c r="Q21" s="19">
        <f t="shared" si="17"/>
        <v>-0.0222592665228476</v>
      </c>
      <c r="R21" s="19" t="str">
        <f t="shared" si="13"/>
        <v>0.160962895578382-0.0516148202772197i</v>
      </c>
      <c r="S21" s="27" t="str">
        <f t="shared" si="14"/>
        <v>5.78590933698836+1.71429986754042i</v>
      </c>
      <c r="T21" s="28">
        <f t="shared" si="15"/>
        <v>-6.65706805258182</v>
      </c>
      <c r="U21" s="1">
        <f t="array" ref="U21">(MAX((F21:O21=MIN(F21:O21))*COLUMN(F:O))-4)*0.5</f>
        <v>4</v>
      </c>
      <c r="V21" s="1" t="s">
        <v>16</v>
      </c>
    </row>
    <row r="22" spans="1:22">
      <c r="A22" s="7">
        <v>3.44</v>
      </c>
      <c r="B22" s="2">
        <v>4.84</v>
      </c>
      <c r="C22" s="2">
        <v>4.9824</v>
      </c>
      <c r="D22" s="2">
        <v>1.0049</v>
      </c>
      <c r="E22" s="2">
        <v>0.0604</v>
      </c>
      <c r="F22" s="14">
        <f t="shared" si="0"/>
        <v>0.0279177033845949</v>
      </c>
      <c r="G22" s="15">
        <f t="shared" si="1"/>
        <v>-0.0424786621460969</v>
      </c>
      <c r="H22" s="15">
        <f t="shared" si="2"/>
        <v>-0.278251773283999</v>
      </c>
      <c r="I22" s="15">
        <f t="shared" si="3"/>
        <v>-0.893833891581349</v>
      </c>
      <c r="J22" s="15">
        <f t="shared" si="4"/>
        <v>-2.32083157738914</v>
      </c>
      <c r="K22" s="15">
        <f t="shared" si="5"/>
        <v>-4.91698508594708</v>
      </c>
      <c r="L22" s="15">
        <f t="shared" si="6"/>
        <v>-6.93617106473557</v>
      </c>
      <c r="M22" s="15">
        <f t="shared" si="7"/>
        <v>-6.03232233819284</v>
      </c>
      <c r="N22" s="15">
        <f t="shared" si="8"/>
        <v>-4.52250825778622</v>
      </c>
      <c r="O22" s="15">
        <f t="shared" si="9"/>
        <v>-3.47067557841029</v>
      </c>
      <c r="P22" s="19">
        <f t="shared" si="16"/>
        <v>0.668905993099336</v>
      </c>
      <c r="Q22" s="19">
        <f t="shared" si="17"/>
        <v>-0.0532997586821949</v>
      </c>
      <c r="R22" s="19" t="str">
        <f t="shared" si="13"/>
        <v>0.156896332150347-0.0522377316007772i</v>
      </c>
      <c r="S22" s="27" t="str">
        <f t="shared" si="14"/>
        <v>5.56555996266406+1.52924051346057i</v>
      </c>
      <c r="T22" s="28">
        <f t="shared" si="15"/>
        <v>-6.93617106473557</v>
      </c>
      <c r="U22" s="1">
        <f t="array" ref="U22">(MAX((F22:O22=MIN(F22:O22))*COLUMN(F:O))-4)*0.5</f>
        <v>4</v>
      </c>
      <c r="V22" s="1" t="s">
        <v>16</v>
      </c>
    </row>
    <row r="23" spans="1:22">
      <c r="A23" s="7">
        <v>3.52</v>
      </c>
      <c r="B23" s="2">
        <v>4.7965</v>
      </c>
      <c r="C23" s="2">
        <v>4.9337</v>
      </c>
      <c r="D23" s="2">
        <v>1.0084</v>
      </c>
      <c r="E23" s="2">
        <v>0.0511</v>
      </c>
      <c r="F23" s="14">
        <f t="shared" si="0"/>
        <v>-0.0920873560231929</v>
      </c>
      <c r="G23" s="15">
        <f t="shared" si="1"/>
        <v>-0.260369719672643</v>
      </c>
      <c r="H23" s="15">
        <f t="shared" si="2"/>
        <v>-0.654140200098625</v>
      </c>
      <c r="I23" s="15">
        <f t="shared" si="3"/>
        <v>-1.5117063144374</v>
      </c>
      <c r="J23" s="15">
        <f t="shared" si="4"/>
        <v>-3.14553968394051</v>
      </c>
      <c r="K23" s="15">
        <f t="shared" si="5"/>
        <v>-5.25956567205691</v>
      </c>
      <c r="L23" s="15">
        <f t="shared" si="6"/>
        <v>-6.01166636726831</v>
      </c>
      <c r="M23" s="15">
        <f t="shared" si="7"/>
        <v>-5.11153959713954</v>
      </c>
      <c r="N23" s="15">
        <f t="shared" si="8"/>
        <v>-4.04921215047826</v>
      </c>
      <c r="O23" s="15">
        <f t="shared" si="9"/>
        <v>-3.28339331006237</v>
      </c>
      <c r="P23" s="19">
        <f t="shared" si="16"/>
        <v>0.692003150506381</v>
      </c>
      <c r="Q23" s="19">
        <f t="shared" si="17"/>
        <v>0.0327069578466226</v>
      </c>
      <c r="R23" s="19" t="str">
        <f t="shared" si="13"/>
        <v>0.161174780168723-0.0474516831302793i</v>
      </c>
      <c r="S23" s="27" t="str">
        <f t="shared" si="14"/>
        <v>5.56692701777674+1.83874956458258i</v>
      </c>
      <c r="T23" s="28">
        <f t="shared" si="15"/>
        <v>-6.01166636726831</v>
      </c>
      <c r="U23" s="1">
        <f t="array" ref="U23">(MAX((F23:O23=MIN(F23:O23))*COLUMN(F:O))-4)*0.5</f>
        <v>4</v>
      </c>
      <c r="V23" s="1" t="s">
        <v>16</v>
      </c>
    </row>
    <row r="24" spans="1:22">
      <c r="A24" s="7">
        <v>3.6</v>
      </c>
      <c r="B24" s="2">
        <v>4.7481</v>
      </c>
      <c r="C24" s="2">
        <v>4.8517</v>
      </c>
      <c r="D24" s="2">
        <v>1.01</v>
      </c>
      <c r="E24" s="2">
        <v>0.0443</v>
      </c>
      <c r="F24" s="14">
        <f t="shared" si="0"/>
        <v>-7.81455689933339e-5</v>
      </c>
      <c r="G24" s="15">
        <f t="shared" si="1"/>
        <v>-0.120906204036518</v>
      </c>
      <c r="H24" s="15">
        <f t="shared" si="2"/>
        <v>-0.490695096934261</v>
      </c>
      <c r="I24" s="15">
        <f t="shared" si="3"/>
        <v>-1.44871175215839</v>
      </c>
      <c r="J24" s="15">
        <f t="shared" si="4"/>
        <v>-3.57111028290904</v>
      </c>
      <c r="K24" s="15">
        <f t="shared" si="5"/>
        <v>-6.45557048452143</v>
      </c>
      <c r="L24" s="15">
        <f t="shared" si="6"/>
        <v>-6.6687573038833</v>
      </c>
      <c r="M24" s="15">
        <f t="shared" si="7"/>
        <v>-5.03652001454303</v>
      </c>
      <c r="N24" s="15">
        <f t="shared" si="8"/>
        <v>-3.77030083357619</v>
      </c>
      <c r="O24" s="15">
        <f t="shared" si="9"/>
        <v>-2.98092147304762</v>
      </c>
      <c r="P24" s="19">
        <f t="shared" si="16"/>
        <v>0.665190674758818</v>
      </c>
      <c r="Q24" s="19">
        <f t="shared" si="17"/>
        <v>-0.036697247706422</v>
      </c>
      <c r="R24" s="19" t="str">
        <f t="shared" si="13"/>
        <v>0.162244686652756-0.0522990779941163i</v>
      </c>
      <c r="S24" s="27" t="str">
        <f t="shared" si="14"/>
        <v>5.72681941053012+1.61673938556113i</v>
      </c>
      <c r="T24" s="28">
        <f t="shared" si="15"/>
        <v>-6.6687573038833</v>
      </c>
      <c r="U24" s="1">
        <f t="array" ref="U24">(MAX((F24:O24=MIN(F24:O24))*COLUMN(F:O))-4)*0.5</f>
        <v>4</v>
      </c>
      <c r="V24" s="1" t="s">
        <v>16</v>
      </c>
    </row>
    <row r="25" spans="1:22">
      <c r="A25" s="7">
        <v>3.68</v>
      </c>
      <c r="B25" s="2">
        <v>4.6888</v>
      </c>
      <c r="C25" s="2">
        <v>4.7878</v>
      </c>
      <c r="D25" s="2">
        <v>1.0194</v>
      </c>
      <c r="E25" s="2">
        <v>0.0359</v>
      </c>
      <c r="F25" s="14">
        <f t="shared" si="0"/>
        <v>-0.0634481252118936</v>
      </c>
      <c r="G25" s="15">
        <f t="shared" si="1"/>
        <v>-0.215366501135442</v>
      </c>
      <c r="H25" s="15">
        <f t="shared" si="2"/>
        <v>-0.596972832895813</v>
      </c>
      <c r="I25" s="15">
        <f t="shared" si="3"/>
        <v>-1.47295431703195</v>
      </c>
      <c r="J25" s="15">
        <f t="shared" si="4"/>
        <v>-3.22409539271358</v>
      </c>
      <c r="K25" s="15">
        <f t="shared" si="5"/>
        <v>-5.53235425284487</v>
      </c>
      <c r="L25" s="15">
        <f t="shared" si="6"/>
        <v>-6.16682004580099</v>
      </c>
      <c r="M25" s="15">
        <f t="shared" si="7"/>
        <v>-5.04948204527219</v>
      </c>
      <c r="N25" s="15">
        <f t="shared" si="8"/>
        <v>-3.91798650010375</v>
      </c>
      <c r="O25" s="15">
        <f t="shared" si="9"/>
        <v>-3.14535169334474</v>
      </c>
      <c r="P25" s="20">
        <f t="shared" si="16"/>
        <v>0.678522974030896</v>
      </c>
      <c r="Q25" s="20">
        <f t="shared" si="17"/>
        <v>0.0110274626232637</v>
      </c>
      <c r="R25" s="20" t="str">
        <f t="shared" si="13"/>
        <v>0.15920729542786-0.0479553430219246i</v>
      </c>
      <c r="S25" s="27" t="str">
        <f t="shared" si="14"/>
        <v>5.41293480565331+1.69577119336691i</v>
      </c>
      <c r="T25" s="28">
        <f t="shared" si="15"/>
        <v>-6.16682004580099</v>
      </c>
      <c r="U25" s="1">
        <f t="array" ref="U25">(MAX((F25:O25=MIN(F25:O25))*COLUMN(F:O))-4)*0.5</f>
        <v>4</v>
      </c>
      <c r="V25" s="1" t="s">
        <v>16</v>
      </c>
    </row>
    <row r="26" spans="1:22">
      <c r="A26" s="7">
        <v>3.76</v>
      </c>
      <c r="B26" s="2">
        <v>4.6419</v>
      </c>
      <c r="C26" s="2">
        <v>4.7264</v>
      </c>
      <c r="D26" s="2">
        <v>1.0182</v>
      </c>
      <c r="E26" s="2">
        <v>0.0279</v>
      </c>
      <c r="F26" s="14">
        <f t="shared" si="0"/>
        <v>-0.0942511718297551</v>
      </c>
      <c r="G26" s="15">
        <f t="shared" si="1"/>
        <v>-0.299978939358284</v>
      </c>
      <c r="H26" s="15">
        <f t="shared" si="2"/>
        <v>-0.819891095687866</v>
      </c>
      <c r="I26" s="15">
        <f t="shared" si="3"/>
        <v>-2.01717662350788</v>
      </c>
      <c r="J26" s="15">
        <f t="shared" si="4"/>
        <v>-4.24142393647066</v>
      </c>
      <c r="K26" s="15">
        <f t="shared" si="5"/>
        <v>-6.24551230779477</v>
      </c>
      <c r="L26" s="15">
        <f t="shared" si="6"/>
        <v>-5.774673150815</v>
      </c>
      <c r="M26" s="15">
        <f t="shared" si="7"/>
        <v>-4.45750545249019</v>
      </c>
      <c r="N26" s="15">
        <f t="shared" si="8"/>
        <v>-3.47996994191891</v>
      </c>
      <c r="O26" s="15">
        <f t="shared" si="9"/>
        <v>-2.86077025415202</v>
      </c>
      <c r="P26" s="19">
        <f t="shared" si="16"/>
        <v>0.675579546405557</v>
      </c>
      <c r="Q26" s="19">
        <f t="shared" si="17"/>
        <v>0.0223236432185733</v>
      </c>
      <c r="R26" s="19" t="str">
        <f t="shared" si="13"/>
        <v>0.163746616612221-0.0481362973277343i</v>
      </c>
      <c r="S26" s="27" t="str">
        <f t="shared" si="14"/>
        <v>5.62845259698616+1.79199346999933i</v>
      </c>
      <c r="T26" s="28">
        <f t="shared" si="15"/>
        <v>-6.24551230779477</v>
      </c>
      <c r="U26" s="1">
        <f t="array" ref="U26">(MAX((F26:O26=MIN(F26:O26))*COLUMN(F:O))-4)*0.5</f>
        <v>3.5</v>
      </c>
      <c r="V26" s="1" t="s">
        <v>16</v>
      </c>
    </row>
    <row r="27" spans="1:22">
      <c r="A27" s="7">
        <v>3.84</v>
      </c>
      <c r="B27" s="2">
        <v>4.5895</v>
      </c>
      <c r="C27" s="2">
        <v>4.6561</v>
      </c>
      <c r="D27" s="2">
        <v>1.0242</v>
      </c>
      <c r="E27" s="2">
        <v>0.028</v>
      </c>
      <c r="F27" s="14">
        <f t="shared" si="0"/>
        <v>-0.0354565932829196</v>
      </c>
      <c r="G27" s="15">
        <f t="shared" si="1"/>
        <v>-0.189261805669151</v>
      </c>
      <c r="H27" s="15">
        <f t="shared" si="2"/>
        <v>-0.623128458422912</v>
      </c>
      <c r="I27" s="15">
        <f t="shared" si="3"/>
        <v>-1.70678895237024</v>
      </c>
      <c r="J27" s="15">
        <f t="shared" si="4"/>
        <v>-3.96877735183539</v>
      </c>
      <c r="K27" s="15">
        <f t="shared" si="5"/>
        <v>-6.49913281867347</v>
      </c>
      <c r="L27" s="15">
        <f t="shared" si="6"/>
        <v>-6.16847672795525</v>
      </c>
      <c r="M27" s="15">
        <f t="shared" si="7"/>
        <v>-4.63050347009874</v>
      </c>
      <c r="N27" s="15">
        <f t="shared" si="8"/>
        <v>-3.51537324304066</v>
      </c>
      <c r="O27" s="15">
        <f t="shared" si="9"/>
        <v>-2.82469992592007</v>
      </c>
      <c r="P27" s="19">
        <f t="shared" si="16"/>
        <v>0.65885414827423</v>
      </c>
      <c r="Q27" s="19">
        <f t="shared" si="17"/>
        <v>-0.0140786317655647</v>
      </c>
      <c r="R27" s="19" t="str">
        <f t="shared" si="13"/>
        <v>0.160736680024118-0.0494270240259943i</v>
      </c>
      <c r="S27" s="27" t="str">
        <f t="shared" si="14"/>
        <v>5.47388397294716+1.59924787925067i</v>
      </c>
      <c r="T27" s="28">
        <f t="shared" si="15"/>
        <v>-6.49913281867347</v>
      </c>
      <c r="U27" s="1">
        <f t="array" ref="U27">(MAX((F27:O27=MIN(F27:O27))*COLUMN(F:O))-4)*0.5</f>
        <v>3.5</v>
      </c>
      <c r="V27" s="1" t="s">
        <v>16</v>
      </c>
    </row>
    <row r="28" spans="1:22">
      <c r="A28" s="7">
        <v>3.92</v>
      </c>
      <c r="B28" s="2">
        <v>4.5466</v>
      </c>
      <c r="C28" s="2">
        <v>4.5936</v>
      </c>
      <c r="D28" s="2">
        <v>1.0277</v>
      </c>
      <c r="E28" s="2">
        <v>0.0255</v>
      </c>
      <c r="F28" s="14">
        <f t="shared" si="0"/>
        <v>-0.122967216416216</v>
      </c>
      <c r="G28" s="15">
        <f t="shared" si="1"/>
        <v>-0.360133825323807</v>
      </c>
      <c r="H28" s="15">
        <f t="shared" si="2"/>
        <v>-0.943475274348863</v>
      </c>
      <c r="I28" s="15">
        <f t="shared" si="3"/>
        <v>-2.24928783910449</v>
      </c>
      <c r="J28" s="15">
        <f t="shared" si="4"/>
        <v>-4.50222251895802</v>
      </c>
      <c r="K28" s="15">
        <f t="shared" si="5"/>
        <v>-6.116623267769</v>
      </c>
      <c r="L28" s="15">
        <f t="shared" si="6"/>
        <v>-5.42179875655047</v>
      </c>
      <c r="M28" s="15">
        <f t="shared" si="7"/>
        <v>-4.19949695335612</v>
      </c>
      <c r="N28" s="15">
        <f t="shared" si="8"/>
        <v>-3.32354709450435</v>
      </c>
      <c r="O28" s="15">
        <f t="shared" si="9"/>
        <v>-2.772653867782</v>
      </c>
      <c r="P28" s="19">
        <f t="shared" si="16"/>
        <v>0.68197598598531</v>
      </c>
      <c r="Q28" s="19">
        <f t="shared" si="17"/>
        <v>0.0379243551840147</v>
      </c>
      <c r="R28" s="19" t="str">
        <f t="shared" si="13"/>
        <v>0.163130517382224-0.0469636800623455i</v>
      </c>
      <c r="S28" s="27" t="str">
        <f t="shared" si="14"/>
        <v>5.49213435124335+1.80917001470486i</v>
      </c>
      <c r="T28" s="28">
        <f t="shared" si="15"/>
        <v>-6.116623267769</v>
      </c>
      <c r="U28" s="1">
        <f t="array" ref="U28">(MAX((F28:O28=MIN(F28:O28))*COLUMN(F:O))-4)*0.5</f>
        <v>3.5</v>
      </c>
      <c r="V28" s="1" t="s">
        <v>16</v>
      </c>
    </row>
    <row r="29" spans="1:22">
      <c r="A29" s="7">
        <v>4</v>
      </c>
      <c r="B29" s="2">
        <v>4.4943</v>
      </c>
      <c r="C29" s="2">
        <v>4.5267</v>
      </c>
      <c r="D29" s="2">
        <v>1.0381</v>
      </c>
      <c r="E29" s="2">
        <v>0.0251</v>
      </c>
      <c r="F29" s="14">
        <f t="shared" si="0"/>
        <v>-0.0638225041937364</v>
      </c>
      <c r="G29" s="15">
        <f t="shared" si="1"/>
        <v>-0.277501638727848</v>
      </c>
      <c r="H29" s="15">
        <f t="shared" si="2"/>
        <v>-0.882464473186929</v>
      </c>
      <c r="I29" s="15">
        <f t="shared" si="3"/>
        <v>-2.39437763024812</v>
      </c>
      <c r="J29" s="15">
        <f t="shared" si="4"/>
        <v>-5.19313467611732</v>
      </c>
      <c r="K29" s="15">
        <f t="shared" si="5"/>
        <v>-6.73965494814893</v>
      </c>
      <c r="L29" s="15">
        <f t="shared" si="6"/>
        <v>-5.37859378210952</v>
      </c>
      <c r="M29" s="15">
        <f t="shared" si="7"/>
        <v>-3.96529611004079</v>
      </c>
      <c r="N29" s="15">
        <f t="shared" si="8"/>
        <v>-3.08204810363102</v>
      </c>
      <c r="O29" s="15">
        <f t="shared" si="9"/>
        <v>-2.55818435952815</v>
      </c>
      <c r="P29" s="19">
        <f t="shared" si="16"/>
        <v>0.659103744628607</v>
      </c>
      <c r="Q29" s="19">
        <f t="shared" si="17"/>
        <v>-0.00420378340506456</v>
      </c>
      <c r="R29" s="19" t="str">
        <f t="shared" si="13"/>
        <v>0.163749737600989-0.0494855605668805i</v>
      </c>
      <c r="S29" s="27" t="str">
        <f t="shared" si="14"/>
        <v>5.59789963637555+1.66604970181968i</v>
      </c>
      <c r="T29" s="28">
        <f t="shared" si="15"/>
        <v>-6.73965494814893</v>
      </c>
      <c r="U29" s="1">
        <f t="array" ref="U29">(MAX((F29:O29=MIN(F29:O29))*COLUMN(F:O))-4)*0.5</f>
        <v>3.5</v>
      </c>
      <c r="V29" s="1" t="s">
        <v>16</v>
      </c>
    </row>
    <row r="30" spans="1:22">
      <c r="A30" s="7">
        <v>4.08</v>
      </c>
      <c r="B30" s="2">
        <v>4.4506</v>
      </c>
      <c r="C30" s="2">
        <v>4.4681</v>
      </c>
      <c r="D30" s="2">
        <v>1.0419</v>
      </c>
      <c r="E30" s="2">
        <v>0.0242</v>
      </c>
      <c r="F30" s="14">
        <f t="shared" si="0"/>
        <v>-0.107065016602253</v>
      </c>
      <c r="G30" s="15">
        <f t="shared" si="1"/>
        <v>-0.345129336458559</v>
      </c>
      <c r="H30" s="15">
        <f t="shared" si="2"/>
        <v>-0.960758709353122</v>
      </c>
      <c r="I30" s="15">
        <f t="shared" si="3"/>
        <v>-2.3912596287428</v>
      </c>
      <c r="J30" s="15">
        <f t="shared" si="4"/>
        <v>-4.85625519418718</v>
      </c>
      <c r="K30" s="15">
        <f t="shared" si="5"/>
        <v>-6.28359350256665</v>
      </c>
      <c r="L30" s="15">
        <f t="shared" si="6"/>
        <v>-5.2586157291711</v>
      </c>
      <c r="M30" s="15">
        <f t="shared" si="7"/>
        <v>-3.99018368773196</v>
      </c>
      <c r="N30" s="15">
        <f t="shared" si="8"/>
        <v>-3.14649455861251</v>
      </c>
      <c r="O30" s="15">
        <f t="shared" si="9"/>
        <v>-2.63238772870806</v>
      </c>
      <c r="P30" s="19">
        <f t="shared" si="16"/>
        <v>0.672719249149696</v>
      </c>
      <c r="Q30" s="19">
        <f t="shared" si="17"/>
        <v>0.0245225920901597</v>
      </c>
      <c r="R30" s="19" t="str">
        <f t="shared" si="13"/>
        <v>0.162166983255859-0.0473053249116607i</v>
      </c>
      <c r="S30" s="27" t="str">
        <f t="shared" si="14"/>
        <v>5.40697205779172+1.72216664807457i</v>
      </c>
      <c r="T30" s="28">
        <f t="shared" si="15"/>
        <v>-6.28359350256665</v>
      </c>
      <c r="U30" s="1">
        <f t="array" ref="U30">(MAX((F30:O30=MIN(F30:O30))*COLUMN(F:O))-4)*0.5</f>
        <v>3.5</v>
      </c>
      <c r="V30" s="1" t="s">
        <v>16</v>
      </c>
    </row>
    <row r="31" spans="1:22">
      <c r="A31" s="7">
        <v>4.16</v>
      </c>
      <c r="B31" s="2">
        <v>4.4039</v>
      </c>
      <c r="C31" s="2">
        <v>4.4028</v>
      </c>
      <c r="D31" s="2">
        <v>1.0485</v>
      </c>
      <c r="E31" s="2">
        <v>0.026</v>
      </c>
      <c r="F31" s="14">
        <f t="shared" si="0"/>
        <v>-0.150828655426139</v>
      </c>
      <c r="G31" s="15">
        <f t="shared" si="1"/>
        <v>-0.44734340452273</v>
      </c>
      <c r="H31" s="15">
        <f t="shared" si="2"/>
        <v>-1.19562178992541</v>
      </c>
      <c r="I31" s="15">
        <f t="shared" si="3"/>
        <v>-2.86368165536248</v>
      </c>
      <c r="J31" s="15">
        <f t="shared" si="4"/>
        <v>-5.32925550827568</v>
      </c>
      <c r="K31" s="15">
        <f t="shared" si="5"/>
        <v>-6.03945318133222</v>
      </c>
      <c r="L31" s="15">
        <f t="shared" si="6"/>
        <v>-4.82755166021155</v>
      </c>
      <c r="M31" s="15">
        <f t="shared" si="7"/>
        <v>-3.69984880793971</v>
      </c>
      <c r="N31" s="15">
        <f t="shared" si="8"/>
        <v>-2.98067297520486</v>
      </c>
      <c r="O31" s="15">
        <f t="shared" si="9"/>
        <v>-2.55339330058084</v>
      </c>
      <c r="P31" s="19">
        <f t="shared" si="16"/>
        <v>0.677607286452778</v>
      </c>
      <c r="Q31" s="19">
        <f t="shared" si="17"/>
        <v>0.0439784179985748</v>
      </c>
      <c r="R31" s="19" t="str">
        <f t="shared" si="13"/>
        <v>0.163969827381854-0.0464044993460408i</v>
      </c>
      <c r="S31" s="27" t="str">
        <f t="shared" si="14"/>
        <v>5.47746987637519+1.81362176227504i</v>
      </c>
      <c r="T31" s="28">
        <f t="shared" si="15"/>
        <v>-6.03945318133222</v>
      </c>
      <c r="U31" s="1">
        <f t="array" ref="U31">(MAX((F31:O31=MIN(F31:O31))*COLUMN(F:O))-4)*0.5</f>
        <v>3.5</v>
      </c>
      <c r="V31" s="1" t="s">
        <v>16</v>
      </c>
    </row>
    <row r="32" spans="1:22">
      <c r="A32" s="7">
        <v>4.24</v>
      </c>
      <c r="B32" s="2">
        <v>4.3657</v>
      </c>
      <c r="C32" s="2">
        <v>4.3489</v>
      </c>
      <c r="D32" s="2">
        <v>1.0568</v>
      </c>
      <c r="E32" s="2">
        <v>0.0298</v>
      </c>
      <c r="F32" s="14">
        <f t="shared" si="0"/>
        <v>-0.101163072409921</v>
      </c>
      <c r="G32" s="15">
        <f t="shared" si="1"/>
        <v>-0.369629215279921</v>
      </c>
      <c r="H32" s="15">
        <f t="shared" si="2"/>
        <v>-1.11135324772614</v>
      </c>
      <c r="I32" s="15">
        <f t="shared" si="3"/>
        <v>-2.90093454705088</v>
      </c>
      <c r="J32" s="15">
        <f t="shared" si="4"/>
        <v>-5.71323071237376</v>
      </c>
      <c r="K32" s="15">
        <f t="shared" si="5"/>
        <v>-6.31508524485929</v>
      </c>
      <c r="L32" s="15">
        <f t="shared" si="6"/>
        <v>-4.81046618885835</v>
      </c>
      <c r="M32" s="15">
        <f t="shared" si="7"/>
        <v>-3.59605220968105</v>
      </c>
      <c r="N32" s="15">
        <f t="shared" si="8"/>
        <v>-2.86179736873364</v>
      </c>
      <c r="O32" s="15">
        <f t="shared" si="9"/>
        <v>-2.43687128592605</v>
      </c>
      <c r="P32" s="19">
        <f t="shared" si="16"/>
        <v>0.663010059241325</v>
      </c>
      <c r="Q32" s="19">
        <f t="shared" si="17"/>
        <v>0.0125102543068089</v>
      </c>
      <c r="R32" s="19" t="str">
        <f t="shared" si="13"/>
        <v>0.163426842481733-0.048142578581405i</v>
      </c>
      <c r="S32" s="27" t="str">
        <f t="shared" si="14"/>
        <v>5.47048489606363+1.68615659950681i</v>
      </c>
      <c r="T32" s="28">
        <f t="shared" si="15"/>
        <v>-6.31508524485929</v>
      </c>
      <c r="U32" s="1">
        <f t="array" ref="U32">(MAX((F32:O32=MIN(F32:O32))*COLUMN(F:O))-4)*0.5</f>
        <v>3.5</v>
      </c>
      <c r="V32" s="1" t="s">
        <v>16</v>
      </c>
    </row>
    <row r="33" spans="1:22">
      <c r="A33" s="7">
        <v>4.32</v>
      </c>
      <c r="B33" s="2">
        <v>4.3224</v>
      </c>
      <c r="C33" s="2">
        <v>4.2817</v>
      </c>
      <c r="D33" s="2">
        <v>1.0629</v>
      </c>
      <c r="E33" s="2">
        <v>0.0329</v>
      </c>
      <c r="F33" s="14">
        <f t="shared" si="0"/>
        <v>-0.133689789395667</v>
      </c>
      <c r="G33" s="15">
        <f t="shared" si="1"/>
        <v>-0.432285279592874</v>
      </c>
      <c r="H33" s="15">
        <f t="shared" si="2"/>
        <v>-1.2218823365016</v>
      </c>
      <c r="I33" s="15">
        <f t="shared" si="3"/>
        <v>-3.03402049634183</v>
      </c>
      <c r="J33" s="15">
        <f t="shared" si="4"/>
        <v>-5.61009321838373</v>
      </c>
      <c r="K33" s="15">
        <f t="shared" si="5"/>
        <v>-5.97559744322113</v>
      </c>
      <c r="L33" s="15">
        <f t="shared" si="6"/>
        <v>-4.60639256234591</v>
      </c>
      <c r="M33" s="15">
        <f t="shared" si="7"/>
        <v>-3.50185118032488</v>
      </c>
      <c r="N33" s="15">
        <f t="shared" si="8"/>
        <v>-2.82543497132386</v>
      </c>
      <c r="O33" s="15">
        <f t="shared" si="9"/>
        <v>-2.43397270149392</v>
      </c>
      <c r="P33" s="19">
        <f t="shared" si="16"/>
        <v>0.674178686976412</v>
      </c>
      <c r="Q33" s="19">
        <f t="shared" si="17"/>
        <v>0.0304361468465642</v>
      </c>
      <c r="R33" s="19" t="str">
        <f t="shared" si="13"/>
        <v>0.16212343040582-0.0468614851577119i</v>
      </c>
      <c r="S33" s="27" t="str">
        <f t="shared" si="14"/>
        <v>5.39475116017859+1.7388359641577i</v>
      </c>
      <c r="T33" s="28">
        <f t="shared" si="15"/>
        <v>-5.97559744322113</v>
      </c>
      <c r="U33" s="1">
        <f t="array" ref="U33">(MAX((F33:O33=MIN(F33:O33))*COLUMN(F:O))-4)*0.5</f>
        <v>3.5</v>
      </c>
      <c r="V33" s="1" t="s">
        <v>16</v>
      </c>
    </row>
    <row r="34" spans="1:22">
      <c r="A34" s="7">
        <v>4.4</v>
      </c>
      <c r="B34" s="2">
        <v>4.2767</v>
      </c>
      <c r="C34" s="2">
        <v>4.2303</v>
      </c>
      <c r="D34" s="2">
        <v>1.0739</v>
      </c>
      <c r="E34" s="2">
        <v>0.0362</v>
      </c>
      <c r="F34" s="14">
        <f t="shared" si="0"/>
        <v>-0.153754122013361</v>
      </c>
      <c r="G34" s="15">
        <f t="shared" si="1"/>
        <v>-0.496743108600448</v>
      </c>
      <c r="H34" s="15">
        <f t="shared" si="2"/>
        <v>-1.41837183998226</v>
      </c>
      <c r="I34" s="15">
        <f t="shared" si="3"/>
        <v>-3.5155153681856</v>
      </c>
      <c r="J34" s="15">
        <f t="shared" si="4"/>
        <v>-6.05876322396342</v>
      </c>
      <c r="K34" s="15">
        <f t="shared" si="5"/>
        <v>-5.76584111756417</v>
      </c>
      <c r="L34" s="15">
        <f t="shared" si="6"/>
        <v>-4.29635834706686</v>
      </c>
      <c r="M34" s="15">
        <f t="shared" si="7"/>
        <v>-3.27795755805709</v>
      </c>
      <c r="N34" s="15">
        <f t="shared" si="8"/>
        <v>-2.68137277921566</v>
      </c>
      <c r="O34" s="15">
        <f t="shared" si="9"/>
        <v>-2.35220368804757</v>
      </c>
      <c r="P34" s="19">
        <f t="shared" si="16"/>
        <v>0.662008746014463</v>
      </c>
      <c r="Q34" s="19">
        <f t="shared" si="17"/>
        <v>0.0350859247135843</v>
      </c>
      <c r="R34" s="19" t="str">
        <f t="shared" si="13"/>
        <v>0.16370016198561-0.046161213673542i</v>
      </c>
      <c r="S34" s="27" t="str">
        <f t="shared" si="14"/>
        <v>5.47727663948528+1.75404675121592i</v>
      </c>
      <c r="T34" s="28">
        <f t="shared" si="15"/>
        <v>-6.05876322396342</v>
      </c>
      <c r="U34" s="1">
        <f t="array" ref="U34">(MAX((F34:O34=MIN(F34:O34))*COLUMN(F:O))-4)*0.5</f>
        <v>3</v>
      </c>
      <c r="V34" s="1" t="s">
        <v>16</v>
      </c>
    </row>
    <row r="35" spans="1:22">
      <c r="A35" s="7">
        <v>4.48</v>
      </c>
      <c r="B35" s="2">
        <v>4.2378</v>
      </c>
      <c r="C35" s="2">
        <v>4.1794</v>
      </c>
      <c r="D35" s="2">
        <v>1.0762</v>
      </c>
      <c r="E35" s="2">
        <v>0.0391</v>
      </c>
      <c r="F35" s="14">
        <f t="shared" si="0"/>
        <v>-0.127570515695869</v>
      </c>
      <c r="G35" s="15">
        <f t="shared" si="1"/>
        <v>-0.447472365030268</v>
      </c>
      <c r="H35" s="15">
        <f t="shared" si="2"/>
        <v>-1.33736238094171</v>
      </c>
      <c r="I35" s="15">
        <f t="shared" si="3"/>
        <v>-3.4372273280828</v>
      </c>
      <c r="J35" s="15">
        <f t="shared" si="4"/>
        <v>-6.11601365550483</v>
      </c>
      <c r="K35" s="15">
        <f t="shared" si="5"/>
        <v>-5.83170209476081</v>
      </c>
      <c r="L35" s="15">
        <f t="shared" si="6"/>
        <v>-4.29453256698778</v>
      </c>
      <c r="M35" s="15">
        <f t="shared" si="7"/>
        <v>-3.24696237490859</v>
      </c>
      <c r="N35" s="15">
        <f t="shared" si="8"/>
        <v>-2.63825514657813</v>
      </c>
      <c r="O35" s="15">
        <f t="shared" si="9"/>
        <v>-2.30228166272228</v>
      </c>
      <c r="P35" s="19">
        <f t="shared" si="16"/>
        <v>0.658372911201223</v>
      </c>
      <c r="Q35" s="19">
        <f t="shared" si="17"/>
        <v>0.0213639233845506</v>
      </c>
      <c r="R35" s="19" t="str">
        <f t="shared" si="13"/>
        <v>0.161970518752194-0.0466523262863012i</v>
      </c>
      <c r="S35" s="27" t="str">
        <f t="shared" si="14"/>
        <v>5.38375787626644+1.67601382758645i</v>
      </c>
      <c r="T35" s="28">
        <f t="shared" si="15"/>
        <v>-6.11601365550483</v>
      </c>
      <c r="U35" s="1">
        <f t="array" ref="U35">(MAX((F35:O35=MIN(F35:O35))*COLUMN(F:O))-4)*0.5</f>
        <v>3</v>
      </c>
      <c r="V35" s="1" t="s">
        <v>16</v>
      </c>
    </row>
    <row r="36" spans="1:22">
      <c r="A36" s="7">
        <v>4.56</v>
      </c>
      <c r="B36" s="2">
        <v>4.1902</v>
      </c>
      <c r="C36" s="2">
        <v>4.1296</v>
      </c>
      <c r="D36" s="2">
        <v>1.085</v>
      </c>
      <c r="E36" s="2">
        <v>0.0453</v>
      </c>
      <c r="F36" s="14">
        <f t="shared" si="0"/>
        <v>-0.205345839732855</v>
      </c>
      <c r="G36" s="15">
        <f t="shared" si="1"/>
        <v>-0.604706934757781</v>
      </c>
      <c r="H36" s="15">
        <f t="shared" si="2"/>
        <v>-1.62952977399708</v>
      </c>
      <c r="I36" s="15">
        <f t="shared" si="3"/>
        <v>-3.79157473818305</v>
      </c>
      <c r="J36" s="15">
        <f t="shared" si="4"/>
        <v>-5.92999202692547</v>
      </c>
      <c r="K36" s="15">
        <f t="shared" si="5"/>
        <v>-5.37693804927296</v>
      </c>
      <c r="L36" s="15">
        <f t="shared" si="6"/>
        <v>-4.05476362834964</v>
      </c>
      <c r="M36" s="15">
        <f t="shared" si="7"/>
        <v>-3.1577364305318</v>
      </c>
      <c r="N36" s="15">
        <f t="shared" si="8"/>
        <v>-2.63438564481385</v>
      </c>
      <c r="O36" s="15">
        <f t="shared" si="9"/>
        <v>-2.3540812495763</v>
      </c>
      <c r="P36" s="19">
        <f t="shared" si="16"/>
        <v>0.66916000158307</v>
      </c>
      <c r="Q36" s="19">
        <f t="shared" si="17"/>
        <v>0.0598388952819333</v>
      </c>
      <c r="R36" s="19" t="str">
        <f t="shared" si="13"/>
        <v>0.16331048535512-0.0443160350615382i</v>
      </c>
      <c r="S36" s="27" t="str">
        <f t="shared" si="14"/>
        <v>5.36328860230776+1.80563841387037i</v>
      </c>
      <c r="T36" s="28">
        <f t="shared" si="15"/>
        <v>-5.92999202692547</v>
      </c>
      <c r="U36" s="1">
        <f t="array" ref="U36">(MAX((F36:O36=MIN(F36:O36))*COLUMN(F:O))-4)*0.5</f>
        <v>3</v>
      </c>
      <c r="V36" s="1" t="s">
        <v>16</v>
      </c>
    </row>
    <row r="37" spans="1:22">
      <c r="A37" s="7">
        <v>4.64</v>
      </c>
      <c r="B37" s="2">
        <v>4.1574</v>
      </c>
      <c r="C37" s="2">
        <v>4.0885</v>
      </c>
      <c r="D37" s="2">
        <v>1.0896</v>
      </c>
      <c r="E37" s="2">
        <v>0.0473</v>
      </c>
      <c r="F37" s="14">
        <f t="shared" si="0"/>
        <v>-0.137266182289185</v>
      </c>
      <c r="G37" s="15">
        <f t="shared" si="1"/>
        <v>-0.513478152943933</v>
      </c>
      <c r="H37" s="15">
        <f t="shared" si="2"/>
        <v>-1.60824743482534</v>
      </c>
      <c r="I37" s="15">
        <f t="shared" si="3"/>
        <v>-4.16795912488822</v>
      </c>
      <c r="J37" s="15">
        <f t="shared" si="4"/>
        <v>-6.54513759859037</v>
      </c>
      <c r="K37" s="15">
        <f t="shared" si="5"/>
        <v>-5.390224508297</v>
      </c>
      <c r="L37" s="15">
        <f t="shared" si="6"/>
        <v>-3.86675888614523</v>
      </c>
      <c r="M37" s="15">
        <f t="shared" si="7"/>
        <v>-2.95744074656913</v>
      </c>
      <c r="N37" s="15">
        <f t="shared" si="8"/>
        <v>-2.45495968486363</v>
      </c>
      <c r="O37" s="15">
        <f t="shared" si="9"/>
        <v>-2.2011296836077</v>
      </c>
      <c r="P37" s="19">
        <f t="shared" si="16"/>
        <v>0.651479851890319</v>
      </c>
      <c r="Q37" s="19">
        <f t="shared" si="17"/>
        <v>0.0170489770613763</v>
      </c>
      <c r="R37" s="19" t="str">
        <f t="shared" ref="R37:R67" si="18">IMSQRT(IMDIV(COMPLEX(D37,E37),COMPLEX(B37,C37)))</f>
        <v>0.163221076427464-0.0469674009520559i</v>
      </c>
      <c r="S37" s="27" t="str">
        <f t="shared" si="14"/>
        <v>5.44909652810241+1.6690853131514i</v>
      </c>
      <c r="T37" s="28">
        <f t="shared" si="15"/>
        <v>-6.54513759859037</v>
      </c>
      <c r="U37" s="1">
        <f t="array" ref="U37">(MAX((F37:O37=MIN(F37:O37))*COLUMN(F:O))-4)*0.5</f>
        <v>3</v>
      </c>
      <c r="V37" s="1" t="s">
        <v>16</v>
      </c>
    </row>
    <row r="38" spans="1:22">
      <c r="A38" s="7">
        <v>4.72</v>
      </c>
      <c r="B38" s="2">
        <v>4.1107</v>
      </c>
      <c r="C38" s="2">
        <v>4.0384</v>
      </c>
      <c r="D38" s="2">
        <v>1.0985</v>
      </c>
      <c r="E38" s="2">
        <v>0.0543</v>
      </c>
      <c r="F38" s="14">
        <f t="shared" si="0"/>
        <v>-0.209821764987595</v>
      </c>
      <c r="G38" s="15">
        <f t="shared" si="1"/>
        <v>-0.631680951214761</v>
      </c>
      <c r="H38" s="15">
        <f t="shared" si="2"/>
        <v>-1.73524713162045</v>
      </c>
      <c r="I38" s="15">
        <f t="shared" si="3"/>
        <v>-4.04899074846561</v>
      </c>
      <c r="J38" s="15">
        <f t="shared" si="4"/>
        <v>-6.03499841204441</v>
      </c>
      <c r="K38" s="15">
        <f t="shared" si="5"/>
        <v>-5.19099817950903</v>
      </c>
      <c r="L38" s="15">
        <f t="shared" si="6"/>
        <v>-3.86752969640808</v>
      </c>
      <c r="M38" s="15">
        <f t="shared" si="7"/>
        <v>-3.02104155771508</v>
      </c>
      <c r="N38" s="15">
        <f t="shared" si="8"/>
        <v>-2.54031096711353</v>
      </c>
      <c r="O38" s="15">
        <f t="shared" si="9"/>
        <v>-2.29417019796514</v>
      </c>
      <c r="P38" s="19">
        <f t="shared" ref="P38:P68" si="19">C38/B38</f>
        <v>0.662114804063335</v>
      </c>
      <c r="Q38" s="19">
        <f t="shared" ref="Q38:Q68" si="20">E38/D38</f>
        <v>0.0581954084356647</v>
      </c>
      <c r="R38" s="19" t="str">
        <f t="shared" si="18"/>
        <v>0.162559748081779-0.0438293248208161i</v>
      </c>
      <c r="S38" s="27" t="str">
        <f t="shared" si="14"/>
        <v>5.28628038340669+1.76054714279123i</v>
      </c>
      <c r="T38" s="28">
        <f t="shared" si="15"/>
        <v>-6.03499841204441</v>
      </c>
      <c r="U38" s="1">
        <f t="array" ref="U38">(MAX((F38:O38=MIN(F38:O38))*COLUMN(F:O))-4)*0.5</f>
        <v>3</v>
      </c>
      <c r="V38" s="1" t="s">
        <v>16</v>
      </c>
    </row>
    <row r="39" spans="1:22">
      <c r="A39" s="7">
        <v>4.8</v>
      </c>
      <c r="B39" s="2">
        <v>4.074</v>
      </c>
      <c r="C39" s="2">
        <v>4.0157</v>
      </c>
      <c r="D39" s="2">
        <v>1.1036</v>
      </c>
      <c r="E39" s="2">
        <v>0.0533</v>
      </c>
      <c r="F39" s="14">
        <f t="shared" si="0"/>
        <v>-0.21299268328019</v>
      </c>
      <c r="G39" s="15">
        <f t="shared" si="1"/>
        <v>-0.687762637837411</v>
      </c>
      <c r="H39" s="15">
        <f t="shared" si="2"/>
        <v>-1.9835489167184</v>
      </c>
      <c r="I39" s="15">
        <f t="shared" si="3"/>
        <v>-4.62601078360052</v>
      </c>
      <c r="J39" s="15">
        <f t="shared" si="4"/>
        <v>-6.17493982410147</v>
      </c>
      <c r="K39" s="15">
        <f t="shared" si="5"/>
        <v>-4.87688649855117</v>
      </c>
      <c r="L39" s="15">
        <f t="shared" si="6"/>
        <v>-3.59454808212318</v>
      </c>
      <c r="M39" s="15">
        <f t="shared" si="7"/>
        <v>-2.83898612148259</v>
      </c>
      <c r="N39" s="15">
        <f t="shared" si="8"/>
        <v>-2.43050892054213</v>
      </c>
      <c r="O39" s="15">
        <f t="shared" si="9"/>
        <v>-2.24460908131985</v>
      </c>
      <c r="P39" s="19">
        <f t="shared" si="19"/>
        <v>0.663170464080552</v>
      </c>
      <c r="Q39" s="19">
        <f t="shared" si="20"/>
        <v>0.0485607786291158</v>
      </c>
      <c r="R39" s="19" t="str">
        <f t="shared" si="18"/>
        <v>0.163896772312141-0.0451000992815607i</v>
      </c>
      <c r="S39" s="27" t="str">
        <f t="shared" si="14"/>
        <v>5.40474059430071+1.77339878811337i</v>
      </c>
      <c r="T39" s="28">
        <f t="shared" si="15"/>
        <v>-6.17493982410147</v>
      </c>
      <c r="U39" s="1">
        <f t="array" ref="U39">(MAX((F39:O39=MIN(F39:O39))*COLUMN(F:O))-4)*0.5</f>
        <v>3</v>
      </c>
      <c r="V39" s="1" t="s">
        <v>16</v>
      </c>
    </row>
    <row r="40" spans="1:22">
      <c r="A40" s="7">
        <v>4.88</v>
      </c>
      <c r="B40" s="2">
        <v>4.0403</v>
      </c>
      <c r="C40" s="2">
        <v>3.9653</v>
      </c>
      <c r="D40" s="2">
        <v>1.1089</v>
      </c>
      <c r="E40" s="2">
        <v>0.0586</v>
      </c>
      <c r="F40" s="14">
        <f t="shared" si="0"/>
        <v>-0.190292945229707</v>
      </c>
      <c r="G40" s="15">
        <f t="shared" si="1"/>
        <v>-0.637652643356575</v>
      </c>
      <c r="H40" s="15">
        <f t="shared" si="2"/>
        <v>-1.89194001251944</v>
      </c>
      <c r="I40" s="15">
        <f t="shared" si="3"/>
        <v>-4.57117640488851</v>
      </c>
      <c r="J40" s="15">
        <f t="shared" si="4"/>
        <v>-6.28415532274461</v>
      </c>
      <c r="K40" s="15">
        <f t="shared" si="5"/>
        <v>-4.92757023031476</v>
      </c>
      <c r="L40" s="15">
        <f t="shared" si="6"/>
        <v>-3.58628134153335</v>
      </c>
      <c r="M40" s="15">
        <f t="shared" si="7"/>
        <v>-2.80567332388654</v>
      </c>
      <c r="N40" s="15">
        <f t="shared" si="8"/>
        <v>-2.38469746692258</v>
      </c>
      <c r="O40" s="15">
        <f t="shared" si="9"/>
        <v>-2.19048703444909</v>
      </c>
      <c r="P40" s="19">
        <f t="shared" si="19"/>
        <v>0.650512558032239</v>
      </c>
      <c r="Q40" s="19">
        <f t="shared" si="20"/>
        <v>0.039624052120047</v>
      </c>
      <c r="R40" s="19" t="str">
        <f t="shared" si="18"/>
        <v>0.162230054084763-0.0446481405482672i</v>
      </c>
      <c r="S40" s="27" t="str">
        <f t="shared" si="14"/>
        <v>5.30655922340115+1.68913216222526i</v>
      </c>
      <c r="T40" s="28">
        <f t="shared" si="15"/>
        <v>-6.28415532274461</v>
      </c>
      <c r="U40" s="1">
        <f t="array" ref="U40">(MAX((F40:O40=MIN(F40:O40))*COLUMN(F:O))-4)*0.5</f>
        <v>3</v>
      </c>
      <c r="V40" s="1" t="s">
        <v>16</v>
      </c>
    </row>
    <row r="41" spans="1:22">
      <c r="A41" s="7">
        <v>4.96</v>
      </c>
      <c r="B41" s="2">
        <v>3.9939</v>
      </c>
      <c r="C41" s="2">
        <v>3.9443</v>
      </c>
      <c r="D41" s="2">
        <v>1.1154</v>
      </c>
      <c r="E41" s="2">
        <v>0.056</v>
      </c>
      <c r="F41" s="14">
        <f t="shared" si="0"/>
        <v>-0.258323075957805</v>
      </c>
      <c r="G41" s="15">
        <f t="shared" si="1"/>
        <v>-0.789053560463628</v>
      </c>
      <c r="H41" s="15">
        <f t="shared" si="2"/>
        <v>-2.18332341245932</v>
      </c>
      <c r="I41" s="15">
        <f t="shared" si="3"/>
        <v>-4.7866315634575</v>
      </c>
      <c r="J41" s="15">
        <f t="shared" si="4"/>
        <v>-5.92342860465294</v>
      </c>
      <c r="K41" s="15">
        <f t="shared" si="5"/>
        <v>-4.6368129240785</v>
      </c>
      <c r="L41" s="15">
        <f t="shared" si="6"/>
        <v>-3.47322484836173</v>
      </c>
      <c r="M41" s="15">
        <f t="shared" si="7"/>
        <v>-2.79074877686123</v>
      </c>
      <c r="N41" s="15">
        <f t="shared" si="8"/>
        <v>-2.42800946758618</v>
      </c>
      <c r="O41" s="15">
        <f t="shared" si="9"/>
        <v>-2.2753083454938</v>
      </c>
      <c r="P41" s="19">
        <f t="shared" si="19"/>
        <v>0.670598977355734</v>
      </c>
      <c r="Q41" s="19">
        <f t="shared" si="20"/>
        <v>0.0671240105540897</v>
      </c>
      <c r="R41" s="19" t="str">
        <f t="shared" si="18"/>
        <v>0.163937878555366-0.0439356133624003i</v>
      </c>
      <c r="S41" s="27" t="str">
        <f t="shared" si="14"/>
        <v>5.29532091179295+1.80710629429255i</v>
      </c>
      <c r="T41" s="28">
        <f t="shared" si="15"/>
        <v>-5.92342860465294</v>
      </c>
      <c r="U41" s="1">
        <f t="array" ref="U41">(MAX((F41:O41=MIN(F41:O41))*COLUMN(F:O))-4)*0.5</f>
        <v>3</v>
      </c>
      <c r="V41" s="1" t="s">
        <v>16</v>
      </c>
    </row>
    <row r="42" spans="1:22">
      <c r="A42" s="7">
        <v>5.04</v>
      </c>
      <c r="B42" s="2">
        <v>3.9734</v>
      </c>
      <c r="C42" s="2">
        <v>3.909</v>
      </c>
      <c r="D42" s="2">
        <v>1.1149</v>
      </c>
      <c r="E42" s="2">
        <v>0.0593</v>
      </c>
      <c r="F42" s="14">
        <f t="shared" si="0"/>
        <v>-0.226994602121763</v>
      </c>
      <c r="G42" s="15">
        <f t="shared" si="1"/>
        <v>-0.766910369243402</v>
      </c>
      <c r="H42" s="15">
        <f t="shared" si="2"/>
        <v>-2.2836914062771</v>
      </c>
      <c r="I42" s="15">
        <f t="shared" si="3"/>
        <v>-5.17858376071726</v>
      </c>
      <c r="J42" s="15">
        <f t="shared" si="4"/>
        <v>-6.03142827077808</v>
      </c>
      <c r="K42" s="15">
        <f t="shared" si="5"/>
        <v>-4.47329679819051</v>
      </c>
      <c r="L42" s="15">
        <f t="shared" si="6"/>
        <v>-3.30018053101644</v>
      </c>
      <c r="M42" s="15">
        <f t="shared" si="7"/>
        <v>-2.64919966941125</v>
      </c>
      <c r="N42" s="15">
        <f t="shared" si="8"/>
        <v>-2.3185162616131</v>
      </c>
      <c r="O42" s="15">
        <f t="shared" si="9"/>
        <v>-2.19791818396244</v>
      </c>
      <c r="P42" s="19">
        <f t="shared" si="19"/>
        <v>0.65899709910664</v>
      </c>
      <c r="Q42" s="19">
        <f t="shared" si="20"/>
        <v>0.0457076809919092</v>
      </c>
      <c r="R42" s="19" t="str">
        <f t="shared" si="18"/>
        <v>0.163346523472061-0.0449436434738857i</v>
      </c>
      <c r="S42" s="27" t="str">
        <f t="shared" si="14"/>
        <v>5.34812008217103+1.73780253289062i</v>
      </c>
      <c r="T42" s="28">
        <f t="shared" si="15"/>
        <v>-6.03142827077808</v>
      </c>
      <c r="U42" s="1">
        <f t="array" ref="U42">(MAX((F42:O42=MIN(F42:O42))*COLUMN(F:O))-4)*0.5</f>
        <v>3</v>
      </c>
      <c r="V42" s="1" t="s">
        <v>16</v>
      </c>
    </row>
    <row r="43" spans="1:22">
      <c r="A43" s="7">
        <v>5.12</v>
      </c>
      <c r="B43" s="2">
        <v>3.9267</v>
      </c>
      <c r="C43" s="2">
        <v>3.8782</v>
      </c>
      <c r="D43" s="2">
        <v>1.1244</v>
      </c>
      <c r="E43" s="2">
        <v>0.0629</v>
      </c>
      <c r="F43" s="14">
        <f t="shared" si="0"/>
        <v>-0.264175446760391</v>
      </c>
      <c r="G43" s="15">
        <f t="shared" si="1"/>
        <v>-0.827586739815621</v>
      </c>
      <c r="H43" s="15">
        <f t="shared" si="2"/>
        <v>-2.33085428584743</v>
      </c>
      <c r="I43" s="15">
        <f t="shared" si="3"/>
        <v>-5.0403044814049</v>
      </c>
      <c r="J43" s="15">
        <f t="shared" si="4"/>
        <v>-5.85606463468859</v>
      </c>
      <c r="K43" s="15">
        <f t="shared" si="5"/>
        <v>-4.45222468486147</v>
      </c>
      <c r="L43" s="15">
        <f t="shared" si="6"/>
        <v>-3.33402629829924</v>
      </c>
      <c r="M43" s="15">
        <f t="shared" si="7"/>
        <v>-2.69892758390293</v>
      </c>
      <c r="N43" s="15">
        <f t="shared" si="8"/>
        <v>-2.37292069434403</v>
      </c>
      <c r="O43" s="15">
        <f t="shared" si="9"/>
        <v>-2.25170346080702</v>
      </c>
      <c r="P43" s="19">
        <f t="shared" si="19"/>
        <v>0.668132549233732</v>
      </c>
      <c r="Q43" s="19">
        <f t="shared" si="20"/>
        <v>0.0645886889460154</v>
      </c>
      <c r="R43" s="19" t="str">
        <f t="shared" si="18"/>
        <v>0.163614799153416-0.0439210318986865i</v>
      </c>
      <c r="S43" s="27" t="str">
        <f t="shared" si="14"/>
        <v>5.2302544646582+1.7725668746417i</v>
      </c>
      <c r="T43" s="28">
        <f t="shared" si="15"/>
        <v>-5.85606463468859</v>
      </c>
      <c r="U43" s="1">
        <f t="array" ref="U43">(MAX((F43:O43=MIN(F43:O43))*COLUMN(F:O))-4)*0.5</f>
        <v>3</v>
      </c>
      <c r="V43" s="1" t="s">
        <v>16</v>
      </c>
    </row>
    <row r="44" spans="1:22">
      <c r="A44" s="7">
        <v>5.2</v>
      </c>
      <c r="B44" s="2">
        <v>3.899</v>
      </c>
      <c r="C44" s="2">
        <v>3.8602</v>
      </c>
      <c r="D44" s="2">
        <v>1.1244</v>
      </c>
      <c r="E44" s="2">
        <v>0.058</v>
      </c>
      <c r="F44" s="14">
        <f t="shared" si="0"/>
        <v>-0.285321463875465</v>
      </c>
      <c r="G44" s="15">
        <f t="shared" si="1"/>
        <v>-0.918976309898207</v>
      </c>
      <c r="H44" s="15">
        <f t="shared" si="2"/>
        <v>-2.61440269103086</v>
      </c>
      <c r="I44" s="15">
        <f t="shared" si="3"/>
        <v>-5.36553212923619</v>
      </c>
      <c r="J44" s="15">
        <f t="shared" si="4"/>
        <v>-5.63280019030354</v>
      </c>
      <c r="K44" s="15">
        <f t="shared" si="5"/>
        <v>-4.18328146907623</v>
      </c>
      <c r="L44" s="15">
        <f t="shared" si="6"/>
        <v>-3.16746005670487</v>
      </c>
      <c r="M44" s="15">
        <f t="shared" si="7"/>
        <v>-2.60994369107965</v>
      </c>
      <c r="N44" s="15">
        <f t="shared" si="8"/>
        <v>-2.34104489460884</v>
      </c>
      <c r="O44" s="15">
        <f t="shared" si="9"/>
        <v>-2.26852695327224</v>
      </c>
      <c r="P44" s="19">
        <f t="shared" si="19"/>
        <v>0.679136352451641</v>
      </c>
      <c r="Q44" s="19">
        <f t="shared" si="20"/>
        <v>0.0639907533886729</v>
      </c>
      <c r="R44" s="19" t="str">
        <f t="shared" si="18"/>
        <v>0.16421444574827-0.0448014719469898i</v>
      </c>
      <c r="S44" s="27" t="str">
        <f t="shared" si="14"/>
        <v>5.29981469818966+1.816767691574i</v>
      </c>
      <c r="T44" s="28">
        <f t="shared" si="15"/>
        <v>-5.63280019030354</v>
      </c>
      <c r="U44" s="1">
        <f t="array" ref="U44">(MAX((F44:O44=MIN(F44:O44))*COLUMN(F:O))-4)*0.5</f>
        <v>3</v>
      </c>
      <c r="V44" s="1" t="s">
        <v>16</v>
      </c>
    </row>
    <row r="45" spans="1:22">
      <c r="A45" s="7">
        <v>5.28</v>
      </c>
      <c r="B45" s="2">
        <v>3.8702</v>
      </c>
      <c r="C45" s="2">
        <v>3.8262</v>
      </c>
      <c r="D45" s="2">
        <v>1.1273</v>
      </c>
      <c r="E45" s="2">
        <v>0.0616</v>
      </c>
      <c r="F45" s="14">
        <f t="shared" si="0"/>
        <v>-0.265217095319047</v>
      </c>
      <c r="G45" s="15">
        <f t="shared" si="1"/>
        <v>-0.891558356179257</v>
      </c>
      <c r="H45" s="15">
        <f t="shared" si="2"/>
        <v>-2.62392987674971</v>
      </c>
      <c r="I45" s="15">
        <f t="shared" si="3"/>
        <v>-5.51039893996317</v>
      </c>
      <c r="J45" s="15">
        <f t="shared" si="4"/>
        <v>-5.70198637202204</v>
      </c>
      <c r="K45" s="15">
        <f t="shared" si="5"/>
        <v>-4.15907873284728</v>
      </c>
      <c r="L45" s="15">
        <f t="shared" si="6"/>
        <v>-3.12378898979138</v>
      </c>
      <c r="M45" s="15">
        <f t="shared" si="7"/>
        <v>-2.56540144331403</v>
      </c>
      <c r="N45" s="15">
        <f t="shared" si="8"/>
        <v>-2.30021974611857</v>
      </c>
      <c r="O45" s="15">
        <f t="shared" si="9"/>
        <v>-2.23440194673668</v>
      </c>
      <c r="P45" s="19">
        <f t="shared" si="19"/>
        <v>0.669888058184613</v>
      </c>
      <c r="Q45" s="19">
        <f t="shared" si="20"/>
        <v>0.0535600425079702</v>
      </c>
      <c r="R45" s="19" t="str">
        <f t="shared" si="18"/>
        <v>0.164011486854362-0.0451021133012981i</v>
      </c>
      <c r="S45" s="27" t="str">
        <f t="shared" si="14"/>
        <v>5.25547205567945+1.75251686098239i</v>
      </c>
      <c r="T45" s="28">
        <f t="shared" si="15"/>
        <v>-5.70198637202204</v>
      </c>
      <c r="U45" s="1">
        <f t="array" ref="U45">(MAX((F45:O45=MIN(F45:O45))*COLUMN(F:O))-4)*0.5</f>
        <v>3</v>
      </c>
      <c r="V45" s="1" t="s">
        <v>16</v>
      </c>
    </row>
    <row r="46" spans="1:22">
      <c r="A46" s="7">
        <v>5.36</v>
      </c>
      <c r="B46" s="2">
        <v>3.8388</v>
      </c>
      <c r="C46" s="2">
        <v>3.8124</v>
      </c>
      <c r="D46" s="2">
        <v>1.1289</v>
      </c>
      <c r="E46" s="2">
        <v>0.0551</v>
      </c>
      <c r="F46" s="14">
        <f t="shared" si="0"/>
        <v>-0.31448547845204</v>
      </c>
      <c r="G46" s="15">
        <f t="shared" si="1"/>
        <v>-1.00091118785849</v>
      </c>
      <c r="H46" s="15">
        <f t="shared" si="2"/>
        <v>-2.79500572214747</v>
      </c>
      <c r="I46" s="15">
        <f t="shared" si="3"/>
        <v>-5.43851155384212</v>
      </c>
      <c r="J46" s="15">
        <f t="shared" si="4"/>
        <v>-5.43147930835793</v>
      </c>
      <c r="K46" s="15">
        <f t="shared" si="5"/>
        <v>-4.03824952749581</v>
      </c>
      <c r="L46" s="15">
        <f t="shared" si="6"/>
        <v>-3.09709252648097</v>
      </c>
      <c r="M46" s="15">
        <f t="shared" si="7"/>
        <v>-2.58662830773909</v>
      </c>
      <c r="N46" s="15">
        <f t="shared" si="8"/>
        <v>-2.35047359321151</v>
      </c>
      <c r="O46" s="15">
        <f t="shared" si="9"/>
        <v>-2.30399121516146</v>
      </c>
      <c r="P46" s="19">
        <f t="shared" si="19"/>
        <v>0.690139471008266</v>
      </c>
      <c r="Q46" s="19">
        <f t="shared" si="20"/>
        <v>0.0715197956577267</v>
      </c>
      <c r="R46" s="19" t="str">
        <f t="shared" si="18"/>
        <v>0.164546509434459-0.0448918017526414i</v>
      </c>
      <c r="S46" s="27" t="str">
        <f t="shared" si="14"/>
        <v>5.21096110108074+1.83005664310605i</v>
      </c>
      <c r="T46" s="28">
        <f t="shared" si="15"/>
        <v>-5.43851155384212</v>
      </c>
      <c r="U46" s="1">
        <f t="array" ref="U46">(MAX((F46:O46=MIN(F46:O46))*COLUMN(F:O))-4)*0.5</f>
        <v>2.5</v>
      </c>
      <c r="V46" s="1" t="s">
        <v>16</v>
      </c>
    </row>
    <row r="47" spans="1:22">
      <c r="A47" s="7">
        <v>5.44</v>
      </c>
      <c r="B47" s="2">
        <v>3.8146</v>
      </c>
      <c r="C47" s="2">
        <v>3.7852</v>
      </c>
      <c r="D47" s="2">
        <v>1.1247</v>
      </c>
      <c r="E47" s="2">
        <v>0.0545</v>
      </c>
      <c r="F47" s="14">
        <f t="shared" si="0"/>
        <v>-0.322500103348576</v>
      </c>
      <c r="G47" s="15">
        <f t="shared" si="1"/>
        <v>-1.05665860283613</v>
      </c>
      <c r="H47" s="15">
        <f t="shared" si="2"/>
        <v>-2.99774291312605</v>
      </c>
      <c r="I47" s="15">
        <f t="shared" si="3"/>
        <v>-5.65286561346003</v>
      </c>
      <c r="J47" s="15">
        <f t="shared" si="4"/>
        <v>-5.31751078526518</v>
      </c>
      <c r="K47" s="15">
        <f t="shared" si="5"/>
        <v>-3.8955656531448</v>
      </c>
      <c r="L47" s="15">
        <f t="shared" si="6"/>
        <v>-2.99967958735192</v>
      </c>
      <c r="M47" s="15">
        <f t="shared" si="7"/>
        <v>-2.52902152008744</v>
      </c>
      <c r="N47" s="15">
        <f t="shared" si="8"/>
        <v>-2.3264920426718</v>
      </c>
      <c r="O47" s="15">
        <f t="shared" si="9"/>
        <v>-2.31204816920051</v>
      </c>
      <c r="P47" s="19">
        <f t="shared" si="19"/>
        <v>0.687794921728709</v>
      </c>
      <c r="Q47" s="19">
        <f t="shared" si="20"/>
        <v>0.0678914581353606</v>
      </c>
      <c r="R47" s="19" t="str">
        <f t="shared" si="18"/>
        <v>0.165067184276227-0.0452131104772465i</v>
      </c>
      <c r="S47" s="27" t="str">
        <f t="shared" si="14"/>
        <v>5.23798533501367+1.82426089686161i</v>
      </c>
      <c r="T47" s="28">
        <f t="shared" si="15"/>
        <v>-5.65286561346003</v>
      </c>
      <c r="U47" s="1">
        <f t="array" ref="U47">(MAX((F47:O47=MIN(F47:O47))*COLUMN(F:O))-4)*0.5</f>
        <v>2.5</v>
      </c>
      <c r="V47" s="1" t="s">
        <v>16</v>
      </c>
    </row>
    <row r="48" spans="1:22">
      <c r="A48" s="7">
        <v>5.52</v>
      </c>
      <c r="B48" s="2">
        <v>3.7858</v>
      </c>
      <c r="C48" s="2">
        <v>3.7706</v>
      </c>
      <c r="D48" s="2">
        <v>1.1277</v>
      </c>
      <c r="E48" s="2">
        <v>0.054</v>
      </c>
      <c r="F48" s="14">
        <f t="shared" si="0"/>
        <v>-0.328913019473224</v>
      </c>
      <c r="G48" s="15">
        <f t="shared" si="1"/>
        <v>-1.07068329979816</v>
      </c>
      <c r="H48" s="15">
        <f t="shared" si="2"/>
        <v>-3.01028005103756</v>
      </c>
      <c r="I48" s="15">
        <f t="shared" si="3"/>
        <v>-5.60539689404465</v>
      </c>
      <c r="J48" s="15">
        <f t="shared" si="4"/>
        <v>-5.26729687824525</v>
      </c>
      <c r="K48" s="15">
        <f t="shared" si="5"/>
        <v>-3.87884375091202</v>
      </c>
      <c r="L48" s="15">
        <f t="shared" si="6"/>
        <v>-2.99839012004086</v>
      </c>
      <c r="M48" s="15">
        <f t="shared" si="7"/>
        <v>-2.53455165679843</v>
      </c>
      <c r="N48" s="15">
        <f t="shared" si="8"/>
        <v>-2.33541248885072</v>
      </c>
      <c r="O48" s="15">
        <f t="shared" si="9"/>
        <v>-2.32224442648962</v>
      </c>
      <c r="P48" s="19">
        <f t="shared" si="19"/>
        <v>0.694661686167704</v>
      </c>
      <c r="Q48" s="19">
        <f t="shared" si="20"/>
        <v>0.0700214132762313</v>
      </c>
      <c r="R48" s="19" t="str">
        <f t="shared" si="18"/>
        <v>0.164893337811478-0.0453895220899431i</v>
      </c>
      <c r="S48" s="27" t="str">
        <f t="shared" si="14"/>
        <v>5.16382192775227+1.81804440032007i</v>
      </c>
      <c r="T48" s="28">
        <f t="shared" si="15"/>
        <v>-5.60539689404465</v>
      </c>
      <c r="U48" s="1">
        <f t="array" ref="U48">(MAX((F48:O48=MIN(F48:O48))*COLUMN(F:O))-4)*0.5</f>
        <v>2.5</v>
      </c>
      <c r="V48" s="1" t="s">
        <v>16</v>
      </c>
    </row>
    <row r="49" spans="1:22">
      <c r="A49" s="7">
        <v>5.6</v>
      </c>
      <c r="B49" s="2">
        <v>3.7715</v>
      </c>
      <c r="C49" s="2">
        <v>3.752</v>
      </c>
      <c r="D49" s="2">
        <v>1.1211</v>
      </c>
      <c r="E49" s="2">
        <v>0.0509</v>
      </c>
      <c r="F49" s="14">
        <f t="shared" si="0"/>
        <v>-0.367036409927427</v>
      </c>
      <c r="G49" s="15">
        <f t="shared" si="1"/>
        <v>-1.18493008814309</v>
      </c>
      <c r="H49" s="15">
        <f t="shared" si="2"/>
        <v>-3.25057948875501</v>
      </c>
      <c r="I49" s="15">
        <f t="shared" si="3"/>
        <v>-5.62975793253649</v>
      </c>
      <c r="J49" s="15">
        <f t="shared" si="4"/>
        <v>-5.04567550943242</v>
      </c>
      <c r="K49" s="15">
        <f t="shared" si="5"/>
        <v>-3.74034906594958</v>
      </c>
      <c r="L49" s="15">
        <f t="shared" si="6"/>
        <v>-2.93866564015181</v>
      </c>
      <c r="M49" s="15">
        <f t="shared" si="7"/>
        <v>-2.52596133523704</v>
      </c>
      <c r="N49" s="15">
        <f t="shared" si="8"/>
        <v>-2.36466137861036</v>
      </c>
      <c r="O49" s="15">
        <f t="shared" si="9"/>
        <v>-2.38206908765507</v>
      </c>
      <c r="P49" s="19">
        <f t="shared" si="19"/>
        <v>0.709791214220874</v>
      </c>
      <c r="Q49" s="19">
        <f t="shared" si="20"/>
        <v>0.077688399661304</v>
      </c>
      <c r="R49" s="19" t="str">
        <f t="shared" si="18"/>
        <v>0.165816453130967-0.0458673462142124i</v>
      </c>
      <c r="S49" s="27" t="str">
        <f t="shared" si="14"/>
        <v>5.17913409288805+1.87528517621062i</v>
      </c>
      <c r="T49" s="28">
        <f t="shared" si="15"/>
        <v>-5.62975793253649</v>
      </c>
      <c r="U49" s="1">
        <f t="array" ref="U49">(MAX((F49:O49=MIN(F49:O49))*COLUMN(F:O))-4)*0.5</f>
        <v>2.5</v>
      </c>
      <c r="V49" s="1" t="s">
        <v>16</v>
      </c>
    </row>
    <row r="50" spans="1:22">
      <c r="A50" s="7">
        <v>5.68</v>
      </c>
      <c r="B50" s="2">
        <v>3.7466</v>
      </c>
      <c r="C50" s="2">
        <v>3.7221</v>
      </c>
      <c r="D50" s="2">
        <v>1.1236</v>
      </c>
      <c r="E50" s="2">
        <v>0.05</v>
      </c>
      <c r="F50" s="14">
        <f t="shared" si="0"/>
        <v>-0.342671483273044</v>
      </c>
      <c r="G50" s="15">
        <f t="shared" si="1"/>
        <v>-1.17312141766167</v>
      </c>
      <c r="H50" s="15">
        <f t="shared" si="2"/>
        <v>-3.34933472290171</v>
      </c>
      <c r="I50" s="15">
        <f t="shared" si="3"/>
        <v>-5.79273038513933</v>
      </c>
      <c r="J50" s="15">
        <f t="shared" si="4"/>
        <v>-5.01042334497022</v>
      </c>
      <c r="K50" s="15">
        <f t="shared" si="5"/>
        <v>-3.65889043853952</v>
      </c>
      <c r="L50" s="15">
        <f t="shared" si="6"/>
        <v>-2.86532578461902</v>
      </c>
      <c r="M50" s="15">
        <f t="shared" si="7"/>
        <v>-2.46722972293281</v>
      </c>
      <c r="N50" s="15">
        <f t="shared" si="8"/>
        <v>-2.32224303478072</v>
      </c>
      <c r="O50" s="15">
        <f t="shared" si="9"/>
        <v>-2.35927160049529</v>
      </c>
      <c r="P50" s="19">
        <f t="shared" si="19"/>
        <v>0.705989903752171</v>
      </c>
      <c r="Q50" s="19">
        <f t="shared" si="20"/>
        <v>0.0627388535031847</v>
      </c>
      <c r="R50" s="19" t="str">
        <f t="shared" si="18"/>
        <v>0.165407421888452-0.0468550692148975i</v>
      </c>
      <c r="S50" s="27" t="str">
        <f t="shared" si="14"/>
        <v>5.17829778124022+1.8241593848119i</v>
      </c>
      <c r="T50" s="28">
        <f t="shared" si="15"/>
        <v>-5.79273038513933</v>
      </c>
      <c r="U50" s="1">
        <f t="array" ref="U50">(MAX((F50:O50=MIN(F50:O50))*COLUMN(F:O))-4)*0.5</f>
        <v>2.5</v>
      </c>
      <c r="V50" s="1" t="s">
        <v>16</v>
      </c>
    </row>
    <row r="51" spans="1:22">
      <c r="A51" s="7">
        <v>5.76</v>
      </c>
      <c r="B51" s="2">
        <v>3.7264</v>
      </c>
      <c r="C51" s="2">
        <v>3.7166</v>
      </c>
      <c r="D51" s="2">
        <v>1.1161</v>
      </c>
      <c r="E51" s="2">
        <v>0.0439</v>
      </c>
      <c r="F51" s="14">
        <f t="shared" si="0"/>
        <v>-0.395185185891505</v>
      </c>
      <c r="G51" s="15">
        <f t="shared" si="1"/>
        <v>-1.26866399248699</v>
      </c>
      <c r="H51" s="15">
        <f t="shared" si="2"/>
        <v>-3.41755497027267</v>
      </c>
      <c r="I51" s="15">
        <f t="shared" si="3"/>
        <v>-5.63041737890585</v>
      </c>
      <c r="J51" s="15">
        <f t="shared" si="4"/>
        <v>-4.90772035865677</v>
      </c>
      <c r="K51" s="15">
        <f t="shared" si="5"/>
        <v>-3.65655285102585</v>
      </c>
      <c r="L51" s="15">
        <f t="shared" si="6"/>
        <v>-2.90410702883836</v>
      </c>
      <c r="M51" s="15">
        <f t="shared" si="7"/>
        <v>-2.5244975875623</v>
      </c>
      <c r="N51" s="15">
        <f t="shared" si="8"/>
        <v>-2.3883996183041</v>
      </c>
      <c r="O51" s="15">
        <f t="shared" si="9"/>
        <v>-2.42597846401514</v>
      </c>
      <c r="P51" s="19">
        <f t="shared" si="19"/>
        <v>0.718901631248481</v>
      </c>
      <c r="Q51" s="19">
        <f t="shared" si="20"/>
        <v>0.0831640833778728</v>
      </c>
      <c r="R51" s="19" t="str">
        <f t="shared" si="18"/>
        <v>0.166571224184954-0.0461291876321353i</v>
      </c>
      <c r="S51" s="27" t="str">
        <f t="shared" si="14"/>
        <v>5.09604231348589+1.87833338916143i</v>
      </c>
      <c r="T51" s="28">
        <f t="shared" si="15"/>
        <v>-5.63041737890585</v>
      </c>
      <c r="U51" s="1">
        <f t="array" ref="U51">(MAX((F51:O51=MIN(F51:O51))*COLUMN(F:O))-4)*0.5</f>
        <v>2.5</v>
      </c>
      <c r="V51" s="1" t="s">
        <v>16</v>
      </c>
    </row>
    <row r="52" spans="1:22">
      <c r="A52" s="7">
        <v>5.84</v>
      </c>
      <c r="B52" s="2">
        <v>3.7047</v>
      </c>
      <c r="C52" s="2">
        <v>3.6923</v>
      </c>
      <c r="D52" s="2">
        <v>1.1131</v>
      </c>
      <c r="E52" s="2">
        <v>0.0434</v>
      </c>
      <c r="F52" s="14">
        <f t="shared" si="0"/>
        <v>-0.397834198626461</v>
      </c>
      <c r="G52" s="15">
        <f t="shared" si="1"/>
        <v>-1.3395655676559</v>
      </c>
      <c r="H52" s="15">
        <f t="shared" si="2"/>
        <v>-3.66100898970752</v>
      </c>
      <c r="I52" s="15">
        <f t="shared" si="3"/>
        <v>-5.72379779600385</v>
      </c>
      <c r="J52" s="15">
        <f t="shared" si="4"/>
        <v>-4.75887855819729</v>
      </c>
      <c r="K52" s="15">
        <f t="shared" si="5"/>
        <v>-3.53237170638041</v>
      </c>
      <c r="L52" s="15">
        <f t="shared" si="6"/>
        <v>-2.82939370269132</v>
      </c>
      <c r="M52" s="15">
        <f t="shared" si="7"/>
        <v>-2.48992627686525</v>
      </c>
      <c r="N52" s="15">
        <f t="shared" si="8"/>
        <v>-2.38944505821081</v>
      </c>
      <c r="O52" s="15">
        <f t="shared" si="9"/>
        <v>-2.46085632465605</v>
      </c>
      <c r="P52" s="19">
        <f t="shared" si="19"/>
        <v>0.730295222547843</v>
      </c>
      <c r="Q52" s="19">
        <f t="shared" si="20"/>
        <v>0.0728936573051436</v>
      </c>
      <c r="R52" s="19" t="str">
        <f t="shared" si="18"/>
        <v>0.167286273216906-0.0479233098823687i</v>
      </c>
      <c r="S52" s="27" t="str">
        <f t="shared" si="14"/>
        <v>5.14237382721173+1.88742069735188i</v>
      </c>
      <c r="T52" s="28">
        <f t="shared" si="15"/>
        <v>-5.72379779600385</v>
      </c>
      <c r="U52" s="1">
        <f t="array" ref="U52">(MAX((F52:O52=MIN(F52:O52))*COLUMN(F:O))-4)*0.5</f>
        <v>2.5</v>
      </c>
      <c r="V52" s="1" t="s">
        <v>16</v>
      </c>
    </row>
    <row r="53" spans="1:22">
      <c r="A53" s="7">
        <v>5.92</v>
      </c>
      <c r="B53" s="2">
        <v>3.6954</v>
      </c>
      <c r="C53" s="2">
        <v>3.6844</v>
      </c>
      <c r="D53" s="2">
        <v>1.1113</v>
      </c>
      <c r="E53" s="2">
        <v>0.0367</v>
      </c>
      <c r="F53" s="14">
        <f t="shared" si="0"/>
        <v>-0.408982396081622</v>
      </c>
      <c r="G53" s="15">
        <f t="shared" si="1"/>
        <v>-1.36264775721703</v>
      </c>
      <c r="H53" s="15">
        <f t="shared" si="2"/>
        <v>-3.69253000008229</v>
      </c>
      <c r="I53" s="15">
        <f t="shared" si="3"/>
        <v>-5.71498833090106</v>
      </c>
      <c r="J53" s="15">
        <f t="shared" si="4"/>
        <v>-4.7365420847558</v>
      </c>
      <c r="K53" s="15">
        <f t="shared" si="5"/>
        <v>-3.52059430343183</v>
      </c>
      <c r="L53" s="15">
        <f t="shared" si="6"/>
        <v>-2.82576507851962</v>
      </c>
      <c r="M53" s="15">
        <f t="shared" si="7"/>
        <v>-2.49198455558935</v>
      </c>
      <c r="N53" s="15">
        <f t="shared" si="8"/>
        <v>-2.39580874355294</v>
      </c>
      <c r="O53" s="15">
        <f t="shared" si="9"/>
        <v>-2.4701916165022</v>
      </c>
      <c r="P53" s="19">
        <f t="shared" si="19"/>
        <v>0.727903869705597</v>
      </c>
      <c r="Q53" s="19">
        <f t="shared" si="20"/>
        <v>0.0769640195869704</v>
      </c>
      <c r="R53" s="19" t="str">
        <f t="shared" si="18"/>
        <v>0.167441252045056-0.0474599878207205i</v>
      </c>
      <c r="S53" s="27" t="str">
        <f t="shared" si="14"/>
        <v>5.0798255649752+1.87163232248634i</v>
      </c>
      <c r="T53" s="28">
        <f t="shared" si="15"/>
        <v>-5.71498833090106</v>
      </c>
      <c r="U53" s="1">
        <f t="array" ref="U53">(MAX((F53:O53=MIN(F53:O53))*COLUMN(F:O))-4)*0.5</f>
        <v>2.5</v>
      </c>
      <c r="V53" s="1" t="s">
        <v>16</v>
      </c>
    </row>
    <row r="54" spans="1:22">
      <c r="A54" s="7">
        <v>6</v>
      </c>
      <c r="B54" s="2">
        <v>3.6795</v>
      </c>
      <c r="C54" s="2">
        <v>3.6543</v>
      </c>
      <c r="D54" s="2">
        <v>1.1042</v>
      </c>
      <c r="E54" s="2">
        <v>0.0325</v>
      </c>
      <c r="F54" s="14">
        <f t="shared" si="0"/>
        <v>-0.439733785864763</v>
      </c>
      <c r="G54" s="15">
        <f t="shared" si="1"/>
        <v>-1.45680445091497</v>
      </c>
      <c r="H54" s="15">
        <f t="shared" si="2"/>
        <v>-3.84596721260126</v>
      </c>
      <c r="I54" s="15">
        <f t="shared" si="3"/>
        <v>-5.63209458239601</v>
      </c>
      <c r="J54" s="15">
        <f t="shared" si="4"/>
        <v>-4.59514659553066</v>
      </c>
      <c r="K54" s="15">
        <f t="shared" si="5"/>
        <v>-3.45017381763572</v>
      </c>
      <c r="L54" s="15">
        <f t="shared" si="6"/>
        <v>-2.80440400406717</v>
      </c>
      <c r="M54" s="15">
        <f t="shared" si="7"/>
        <v>-2.50282464717478</v>
      </c>
      <c r="N54" s="15">
        <f t="shared" si="8"/>
        <v>-2.43064909882605</v>
      </c>
      <c r="O54" s="15">
        <f t="shared" si="9"/>
        <v>-2.52167840455266</v>
      </c>
      <c r="P54" s="19">
        <f t="shared" si="19"/>
        <v>0.743765849110441</v>
      </c>
      <c r="Q54" s="19">
        <f t="shared" si="20"/>
        <v>0.0817623384876086</v>
      </c>
      <c r="R54" s="19" t="str">
        <f t="shared" si="18"/>
        <v>0.168025557457372-0.0481271935971604i</v>
      </c>
      <c r="S54" s="27" t="str">
        <f t="shared" si="14"/>
        <v>5.0716963461089+1.91212882597758i</v>
      </c>
      <c r="T54" s="28">
        <f t="shared" si="15"/>
        <v>-5.63209458239601</v>
      </c>
      <c r="U54" s="1">
        <f t="array" ref="U54">(MAX((F54:O54=MIN(F54:O54))*COLUMN(F:O))-4)*0.5</f>
        <v>2.5</v>
      </c>
      <c r="V54" s="1" t="s">
        <v>16</v>
      </c>
    </row>
    <row r="55" spans="1:22">
      <c r="A55" s="7">
        <v>6.08</v>
      </c>
      <c r="B55" s="2">
        <v>3.6534</v>
      </c>
      <c r="C55" s="2">
        <v>3.6496</v>
      </c>
      <c r="D55" s="2">
        <v>1.1005</v>
      </c>
      <c r="E55" s="2">
        <v>0.0259</v>
      </c>
      <c r="F55" s="14">
        <f t="shared" si="0"/>
        <v>-0.445095742815763</v>
      </c>
      <c r="G55" s="15">
        <f t="shared" si="1"/>
        <v>-1.50649785216571</v>
      </c>
      <c r="H55" s="15">
        <f t="shared" si="2"/>
        <v>-4.00458969701677</v>
      </c>
      <c r="I55" s="15">
        <f t="shared" si="3"/>
        <v>-5.67877733151189</v>
      </c>
      <c r="J55" s="15">
        <f t="shared" si="4"/>
        <v>-4.51268562072698</v>
      </c>
      <c r="K55" s="15">
        <f t="shared" si="5"/>
        <v>-3.37594301424944</v>
      </c>
      <c r="L55" s="15">
        <f t="shared" si="6"/>
        <v>-2.75457396235998</v>
      </c>
      <c r="M55" s="15">
        <f t="shared" si="7"/>
        <v>-2.4756405484646</v>
      </c>
      <c r="N55" s="15">
        <f t="shared" si="8"/>
        <v>-2.42533825990618</v>
      </c>
      <c r="O55" s="15">
        <f t="shared" si="9"/>
        <v>-2.53756094461622</v>
      </c>
      <c r="P55" s="19">
        <f t="shared" si="19"/>
        <v>0.738382016876247</v>
      </c>
      <c r="Q55" s="19">
        <f t="shared" si="20"/>
        <v>0.0783649264005083</v>
      </c>
      <c r="R55" s="19" t="str">
        <f t="shared" si="18"/>
        <v>0.16817724950962-0.0481615904369104i</v>
      </c>
      <c r="S55" s="27" t="str">
        <f t="shared" si="14"/>
        <v>5.07287454183863+1.89275129037982i</v>
      </c>
      <c r="T55" s="28">
        <f t="shared" si="15"/>
        <v>-5.67877733151189</v>
      </c>
      <c r="U55" s="1">
        <f t="array" ref="U55">(MAX((F55:O55=MIN(F55:O55))*COLUMN(F:O))-4)*0.5</f>
        <v>2.5</v>
      </c>
      <c r="V55" s="1" t="s">
        <v>16</v>
      </c>
    </row>
    <row r="56" spans="1:22">
      <c r="A56" s="7">
        <v>6.16</v>
      </c>
      <c r="B56" s="2">
        <v>3.6582</v>
      </c>
      <c r="C56" s="2">
        <v>3.6301</v>
      </c>
      <c r="D56" s="2">
        <v>1.0939</v>
      </c>
      <c r="E56" s="2">
        <v>0.0246</v>
      </c>
      <c r="F56" s="14">
        <f t="shared" si="0"/>
        <v>-0.475055125612869</v>
      </c>
      <c r="G56" s="15">
        <f t="shared" si="1"/>
        <v>-1.55300260786896</v>
      </c>
      <c r="H56" s="15">
        <f t="shared" si="2"/>
        <v>-4.00762450104234</v>
      </c>
      <c r="I56" s="15">
        <f t="shared" si="3"/>
        <v>-5.61416295728065</v>
      </c>
      <c r="J56" s="15">
        <f t="shared" si="4"/>
        <v>-4.50778931826037</v>
      </c>
      <c r="K56" s="15">
        <f t="shared" si="5"/>
        <v>-3.40168073545945</v>
      </c>
      <c r="L56" s="15">
        <f t="shared" si="6"/>
        <v>-2.79004898128701</v>
      </c>
      <c r="M56" s="15">
        <f t="shared" si="7"/>
        <v>-2.5142612995934</v>
      </c>
      <c r="N56" s="15">
        <f t="shared" si="8"/>
        <v>-2.46331268666235</v>
      </c>
      <c r="O56" s="15">
        <f t="shared" si="9"/>
        <v>-2.57041810591112</v>
      </c>
      <c r="P56" s="19">
        <f t="shared" si="19"/>
        <v>0.743143862065573</v>
      </c>
      <c r="Q56" s="19">
        <f t="shared" si="20"/>
        <v>0.0898107559071956</v>
      </c>
      <c r="R56" s="19" t="str">
        <f t="shared" si="18"/>
        <v>0.169183878551299-0.0476919189857604i</v>
      </c>
      <c r="S56" s="27" t="str">
        <f t="shared" si="14"/>
        <v>4.99168355429757+1.90362681380694i</v>
      </c>
      <c r="T56" s="28">
        <f t="shared" si="15"/>
        <v>-5.61416295728065</v>
      </c>
      <c r="U56" s="1">
        <f t="array" ref="U56">(MAX((F56:O56=MIN(F56:O56))*COLUMN(F:O))-4)*0.5</f>
        <v>2.5</v>
      </c>
      <c r="V56" s="1" t="s">
        <v>16</v>
      </c>
    </row>
    <row r="57" spans="1:22">
      <c r="A57" s="7">
        <v>6.24</v>
      </c>
      <c r="B57" s="2">
        <v>3.6308</v>
      </c>
      <c r="C57" s="2">
        <v>3.6089</v>
      </c>
      <c r="D57" s="2">
        <v>1.0946</v>
      </c>
      <c r="E57" s="2">
        <v>0.0179</v>
      </c>
      <c r="F57" s="14">
        <f t="shared" si="0"/>
        <v>-0.503566160406475</v>
      </c>
      <c r="G57" s="15">
        <f t="shared" si="1"/>
        <v>-1.67486840162802</v>
      </c>
      <c r="H57" s="15">
        <f t="shared" si="2"/>
        <v>-4.24037399035664</v>
      </c>
      <c r="I57" s="15">
        <f t="shared" si="3"/>
        <v>-5.55882113015134</v>
      </c>
      <c r="J57" s="15">
        <f t="shared" si="4"/>
        <v>-4.36316357004855</v>
      </c>
      <c r="K57" s="15">
        <f t="shared" si="5"/>
        <v>-3.31880320902265</v>
      </c>
      <c r="L57" s="15">
        <f t="shared" si="6"/>
        <v>-2.75925144423852</v>
      </c>
      <c r="M57" s="15">
        <f t="shared" si="7"/>
        <v>-2.52306473415386</v>
      </c>
      <c r="N57" s="15">
        <f t="shared" si="8"/>
        <v>-2.5053510420114</v>
      </c>
      <c r="O57" s="15">
        <f t="shared" si="9"/>
        <v>-2.6376313684369</v>
      </c>
      <c r="P57" s="19">
        <f t="shared" si="19"/>
        <v>0.75911461561986</v>
      </c>
      <c r="Q57" s="19">
        <f t="shared" si="20"/>
        <v>0.0881487707501576</v>
      </c>
      <c r="R57" s="19" t="str">
        <f t="shared" si="18"/>
        <v>0.170405633937012-0.0491288940667439i</v>
      </c>
      <c r="S57" s="27" t="str">
        <f t="shared" si="14"/>
        <v>5.02580229018184+1.94132142624476i</v>
      </c>
      <c r="T57" s="28">
        <f t="shared" si="15"/>
        <v>-5.55882113015134</v>
      </c>
      <c r="U57" s="1">
        <f t="array" ref="U57">(MAX((F57:O57=MIN(F57:O57))*COLUMN(F:O))-4)*0.5</f>
        <v>2.5</v>
      </c>
      <c r="V57" s="1" t="s">
        <v>16</v>
      </c>
    </row>
    <row r="58" spans="1:22">
      <c r="A58" s="7">
        <v>6.32</v>
      </c>
      <c r="B58" s="2">
        <v>3.6219</v>
      </c>
      <c r="C58" s="2">
        <v>3.5964</v>
      </c>
      <c r="D58" s="2">
        <v>1.0873</v>
      </c>
      <c r="E58" s="2">
        <v>0.0088</v>
      </c>
      <c r="F58" s="14">
        <f t="shared" si="0"/>
        <v>-0.49171909940508</v>
      </c>
      <c r="G58" s="15">
        <f t="shared" si="1"/>
        <v>-1.65993496734753</v>
      </c>
      <c r="H58" s="15">
        <f t="shared" si="2"/>
        <v>-4.27993408686322</v>
      </c>
      <c r="I58" s="15">
        <f t="shared" si="3"/>
        <v>-5.63844825972663</v>
      </c>
      <c r="J58" s="15">
        <f t="shared" si="4"/>
        <v>-4.37812948199921</v>
      </c>
      <c r="K58" s="15">
        <f t="shared" si="5"/>
        <v>-3.30606085474332</v>
      </c>
      <c r="L58" s="15">
        <f t="shared" si="6"/>
        <v>-2.73861992823122</v>
      </c>
      <c r="M58" s="15">
        <f t="shared" si="7"/>
        <v>-2.50126538964453</v>
      </c>
      <c r="N58" s="15">
        <f t="shared" si="8"/>
        <v>-2.48639723666956</v>
      </c>
      <c r="O58" s="15">
        <f t="shared" si="9"/>
        <v>-2.62565921237528</v>
      </c>
      <c r="P58" s="19">
        <f t="shared" si="19"/>
        <v>0.74592871775906</v>
      </c>
      <c r="Q58" s="19">
        <f t="shared" si="20"/>
        <v>0.0842116469711487</v>
      </c>
      <c r="R58" s="19" t="str">
        <f t="shared" si="18"/>
        <v>0.170368488327654-0.0487022940606304i</v>
      </c>
      <c r="S58" s="27" t="str">
        <f t="shared" si="14"/>
        <v>4.97414090475033+1.88621778708356i</v>
      </c>
      <c r="T58" s="28">
        <f t="shared" si="15"/>
        <v>-5.63844825972663</v>
      </c>
      <c r="U58" s="1">
        <f t="array" ref="U58">(MAX((F58:O58=MIN(F58:O58))*COLUMN(F:O))-4)*0.5</f>
        <v>2.5</v>
      </c>
      <c r="V58" s="1" t="s">
        <v>16</v>
      </c>
    </row>
    <row r="59" spans="1:22">
      <c r="A59" s="7">
        <v>6.4</v>
      </c>
      <c r="B59" s="2">
        <v>3.6038</v>
      </c>
      <c r="C59" s="2">
        <v>3.574</v>
      </c>
      <c r="D59" s="2">
        <v>1.0826</v>
      </c>
      <c r="E59" s="2">
        <v>0.0078</v>
      </c>
      <c r="F59" s="14">
        <f t="shared" si="0"/>
        <v>-0.553491080575173</v>
      </c>
      <c r="G59" s="15">
        <f t="shared" si="1"/>
        <v>-1.80163159585319</v>
      </c>
      <c r="H59" s="15">
        <f t="shared" si="2"/>
        <v>-4.39924778412648</v>
      </c>
      <c r="I59" s="15">
        <f t="shared" si="3"/>
        <v>-5.49736416286256</v>
      </c>
      <c r="J59" s="15">
        <f t="shared" si="4"/>
        <v>-4.28529427458366</v>
      </c>
      <c r="K59" s="15">
        <f t="shared" si="5"/>
        <v>-3.29125277119767</v>
      </c>
      <c r="L59" s="15">
        <f t="shared" si="6"/>
        <v>-2.76820016430827</v>
      </c>
      <c r="M59" s="15">
        <f t="shared" si="7"/>
        <v>-2.55889107528356</v>
      </c>
      <c r="N59" s="15">
        <f t="shared" si="8"/>
        <v>-2.56179298227218</v>
      </c>
      <c r="O59" s="15">
        <f t="shared" si="9"/>
        <v>-2.70571650826735</v>
      </c>
      <c r="P59" s="19">
        <f t="shared" si="19"/>
        <v>0.762901253633337</v>
      </c>
      <c r="Q59" s="19">
        <f t="shared" si="20"/>
        <v>0.099187506594914</v>
      </c>
      <c r="R59" s="19" t="str">
        <f t="shared" si="18"/>
        <v>0.172189747391961-0.048847436922387i</v>
      </c>
      <c r="S59" s="27" t="str">
        <f t="shared" si="14"/>
        <v>4.95054401065554+1.95029838523171i</v>
      </c>
      <c r="T59" s="28">
        <f t="shared" si="15"/>
        <v>-5.49736416286256</v>
      </c>
      <c r="U59" s="1">
        <f t="array" ref="U59">(MAX((F59:O59=MIN(F59:O59))*COLUMN(F:O))-4)*0.5</f>
        <v>2.5</v>
      </c>
      <c r="V59" s="1" t="s">
        <v>16</v>
      </c>
    </row>
    <row r="60" spans="1:22">
      <c r="A60" s="7">
        <v>6.48</v>
      </c>
      <c r="B60" s="2">
        <v>3.5911</v>
      </c>
      <c r="C60" s="2">
        <v>3.5598</v>
      </c>
      <c r="D60" s="2">
        <v>1.0832</v>
      </c>
      <c r="E60" s="2">
        <v>-0.0015</v>
      </c>
      <c r="F60" s="14">
        <f t="shared" si="0"/>
        <v>-0.547030336061348</v>
      </c>
      <c r="G60" s="15">
        <f t="shared" si="1"/>
        <v>-1.84129859064134</v>
      </c>
      <c r="H60" s="15">
        <f t="shared" si="2"/>
        <v>-4.56457370895187</v>
      </c>
      <c r="I60" s="15">
        <f t="shared" si="3"/>
        <v>-5.54862121734962</v>
      </c>
      <c r="J60" s="15">
        <f t="shared" si="4"/>
        <v>-4.23003667861049</v>
      </c>
      <c r="K60" s="15">
        <f t="shared" si="5"/>
        <v>-3.23340911808643</v>
      </c>
      <c r="L60" s="15">
        <f t="shared" si="6"/>
        <v>-2.72534371231879</v>
      </c>
      <c r="M60" s="15">
        <f t="shared" si="7"/>
        <v>-2.53414515641059</v>
      </c>
      <c r="N60" s="15">
        <f t="shared" si="8"/>
        <v>-2.55769567049178</v>
      </c>
      <c r="O60" s="15">
        <f t="shared" si="9"/>
        <v>-2.72282832465947</v>
      </c>
      <c r="P60" s="19">
        <f t="shared" si="19"/>
        <v>0.755153602972606</v>
      </c>
      <c r="Q60" s="19">
        <f t="shared" si="20"/>
        <v>0.0906026127265065</v>
      </c>
      <c r="R60" s="19" t="str">
        <f t="shared" si="18"/>
        <v>0.172512470105876-0.0492739798184028i</v>
      </c>
      <c r="S60" s="27" t="str">
        <f t="shared" si="14"/>
        <v>4.95553959366641+1.91394371505419i</v>
      </c>
      <c r="T60" s="28">
        <f t="shared" si="15"/>
        <v>-5.54862121734962</v>
      </c>
      <c r="U60" s="1">
        <f t="array" ref="U60">(MAX((F60:O60=MIN(F60:O60))*COLUMN(F:O))-4)*0.5</f>
        <v>2.5</v>
      </c>
      <c r="V60" s="1" t="s">
        <v>16</v>
      </c>
    </row>
    <row r="61" spans="1:22">
      <c r="A61" s="7">
        <v>6.56</v>
      </c>
      <c r="B61" s="2">
        <v>3.5816</v>
      </c>
      <c r="C61" s="2">
        <v>3.5305</v>
      </c>
      <c r="D61" s="2">
        <v>1.0796</v>
      </c>
      <c r="E61" s="2">
        <v>-0.0055</v>
      </c>
      <c r="F61" s="14">
        <f t="shared" si="0"/>
        <v>-0.579261270693214</v>
      </c>
      <c r="G61" s="15">
        <f t="shared" si="1"/>
        <v>-1.89974317442445</v>
      </c>
      <c r="H61" s="15">
        <f t="shared" si="2"/>
        <v>-4.59648506545784</v>
      </c>
      <c r="I61" s="15">
        <f t="shared" si="3"/>
        <v>-5.51451021464516</v>
      </c>
      <c r="J61" s="15">
        <f t="shared" si="4"/>
        <v>-4.22239113107514</v>
      </c>
      <c r="K61" s="15">
        <f t="shared" si="5"/>
        <v>-3.24670073916268</v>
      </c>
      <c r="L61" s="15">
        <f t="shared" si="6"/>
        <v>-2.7496052713409</v>
      </c>
      <c r="M61" s="15">
        <f t="shared" si="7"/>
        <v>-2.5650415048772</v>
      </c>
      <c r="N61" s="15">
        <f t="shared" si="8"/>
        <v>-2.59172437167487</v>
      </c>
      <c r="O61" s="15">
        <f t="shared" si="9"/>
        <v>-2.75524756536877</v>
      </c>
      <c r="P61" s="19">
        <f t="shared" si="19"/>
        <v>0.755065659190783</v>
      </c>
      <c r="Q61" s="19">
        <f t="shared" si="20"/>
        <v>0.100794912559618</v>
      </c>
      <c r="R61" s="19" t="str">
        <f t="shared" si="18"/>
        <v>0.173617744147775-0.0486375166055254i</v>
      </c>
      <c r="S61" s="27" t="str">
        <f t="shared" si="14"/>
        <v>4.89662063572126+1.91950119566809i</v>
      </c>
      <c r="T61" s="28">
        <f t="shared" si="15"/>
        <v>-5.51451021464516</v>
      </c>
      <c r="U61" s="1">
        <f t="array" ref="U61">(MAX((F61:O61=MIN(F61:O61))*COLUMN(F:O))-4)*0.5</f>
        <v>2.5</v>
      </c>
      <c r="V61" s="1" t="s">
        <v>16</v>
      </c>
    </row>
    <row r="62" spans="1:22">
      <c r="A62" s="7">
        <v>6.64</v>
      </c>
      <c r="B62" s="2">
        <v>3.5516</v>
      </c>
      <c r="C62" s="2">
        <v>3.5201</v>
      </c>
      <c r="D62" s="2">
        <v>1.0794</v>
      </c>
      <c r="E62" s="2">
        <v>-0.0119</v>
      </c>
      <c r="F62" s="14">
        <f t="shared" si="0"/>
        <v>-0.606188308914726</v>
      </c>
      <c r="G62" s="15">
        <f t="shared" si="1"/>
        <v>-2.00567492454035</v>
      </c>
      <c r="H62" s="15">
        <f t="shared" si="2"/>
        <v>-4.76431556507312</v>
      </c>
      <c r="I62" s="15">
        <f t="shared" si="3"/>
        <v>-5.45592334235815</v>
      </c>
      <c r="J62" s="15">
        <f t="shared" si="4"/>
        <v>-4.12921864552534</v>
      </c>
      <c r="K62" s="15">
        <f t="shared" si="5"/>
        <v>-3.19347705016911</v>
      </c>
      <c r="L62" s="15">
        <f t="shared" si="6"/>
        <v>-2.73076727994325</v>
      </c>
      <c r="M62" s="15">
        <f t="shared" si="7"/>
        <v>-2.5745663082423</v>
      </c>
      <c r="N62" s="15">
        <f t="shared" si="8"/>
        <v>-2.62537920390059</v>
      </c>
      <c r="O62" s="15">
        <f t="shared" si="9"/>
        <v>-2.80466589152594</v>
      </c>
      <c r="P62" s="19">
        <f t="shared" si="19"/>
        <v>0.75864314111022</v>
      </c>
      <c r="Q62" s="19">
        <f t="shared" si="20"/>
        <v>0.101156677181914</v>
      </c>
      <c r="R62" s="19" t="str">
        <f t="shared" si="18"/>
        <v>0.174440925377405-0.049048443040306i</v>
      </c>
      <c r="S62" s="27" t="str">
        <f t="shared" si="14"/>
        <v>4.90857207455175+1.9316442920655i</v>
      </c>
      <c r="T62" s="28">
        <f t="shared" si="15"/>
        <v>-5.45592334235815</v>
      </c>
      <c r="U62" s="1">
        <f t="array" ref="U62">(MAX((F62:O62=MIN(F62:O62))*COLUMN(F:O))-4)*0.5</f>
        <v>2.5</v>
      </c>
      <c r="V62" s="1" t="s">
        <v>16</v>
      </c>
    </row>
    <row r="63" spans="1:22">
      <c r="A63" s="7">
        <v>6.72</v>
      </c>
      <c r="B63" s="2">
        <v>3.5509</v>
      </c>
      <c r="C63" s="2">
        <v>3.5019</v>
      </c>
      <c r="D63" s="2">
        <v>1.0753</v>
      </c>
      <c r="E63" s="2">
        <v>-0.0164</v>
      </c>
      <c r="F63" s="14">
        <f t="shared" si="0"/>
        <v>-0.625387163465776</v>
      </c>
      <c r="G63" s="15">
        <f t="shared" si="1"/>
        <v>-2.05488419419814</v>
      </c>
      <c r="H63" s="15">
        <f t="shared" si="2"/>
        <v>-4.83753930579234</v>
      </c>
      <c r="I63" s="15">
        <f t="shared" si="3"/>
        <v>-5.46586598231357</v>
      </c>
      <c r="J63" s="15">
        <f t="shared" si="4"/>
        <v>-4.12210496771473</v>
      </c>
      <c r="K63" s="15">
        <f t="shared" si="5"/>
        <v>-3.19276957693082</v>
      </c>
      <c r="L63" s="15">
        <f t="shared" si="6"/>
        <v>-2.7380674593836</v>
      </c>
      <c r="M63" s="15">
        <f t="shared" si="7"/>
        <v>-2.58973128688052</v>
      </c>
      <c r="N63" s="15">
        <f t="shared" si="8"/>
        <v>-2.6478330306397</v>
      </c>
      <c r="O63" s="15">
        <f t="shared" si="9"/>
        <v>-2.83215017471504</v>
      </c>
      <c r="P63" s="19">
        <f t="shared" si="19"/>
        <v>0.752947789484692</v>
      </c>
      <c r="Q63" s="19">
        <f t="shared" si="20"/>
        <v>0.105457616383405</v>
      </c>
      <c r="R63" s="19" t="str">
        <f t="shared" si="18"/>
        <v>0.175489572869918-0.0485979971873001i</v>
      </c>
      <c r="S63" s="27" t="str">
        <f t="shared" si="14"/>
        <v>4.8671392156183+1.91711229567011i</v>
      </c>
      <c r="T63" s="28">
        <f t="shared" si="15"/>
        <v>-5.46586598231357</v>
      </c>
      <c r="U63" s="1">
        <f t="array" ref="U63">(MAX((F63:O63=MIN(F63:O63))*COLUMN(F:O))-4)*0.5</f>
        <v>2.5</v>
      </c>
      <c r="V63" s="1" t="s">
        <v>16</v>
      </c>
    </row>
    <row r="64" spans="1:22">
      <c r="A64" s="7">
        <v>6.8</v>
      </c>
      <c r="B64" s="2">
        <v>3.5298</v>
      </c>
      <c r="C64" s="2">
        <v>3.4821</v>
      </c>
      <c r="D64" s="2">
        <v>1.0766</v>
      </c>
      <c r="E64" s="2">
        <v>-0.0184</v>
      </c>
      <c r="F64" s="14">
        <f t="shared" si="0"/>
        <v>-0.661516740741466</v>
      </c>
      <c r="G64" s="15">
        <f t="shared" si="1"/>
        <v>-2.15007766111302</v>
      </c>
      <c r="H64" s="15">
        <f t="shared" si="2"/>
        <v>-4.91358332485774</v>
      </c>
      <c r="I64" s="15">
        <f t="shared" si="3"/>
        <v>-5.38212805440001</v>
      </c>
      <c r="J64" s="15">
        <f t="shared" si="4"/>
        <v>-4.06360570365858</v>
      </c>
      <c r="K64" s="15">
        <f t="shared" si="5"/>
        <v>-3.1753790776874</v>
      </c>
      <c r="L64" s="15">
        <f t="shared" si="6"/>
        <v>-2.74759599911827</v>
      </c>
      <c r="M64" s="15">
        <f t="shared" si="7"/>
        <v>-2.61837500492569</v>
      </c>
      <c r="N64" s="15">
        <f t="shared" si="8"/>
        <v>-2.68911260781662</v>
      </c>
      <c r="O64" s="15">
        <f t="shared" si="9"/>
        <v>-2.87620639247274</v>
      </c>
      <c r="P64" s="19">
        <f t="shared" si="19"/>
        <v>0.761000251031652</v>
      </c>
      <c r="Q64" s="19">
        <f t="shared" si="20"/>
        <v>0.111415332771693</v>
      </c>
      <c r="R64" s="19" t="str">
        <f t="shared" si="18"/>
        <v>0.176373693463117-0.0487697970252239i</v>
      </c>
      <c r="S64" s="27" t="str">
        <f t="shared" si="14"/>
        <v>4.84751170357892+1.94026759400208i</v>
      </c>
      <c r="T64" s="28">
        <f t="shared" si="15"/>
        <v>-5.38212805440001</v>
      </c>
      <c r="U64" s="1">
        <f t="array" ref="U64">(MAX((F64:O64=MIN(F64:O64))*COLUMN(F:O))-4)*0.5</f>
        <v>2.5</v>
      </c>
      <c r="V64" s="1" t="s">
        <v>16</v>
      </c>
    </row>
    <row r="65" spans="1:22">
      <c r="A65" s="7">
        <v>6.88</v>
      </c>
      <c r="B65" s="2">
        <v>3.5121</v>
      </c>
      <c r="C65" s="2">
        <v>3.4586</v>
      </c>
      <c r="D65" s="2">
        <v>1.0765</v>
      </c>
      <c r="E65" s="2">
        <v>-0.0246</v>
      </c>
      <c r="F65" s="14">
        <f t="shared" si="0"/>
        <v>-0.683454822640203</v>
      </c>
      <c r="G65" s="15">
        <f t="shared" si="1"/>
        <v>-2.23230479419913</v>
      </c>
      <c r="H65" s="15">
        <f t="shared" si="2"/>
        <v>-5.048195787354</v>
      </c>
      <c r="I65" s="15">
        <f t="shared" si="3"/>
        <v>-5.36279667506664</v>
      </c>
      <c r="J65" s="15">
        <f t="shared" si="4"/>
        <v>-4.01040771656891</v>
      </c>
      <c r="K65" s="15">
        <f t="shared" si="5"/>
        <v>-3.14053978568829</v>
      </c>
      <c r="L65" s="15">
        <f t="shared" si="6"/>
        <v>-2.73331377349503</v>
      </c>
      <c r="M65" s="15">
        <f t="shared" si="7"/>
        <v>-2.62348862517715</v>
      </c>
      <c r="N65" s="15">
        <f t="shared" si="8"/>
        <v>-2.71193852732111</v>
      </c>
      <c r="O65" s="15">
        <f t="shared" si="9"/>
        <v>-2.91100463633127</v>
      </c>
      <c r="P65" s="19">
        <f t="shared" si="19"/>
        <v>0.753216678649723</v>
      </c>
      <c r="Q65" s="19">
        <f t="shared" si="20"/>
        <v>0.113098369279327</v>
      </c>
      <c r="R65" s="19" t="str">
        <f t="shared" si="18"/>
        <v>0.177103259388422-0.0483420570765569i</v>
      </c>
      <c r="S65" s="27" t="str">
        <f t="shared" si="14"/>
        <v>4.84058408411396+1.92827502586571i</v>
      </c>
      <c r="T65" s="28">
        <f t="shared" si="15"/>
        <v>-5.36279667506664</v>
      </c>
      <c r="U65" s="1">
        <f t="array" ref="U65">(MAX((F65:O65=MIN(F65:O65))*COLUMN(F:O))-4)*0.5</f>
        <v>2.5</v>
      </c>
      <c r="V65" s="1" t="s">
        <v>16</v>
      </c>
    </row>
    <row r="66" spans="1:22">
      <c r="A66" s="7">
        <v>6.96</v>
      </c>
      <c r="B66" s="2">
        <v>3.4984</v>
      </c>
      <c r="C66" s="2">
        <v>3.4345</v>
      </c>
      <c r="D66" s="2">
        <v>1.0777</v>
      </c>
      <c r="E66" s="2">
        <v>-0.0262</v>
      </c>
      <c r="F66" s="14">
        <f t="shared" si="0"/>
        <v>-0.705730734353561</v>
      </c>
      <c r="G66" s="15">
        <f t="shared" si="1"/>
        <v>-2.27980326415081</v>
      </c>
      <c r="H66" s="15">
        <f t="shared" si="2"/>
        <v>-5.09985706879493</v>
      </c>
      <c r="I66" s="15">
        <f t="shared" si="3"/>
        <v>-5.36209566937041</v>
      </c>
      <c r="J66" s="15">
        <f t="shared" si="4"/>
        <v>-4.00435876642004</v>
      </c>
      <c r="K66" s="15">
        <f t="shared" si="5"/>
        <v>-3.14172907368739</v>
      </c>
      <c r="L66" s="15">
        <f t="shared" si="6"/>
        <v>-2.74172175498326</v>
      </c>
      <c r="M66" s="15">
        <f t="shared" si="7"/>
        <v>-2.6383839215943</v>
      </c>
      <c r="N66" s="15">
        <f t="shared" si="8"/>
        <v>-2.73198129387183</v>
      </c>
      <c r="O66" s="15">
        <f t="shared" si="9"/>
        <v>-2.9333769558449</v>
      </c>
      <c r="P66" s="19">
        <f t="shared" si="19"/>
        <v>0.746189278800151</v>
      </c>
      <c r="Q66" s="19">
        <f t="shared" si="20"/>
        <v>0.1192417663878</v>
      </c>
      <c r="R66" s="19" t="str">
        <f t="shared" si="18"/>
        <v>0.177929476534076-0.0475595219243215i</v>
      </c>
      <c r="S66" s="27" t="str">
        <f t="shared" si="14"/>
        <v>4.79539309732656+1.91461589043005i</v>
      </c>
      <c r="T66" s="28">
        <f t="shared" si="15"/>
        <v>-5.36209566937041</v>
      </c>
      <c r="U66" s="1">
        <f t="array" ref="U66">(MAX((F66:O66=MIN(F66:O66))*COLUMN(F:O))-4)*0.5</f>
        <v>2.5</v>
      </c>
      <c r="V66" s="1" t="s">
        <v>16</v>
      </c>
    </row>
    <row r="67" spans="1:22">
      <c r="A67" s="7">
        <v>7.04</v>
      </c>
      <c r="B67" s="2">
        <v>3.4866</v>
      </c>
      <c r="C67" s="2">
        <v>3.4196</v>
      </c>
      <c r="D67" s="2">
        <v>1.0784</v>
      </c>
      <c r="E67" s="2">
        <v>-0.0313</v>
      </c>
      <c r="F67" s="14">
        <f t="shared" si="0"/>
        <v>-0.751723623656383</v>
      </c>
      <c r="G67" s="15">
        <f t="shared" si="1"/>
        <v>-2.4013042389985</v>
      </c>
      <c r="H67" s="15">
        <f t="shared" si="2"/>
        <v>-5.20312379884986</v>
      </c>
      <c r="I67" s="15">
        <f t="shared" si="3"/>
        <v>-5.28783363747165</v>
      </c>
      <c r="J67" s="15">
        <f t="shared" si="4"/>
        <v>-3.94677355437458</v>
      </c>
      <c r="K67" s="15">
        <f t="shared" si="5"/>
        <v>-3.1229542241702</v>
      </c>
      <c r="L67" s="15">
        <f t="shared" si="6"/>
        <v>-2.75174004649174</v>
      </c>
      <c r="M67" s="15">
        <f t="shared" si="7"/>
        <v>-2.67074975040073</v>
      </c>
      <c r="N67" s="15">
        <f t="shared" si="8"/>
        <v>-2.77982019396214</v>
      </c>
      <c r="O67" s="15">
        <f t="shared" si="9"/>
        <v>-2.9849340992253</v>
      </c>
      <c r="P67" s="19">
        <f t="shared" si="19"/>
        <v>0.74660619302613</v>
      </c>
      <c r="Q67" s="19">
        <f t="shared" si="20"/>
        <v>0.126989145326167</v>
      </c>
      <c r="R67" s="19" t="str">
        <f t="shared" si="18"/>
        <v>0.179140463627472-0.0471771905553602i</v>
      </c>
      <c r="S67" s="27" t="str">
        <f t="shared" si="14"/>
        <v>4.78776023269465+1.93352785751132i</v>
      </c>
      <c r="T67" s="28">
        <f t="shared" si="15"/>
        <v>-5.28783363747165</v>
      </c>
      <c r="U67" s="1">
        <f t="array" ref="U67">(MAX((F67:O67=MIN(F67:O67))*COLUMN(F:O))-4)*0.5</f>
        <v>2.5</v>
      </c>
      <c r="V67" s="1" t="s">
        <v>16</v>
      </c>
    </row>
    <row r="68" spans="1:22">
      <c r="A68" s="7">
        <v>7.12</v>
      </c>
      <c r="B68" s="2">
        <v>3.4709</v>
      </c>
      <c r="C68" s="2">
        <v>3.3843</v>
      </c>
      <c r="D68" s="2">
        <v>1.0776</v>
      </c>
      <c r="E68" s="2">
        <v>-0.0317</v>
      </c>
      <c r="F68" s="14">
        <f t="shared" ref="F68:F131" si="21">20*LOG10(IMABS(IMDIV(IMSUB(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IMSUM(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f>
        <v>-0.770645251620741</v>
      </c>
      <c r="G68" s="15">
        <f t="shared" ref="G68:G131" si="22">20*LOG10(IMABS(IMDIV(IMSUB(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IMSUM(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f>
        <v>-2.47347431161147</v>
      </c>
      <c r="H68" s="15">
        <f t="shared" ref="H68:H131" si="23">20*LOG10(IMABS(IMDIV(IMSUB(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IMSUM(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f>
        <v>-5.31036400784023</v>
      </c>
      <c r="I68" s="15">
        <f t="shared" ref="I68:I131" si="24">20*LOG10(IMABS(IMDIV(IMSUB(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IMSUM(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f>
        <v>-5.28036713418036</v>
      </c>
      <c r="J68" s="15">
        <f t="shared" ref="J68:J131" si="25">20*LOG10(IMABS(IMDIV(IMSUB(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IMSUM(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f>
        <v>-3.92066922123557</v>
      </c>
      <c r="K68" s="15">
        <f t="shared" ref="K68:K131" si="26">20*LOG10(IMABS(IMDIV(IMSUB(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IMSUM(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f>
        <v>-3.10964108558692</v>
      </c>
      <c r="L68" s="15">
        <f t="shared" ref="L68:L131" si="27">20*LOG10(IMABS(IMDIV(IMSUB(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IMSUM(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f>
        <v>-2.75290703133571</v>
      </c>
      <c r="M68" s="15">
        <f t="shared" ref="M68:M131" si="28">20*LOG10(IMABS(IMDIV(IMSUB(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IMSUM(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f>
        <v>-2.68625104421469</v>
      </c>
      <c r="N68" s="15">
        <f t="shared" ref="N68:N131" si="29">20*LOG10(IMABS(IMDIV(IMSUB(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IMSUM(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f>
        <v>-2.80833074938428</v>
      </c>
      <c r="O68" s="15">
        <f t="shared" ref="O68:O131" si="30">20*LOG10(IMABS(IMDIV(IMSUB(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IMSUM(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f>
        <v>-3.02108575132412</v>
      </c>
      <c r="P68" s="19">
        <f t="shared" si="19"/>
        <v>0.742382408936289</v>
      </c>
      <c r="Q68" s="19">
        <f t="shared" si="20"/>
        <v>0.127525252525253</v>
      </c>
      <c r="R68" s="19" t="str">
        <f t="shared" ref="R68" si="31">IMSQRT(IMDIV(COMPLEX(D68,E68),COMPLEX(B68,C68)))</f>
        <v>0.180229087871558-0.047151304453937i</v>
      </c>
      <c r="S68" s="27" t="str">
        <f t="shared" si="14"/>
        <v>4.77082020638515+1.92061337120535i</v>
      </c>
      <c r="T68" s="28">
        <f t="shared" si="15"/>
        <v>-5.31036400784023</v>
      </c>
      <c r="U68" s="1">
        <f t="array" ref="U68">(MAX((F68:O68=MIN(F68:O68))*COLUMN(F:O))-4)*0.5</f>
        <v>2</v>
      </c>
      <c r="V68" s="1" t="s">
        <v>16</v>
      </c>
    </row>
    <row r="69" spans="1:22">
      <c r="A69" s="7">
        <v>7.2</v>
      </c>
      <c r="B69" s="2">
        <v>3.4565</v>
      </c>
      <c r="C69" s="2">
        <v>3.3699</v>
      </c>
      <c r="D69" s="2">
        <v>1.081</v>
      </c>
      <c r="E69" s="2">
        <v>-0.0339</v>
      </c>
      <c r="F69" s="14">
        <f t="shared" si="21"/>
        <v>-0.810604527938252</v>
      </c>
      <c r="G69" s="15">
        <f t="shared" si="22"/>
        <v>-2.56089107689876</v>
      </c>
      <c r="H69" s="15">
        <f t="shared" si="23"/>
        <v>-5.35003626155098</v>
      </c>
      <c r="I69" s="15">
        <f t="shared" si="24"/>
        <v>-5.21981522886812</v>
      </c>
      <c r="J69" s="15">
        <f t="shared" si="25"/>
        <v>-3.88736564016804</v>
      </c>
      <c r="K69" s="15">
        <f t="shared" si="26"/>
        <v>-3.1045948964528</v>
      </c>
      <c r="L69" s="15">
        <f t="shared" si="27"/>
        <v>-2.7669459983857</v>
      </c>
      <c r="M69" s="15">
        <f t="shared" si="28"/>
        <v>-2.71371259490765</v>
      </c>
      <c r="N69" s="15">
        <f t="shared" si="29"/>
        <v>-2.84281697877864</v>
      </c>
      <c r="O69" s="15">
        <f t="shared" si="30"/>
        <v>-3.05345111247443</v>
      </c>
      <c r="P69" s="19">
        <f t="shared" ref="P69" si="32">C69/B69</f>
        <v>0.741924781274855</v>
      </c>
      <c r="Q69" s="19">
        <f t="shared" ref="Q69" si="33">E69/D69</f>
        <v>0.136258173381143</v>
      </c>
      <c r="R69" s="19" t="str">
        <f t="shared" ref="R69:R132" si="34">IMSQRT(IMDIV(COMPLEX(D69,E69),COMPLEX(B69,C69)))</f>
        <v>0.181017493684838-0.046499959677413i</v>
      </c>
      <c r="S69" s="27" t="str">
        <f t="shared" ref="S69:S132" si="35">IMSQRT(IMPRODUCT(COMPLEX(D69,E69),COMPLEX(B69,C69)))</f>
        <v>4.74191204656669+1.93185040760776i</v>
      </c>
      <c r="T69" s="28">
        <f t="shared" ref="T69:T132" si="36">MIN(F69:O69)</f>
        <v>-5.35003626155098</v>
      </c>
      <c r="U69" s="1">
        <f t="array" ref="U69">(MAX((F69:O69=MIN(F69:O69))*COLUMN(F:O))-4)*0.5</f>
        <v>2</v>
      </c>
      <c r="V69" s="1" t="s">
        <v>16</v>
      </c>
    </row>
    <row r="70" spans="1:22">
      <c r="A70" s="7">
        <v>7.28</v>
      </c>
      <c r="B70" s="2">
        <v>3.4474</v>
      </c>
      <c r="C70" s="2">
        <v>3.3364</v>
      </c>
      <c r="D70" s="2">
        <v>1.0807</v>
      </c>
      <c r="E70" s="2">
        <v>-0.0333</v>
      </c>
      <c r="F70" s="14">
        <f t="shared" si="21"/>
        <v>-0.845480038030801</v>
      </c>
      <c r="G70" s="15">
        <f t="shared" si="22"/>
        <v>-2.66450666780014</v>
      </c>
      <c r="H70" s="15">
        <f t="shared" si="23"/>
        <v>-5.44174989227537</v>
      </c>
      <c r="I70" s="15">
        <f t="shared" si="24"/>
        <v>-5.16287259656115</v>
      </c>
      <c r="J70" s="15">
        <f t="shared" si="25"/>
        <v>-3.83611765493589</v>
      </c>
      <c r="K70" s="15">
        <f t="shared" si="26"/>
        <v>-3.08137688901927</v>
      </c>
      <c r="L70" s="15">
        <f t="shared" si="27"/>
        <v>-2.76722721444787</v>
      </c>
      <c r="M70" s="15">
        <f t="shared" si="28"/>
        <v>-2.7336659006905</v>
      </c>
      <c r="N70" s="15">
        <f t="shared" si="29"/>
        <v>-2.87694941103911</v>
      </c>
      <c r="O70" s="15">
        <f t="shared" si="30"/>
        <v>-3.09128112962946</v>
      </c>
      <c r="P70" s="19">
        <f t="shared" ref="P70:P104" si="37">C70/B70</f>
        <v>0.737823824754198</v>
      </c>
      <c r="Q70" s="19">
        <f t="shared" ref="Q70:Q104" si="38">E70/D70</f>
        <v>0.140661191829859</v>
      </c>
      <c r="R70" s="19" t="str">
        <f t="shared" si="34"/>
        <v>0.181786211504211-0.0460226623561936i</v>
      </c>
      <c r="S70" s="27" t="str">
        <f t="shared" si="35"/>
        <v>4.73525304055+1.93374925935034i</v>
      </c>
      <c r="T70" s="28">
        <f t="shared" si="36"/>
        <v>-5.44174989227537</v>
      </c>
      <c r="U70" s="1">
        <f t="array" ref="U70">(MAX((F70:O70=MIN(F70:O70))*COLUMN(F:O))-4)*0.5</f>
        <v>2</v>
      </c>
      <c r="V70" s="1" t="s">
        <v>16</v>
      </c>
    </row>
    <row r="71" spans="1:22">
      <c r="A71" s="7">
        <v>7.36</v>
      </c>
      <c r="B71" s="2">
        <v>3.4221</v>
      </c>
      <c r="C71" s="2">
        <v>3.3149</v>
      </c>
      <c r="D71" s="2">
        <v>1.0858</v>
      </c>
      <c r="E71" s="2">
        <v>-0.0358</v>
      </c>
      <c r="F71" s="14">
        <f t="shared" si="21"/>
        <v>-0.870302265308938</v>
      </c>
      <c r="G71" s="15">
        <f t="shared" si="22"/>
        <v>-2.72021693217238</v>
      </c>
      <c r="H71" s="15">
        <f t="shared" si="23"/>
        <v>-5.49560169523869</v>
      </c>
      <c r="I71" s="15">
        <f t="shared" si="24"/>
        <v>-5.15245333926491</v>
      </c>
      <c r="J71" s="15">
        <f t="shared" si="25"/>
        <v>-3.82100345025558</v>
      </c>
      <c r="K71" s="15">
        <f t="shared" si="26"/>
        <v>-3.0751775823754</v>
      </c>
      <c r="L71" s="15">
        <f t="shared" si="27"/>
        <v>-2.7702670659293</v>
      </c>
      <c r="M71" s="15">
        <f t="shared" si="28"/>
        <v>-2.74507430735008</v>
      </c>
      <c r="N71" s="15">
        <f t="shared" si="29"/>
        <v>-2.89469843302446</v>
      </c>
      <c r="O71" s="15">
        <f t="shared" si="30"/>
        <v>-3.11126950212034</v>
      </c>
      <c r="P71" s="19">
        <f t="shared" si="37"/>
        <v>0.727697166659038</v>
      </c>
      <c r="Q71" s="19">
        <f t="shared" si="38"/>
        <v>0.147052586938083</v>
      </c>
      <c r="R71" s="19" t="str">
        <f t="shared" si="34"/>
        <v>0.182387549853962-0.0449298984297394i</v>
      </c>
      <c r="S71" s="27" t="str">
        <f t="shared" si="35"/>
        <v>4.6989163268955+1.91801377658377i</v>
      </c>
      <c r="T71" s="28">
        <f t="shared" si="36"/>
        <v>-5.49560169523869</v>
      </c>
      <c r="U71" s="1">
        <f t="array" ref="U71">(MAX((F71:O71=MIN(F71:O71))*COLUMN(F:O))-4)*0.5</f>
        <v>2</v>
      </c>
      <c r="V71" s="1" t="s">
        <v>16</v>
      </c>
    </row>
    <row r="72" spans="1:22">
      <c r="A72" s="7">
        <v>7.44</v>
      </c>
      <c r="B72" s="2">
        <v>3.4193</v>
      </c>
      <c r="C72" s="2">
        <v>3.2945</v>
      </c>
      <c r="D72" s="2">
        <v>1.083</v>
      </c>
      <c r="E72" s="2">
        <v>-0.036</v>
      </c>
      <c r="F72" s="14">
        <f t="shared" si="21"/>
        <v>-0.921662481718221</v>
      </c>
      <c r="G72" s="15">
        <f t="shared" si="22"/>
        <v>-2.83828855798165</v>
      </c>
      <c r="H72" s="15">
        <f t="shared" si="23"/>
        <v>-5.5421187658177</v>
      </c>
      <c r="I72" s="15">
        <f t="shared" si="24"/>
        <v>-5.0811843783957</v>
      </c>
      <c r="J72" s="15">
        <f t="shared" si="25"/>
        <v>-3.78404639415913</v>
      </c>
      <c r="K72" s="15">
        <f t="shared" si="26"/>
        <v>-3.07246074292744</v>
      </c>
      <c r="L72" s="15">
        <f t="shared" si="27"/>
        <v>-2.79160793085343</v>
      </c>
      <c r="M72" s="15">
        <f t="shared" si="28"/>
        <v>-2.78362292450953</v>
      </c>
      <c r="N72" s="15">
        <f t="shared" si="29"/>
        <v>-2.9415682662912</v>
      </c>
      <c r="O72" s="15">
        <f t="shared" si="30"/>
        <v>-3.15388812822626</v>
      </c>
      <c r="P72" s="19">
        <f t="shared" si="37"/>
        <v>0.728065364958963</v>
      </c>
      <c r="Q72" s="19">
        <f t="shared" si="38"/>
        <v>0.156286348736386</v>
      </c>
      <c r="R72" s="19" t="str">
        <f t="shared" si="34"/>
        <v>0.18355396261118-0.0443629285475442i</v>
      </c>
      <c r="S72" s="27" t="str">
        <f t="shared" si="35"/>
        <v>4.68394695801078+1.93727010389837i</v>
      </c>
      <c r="T72" s="28">
        <f t="shared" si="36"/>
        <v>-5.5421187658177</v>
      </c>
      <c r="U72" s="1">
        <f t="array" ref="U72">(MAX((F72:O72=MIN(F72:O72))*COLUMN(F:O))-4)*0.5</f>
        <v>2</v>
      </c>
      <c r="V72" s="1" t="s">
        <v>16</v>
      </c>
    </row>
    <row r="73" spans="1:22">
      <c r="A73" s="7">
        <v>7.52</v>
      </c>
      <c r="B73" s="2">
        <v>3.3964</v>
      </c>
      <c r="C73" s="2">
        <v>3.2644</v>
      </c>
      <c r="D73" s="2">
        <v>1.0879</v>
      </c>
      <c r="E73" s="2">
        <v>-0.0332</v>
      </c>
      <c r="F73" s="14">
        <f t="shared" si="21"/>
        <v>-0.942239773806484</v>
      </c>
      <c r="G73" s="15">
        <f t="shared" si="22"/>
        <v>-2.91862569685852</v>
      </c>
      <c r="H73" s="15">
        <f t="shared" si="23"/>
        <v>-5.62909736225875</v>
      </c>
      <c r="I73" s="15">
        <f t="shared" si="24"/>
        <v>-5.03939562657149</v>
      </c>
      <c r="J73" s="15">
        <f t="shared" si="25"/>
        <v>-3.73438934775548</v>
      </c>
      <c r="K73" s="15">
        <f t="shared" si="26"/>
        <v>-3.04078504310695</v>
      </c>
      <c r="L73" s="15">
        <f t="shared" si="27"/>
        <v>-2.77829981216181</v>
      </c>
      <c r="M73" s="15">
        <f t="shared" si="28"/>
        <v>-2.78755884510179</v>
      </c>
      <c r="N73" s="15">
        <f t="shared" si="29"/>
        <v>-2.9593603308782</v>
      </c>
      <c r="O73" s="15">
        <f t="shared" si="30"/>
        <v>-3.17698597347743</v>
      </c>
      <c r="P73" s="19">
        <f t="shared" si="37"/>
        <v>0.718644317350474</v>
      </c>
      <c r="Q73" s="19">
        <f t="shared" si="38"/>
        <v>0.157442748091603</v>
      </c>
      <c r="R73" s="19" t="str">
        <f t="shared" si="34"/>
        <v>0.183755215412732-0.0437009959131975i</v>
      </c>
      <c r="S73" s="27" t="str">
        <f t="shared" si="35"/>
        <v>4.67623784018475+1.92025162360972i</v>
      </c>
      <c r="T73" s="28">
        <f t="shared" si="36"/>
        <v>-5.62909736225875</v>
      </c>
      <c r="U73" s="1">
        <f t="array" ref="U73">(MAX((F73:O73=MIN(F73:O73))*COLUMN(F:O))-4)*0.5</f>
        <v>2</v>
      </c>
      <c r="V73" s="1" t="s">
        <v>16</v>
      </c>
    </row>
    <row r="74" spans="1:22">
      <c r="A74" s="7">
        <v>7.6</v>
      </c>
      <c r="B74" s="2">
        <v>3.3878</v>
      </c>
      <c r="C74" s="2">
        <v>3.2493</v>
      </c>
      <c r="D74" s="2">
        <v>1.089</v>
      </c>
      <c r="E74" s="2">
        <v>-0.0365</v>
      </c>
      <c r="F74" s="14">
        <f t="shared" si="21"/>
        <v>-0.985783489732332</v>
      </c>
      <c r="G74" s="15">
        <f t="shared" si="22"/>
        <v>-3.00093257088691</v>
      </c>
      <c r="H74" s="15">
        <f t="shared" si="23"/>
        <v>-5.65247784511299</v>
      </c>
      <c r="I74" s="15">
        <f t="shared" si="24"/>
        <v>-5.00908015776437</v>
      </c>
      <c r="J74" s="15">
        <f t="shared" si="25"/>
        <v>-3.72628808030337</v>
      </c>
      <c r="K74" s="15">
        <f t="shared" si="26"/>
        <v>-3.05135516573028</v>
      </c>
      <c r="L74" s="15">
        <f t="shared" si="27"/>
        <v>-2.80190098662284</v>
      </c>
      <c r="M74" s="15">
        <f t="shared" si="28"/>
        <v>-2.81982860186531</v>
      </c>
      <c r="N74" s="15">
        <f t="shared" si="29"/>
        <v>-2.99425924696467</v>
      </c>
      <c r="O74" s="15">
        <f t="shared" si="30"/>
        <v>-3.20718668521176</v>
      </c>
      <c r="P74" s="19">
        <f t="shared" si="37"/>
        <v>0.714306929774082</v>
      </c>
      <c r="Q74" s="19">
        <f t="shared" si="38"/>
        <v>0.167712432202489</v>
      </c>
      <c r="R74" s="19" t="str">
        <f t="shared" si="34"/>
        <v>0.184881180815122-0.0427135560314714i</v>
      </c>
      <c r="S74" s="27" t="str">
        <f t="shared" si="35"/>
        <v>4.64117570074591+1.9252425626903i</v>
      </c>
      <c r="T74" s="28">
        <f t="shared" si="36"/>
        <v>-5.65247784511299</v>
      </c>
      <c r="U74" s="1">
        <f t="array" ref="U74">(MAX((F74:O74=MIN(F74:O74))*COLUMN(F:O))-4)*0.5</f>
        <v>2</v>
      </c>
      <c r="V74" s="1" t="s">
        <v>16</v>
      </c>
    </row>
    <row r="75" spans="1:22">
      <c r="A75" s="7">
        <v>7.68</v>
      </c>
      <c r="B75" s="2">
        <v>3.3736</v>
      </c>
      <c r="C75" s="2">
        <v>3.2125</v>
      </c>
      <c r="D75" s="2">
        <v>1.0912</v>
      </c>
      <c r="E75" s="2">
        <v>-0.0318</v>
      </c>
      <c r="F75" s="14">
        <f t="shared" si="21"/>
        <v>-1.01855154495493</v>
      </c>
      <c r="G75" s="15">
        <f t="shared" si="22"/>
        <v>-3.1064000209887</v>
      </c>
      <c r="H75" s="15">
        <f t="shared" si="23"/>
        <v>-5.71190566939941</v>
      </c>
      <c r="I75" s="15">
        <f t="shared" si="24"/>
        <v>-4.93169557613433</v>
      </c>
      <c r="J75" s="15">
        <f t="shared" si="25"/>
        <v>-3.66428019796648</v>
      </c>
      <c r="K75" s="15">
        <f t="shared" si="26"/>
        <v>-3.01888899546745</v>
      </c>
      <c r="L75" s="15">
        <f t="shared" si="27"/>
        <v>-2.79410298804276</v>
      </c>
      <c r="M75" s="15">
        <f t="shared" si="28"/>
        <v>-2.83228662816329</v>
      </c>
      <c r="N75" s="15">
        <f t="shared" si="29"/>
        <v>-3.01941461644641</v>
      </c>
      <c r="O75" s="15">
        <f t="shared" si="30"/>
        <v>-3.232142808862</v>
      </c>
      <c r="P75" s="19">
        <f t="shared" si="37"/>
        <v>0.708514182592198</v>
      </c>
      <c r="Q75" s="19">
        <f t="shared" si="38"/>
        <v>0.17058635734809</v>
      </c>
      <c r="R75" s="19" t="str">
        <f t="shared" si="34"/>
        <v>0.184987979611818-0.0420917660952244i</v>
      </c>
      <c r="S75" s="27" t="str">
        <f t="shared" si="35"/>
        <v>4.64227172231125+1.92283529033838i</v>
      </c>
      <c r="T75" s="28">
        <f t="shared" si="36"/>
        <v>-5.71190566939941</v>
      </c>
      <c r="U75" s="1">
        <f t="array" ref="U75">(MAX((F75:O75=MIN(F75:O75))*COLUMN(F:O))-4)*0.5</f>
        <v>2</v>
      </c>
      <c r="V75" s="1" t="s">
        <v>16</v>
      </c>
    </row>
    <row r="76" spans="1:22">
      <c r="A76" s="7">
        <v>7.76</v>
      </c>
      <c r="B76" s="2">
        <v>3.3501</v>
      </c>
      <c r="C76" s="2">
        <v>3.2023</v>
      </c>
      <c r="D76" s="2">
        <v>1.0961</v>
      </c>
      <c r="E76" s="2">
        <v>-0.0328</v>
      </c>
      <c r="F76" s="14">
        <f t="shared" si="21"/>
        <v>-1.05830992014985</v>
      </c>
      <c r="G76" s="15">
        <f t="shared" si="22"/>
        <v>-3.18053689004898</v>
      </c>
      <c r="H76" s="15">
        <f t="shared" si="23"/>
        <v>-5.76086737117864</v>
      </c>
      <c r="I76" s="15">
        <f t="shared" si="24"/>
        <v>-4.92662557282651</v>
      </c>
      <c r="J76" s="15">
        <f t="shared" si="25"/>
        <v>-3.66051517228956</v>
      </c>
      <c r="K76" s="15">
        <f t="shared" si="26"/>
        <v>-3.02460677603589</v>
      </c>
      <c r="L76" s="15">
        <f t="shared" si="27"/>
        <v>-2.8091421149218</v>
      </c>
      <c r="M76" s="15">
        <f t="shared" si="28"/>
        <v>-2.85506656657783</v>
      </c>
      <c r="N76" s="15">
        <f t="shared" si="29"/>
        <v>-3.04653759499498</v>
      </c>
      <c r="O76" s="15">
        <f t="shared" si="30"/>
        <v>-3.25869849300147</v>
      </c>
      <c r="P76" s="19">
        <f t="shared" si="37"/>
        <v>0.694443411314018</v>
      </c>
      <c r="Q76" s="19">
        <f t="shared" si="38"/>
        <v>0.181623473977297</v>
      </c>
      <c r="R76" s="19" t="str">
        <f t="shared" si="34"/>
        <v>0.186043567834034-0.0403663831903787i</v>
      </c>
      <c r="S76" s="27" t="str">
        <f t="shared" si="35"/>
        <v>4.60468346567427+1.91070522557877i</v>
      </c>
      <c r="T76" s="28">
        <f t="shared" si="36"/>
        <v>-5.76086737117864</v>
      </c>
      <c r="U76" s="1">
        <f t="array" ref="U76">(MAX((F76:O76=MIN(F76:O76))*COLUMN(F:O))-4)*0.5</f>
        <v>2</v>
      </c>
      <c r="V76" s="1" t="s">
        <v>16</v>
      </c>
    </row>
    <row r="77" spans="1:22">
      <c r="A77" s="7">
        <v>7.84</v>
      </c>
      <c r="B77" s="2">
        <v>3.347</v>
      </c>
      <c r="C77" s="2">
        <v>3.1687</v>
      </c>
      <c r="D77" s="2">
        <v>1.0972</v>
      </c>
      <c r="E77" s="2">
        <v>-0.0306</v>
      </c>
      <c r="F77" s="14">
        <f t="shared" si="21"/>
        <v>-1.10476787514047</v>
      </c>
      <c r="G77" s="15">
        <f t="shared" si="22"/>
        <v>-3.29199300999685</v>
      </c>
      <c r="H77" s="15">
        <f t="shared" si="23"/>
        <v>-5.76401497975432</v>
      </c>
      <c r="I77" s="15">
        <f t="shared" si="24"/>
        <v>-4.84581431804894</v>
      </c>
      <c r="J77" s="15">
        <f t="shared" si="25"/>
        <v>-3.62161434381642</v>
      </c>
      <c r="K77" s="15">
        <f t="shared" si="26"/>
        <v>-3.01952559151053</v>
      </c>
      <c r="L77" s="15">
        <f t="shared" si="27"/>
        <v>-2.82744190574121</v>
      </c>
      <c r="M77" s="15">
        <f t="shared" si="28"/>
        <v>-2.88888337767148</v>
      </c>
      <c r="N77" s="15">
        <f t="shared" si="29"/>
        <v>-3.08480148137222</v>
      </c>
      <c r="O77" s="15">
        <f t="shared" si="30"/>
        <v>-3.28798963821202</v>
      </c>
      <c r="P77" s="19">
        <f t="shared" si="37"/>
        <v>0.698258943590894</v>
      </c>
      <c r="Q77" s="19">
        <f t="shared" si="38"/>
        <v>0.187286324786325</v>
      </c>
      <c r="R77" s="19" t="str">
        <f t="shared" si="34"/>
        <v>0.186721404341003-0.0402293722079164i</v>
      </c>
      <c r="S77" s="27" t="str">
        <f t="shared" si="35"/>
        <v>4.59714700773548+1.92929321274173i</v>
      </c>
      <c r="T77" s="28">
        <f t="shared" si="36"/>
        <v>-5.76401497975432</v>
      </c>
      <c r="U77" s="1">
        <f t="array" ref="U77">(MAX((F77:O77=MIN(F77:O77))*COLUMN(F:O))-4)*0.5</f>
        <v>2</v>
      </c>
      <c r="V77" s="1" t="s">
        <v>16</v>
      </c>
    </row>
    <row r="78" spans="1:22">
      <c r="A78" s="7">
        <v>7.92</v>
      </c>
      <c r="B78" s="2">
        <v>3.3139</v>
      </c>
      <c r="C78" s="2">
        <v>3.149</v>
      </c>
      <c r="D78" s="2">
        <v>1.104</v>
      </c>
      <c r="E78" s="2">
        <v>-0.0286</v>
      </c>
      <c r="F78" s="14">
        <f t="shared" si="21"/>
        <v>-1.13138071451508</v>
      </c>
      <c r="G78" s="15">
        <f t="shared" si="22"/>
        <v>-3.37275766274147</v>
      </c>
      <c r="H78" s="15">
        <f t="shared" si="23"/>
        <v>-5.82066520680189</v>
      </c>
      <c r="I78" s="15">
        <f t="shared" si="24"/>
        <v>-4.80186296328175</v>
      </c>
      <c r="J78" s="15">
        <f t="shared" si="25"/>
        <v>-3.57779926059002</v>
      </c>
      <c r="K78" s="15">
        <f t="shared" si="26"/>
        <v>-2.99215217562205</v>
      </c>
      <c r="L78" s="15">
        <f t="shared" si="27"/>
        <v>-2.81650505408507</v>
      </c>
      <c r="M78" s="15">
        <f t="shared" si="28"/>
        <v>-2.89278310302433</v>
      </c>
      <c r="N78" s="15">
        <f t="shared" si="29"/>
        <v>-3.09891909459271</v>
      </c>
      <c r="O78" s="15">
        <f t="shared" si="30"/>
        <v>-3.30343966510813</v>
      </c>
      <c r="P78" s="19">
        <f t="shared" si="37"/>
        <v>0.683840226333619</v>
      </c>
      <c r="Q78" s="19">
        <f t="shared" si="38"/>
        <v>0.191935483870968</v>
      </c>
      <c r="R78" s="19" t="str">
        <f t="shared" si="34"/>
        <v>0.186721579723987-0.0388397265600711i</v>
      </c>
      <c r="S78" s="27" t="str">
        <f t="shared" si="35"/>
        <v>4.58351005842717+1.90937907595716i</v>
      </c>
      <c r="T78" s="28">
        <f t="shared" si="36"/>
        <v>-5.82066520680189</v>
      </c>
      <c r="U78" s="1">
        <f t="array" ref="U78">(MAX((F78:O78=MIN(F78:O78))*COLUMN(F:O))-4)*0.5</f>
        <v>2</v>
      </c>
      <c r="V78" s="1" t="s">
        <v>16</v>
      </c>
    </row>
    <row r="79" spans="1:22">
      <c r="A79" s="7">
        <v>8</v>
      </c>
      <c r="B79" s="2">
        <v>3.3046</v>
      </c>
      <c r="C79" s="2">
        <v>3.1371</v>
      </c>
      <c r="D79" s="2">
        <v>1.1049</v>
      </c>
      <c r="E79" s="2">
        <v>-0.0288</v>
      </c>
      <c r="F79" s="14">
        <f t="shared" si="21"/>
        <v>-1.16953115195303</v>
      </c>
      <c r="G79" s="15">
        <f t="shared" si="22"/>
        <v>-3.45494047431935</v>
      </c>
      <c r="H79" s="15">
        <f t="shared" si="23"/>
        <v>-5.82283705912568</v>
      </c>
      <c r="I79" s="15">
        <f t="shared" si="24"/>
        <v>-4.75026100056568</v>
      </c>
      <c r="J79" s="15">
        <f t="shared" si="25"/>
        <v>-3.55158316016486</v>
      </c>
      <c r="K79" s="15">
        <f t="shared" si="26"/>
        <v>-2.98771290396789</v>
      </c>
      <c r="L79" s="15">
        <f t="shared" si="27"/>
        <v>-2.82782218801388</v>
      </c>
      <c r="M79" s="15">
        <f t="shared" si="28"/>
        <v>-2.9145156436263</v>
      </c>
      <c r="N79" s="15">
        <f t="shared" si="29"/>
        <v>-3.12321089947272</v>
      </c>
      <c r="O79" s="15">
        <f t="shared" si="30"/>
        <v>-3.32136572566038</v>
      </c>
      <c r="P79" s="19">
        <f t="shared" si="37"/>
        <v>0.680326644193148</v>
      </c>
      <c r="Q79" s="19">
        <f t="shared" si="38"/>
        <v>0.198791279948198</v>
      </c>
      <c r="R79" s="19" t="str">
        <f t="shared" si="34"/>
        <v>0.187142025881578-0.0380492574576398i</v>
      </c>
      <c r="S79" s="27" t="str">
        <f t="shared" si="35"/>
        <v>4.56259001726748+1.91193378694683i</v>
      </c>
      <c r="T79" s="28">
        <f t="shared" si="36"/>
        <v>-5.82283705912568</v>
      </c>
      <c r="U79" s="1">
        <f t="array" ref="U79">(MAX((F79:O79=MIN(F79:O79))*COLUMN(F:O))-4)*0.5</f>
        <v>2</v>
      </c>
      <c r="V79" s="1" t="s">
        <v>16</v>
      </c>
    </row>
    <row r="80" spans="1:22">
      <c r="A80" s="7">
        <v>8.08</v>
      </c>
      <c r="B80" s="2">
        <v>3.2845</v>
      </c>
      <c r="C80" s="2">
        <v>3.1061</v>
      </c>
      <c r="D80" s="2">
        <v>1.1095</v>
      </c>
      <c r="E80" s="2">
        <v>-0.0235</v>
      </c>
      <c r="F80" s="14">
        <f t="shared" si="21"/>
        <v>-1.21258357626772</v>
      </c>
      <c r="G80" s="15">
        <f t="shared" si="22"/>
        <v>-3.55630393559139</v>
      </c>
      <c r="H80" s="15">
        <f t="shared" si="23"/>
        <v>-5.83597128291483</v>
      </c>
      <c r="I80" s="15">
        <f t="shared" si="24"/>
        <v>-4.67950808988481</v>
      </c>
      <c r="J80" s="15">
        <f t="shared" si="25"/>
        <v>-3.50422644613531</v>
      </c>
      <c r="K80" s="15">
        <f t="shared" si="26"/>
        <v>-2.96648872626729</v>
      </c>
      <c r="L80" s="15">
        <f t="shared" si="27"/>
        <v>-2.82730388255994</v>
      </c>
      <c r="M80" s="15">
        <f t="shared" si="28"/>
        <v>-2.92905904408555</v>
      </c>
      <c r="N80" s="15">
        <f t="shared" si="29"/>
        <v>-3.14363020289564</v>
      </c>
      <c r="O80" s="15">
        <f t="shared" si="30"/>
        <v>-3.33613249833838</v>
      </c>
      <c r="P80" s="19">
        <f t="shared" si="37"/>
        <v>0.669449260273209</v>
      </c>
      <c r="Q80" s="19">
        <f t="shared" si="38"/>
        <v>0.206986331091343</v>
      </c>
      <c r="R80" s="19" t="str">
        <f t="shared" si="34"/>
        <v>0.187141220572664-0.0365562501452801i</v>
      </c>
      <c r="S80" s="27" t="str">
        <f t="shared" si="35"/>
        <v>4.55280688909717+1.90889824490742i</v>
      </c>
      <c r="T80" s="28">
        <f t="shared" si="36"/>
        <v>-5.83597128291483</v>
      </c>
      <c r="U80" s="1">
        <f t="array" ref="U80">(MAX((F80:O80=MIN(F80:O80))*COLUMN(F:O))-4)*0.5</f>
        <v>2</v>
      </c>
      <c r="V80" s="1" t="s">
        <v>16</v>
      </c>
    </row>
    <row r="81" spans="1:22">
      <c r="A81" s="7">
        <v>8.16</v>
      </c>
      <c r="B81" s="2">
        <v>3.2616</v>
      </c>
      <c r="C81" s="2">
        <v>3.0944</v>
      </c>
      <c r="D81" s="2">
        <v>1.1133</v>
      </c>
      <c r="E81" s="2">
        <v>-0.0237</v>
      </c>
      <c r="F81" s="14">
        <f t="shared" si="21"/>
        <v>-1.24106527363635</v>
      </c>
      <c r="G81" s="15">
        <f t="shared" si="22"/>
        <v>-3.62690601999035</v>
      </c>
      <c r="H81" s="15">
        <f t="shared" si="23"/>
        <v>-5.86387629699567</v>
      </c>
      <c r="I81" s="15">
        <f t="shared" si="24"/>
        <v>-4.64321005336241</v>
      </c>
      <c r="J81" s="15">
        <f t="shared" si="25"/>
        <v>-3.47501694787635</v>
      </c>
      <c r="K81" s="15">
        <f t="shared" si="26"/>
        <v>-2.95155406108414</v>
      </c>
      <c r="L81" s="15">
        <f t="shared" si="27"/>
        <v>-2.82537019405086</v>
      </c>
      <c r="M81" s="15">
        <f t="shared" si="28"/>
        <v>-2.93776610056425</v>
      </c>
      <c r="N81" s="15">
        <f t="shared" si="29"/>
        <v>-3.15793817022642</v>
      </c>
      <c r="O81" s="15">
        <f t="shared" si="30"/>
        <v>-3.34866021543811</v>
      </c>
      <c r="P81" s="19">
        <f t="shared" si="37"/>
        <v>0.657699542509463</v>
      </c>
      <c r="Q81" s="19">
        <f t="shared" si="38"/>
        <v>0.212958916083916</v>
      </c>
      <c r="R81" s="19" t="str">
        <f t="shared" si="34"/>
        <v>0.187268095970768-0.0352337975299034i</v>
      </c>
      <c r="S81" s="27" t="str">
        <f t="shared" si="35"/>
        <v>4.53090745360057+1.89322732208607i</v>
      </c>
      <c r="T81" s="28">
        <f t="shared" si="36"/>
        <v>-5.86387629699567</v>
      </c>
      <c r="U81" s="1">
        <f t="array" ref="U81">(MAX((F81:O81=MIN(F81:O81))*COLUMN(F:O))-4)*0.5</f>
        <v>2</v>
      </c>
      <c r="V81" s="1" t="s">
        <v>16</v>
      </c>
    </row>
    <row r="82" spans="1:22">
      <c r="A82" s="7">
        <v>8.24</v>
      </c>
      <c r="B82" s="2">
        <v>3.248</v>
      </c>
      <c r="C82" s="2">
        <v>3.0717</v>
      </c>
      <c r="D82" s="2">
        <v>1.1153</v>
      </c>
      <c r="E82" s="2">
        <v>-0.0188</v>
      </c>
      <c r="F82" s="14">
        <f t="shared" si="21"/>
        <v>-1.29826075086804</v>
      </c>
      <c r="G82" s="15">
        <f t="shared" si="22"/>
        <v>-3.72492805315142</v>
      </c>
      <c r="H82" s="15">
        <f t="shared" si="23"/>
        <v>-5.8463087980776</v>
      </c>
      <c r="I82" s="15">
        <f t="shared" si="24"/>
        <v>-4.59598136145157</v>
      </c>
      <c r="J82" s="15">
        <f t="shared" si="25"/>
        <v>-3.46082470115343</v>
      </c>
      <c r="K82" s="15">
        <f t="shared" si="26"/>
        <v>-2.96085849486315</v>
      </c>
      <c r="L82" s="15">
        <f t="shared" si="27"/>
        <v>-2.85043656850447</v>
      </c>
      <c r="M82" s="15">
        <f t="shared" si="28"/>
        <v>-2.97105783972754</v>
      </c>
      <c r="N82" s="15">
        <f t="shared" si="29"/>
        <v>-3.18943562180731</v>
      </c>
      <c r="O82" s="15">
        <f t="shared" si="30"/>
        <v>-3.36998978528748</v>
      </c>
      <c r="P82" s="19">
        <f t="shared" si="37"/>
        <v>0.651672611138308</v>
      </c>
      <c r="Q82" s="19">
        <f t="shared" si="38"/>
        <v>0.225633154259401</v>
      </c>
      <c r="R82" s="19" t="str">
        <f t="shared" si="34"/>
        <v>0.188097338720348-0.0338038553412572i</v>
      </c>
      <c r="S82" s="27" t="str">
        <f t="shared" si="35"/>
        <v>4.50689577719027+1.90406975094284i</v>
      </c>
      <c r="T82" s="28">
        <f t="shared" si="36"/>
        <v>-5.8463087980776</v>
      </c>
      <c r="U82" s="1">
        <f t="array" ref="U82">(MAX((F82:O82=MIN(F82:O82))*COLUMN(F:O))-4)*0.5</f>
        <v>2</v>
      </c>
      <c r="V82" s="1" t="s">
        <v>16</v>
      </c>
    </row>
    <row r="83" spans="1:22">
      <c r="A83" s="7">
        <v>8.32</v>
      </c>
      <c r="B83" s="2">
        <v>3.2239</v>
      </c>
      <c r="C83" s="2">
        <v>3.0541</v>
      </c>
      <c r="D83" s="2">
        <v>1.1237</v>
      </c>
      <c r="E83" s="2">
        <v>-0.0178</v>
      </c>
      <c r="F83" s="14">
        <f t="shared" si="21"/>
        <v>-1.31578060188547</v>
      </c>
      <c r="G83" s="15">
        <f t="shared" si="22"/>
        <v>-3.81518813203961</v>
      </c>
      <c r="H83" s="15">
        <f t="shared" si="23"/>
        <v>-5.85451643983323</v>
      </c>
      <c r="I83" s="15">
        <f t="shared" si="24"/>
        <v>-4.51262833704446</v>
      </c>
      <c r="J83" s="15">
        <f t="shared" si="25"/>
        <v>-3.39823558714342</v>
      </c>
      <c r="K83" s="15">
        <f t="shared" si="26"/>
        <v>-2.92410184779529</v>
      </c>
      <c r="L83" s="15">
        <f t="shared" si="27"/>
        <v>-2.83575853755338</v>
      </c>
      <c r="M83" s="15">
        <f t="shared" si="28"/>
        <v>-2.97414515616193</v>
      </c>
      <c r="N83" s="15">
        <f t="shared" si="29"/>
        <v>-3.20069528961002</v>
      </c>
      <c r="O83" s="15">
        <f t="shared" si="30"/>
        <v>-3.37569553988655</v>
      </c>
      <c r="P83" s="19">
        <f t="shared" si="37"/>
        <v>0.647944347826087</v>
      </c>
      <c r="Q83" s="19">
        <f t="shared" si="38"/>
        <v>0.222503021645973</v>
      </c>
      <c r="R83" s="19" t="str">
        <f t="shared" si="34"/>
        <v>0.187484657994934-0.0337284996239555i</v>
      </c>
      <c r="S83" s="27" t="str">
        <f t="shared" si="35"/>
        <v>4.51386892481193+1.89213362910308i</v>
      </c>
      <c r="T83" s="28">
        <f t="shared" si="36"/>
        <v>-5.85451643983323</v>
      </c>
      <c r="U83" s="1">
        <f t="array" ref="U83">(MAX((F83:O83=MIN(F83:O83))*COLUMN(F:O))-4)*0.5</f>
        <v>2</v>
      </c>
      <c r="V83" s="1" t="s">
        <v>16</v>
      </c>
    </row>
    <row r="84" spans="1:22">
      <c r="A84" s="7">
        <v>8.4</v>
      </c>
      <c r="B84" s="2">
        <v>3.2066</v>
      </c>
      <c r="C84" s="2">
        <v>3.0349</v>
      </c>
      <c r="D84" s="2">
        <v>1.1253</v>
      </c>
      <c r="E84" s="2">
        <v>-0.0182</v>
      </c>
      <c r="F84" s="14">
        <f t="shared" si="21"/>
        <v>-1.36192846975785</v>
      </c>
      <c r="G84" s="15">
        <f t="shared" si="22"/>
        <v>-3.88354062599581</v>
      </c>
      <c r="H84" s="15">
        <f t="shared" si="23"/>
        <v>-5.83702525722127</v>
      </c>
      <c r="I84" s="15">
        <f t="shared" si="24"/>
        <v>-4.4741434272165</v>
      </c>
      <c r="J84" s="15">
        <f t="shared" si="25"/>
        <v>-3.3802520298276</v>
      </c>
      <c r="K84" s="15">
        <f t="shared" si="26"/>
        <v>-2.9222758197546</v>
      </c>
      <c r="L84" s="15">
        <f t="shared" si="27"/>
        <v>-2.84503418028398</v>
      </c>
      <c r="M84" s="15">
        <f t="shared" si="28"/>
        <v>-2.98892919638151</v>
      </c>
      <c r="N84" s="15">
        <f t="shared" si="29"/>
        <v>-3.21404167234671</v>
      </c>
      <c r="O84" s="15">
        <f t="shared" si="30"/>
        <v>-3.38252133689123</v>
      </c>
      <c r="P84" s="19">
        <f t="shared" si="37"/>
        <v>0.635356785224196</v>
      </c>
      <c r="Q84" s="19">
        <f t="shared" si="38"/>
        <v>0.235901420959147</v>
      </c>
      <c r="R84" s="19" t="str">
        <f t="shared" si="34"/>
        <v>0.187651081642839-0.0316657515405346i</v>
      </c>
      <c r="S84" s="27" t="str">
        <f t="shared" si="35"/>
        <v>4.48168484975656+1.888696381777i</v>
      </c>
      <c r="T84" s="28">
        <f t="shared" si="36"/>
        <v>-5.83702525722127</v>
      </c>
      <c r="U84" s="1">
        <f t="array" ref="U84">(MAX((F84:O84=MIN(F84:O84))*COLUMN(F:O))-4)*0.5</f>
        <v>2</v>
      </c>
      <c r="V84" s="1" t="s">
        <v>16</v>
      </c>
    </row>
    <row r="85" spans="1:22">
      <c r="A85" s="7">
        <v>8.48</v>
      </c>
      <c r="B85" s="2">
        <v>3.1792</v>
      </c>
      <c r="C85" s="2">
        <v>3.0171</v>
      </c>
      <c r="D85" s="2">
        <v>1.1296</v>
      </c>
      <c r="E85" s="2">
        <v>-0.0156</v>
      </c>
      <c r="F85" s="14">
        <f t="shared" si="21"/>
        <v>-1.40216765190251</v>
      </c>
      <c r="G85" s="15">
        <f t="shared" si="22"/>
        <v>-3.9791599604379</v>
      </c>
      <c r="H85" s="15">
        <f t="shared" si="23"/>
        <v>-5.80850294655117</v>
      </c>
      <c r="I85" s="15">
        <f t="shared" si="24"/>
        <v>-4.40813703665989</v>
      </c>
      <c r="J85" s="15">
        <f t="shared" si="25"/>
        <v>-3.34818158805995</v>
      </c>
      <c r="K85" s="15">
        <f t="shared" si="26"/>
        <v>-2.91629721551136</v>
      </c>
      <c r="L85" s="15">
        <f t="shared" si="27"/>
        <v>-2.85782796938399</v>
      </c>
      <c r="M85" s="15">
        <f t="shared" si="28"/>
        <v>-3.01281859664016</v>
      </c>
      <c r="N85" s="15">
        <f t="shared" si="29"/>
        <v>-3.23738423246687</v>
      </c>
      <c r="O85" s="15">
        <f t="shared" si="30"/>
        <v>-3.39476444940979</v>
      </c>
      <c r="P85" s="19">
        <f t="shared" si="37"/>
        <v>0.635210666072456</v>
      </c>
      <c r="Q85" s="19">
        <f t="shared" si="38"/>
        <v>0.239560195468681</v>
      </c>
      <c r="R85" s="19" t="str">
        <f t="shared" si="34"/>
        <v>0.187876263210369-0.0313592196137726i</v>
      </c>
      <c r="S85" s="27" t="str">
        <f t="shared" si="35"/>
        <v>4.47617463488636+1.89523326321592i</v>
      </c>
      <c r="T85" s="28">
        <f t="shared" si="36"/>
        <v>-5.80850294655117</v>
      </c>
      <c r="U85" s="1">
        <f t="array" ref="U85">(MAX((F85:O85=MIN(F85:O85))*COLUMN(F:O))-4)*0.5</f>
        <v>2</v>
      </c>
      <c r="V85" s="1" t="s">
        <v>16</v>
      </c>
    </row>
    <row r="86" spans="1:22">
      <c r="A86" s="7">
        <v>8.56</v>
      </c>
      <c r="B86" s="2">
        <v>3.159</v>
      </c>
      <c r="C86" s="2">
        <v>3.0051</v>
      </c>
      <c r="D86" s="2">
        <v>1.1314</v>
      </c>
      <c r="E86" s="2">
        <v>-0.0121</v>
      </c>
      <c r="F86" s="14">
        <f t="shared" si="21"/>
        <v>-1.42954324196936</v>
      </c>
      <c r="G86" s="15">
        <f t="shared" si="22"/>
        <v>-4.03944254415531</v>
      </c>
      <c r="H86" s="15">
        <f t="shared" si="23"/>
        <v>-5.79255635544464</v>
      </c>
      <c r="I86" s="15">
        <f t="shared" si="24"/>
        <v>-4.34567454885143</v>
      </c>
      <c r="J86" s="15">
        <f t="shared" si="25"/>
        <v>-3.30118979824003</v>
      </c>
      <c r="K86" s="15">
        <f t="shared" si="26"/>
        <v>-2.8866513988526</v>
      </c>
      <c r="L86" s="15">
        <f t="shared" si="27"/>
        <v>-2.84216108416403</v>
      </c>
      <c r="M86" s="15">
        <f t="shared" si="28"/>
        <v>-3.00687300675429</v>
      </c>
      <c r="N86" s="15">
        <f t="shared" si="29"/>
        <v>-3.23427667576398</v>
      </c>
      <c r="O86" s="15">
        <f t="shared" si="30"/>
        <v>-3.38700393449618</v>
      </c>
      <c r="P86" s="19">
        <f t="shared" si="37"/>
        <v>0.620141472939616</v>
      </c>
      <c r="Q86" s="19">
        <f t="shared" si="38"/>
        <v>0.247299729972997</v>
      </c>
      <c r="R86" s="19" t="str">
        <f t="shared" si="34"/>
        <v>0.186988614627593-0.0294726343717608i</v>
      </c>
      <c r="S86" s="27" t="str">
        <f t="shared" si="35"/>
        <v>4.45722406791954+1.87800811277301i</v>
      </c>
      <c r="T86" s="28">
        <f t="shared" si="36"/>
        <v>-5.79255635544464</v>
      </c>
      <c r="U86" s="1">
        <f t="array" ref="U86">(MAX((F86:O86=MIN(F86:O86))*COLUMN(F:O))-4)*0.5</f>
        <v>2</v>
      </c>
      <c r="V86" s="1" t="s">
        <v>16</v>
      </c>
    </row>
    <row r="87" spans="1:22">
      <c r="A87" s="7">
        <v>8.64</v>
      </c>
      <c r="B87" s="2">
        <v>3.1367</v>
      </c>
      <c r="C87" s="2">
        <v>2.983</v>
      </c>
      <c r="D87" s="2">
        <v>1.1371</v>
      </c>
      <c r="E87" s="2">
        <v>-0.0109</v>
      </c>
      <c r="F87" s="14">
        <f t="shared" si="21"/>
        <v>-1.4856190228664</v>
      </c>
      <c r="G87" s="15">
        <f t="shared" si="22"/>
        <v>-4.12309607560662</v>
      </c>
      <c r="H87" s="15">
        <f t="shared" si="23"/>
        <v>-5.75830559985102</v>
      </c>
      <c r="I87" s="15">
        <f t="shared" si="24"/>
        <v>-4.30887331222413</v>
      </c>
      <c r="J87" s="15">
        <f t="shared" si="25"/>
        <v>-3.29454226991632</v>
      </c>
      <c r="K87" s="15">
        <f t="shared" si="26"/>
        <v>-2.89978247403478</v>
      </c>
      <c r="L87" s="15">
        <f t="shared" si="27"/>
        <v>-2.86771923675446</v>
      </c>
      <c r="M87" s="15">
        <f t="shared" si="28"/>
        <v>-3.03677300413494</v>
      </c>
      <c r="N87" s="15">
        <f t="shared" si="29"/>
        <v>-3.25893115164573</v>
      </c>
      <c r="O87" s="15">
        <f t="shared" si="30"/>
        <v>-3.40126832549366</v>
      </c>
      <c r="P87" s="19">
        <f t="shared" si="37"/>
        <v>0.614451981633304</v>
      </c>
      <c r="Q87" s="19">
        <f t="shared" si="38"/>
        <v>0.259774011299435</v>
      </c>
      <c r="R87" s="19" t="str">
        <f t="shared" si="34"/>
        <v>0.187713402517305-0.0280650770930942i</v>
      </c>
      <c r="S87" s="27" t="str">
        <f t="shared" si="35"/>
        <v>4.43244317160795+1.88743507160749i</v>
      </c>
      <c r="T87" s="28">
        <f t="shared" si="36"/>
        <v>-5.75830559985102</v>
      </c>
      <c r="U87" s="1">
        <f t="array" ref="U87">(MAX((F87:O87=MIN(F87:O87))*COLUMN(F:O))-4)*0.5</f>
        <v>2</v>
      </c>
      <c r="V87" s="1" t="s">
        <v>16</v>
      </c>
    </row>
    <row r="88" spans="1:22">
      <c r="A88" s="7">
        <v>8.72</v>
      </c>
      <c r="B88" s="2">
        <v>3.1086</v>
      </c>
      <c r="C88" s="2">
        <v>2.9763</v>
      </c>
      <c r="D88" s="2">
        <v>1.142</v>
      </c>
      <c r="E88" s="2">
        <v>-0.011</v>
      </c>
      <c r="F88" s="14">
        <f t="shared" si="21"/>
        <v>-1.51525867031885</v>
      </c>
      <c r="G88" s="15">
        <f t="shared" si="22"/>
        <v>-4.19999520274516</v>
      </c>
      <c r="H88" s="15">
        <f t="shared" si="23"/>
        <v>-5.72172978332091</v>
      </c>
      <c r="I88" s="15">
        <f t="shared" si="24"/>
        <v>-4.23688391615882</v>
      </c>
      <c r="J88" s="15">
        <f t="shared" si="25"/>
        <v>-3.24976778329715</v>
      </c>
      <c r="K88" s="15">
        <f t="shared" si="26"/>
        <v>-2.87800230037274</v>
      </c>
      <c r="L88" s="15">
        <f t="shared" si="27"/>
        <v>-2.86320967787743</v>
      </c>
      <c r="M88" s="15">
        <f t="shared" si="28"/>
        <v>-3.04276824158771</v>
      </c>
      <c r="N88" s="15">
        <f t="shared" si="29"/>
        <v>-3.26489860985199</v>
      </c>
      <c r="O88" s="15">
        <f t="shared" si="30"/>
        <v>-3.39789623297368</v>
      </c>
      <c r="P88" s="19">
        <f t="shared" si="37"/>
        <v>0.608885759128086</v>
      </c>
      <c r="Q88" s="19">
        <f t="shared" si="38"/>
        <v>0.262786997044783</v>
      </c>
      <c r="R88" s="19" t="str">
        <f t="shared" si="34"/>
        <v>0.187121782228157-0.0273197184436578i</v>
      </c>
      <c r="S88" s="27" t="str">
        <f t="shared" si="35"/>
        <v>4.42699426952778+1.88189869079922i</v>
      </c>
      <c r="T88" s="28">
        <f t="shared" si="36"/>
        <v>-5.72172978332091</v>
      </c>
      <c r="U88" s="1">
        <f t="array" ref="U88">(MAX((F88:O88=MIN(F88:O88))*COLUMN(F:O))-4)*0.5</f>
        <v>2</v>
      </c>
      <c r="V88" s="1" t="s">
        <v>16</v>
      </c>
    </row>
    <row r="89" spans="1:22">
      <c r="A89" s="7">
        <v>8.8</v>
      </c>
      <c r="B89" s="2">
        <v>3.0839</v>
      </c>
      <c r="C89" s="2">
        <v>2.9627</v>
      </c>
      <c r="D89" s="2">
        <v>1.1456</v>
      </c>
      <c r="E89" s="2">
        <v>-0.0093</v>
      </c>
      <c r="F89" s="14">
        <f t="shared" si="21"/>
        <v>-1.55462486349006</v>
      </c>
      <c r="G89" s="15">
        <f t="shared" si="22"/>
        <v>-4.26158281541214</v>
      </c>
      <c r="H89" s="15">
        <f t="shared" si="23"/>
        <v>-5.69266489969442</v>
      </c>
      <c r="I89" s="15">
        <f t="shared" si="24"/>
        <v>-4.19853674725447</v>
      </c>
      <c r="J89" s="15">
        <f t="shared" si="25"/>
        <v>-3.23257392497688</v>
      </c>
      <c r="K89" s="15">
        <f t="shared" si="26"/>
        <v>-2.87648590097715</v>
      </c>
      <c r="L89" s="15">
        <f t="shared" si="27"/>
        <v>-2.87222697677776</v>
      </c>
      <c r="M89" s="15">
        <f t="shared" si="28"/>
        <v>-3.05625568312566</v>
      </c>
      <c r="N89" s="15">
        <f t="shared" si="29"/>
        <v>-3.27543735800137</v>
      </c>
      <c r="O89" s="15">
        <f t="shared" si="30"/>
        <v>-3.40114509172423</v>
      </c>
      <c r="P89" s="19">
        <f t="shared" si="37"/>
        <v>0.600993072444543</v>
      </c>
      <c r="Q89" s="19">
        <f t="shared" si="38"/>
        <v>0.272081567189827</v>
      </c>
      <c r="R89" s="19" t="str">
        <f t="shared" si="34"/>
        <v>0.187192713760176-0.0259499900019225i</v>
      </c>
      <c r="S89" s="27" t="str">
        <f t="shared" si="35"/>
        <v>4.40261897236602+1.87906842766229i</v>
      </c>
      <c r="T89" s="28">
        <f t="shared" si="36"/>
        <v>-5.69266489969442</v>
      </c>
      <c r="U89" s="1">
        <f t="array" ref="U89">(MAX((F89:O89=MIN(F89:O89))*COLUMN(F:O))-4)*0.5</f>
        <v>2</v>
      </c>
      <c r="V89" s="1" t="s">
        <v>16</v>
      </c>
    </row>
    <row r="90" spans="1:22">
      <c r="A90" s="7">
        <v>8.88</v>
      </c>
      <c r="B90" s="2">
        <v>3.0632</v>
      </c>
      <c r="C90" s="2">
        <v>2.9586</v>
      </c>
      <c r="D90" s="2">
        <v>1.1477</v>
      </c>
      <c r="E90" s="2">
        <v>-0.0097</v>
      </c>
      <c r="F90" s="14">
        <f t="shared" si="21"/>
        <v>-1.59136338902769</v>
      </c>
      <c r="G90" s="15">
        <f t="shared" si="22"/>
        <v>-4.33219391282828</v>
      </c>
      <c r="H90" s="15">
        <f t="shared" si="23"/>
        <v>-5.6357805450068</v>
      </c>
      <c r="I90" s="15">
        <f t="shared" si="24"/>
        <v>-4.13353525901915</v>
      </c>
      <c r="J90" s="15">
        <f t="shared" si="25"/>
        <v>-3.19983710773388</v>
      </c>
      <c r="K90" s="15">
        <f t="shared" si="26"/>
        <v>-2.86643034920139</v>
      </c>
      <c r="L90" s="15">
        <f t="shared" si="27"/>
        <v>-2.87727549443099</v>
      </c>
      <c r="M90" s="15">
        <f t="shared" si="28"/>
        <v>-3.06782401447994</v>
      </c>
      <c r="N90" s="15">
        <f t="shared" si="29"/>
        <v>-3.28254394937392</v>
      </c>
      <c r="O90" s="15">
        <f t="shared" si="30"/>
        <v>-3.39714720914528</v>
      </c>
      <c r="P90" s="19">
        <f t="shared" si="37"/>
        <v>0.598531791269812</v>
      </c>
      <c r="Q90" s="19">
        <f t="shared" si="38"/>
        <v>0.276946107784431</v>
      </c>
      <c r="R90" s="19" t="str">
        <f t="shared" si="34"/>
        <v>0.186818896623595-0.0252954260864377i</v>
      </c>
      <c r="S90" s="27" t="str">
        <f t="shared" si="35"/>
        <v>4.39349715915201+1.88222599001204i</v>
      </c>
      <c r="T90" s="28">
        <f t="shared" si="36"/>
        <v>-5.6357805450068</v>
      </c>
      <c r="U90" s="1">
        <f t="array" ref="U90">(MAX((F90:O90=MIN(F90:O90))*COLUMN(F:O))-4)*0.5</f>
        <v>2</v>
      </c>
      <c r="V90" s="1" t="s">
        <v>16</v>
      </c>
    </row>
    <row r="91" spans="1:22">
      <c r="A91" s="7">
        <v>8.96</v>
      </c>
      <c r="B91" s="2">
        <v>3.0427</v>
      </c>
      <c r="C91" s="2">
        <v>2.9374</v>
      </c>
      <c r="D91" s="2">
        <v>1.1519</v>
      </c>
      <c r="E91" s="2">
        <v>-0.0077</v>
      </c>
      <c r="F91" s="14">
        <f t="shared" si="21"/>
        <v>-1.61158556865742</v>
      </c>
      <c r="G91" s="15">
        <f t="shared" si="22"/>
        <v>-4.38089976852055</v>
      </c>
      <c r="H91" s="15">
        <f t="shared" si="23"/>
        <v>-5.59397164805744</v>
      </c>
      <c r="I91" s="15">
        <f t="shared" si="24"/>
        <v>-4.06691982548314</v>
      </c>
      <c r="J91" s="15">
        <f t="shared" si="25"/>
        <v>-3.15280817413102</v>
      </c>
      <c r="K91" s="15">
        <f t="shared" si="26"/>
        <v>-2.83670444226774</v>
      </c>
      <c r="L91" s="15">
        <f t="shared" si="27"/>
        <v>-2.86058774906098</v>
      </c>
      <c r="M91" s="15">
        <f t="shared" si="28"/>
        <v>-3.05885446241583</v>
      </c>
      <c r="N91" s="15">
        <f t="shared" si="29"/>
        <v>-3.27335732394608</v>
      </c>
      <c r="O91" s="15">
        <f t="shared" si="30"/>
        <v>-3.38122748072825</v>
      </c>
      <c r="P91" s="19">
        <f t="shared" si="37"/>
        <v>0.588081542538876</v>
      </c>
      <c r="Q91" s="19">
        <f t="shared" si="38"/>
        <v>0.281501340482574</v>
      </c>
      <c r="R91" s="19" t="str">
        <f t="shared" si="34"/>
        <v>0.185654446534473-0.0240085486123393i</v>
      </c>
      <c r="S91" s="27" t="str">
        <f t="shared" si="35"/>
        <v>4.37949308282782+1.86715308492279i</v>
      </c>
      <c r="T91" s="28">
        <f t="shared" si="36"/>
        <v>-5.59397164805744</v>
      </c>
      <c r="U91" s="1">
        <f t="array" ref="U91">(MAX((F91:O91=MIN(F91:O91))*COLUMN(F:O))-4)*0.5</f>
        <v>2</v>
      </c>
      <c r="V91" s="1" t="s">
        <v>16</v>
      </c>
    </row>
    <row r="92" spans="1:22">
      <c r="A92" s="7">
        <v>9.04</v>
      </c>
      <c r="B92" s="2">
        <v>3.0133</v>
      </c>
      <c r="C92" s="2">
        <v>2.9398</v>
      </c>
      <c r="D92" s="2">
        <v>1.1569</v>
      </c>
      <c r="E92" s="2">
        <v>-0.0116</v>
      </c>
      <c r="F92" s="14">
        <f t="shared" si="21"/>
        <v>-1.66763167713403</v>
      </c>
      <c r="G92" s="15">
        <f t="shared" si="22"/>
        <v>-4.44681885624965</v>
      </c>
      <c r="H92" s="15">
        <f t="shared" si="23"/>
        <v>-5.55037227239981</v>
      </c>
      <c r="I92" s="15">
        <f t="shared" si="24"/>
        <v>-4.03847778381036</v>
      </c>
      <c r="J92" s="15">
        <f t="shared" si="25"/>
        <v>-3.15131579684758</v>
      </c>
      <c r="K92" s="15">
        <f t="shared" si="26"/>
        <v>-2.85174791403424</v>
      </c>
      <c r="L92" s="15">
        <f t="shared" si="27"/>
        <v>-2.88470347578798</v>
      </c>
      <c r="M92" s="15">
        <f t="shared" si="28"/>
        <v>-3.08350251934733</v>
      </c>
      <c r="N92" s="15">
        <f t="shared" si="29"/>
        <v>-3.29043599838342</v>
      </c>
      <c r="O92" s="15">
        <f t="shared" si="30"/>
        <v>-3.38927527980752</v>
      </c>
      <c r="P92" s="19">
        <f t="shared" si="37"/>
        <v>0.581772812600156</v>
      </c>
      <c r="Q92" s="19">
        <f t="shared" si="38"/>
        <v>0.295028142589118</v>
      </c>
      <c r="R92" s="19" t="str">
        <f t="shared" si="34"/>
        <v>0.186235547867091-0.0224580570905774i</v>
      </c>
      <c r="S92" s="27" t="str">
        <f t="shared" si="35"/>
        <v>4.35293390338655+1.87589556405789i</v>
      </c>
      <c r="T92" s="28">
        <f t="shared" si="36"/>
        <v>-5.55037227239981</v>
      </c>
      <c r="U92" s="1">
        <f t="array" ref="U92">(MAX((F92:O92=MIN(F92:O92))*COLUMN(F:O))-4)*0.5</f>
        <v>2</v>
      </c>
      <c r="V92" s="1" t="s">
        <v>16</v>
      </c>
    </row>
    <row r="93" spans="1:22">
      <c r="A93" s="7">
        <v>9.12</v>
      </c>
      <c r="B93" s="2">
        <v>3</v>
      </c>
      <c r="C93" s="2">
        <v>2.928</v>
      </c>
      <c r="D93" s="2">
        <v>1.1572</v>
      </c>
      <c r="E93" s="2">
        <v>-0.0114</v>
      </c>
      <c r="F93" s="14">
        <f t="shared" si="21"/>
        <v>-1.69158603247557</v>
      </c>
      <c r="G93" s="15">
        <f t="shared" si="22"/>
        <v>-4.50337500150835</v>
      </c>
      <c r="H93" s="15">
        <f t="shared" si="23"/>
        <v>-5.48238238736716</v>
      </c>
      <c r="I93" s="15">
        <f t="shared" si="24"/>
        <v>-3.96795245855018</v>
      </c>
      <c r="J93" s="15">
        <f t="shared" si="25"/>
        <v>-3.11186782913334</v>
      </c>
      <c r="K93" s="15">
        <f t="shared" si="26"/>
        <v>-2.83409010216222</v>
      </c>
      <c r="L93" s="15">
        <f t="shared" si="27"/>
        <v>-2.88163907694329</v>
      </c>
      <c r="M93" s="15">
        <f t="shared" si="28"/>
        <v>-3.08639904165091</v>
      </c>
      <c r="N93" s="15">
        <f t="shared" si="29"/>
        <v>-3.2882405782193</v>
      </c>
      <c r="O93" s="15">
        <f t="shared" si="30"/>
        <v>-3.3760320389891</v>
      </c>
      <c r="P93" s="19">
        <f t="shared" si="37"/>
        <v>0.582314458293035</v>
      </c>
      <c r="Q93" s="19">
        <f t="shared" si="38"/>
        <v>0.294991160872127</v>
      </c>
      <c r="R93" s="19" t="str">
        <f t="shared" si="34"/>
        <v>0.185404403774631-0.0223990817268712i</v>
      </c>
      <c r="S93" s="27" t="str">
        <f t="shared" si="35"/>
        <v>4.34989448804835+1.87554143839944i</v>
      </c>
      <c r="T93" s="28">
        <f t="shared" si="36"/>
        <v>-5.48238238736716</v>
      </c>
      <c r="U93" s="1">
        <f t="array" ref="U93">(MAX((F93:O93=MIN(F93:O93))*COLUMN(F:O))-4)*0.5</f>
        <v>2</v>
      </c>
      <c r="V93" s="1" t="s">
        <v>16</v>
      </c>
    </row>
    <row r="94" spans="1:22">
      <c r="A94" s="7">
        <v>9.2</v>
      </c>
      <c r="B94" s="2">
        <v>2.9695</v>
      </c>
      <c r="C94" s="2">
        <v>2.9198</v>
      </c>
      <c r="D94" s="2">
        <v>1.1627</v>
      </c>
      <c r="E94" s="2">
        <v>-0.0138</v>
      </c>
      <c r="F94" s="14">
        <f t="shared" si="21"/>
        <v>-1.72688812903799</v>
      </c>
      <c r="G94" s="15">
        <f t="shared" si="22"/>
        <v>-4.54815526786407</v>
      </c>
      <c r="H94" s="15">
        <f t="shared" si="23"/>
        <v>-5.45276280863984</v>
      </c>
      <c r="I94" s="15">
        <f t="shared" si="24"/>
        <v>-3.93335793512386</v>
      </c>
      <c r="J94" s="15">
        <f t="shared" si="25"/>
        <v>-3.09256894276495</v>
      </c>
      <c r="K94" s="15">
        <f t="shared" si="26"/>
        <v>-2.82684850916387</v>
      </c>
      <c r="L94" s="15">
        <f t="shared" si="27"/>
        <v>-2.88230648988629</v>
      </c>
      <c r="M94" s="15">
        <f t="shared" si="28"/>
        <v>-3.08978631327098</v>
      </c>
      <c r="N94" s="15">
        <f t="shared" si="29"/>
        <v>-3.2888477015727</v>
      </c>
      <c r="O94" s="15">
        <f t="shared" si="30"/>
        <v>-3.37158300461888</v>
      </c>
      <c r="P94" s="19">
        <f t="shared" si="37"/>
        <v>0.569904517327578</v>
      </c>
      <c r="Q94" s="19">
        <f t="shared" si="38"/>
        <v>0.306022659511032</v>
      </c>
      <c r="R94" s="19" t="str">
        <f t="shared" si="34"/>
        <v>0.185114279357408-0.0205409912585092i</v>
      </c>
      <c r="S94" s="27" t="str">
        <f t="shared" si="35"/>
        <v>4.3225955235642+1.86582255060262i</v>
      </c>
      <c r="T94" s="28">
        <f t="shared" si="36"/>
        <v>-5.45276280863984</v>
      </c>
      <c r="U94" s="1">
        <f t="array" ref="U94">(MAX((F94:O94=MIN(F94:O94))*COLUMN(F:O))-4)*0.5</f>
        <v>2</v>
      </c>
      <c r="V94" s="1" t="s">
        <v>16</v>
      </c>
    </row>
    <row r="95" spans="1:22">
      <c r="A95" s="7">
        <v>9.28</v>
      </c>
      <c r="B95" s="2">
        <v>2.9581</v>
      </c>
      <c r="C95" s="2">
        <v>2.9194</v>
      </c>
      <c r="D95" s="2">
        <v>1.1618</v>
      </c>
      <c r="E95" s="2">
        <v>-0.0147</v>
      </c>
      <c r="F95" s="14">
        <f t="shared" si="21"/>
        <v>-1.75482494760792</v>
      </c>
      <c r="G95" s="15">
        <f t="shared" si="22"/>
        <v>-4.60013026278816</v>
      </c>
      <c r="H95" s="15">
        <f t="shared" si="23"/>
        <v>-5.38225965499021</v>
      </c>
      <c r="I95" s="15">
        <f t="shared" si="24"/>
        <v>-3.87140928054208</v>
      </c>
      <c r="J95" s="15">
        <f t="shared" si="25"/>
        <v>-3.06137948550947</v>
      </c>
      <c r="K95" s="15">
        <f t="shared" si="26"/>
        <v>-2.81606221987252</v>
      </c>
      <c r="L95" s="15">
        <f t="shared" si="27"/>
        <v>-2.88432255098902</v>
      </c>
      <c r="M95" s="15">
        <f t="shared" si="28"/>
        <v>-3.09540616506277</v>
      </c>
      <c r="N95" s="15">
        <f t="shared" si="29"/>
        <v>-3.2875836356848</v>
      </c>
      <c r="O95" s="15">
        <f t="shared" si="30"/>
        <v>-3.35952127397665</v>
      </c>
      <c r="P95" s="19">
        <f t="shared" si="37"/>
        <v>0.570960604449775</v>
      </c>
      <c r="Q95" s="19">
        <f t="shared" si="38"/>
        <v>0.307213036184999</v>
      </c>
      <c r="R95" s="19" t="str">
        <f t="shared" si="34"/>
        <v>0.184473616571383-0.0204427046057216i</v>
      </c>
      <c r="S95" s="27" t="str">
        <f t="shared" si="35"/>
        <v>4.31718417260744+1.86831551944852i</v>
      </c>
      <c r="T95" s="28">
        <f t="shared" si="36"/>
        <v>-5.38225965499021</v>
      </c>
      <c r="U95" s="1">
        <f t="array" ref="U95">(MAX((F95:O95=MIN(F95:O95))*COLUMN(F:O))-4)*0.5</f>
        <v>2</v>
      </c>
      <c r="V95" s="1" t="s">
        <v>16</v>
      </c>
    </row>
    <row r="96" spans="1:22">
      <c r="A96" s="7">
        <v>9.36</v>
      </c>
      <c r="B96" s="2">
        <v>2.9325</v>
      </c>
      <c r="C96" s="2">
        <v>2.9081</v>
      </c>
      <c r="D96" s="2">
        <v>1.1669</v>
      </c>
      <c r="E96" s="2">
        <v>-0.0143</v>
      </c>
      <c r="F96" s="14">
        <f t="shared" si="21"/>
        <v>-1.77984932863096</v>
      </c>
      <c r="G96" s="15">
        <f t="shared" si="22"/>
        <v>-4.63765443323974</v>
      </c>
      <c r="H96" s="15">
        <f t="shared" si="23"/>
        <v>-5.33135897116881</v>
      </c>
      <c r="I96" s="15">
        <f t="shared" si="24"/>
        <v>-3.81509859715329</v>
      </c>
      <c r="J96" s="15">
        <f t="shared" si="25"/>
        <v>-3.02418593741104</v>
      </c>
      <c r="K96" s="15">
        <f t="shared" si="26"/>
        <v>-2.79372197876731</v>
      </c>
      <c r="L96" s="15">
        <f t="shared" si="27"/>
        <v>-2.8719745464454</v>
      </c>
      <c r="M96" s="15">
        <f t="shared" si="28"/>
        <v>-3.0870088331923</v>
      </c>
      <c r="N96" s="15">
        <f t="shared" si="29"/>
        <v>-3.27613743285789</v>
      </c>
      <c r="O96" s="15">
        <f t="shared" si="30"/>
        <v>-3.34166606355313</v>
      </c>
      <c r="P96" s="19">
        <f t="shared" si="37"/>
        <v>0.559509091729459</v>
      </c>
      <c r="Q96" s="19">
        <f t="shared" si="38"/>
        <v>0.314754098360656</v>
      </c>
      <c r="R96" s="19" t="str">
        <f t="shared" si="34"/>
        <v>0.183406260465357-0.0188816986501476i</v>
      </c>
      <c r="S96" s="27" t="str">
        <f t="shared" si="35"/>
        <v>4.29897356663499+1.85583590509139i</v>
      </c>
      <c r="T96" s="28">
        <f t="shared" si="36"/>
        <v>-5.33135897116881</v>
      </c>
      <c r="U96" s="1">
        <f t="array" ref="U96">(MAX((F96:O96=MIN(F96:O96))*COLUMN(F:O))-4)*0.5</f>
        <v>2</v>
      </c>
      <c r="V96" s="1" t="s">
        <v>16</v>
      </c>
    </row>
    <row r="97" spans="1:22">
      <c r="A97" s="7">
        <v>9.44</v>
      </c>
      <c r="B97" s="2">
        <v>2.9135</v>
      </c>
      <c r="C97" s="2">
        <v>2.9141</v>
      </c>
      <c r="D97" s="2">
        <v>1.1678</v>
      </c>
      <c r="E97" s="2">
        <v>-0.0215</v>
      </c>
      <c r="F97" s="14">
        <f t="shared" si="21"/>
        <v>-1.8118018275506</v>
      </c>
      <c r="G97" s="15">
        <f t="shared" si="22"/>
        <v>-4.67737353551299</v>
      </c>
      <c r="H97" s="15">
        <f t="shared" si="23"/>
        <v>-5.26976019033873</v>
      </c>
      <c r="I97" s="15">
        <f t="shared" si="24"/>
        <v>-3.77165258630553</v>
      </c>
      <c r="J97" s="15">
        <f t="shared" si="25"/>
        <v>-3.00682649940356</v>
      </c>
      <c r="K97" s="15">
        <f t="shared" si="26"/>
        <v>-2.79241083895274</v>
      </c>
      <c r="L97" s="15">
        <f t="shared" si="27"/>
        <v>-2.87948111105235</v>
      </c>
      <c r="M97" s="15">
        <f t="shared" si="28"/>
        <v>-3.09483715005711</v>
      </c>
      <c r="N97" s="15">
        <f t="shared" si="29"/>
        <v>-3.27635099065006</v>
      </c>
      <c r="O97" s="15">
        <f t="shared" si="30"/>
        <v>-3.33332855805051</v>
      </c>
      <c r="P97" s="19">
        <f t="shared" si="37"/>
        <v>0.55939036337124</v>
      </c>
      <c r="Q97" s="19">
        <f t="shared" si="38"/>
        <v>0.319125549584758</v>
      </c>
      <c r="R97" s="19" t="str">
        <f t="shared" si="34"/>
        <v>0.183089801293244-0.0184733228148296i</v>
      </c>
      <c r="S97" s="27" t="str">
        <f t="shared" si="35"/>
        <v>4.28450682246507+1.85946500148558i</v>
      </c>
      <c r="T97" s="28">
        <f t="shared" si="36"/>
        <v>-5.26976019033873</v>
      </c>
      <c r="U97" s="1">
        <f t="array" ref="U97">(MAX((F97:O97=MIN(F97:O97))*COLUMN(F:O))-4)*0.5</f>
        <v>2</v>
      </c>
      <c r="V97" s="1" t="s">
        <v>16</v>
      </c>
    </row>
    <row r="98" spans="1:22">
      <c r="A98" s="7">
        <v>9.52</v>
      </c>
      <c r="B98" s="2">
        <v>2.8994</v>
      </c>
      <c r="C98" s="2">
        <v>2.8967</v>
      </c>
      <c r="D98" s="2">
        <v>1.1673</v>
      </c>
      <c r="E98" s="2">
        <v>-0.0211</v>
      </c>
      <c r="F98" s="14">
        <f t="shared" si="21"/>
        <v>-1.83451602282365</v>
      </c>
      <c r="G98" s="15">
        <f t="shared" si="22"/>
        <v>-4.71514914792906</v>
      </c>
      <c r="H98" s="15">
        <f t="shared" si="23"/>
        <v>-5.19649885132244</v>
      </c>
      <c r="I98" s="15">
        <f t="shared" si="24"/>
        <v>-3.70494392438209</v>
      </c>
      <c r="J98" s="15">
        <f t="shared" si="25"/>
        <v>-2.96650115158227</v>
      </c>
      <c r="K98" s="15">
        <f t="shared" si="26"/>
        <v>-2.77043457781719</v>
      </c>
      <c r="L98" s="15">
        <f t="shared" si="27"/>
        <v>-2.86909268462863</v>
      </c>
      <c r="M98" s="15">
        <f t="shared" si="28"/>
        <v>-3.08756998507789</v>
      </c>
      <c r="N98" s="15">
        <f t="shared" si="29"/>
        <v>-3.26300105085631</v>
      </c>
      <c r="O98" s="15">
        <f t="shared" si="30"/>
        <v>-3.31095858350261</v>
      </c>
      <c r="P98" s="19">
        <f t="shared" si="37"/>
        <v>0.554517092063151</v>
      </c>
      <c r="Q98" s="19">
        <f t="shared" si="38"/>
        <v>0.322150962012827</v>
      </c>
      <c r="R98" s="19" t="str">
        <f t="shared" si="34"/>
        <v>0.181874491338842-0.0177571943975652i</v>
      </c>
      <c r="S98" s="27" t="str">
        <f t="shared" si="35"/>
        <v>4.27703065077677+1.85374024816962i</v>
      </c>
      <c r="T98" s="28">
        <f t="shared" si="36"/>
        <v>-5.19649885132244</v>
      </c>
      <c r="U98" s="1">
        <f t="array" ref="U98">(MAX((F98:O98=MIN(F98:O98))*COLUMN(F:O))-4)*0.5</f>
        <v>2</v>
      </c>
      <c r="V98" s="1" t="s">
        <v>16</v>
      </c>
    </row>
    <row r="99" spans="1:22">
      <c r="A99" s="7">
        <v>9.6</v>
      </c>
      <c r="B99" s="2">
        <v>2.8744</v>
      </c>
      <c r="C99" s="2">
        <v>2.8989</v>
      </c>
      <c r="D99" s="2">
        <v>1.169</v>
      </c>
      <c r="E99" s="2">
        <v>-0.0248</v>
      </c>
      <c r="F99" s="14">
        <f t="shared" si="21"/>
        <v>-1.8604645981324</v>
      </c>
      <c r="G99" s="15">
        <f t="shared" si="22"/>
        <v>-4.74498530031348</v>
      </c>
      <c r="H99" s="15">
        <f t="shared" si="23"/>
        <v>-5.14741141594393</v>
      </c>
      <c r="I99" s="15">
        <f t="shared" si="24"/>
        <v>-3.6670841402489</v>
      </c>
      <c r="J99" s="15">
        <f t="shared" si="25"/>
        <v>-2.94784771179605</v>
      </c>
      <c r="K99" s="15">
        <f t="shared" si="26"/>
        <v>-2.76431657129707</v>
      </c>
      <c r="L99" s="15">
        <f t="shared" si="27"/>
        <v>-2.87003864907559</v>
      </c>
      <c r="M99" s="15">
        <f t="shared" si="28"/>
        <v>-3.08896035497332</v>
      </c>
      <c r="N99" s="15">
        <f t="shared" si="29"/>
        <v>-3.25884010622611</v>
      </c>
      <c r="O99" s="15">
        <f t="shared" si="30"/>
        <v>-3.30065222950349</v>
      </c>
      <c r="P99" s="19">
        <f t="shared" si="37"/>
        <v>0.550568945434997</v>
      </c>
      <c r="Q99" s="19">
        <f t="shared" si="38"/>
        <v>0.327279512377161</v>
      </c>
      <c r="R99" s="19" t="str">
        <f t="shared" si="34"/>
        <v>0.181398982775923-0.0170092744386142i</v>
      </c>
      <c r="S99" s="27" t="str">
        <f t="shared" si="35"/>
        <v>4.25822867451983+1.84967619450079i</v>
      </c>
      <c r="T99" s="28">
        <f t="shared" si="36"/>
        <v>-5.14741141594393</v>
      </c>
      <c r="U99" s="1">
        <f t="array" ref="U99">(MAX((F99:O99=MIN(F99:O99))*COLUMN(F:O))-4)*0.5</f>
        <v>2</v>
      </c>
      <c r="V99" s="1" t="s">
        <v>16</v>
      </c>
    </row>
    <row r="100" spans="1:22">
      <c r="A100" s="7">
        <v>9.68</v>
      </c>
      <c r="B100" s="2">
        <v>2.8749</v>
      </c>
      <c r="C100" s="2">
        <v>2.8915</v>
      </c>
      <c r="D100" s="2">
        <v>1.1652</v>
      </c>
      <c r="E100" s="2">
        <v>-0.025</v>
      </c>
      <c r="F100" s="14">
        <f t="shared" si="21"/>
        <v>-1.8874784077046</v>
      </c>
      <c r="G100" s="15">
        <f t="shared" si="22"/>
        <v>-4.77386723108633</v>
      </c>
      <c r="H100" s="15">
        <f t="shared" si="23"/>
        <v>-5.07613481562527</v>
      </c>
      <c r="I100" s="15">
        <f t="shared" si="24"/>
        <v>-3.61178867296557</v>
      </c>
      <c r="J100" s="15">
        <f t="shared" si="25"/>
        <v>-2.9176092824269</v>
      </c>
      <c r="K100" s="15">
        <f t="shared" si="26"/>
        <v>-2.75020527135562</v>
      </c>
      <c r="L100" s="15">
        <f t="shared" si="27"/>
        <v>-2.86486736485365</v>
      </c>
      <c r="M100" s="15">
        <f t="shared" si="28"/>
        <v>-3.08418402069955</v>
      </c>
      <c r="N100" s="15">
        <f t="shared" si="29"/>
        <v>-3.24684490790909</v>
      </c>
      <c r="O100" s="15">
        <f t="shared" si="30"/>
        <v>-3.28083286482909</v>
      </c>
      <c r="P100" s="19">
        <f t="shared" si="37"/>
        <v>0.546091545685924</v>
      </c>
      <c r="Q100" s="19">
        <f t="shared" si="38"/>
        <v>0.332412060301508</v>
      </c>
      <c r="R100" s="19" t="str">
        <f t="shared" si="34"/>
        <v>0.180425943759483-0.0161837700718844i</v>
      </c>
      <c r="S100" s="27" t="str">
        <f t="shared" si="35"/>
        <v>4.24607576111956+1.84739238094323i</v>
      </c>
      <c r="T100" s="28">
        <f t="shared" si="36"/>
        <v>-5.07613481562527</v>
      </c>
      <c r="U100" s="1">
        <f t="array" ref="U100">(MAX((F100:O100=MIN(F100:O100))*COLUMN(F:O))-4)*0.5</f>
        <v>2</v>
      </c>
      <c r="V100" s="1" t="s">
        <v>16</v>
      </c>
    </row>
    <row r="101" spans="1:22">
      <c r="A101" s="7">
        <v>9.76</v>
      </c>
      <c r="B101" s="2">
        <v>2.8518</v>
      </c>
      <c r="C101" s="2">
        <v>2.8747</v>
      </c>
      <c r="D101" s="2">
        <v>1.1701</v>
      </c>
      <c r="E101" s="2">
        <v>-0.024</v>
      </c>
      <c r="F101" s="14">
        <f t="shared" si="21"/>
        <v>-1.90279080059928</v>
      </c>
      <c r="G101" s="15">
        <f t="shared" si="22"/>
        <v>-4.80178441724367</v>
      </c>
      <c r="H101" s="15">
        <f t="shared" si="23"/>
        <v>-5.01219657431654</v>
      </c>
      <c r="I101" s="15">
        <f t="shared" si="24"/>
        <v>-3.55526799932468</v>
      </c>
      <c r="J101" s="15">
        <f t="shared" si="25"/>
        <v>-2.88247800455864</v>
      </c>
      <c r="K101" s="15">
        <f t="shared" si="26"/>
        <v>-2.73010354942619</v>
      </c>
      <c r="L101" s="15">
        <f t="shared" si="27"/>
        <v>-2.85431398057425</v>
      </c>
      <c r="M101" s="15">
        <f t="shared" si="28"/>
        <v>-3.07580917390956</v>
      </c>
      <c r="N101" s="15">
        <f t="shared" si="29"/>
        <v>-3.23285623572139</v>
      </c>
      <c r="O101" s="15">
        <f t="shared" si="30"/>
        <v>-3.25937052489214</v>
      </c>
      <c r="P101" s="19">
        <f t="shared" si="37"/>
        <v>0.542597099753067</v>
      </c>
      <c r="Q101" s="19">
        <f t="shared" si="38"/>
        <v>0.333206542411563</v>
      </c>
      <c r="R101" s="19" t="str">
        <f t="shared" si="34"/>
        <v>0.179290323957225-0.0157737198063081i</v>
      </c>
      <c r="S101" s="27" t="str">
        <f t="shared" si="35"/>
        <v>4.23725576185931+1.83856706742232i</v>
      </c>
      <c r="T101" s="28">
        <f t="shared" si="36"/>
        <v>-5.01219657431654</v>
      </c>
      <c r="U101" s="1">
        <f t="array" ref="U101">(MAX((F101:O101=MIN(F101:O101))*COLUMN(F:O))-4)*0.5</f>
        <v>2</v>
      </c>
      <c r="V101" s="1" t="s">
        <v>16</v>
      </c>
    </row>
    <row r="102" spans="1:22">
      <c r="A102" s="7">
        <v>9.84</v>
      </c>
      <c r="B102" s="2">
        <v>2.8332</v>
      </c>
      <c r="C102" s="2">
        <v>2.8709</v>
      </c>
      <c r="D102" s="2">
        <v>1.1696</v>
      </c>
      <c r="E102" s="2">
        <v>-0.0293</v>
      </c>
      <c r="F102" s="14">
        <f t="shared" si="21"/>
        <v>-1.92652665970229</v>
      </c>
      <c r="G102" s="15">
        <f t="shared" si="22"/>
        <v>-4.81707104818379</v>
      </c>
      <c r="H102" s="15">
        <f t="shared" si="23"/>
        <v>-4.95571261370399</v>
      </c>
      <c r="I102" s="15">
        <f t="shared" si="24"/>
        <v>-3.5149738520898</v>
      </c>
      <c r="J102" s="15">
        <f t="shared" si="25"/>
        <v>-2.86087409191856</v>
      </c>
      <c r="K102" s="15">
        <f t="shared" si="26"/>
        <v>-2.71996499778499</v>
      </c>
      <c r="L102" s="15">
        <f t="shared" si="27"/>
        <v>-2.8497230459118</v>
      </c>
      <c r="M102" s="15">
        <f t="shared" si="28"/>
        <v>-3.07014512449829</v>
      </c>
      <c r="N102" s="15">
        <f t="shared" si="29"/>
        <v>-3.22127325150838</v>
      </c>
      <c r="O102" s="15">
        <f t="shared" si="30"/>
        <v>-3.24262033708615</v>
      </c>
      <c r="P102" s="19">
        <f t="shared" si="37"/>
        <v>0.537220520030595</v>
      </c>
      <c r="Q102" s="19">
        <f t="shared" si="38"/>
        <v>0.339658930632132</v>
      </c>
      <c r="R102" s="19" t="str">
        <f t="shared" si="34"/>
        <v>0.178495962600172-0.0148084856257043i</v>
      </c>
      <c r="S102" s="27" t="str">
        <f t="shared" si="35"/>
        <v>4.21713877963524+1.83393189532855i</v>
      </c>
      <c r="T102" s="28">
        <f t="shared" si="36"/>
        <v>-4.95571261370399</v>
      </c>
      <c r="U102" s="1">
        <f t="array" ref="U102">(MAX((F102:O102=MIN(F102:O102))*COLUMN(F:O))-4)*0.5</f>
        <v>2</v>
      </c>
      <c r="V102" s="1" t="s">
        <v>16</v>
      </c>
    </row>
    <row r="103" spans="1:22">
      <c r="A103" s="7">
        <v>9.92</v>
      </c>
      <c r="B103" s="2">
        <v>2.8175</v>
      </c>
      <c r="C103" s="2">
        <v>2.8538</v>
      </c>
      <c r="D103" s="2">
        <v>1.1715</v>
      </c>
      <c r="E103" s="2">
        <v>-0.027</v>
      </c>
      <c r="F103" s="14">
        <f t="shared" si="21"/>
        <v>-1.94934150666972</v>
      </c>
      <c r="G103" s="15">
        <f t="shared" si="22"/>
        <v>-4.84158894580621</v>
      </c>
      <c r="H103" s="15">
        <f t="shared" si="23"/>
        <v>-4.8926933641722</v>
      </c>
      <c r="I103" s="15">
        <f t="shared" si="24"/>
        <v>-3.46593001051891</v>
      </c>
      <c r="J103" s="15">
        <f t="shared" si="25"/>
        <v>-2.83311817023934</v>
      </c>
      <c r="K103" s="15">
        <f t="shared" si="26"/>
        <v>-2.70629480005249</v>
      </c>
      <c r="L103" s="15">
        <f t="shared" si="27"/>
        <v>-2.84395380918652</v>
      </c>
      <c r="M103" s="15">
        <f t="shared" si="28"/>
        <v>-3.0644937079366</v>
      </c>
      <c r="N103" s="15">
        <f t="shared" si="29"/>
        <v>-3.20903268567889</v>
      </c>
      <c r="O103" s="15">
        <f t="shared" si="30"/>
        <v>-3.2237034644054</v>
      </c>
      <c r="P103" s="19">
        <f t="shared" si="37"/>
        <v>0.532605059770074</v>
      </c>
      <c r="Q103" s="19">
        <f t="shared" si="38"/>
        <v>0.343559870550162</v>
      </c>
      <c r="R103" s="19" t="str">
        <f t="shared" si="34"/>
        <v>0.177573085408657-0.0140989978070317i</v>
      </c>
      <c r="S103" s="27" t="str">
        <f t="shared" si="35"/>
        <v>4.20514350218175+1.82847703675528i</v>
      </c>
      <c r="T103" s="28">
        <f t="shared" si="36"/>
        <v>-4.8926933641722</v>
      </c>
      <c r="U103" s="1">
        <f t="array" ref="U103">(MAX((F103:O103=MIN(F103:O103))*COLUMN(F:O))-4)*0.5</f>
        <v>2</v>
      </c>
      <c r="V103" s="1" t="s">
        <v>16</v>
      </c>
    </row>
    <row r="104" spans="1:22">
      <c r="A104" s="7">
        <v>10</v>
      </c>
      <c r="B104" s="2">
        <v>2.8056</v>
      </c>
      <c r="C104" s="2">
        <v>2.86</v>
      </c>
      <c r="D104" s="2">
        <v>1.1725</v>
      </c>
      <c r="E104" s="2">
        <v>-0.0319</v>
      </c>
      <c r="F104" s="14">
        <f t="shared" si="21"/>
        <v>-1.97896780939596</v>
      </c>
      <c r="G104" s="15">
        <f t="shared" si="22"/>
        <v>-4.86807885670536</v>
      </c>
      <c r="H104" s="15">
        <f t="shared" si="23"/>
        <v>-4.84090509380247</v>
      </c>
      <c r="I104" s="15">
        <f t="shared" si="24"/>
        <v>-3.4331341828238</v>
      </c>
      <c r="J104" s="15">
        <f t="shared" si="25"/>
        <v>-2.82030413341284</v>
      </c>
      <c r="K104" s="15">
        <f t="shared" si="26"/>
        <v>-2.70590376334956</v>
      </c>
      <c r="L104" s="15">
        <f t="shared" si="27"/>
        <v>-2.84962614295789</v>
      </c>
      <c r="M104" s="15">
        <f t="shared" si="28"/>
        <v>-3.06845060854809</v>
      </c>
      <c r="N104" s="15">
        <f t="shared" si="29"/>
        <v>-3.20575116793828</v>
      </c>
      <c r="O104" s="15">
        <f t="shared" si="30"/>
        <v>-3.21461504306473</v>
      </c>
      <c r="P104" s="19">
        <f t="shared" si="37"/>
        <v>0.530601104923734</v>
      </c>
      <c r="Q104" s="19">
        <f t="shared" si="38"/>
        <v>0.348097967691506</v>
      </c>
      <c r="R104" s="19" t="str">
        <f t="shared" si="34"/>
        <v>0.17726071692076-0.0135734439613858i</v>
      </c>
      <c r="S104" s="27" t="str">
        <f t="shared" si="35"/>
        <v>4.1903492253746+1.82825318558386i</v>
      </c>
      <c r="T104" s="28">
        <f t="shared" si="36"/>
        <v>-4.86807885670536</v>
      </c>
      <c r="U104" s="1">
        <f t="array" ref="U104">(MAX((F104:O104=MIN(F104:O104))*COLUMN(F:O))-4)*0.5</f>
        <v>1.5</v>
      </c>
      <c r="V104" s="1" t="s">
        <v>16</v>
      </c>
    </row>
    <row r="105" spans="1:22">
      <c r="A105" s="2">
        <v>10.08</v>
      </c>
      <c r="B105" s="2">
        <v>2.8071</v>
      </c>
      <c r="C105" s="2">
        <v>2.8373</v>
      </c>
      <c r="D105" s="2">
        <v>1.1706</v>
      </c>
      <c r="E105" s="2">
        <v>-0.0296</v>
      </c>
      <c r="F105" s="14">
        <f t="shared" si="21"/>
        <v>-1.99096687156228</v>
      </c>
      <c r="G105" s="15">
        <f t="shared" si="22"/>
        <v>-4.87733310738179</v>
      </c>
      <c r="H105" s="15">
        <f t="shared" si="23"/>
        <v>-4.76994781029625</v>
      </c>
      <c r="I105" s="15">
        <f t="shared" si="24"/>
        <v>-3.3845148171379</v>
      </c>
      <c r="J105" s="15">
        <f t="shared" si="25"/>
        <v>-2.79373365955189</v>
      </c>
      <c r="K105" s="15">
        <f t="shared" si="26"/>
        <v>-2.6926365859073</v>
      </c>
      <c r="L105" s="15">
        <f t="shared" si="27"/>
        <v>-2.8430050170023</v>
      </c>
      <c r="M105" s="15">
        <f t="shared" si="28"/>
        <v>-3.06026543399491</v>
      </c>
      <c r="N105" s="15">
        <f t="shared" si="29"/>
        <v>-3.18976227476075</v>
      </c>
      <c r="O105" s="15">
        <f t="shared" si="30"/>
        <v>-3.19206816872524</v>
      </c>
      <c r="P105" s="19">
        <f t="shared" ref="P105:P168" si="39">C105/B105</f>
        <v>0.533451260622235</v>
      </c>
      <c r="Q105" s="19">
        <f t="shared" ref="Q105:Q168" si="40">E105/D105</f>
        <v>0.346189164370983</v>
      </c>
      <c r="R105" s="19" t="str">
        <f t="shared" si="34"/>
        <v>0.176208884931224-0.0138407833364795i</v>
      </c>
      <c r="S105" s="27" t="str">
        <f t="shared" si="35"/>
        <v>4.18267249218035+1.82619317894963i</v>
      </c>
      <c r="T105" s="28">
        <f t="shared" si="36"/>
        <v>-4.87733310738179</v>
      </c>
      <c r="U105" s="1">
        <f t="array" ref="U105">(MAX((F105:O105=MIN(F105:O105))*COLUMN(F:O))-4)*0.5</f>
        <v>1.5</v>
      </c>
      <c r="V105" s="1" t="s">
        <v>16</v>
      </c>
    </row>
    <row r="106" spans="1:22">
      <c r="A106" s="2">
        <v>10.16</v>
      </c>
      <c r="B106" s="2">
        <v>2.7802</v>
      </c>
      <c r="C106" s="2">
        <v>2.8298</v>
      </c>
      <c r="D106" s="2">
        <v>1.1754</v>
      </c>
      <c r="E106" s="2">
        <v>-0.0317</v>
      </c>
      <c r="F106" s="14">
        <f t="shared" si="21"/>
        <v>-2.00155526783275</v>
      </c>
      <c r="G106" s="15">
        <f t="shared" si="22"/>
        <v>-4.8857436665165</v>
      </c>
      <c r="H106" s="15">
        <f t="shared" si="23"/>
        <v>-4.69697925935874</v>
      </c>
      <c r="I106" s="15">
        <f t="shared" si="24"/>
        <v>-3.32703736829741</v>
      </c>
      <c r="J106" s="15">
        <f t="shared" si="25"/>
        <v>-2.75684282742408</v>
      </c>
      <c r="K106" s="15">
        <f t="shared" si="26"/>
        <v>-2.66921338182442</v>
      </c>
      <c r="L106" s="15">
        <f t="shared" si="27"/>
        <v>-2.82702602367655</v>
      </c>
      <c r="M106" s="15">
        <f t="shared" si="28"/>
        <v>-3.04404659004912</v>
      </c>
      <c r="N106" s="15">
        <f t="shared" si="29"/>
        <v>-3.16693472009974</v>
      </c>
      <c r="O106" s="15">
        <f t="shared" si="30"/>
        <v>-3.16298194151725</v>
      </c>
      <c r="P106" s="19">
        <f t="shared" si="39"/>
        <v>0.529892002805575</v>
      </c>
      <c r="Q106" s="19">
        <f t="shared" si="40"/>
        <v>0.346955021891999</v>
      </c>
      <c r="R106" s="19" t="str">
        <f t="shared" si="34"/>
        <v>0.174727782556098-0.0134204659462385i</v>
      </c>
      <c r="S106" s="27" t="str">
        <f t="shared" si="35"/>
        <v>4.17399109257132+1.81720903609484i</v>
      </c>
      <c r="T106" s="28">
        <f t="shared" si="36"/>
        <v>-4.8857436665165</v>
      </c>
      <c r="U106" s="1">
        <f t="array" ref="U106">(MAX((F106:O106=MIN(F106:O106))*COLUMN(F:O))-4)*0.5</f>
        <v>1.5</v>
      </c>
      <c r="V106" s="1" t="s">
        <v>16</v>
      </c>
    </row>
    <row r="107" spans="1:22">
      <c r="A107" s="2">
        <v>10.24</v>
      </c>
      <c r="B107" s="2">
        <v>2.7751</v>
      </c>
      <c r="C107" s="2">
        <v>2.817</v>
      </c>
      <c r="D107" s="2">
        <v>1.1721</v>
      </c>
      <c r="E107" s="2">
        <v>-0.0326</v>
      </c>
      <c r="F107" s="14">
        <f t="shared" si="21"/>
        <v>-2.03715380390332</v>
      </c>
      <c r="G107" s="15">
        <f t="shared" si="22"/>
        <v>-4.89855287244254</v>
      </c>
      <c r="H107" s="15">
        <f t="shared" si="23"/>
        <v>-4.66209114756356</v>
      </c>
      <c r="I107" s="15">
        <f t="shared" si="24"/>
        <v>-3.31048216958151</v>
      </c>
      <c r="J107" s="15">
        <f t="shared" si="25"/>
        <v>-2.75410103328918</v>
      </c>
      <c r="K107" s="15">
        <f t="shared" si="26"/>
        <v>-2.67409586560939</v>
      </c>
      <c r="L107" s="15">
        <f t="shared" si="27"/>
        <v>-2.83384445890708</v>
      </c>
      <c r="M107" s="15">
        <f t="shared" si="28"/>
        <v>-3.04728122106598</v>
      </c>
      <c r="N107" s="15">
        <f t="shared" si="29"/>
        <v>-3.16487935757202</v>
      </c>
      <c r="O107" s="15">
        <f t="shared" si="30"/>
        <v>-3.1585529270421</v>
      </c>
      <c r="P107" s="19">
        <f t="shared" si="39"/>
        <v>0.522580898523406</v>
      </c>
      <c r="Q107" s="19">
        <f t="shared" si="40"/>
        <v>0.358262967430639</v>
      </c>
      <c r="R107" s="19" t="str">
        <f t="shared" si="34"/>
        <v>0.174655653808431-0.012029313418993i</v>
      </c>
      <c r="S107" s="27" t="str">
        <f t="shared" si="35"/>
        <v>4.14675507801999+1.8160455134948i</v>
      </c>
      <c r="T107" s="28">
        <f t="shared" si="36"/>
        <v>-4.89855287244254</v>
      </c>
      <c r="U107" s="1">
        <f t="array" ref="U107">(MAX((F107:O107=MIN(F107:O107))*COLUMN(F:O))-4)*0.5</f>
        <v>1.5</v>
      </c>
      <c r="V107" s="1" t="s">
        <v>16</v>
      </c>
    </row>
    <row r="108" spans="1:22">
      <c r="A108" s="2">
        <v>10.32</v>
      </c>
      <c r="B108" s="2">
        <v>2.7549</v>
      </c>
      <c r="C108" s="2">
        <v>2.7993</v>
      </c>
      <c r="D108" s="2">
        <v>1.1769</v>
      </c>
      <c r="E108" s="2">
        <v>-0.0304</v>
      </c>
      <c r="F108" s="14">
        <f t="shared" si="21"/>
        <v>-2.04196909536157</v>
      </c>
      <c r="G108" s="15">
        <f t="shared" si="22"/>
        <v>-4.91275106606474</v>
      </c>
      <c r="H108" s="15">
        <f t="shared" si="23"/>
        <v>-4.58284958488384</v>
      </c>
      <c r="I108" s="15">
        <f t="shared" si="24"/>
        <v>-3.2537591583184</v>
      </c>
      <c r="J108" s="15">
        <f t="shared" si="25"/>
        <v>-2.72158152874554</v>
      </c>
      <c r="K108" s="15">
        <f t="shared" si="26"/>
        <v>-2.65728849476568</v>
      </c>
      <c r="L108" s="15">
        <f t="shared" si="27"/>
        <v>-2.82586634546531</v>
      </c>
      <c r="M108" s="15">
        <f t="shared" si="28"/>
        <v>-3.03811103948203</v>
      </c>
      <c r="N108" s="15">
        <f t="shared" si="29"/>
        <v>-3.14639870957554</v>
      </c>
      <c r="O108" s="15">
        <f t="shared" si="30"/>
        <v>-3.13212481164401</v>
      </c>
      <c r="P108" s="19">
        <f t="shared" si="39"/>
        <v>0.529898895980605</v>
      </c>
      <c r="Q108" s="19">
        <f t="shared" si="40"/>
        <v>0.349421887604195</v>
      </c>
      <c r="R108" s="19" t="str">
        <f t="shared" si="34"/>
        <v>0.173424683780201-0.0131289591622963i</v>
      </c>
      <c r="S108" s="27" t="str">
        <f t="shared" si="35"/>
        <v>4.151647278256+1.81292997466821i</v>
      </c>
      <c r="T108" s="28">
        <f t="shared" si="36"/>
        <v>-4.91275106606474</v>
      </c>
      <c r="U108" s="1">
        <f t="array" ref="U108">(MAX((F108:O108=MIN(F108:O108))*COLUMN(F:O))-4)*0.5</f>
        <v>1.5</v>
      </c>
      <c r="V108" s="1" t="s">
        <v>16</v>
      </c>
    </row>
    <row r="109" spans="1:22">
      <c r="A109" s="2">
        <v>10.4</v>
      </c>
      <c r="B109" s="2">
        <v>2.7415</v>
      </c>
      <c r="C109" s="2">
        <v>2.791</v>
      </c>
      <c r="D109" s="2">
        <v>1.1777</v>
      </c>
      <c r="E109" s="2">
        <v>-0.0321</v>
      </c>
      <c r="F109" s="14">
        <f t="shared" si="21"/>
        <v>-2.06162303274084</v>
      </c>
      <c r="G109" s="15">
        <f t="shared" si="22"/>
        <v>-4.9154981811025</v>
      </c>
      <c r="H109" s="15">
        <f t="shared" si="23"/>
        <v>-4.52285443804224</v>
      </c>
      <c r="I109" s="15">
        <f t="shared" si="24"/>
        <v>-3.2147504898419</v>
      </c>
      <c r="J109" s="15">
        <f t="shared" si="25"/>
        <v>-2.7006178072867</v>
      </c>
      <c r="K109" s="15">
        <f t="shared" si="26"/>
        <v>-2.64695741140758</v>
      </c>
      <c r="L109" s="15">
        <f t="shared" si="27"/>
        <v>-2.81973376306808</v>
      </c>
      <c r="M109" s="15">
        <f t="shared" si="28"/>
        <v>-3.02899010511847</v>
      </c>
      <c r="N109" s="15">
        <f t="shared" si="29"/>
        <v>-3.1305686643094</v>
      </c>
      <c r="O109" s="15">
        <f t="shared" si="30"/>
        <v>-3.11214620577943</v>
      </c>
      <c r="P109" s="19">
        <f t="shared" si="39"/>
        <v>0.526818687574953</v>
      </c>
      <c r="Q109" s="19">
        <f t="shared" si="40"/>
        <v>0.353340575774036</v>
      </c>
      <c r="R109" s="19" t="str">
        <f t="shared" si="34"/>
        <v>0.172507017312766-0.0125481345004213i</v>
      </c>
      <c r="S109" s="27" t="str">
        <f t="shared" si="35"/>
        <v>4.13720479882655+1.80928409251655i</v>
      </c>
      <c r="T109" s="28">
        <f t="shared" si="36"/>
        <v>-4.9154981811025</v>
      </c>
      <c r="U109" s="1">
        <f t="array" ref="U109">(MAX((F109:O109=MIN(F109:O109))*COLUMN(F:O))-4)*0.5</f>
        <v>1.5</v>
      </c>
      <c r="V109" s="1" t="s">
        <v>16</v>
      </c>
    </row>
    <row r="110" spans="1:22">
      <c r="A110" s="2">
        <v>10.48</v>
      </c>
      <c r="B110" s="2">
        <v>2.7305</v>
      </c>
      <c r="C110" s="2">
        <v>2.7675</v>
      </c>
      <c r="D110" s="2">
        <v>1.1801</v>
      </c>
      <c r="E110" s="2">
        <v>-0.03</v>
      </c>
      <c r="F110" s="14">
        <f t="shared" si="21"/>
        <v>-2.08038221682497</v>
      </c>
      <c r="G110" s="15">
        <f t="shared" si="22"/>
        <v>-4.9202308201358</v>
      </c>
      <c r="H110" s="15">
        <f t="shared" si="23"/>
        <v>-4.47514846784811</v>
      </c>
      <c r="I110" s="15">
        <f t="shared" si="24"/>
        <v>-3.18704838000807</v>
      </c>
      <c r="J110" s="15">
        <f t="shared" si="25"/>
        <v>-2.68851996859386</v>
      </c>
      <c r="K110" s="15">
        <f t="shared" si="26"/>
        <v>-2.64387379702081</v>
      </c>
      <c r="L110" s="15">
        <f t="shared" si="27"/>
        <v>-2.81990421804792</v>
      </c>
      <c r="M110" s="15">
        <f t="shared" si="28"/>
        <v>-3.02589797608918</v>
      </c>
      <c r="N110" s="15">
        <f t="shared" si="29"/>
        <v>-3.12122656450615</v>
      </c>
      <c r="O110" s="15">
        <f t="shared" si="30"/>
        <v>-3.09934231025184</v>
      </c>
      <c r="P110" s="19">
        <f t="shared" si="39"/>
        <v>0.526938717179197</v>
      </c>
      <c r="Q110" s="19">
        <f t="shared" si="40"/>
        <v>0.355257760153152</v>
      </c>
      <c r="R110" s="19" t="str">
        <f t="shared" si="34"/>
        <v>0.171990088016501-0.0123714072332664i</v>
      </c>
      <c r="S110" s="27" t="str">
        <f t="shared" si="35"/>
        <v>4.12200629120764+1.80705191811285i</v>
      </c>
      <c r="T110" s="28">
        <f t="shared" si="36"/>
        <v>-4.9202308201358</v>
      </c>
      <c r="U110" s="1">
        <f t="array" ref="U110">(MAX((F110:O110=MIN(F110:O110))*COLUMN(F:O))-4)*0.5</f>
        <v>1.5</v>
      </c>
      <c r="V110" s="1" t="s">
        <v>16</v>
      </c>
    </row>
    <row r="111" spans="1:22">
      <c r="A111" s="2">
        <v>10.56</v>
      </c>
      <c r="B111" s="2">
        <v>2.7054</v>
      </c>
      <c r="C111" s="2">
        <v>2.7578</v>
      </c>
      <c r="D111" s="2">
        <v>1.1878</v>
      </c>
      <c r="E111" s="2">
        <v>-0.0294</v>
      </c>
      <c r="F111" s="14">
        <f t="shared" si="21"/>
        <v>-2.08981082729757</v>
      </c>
      <c r="G111" s="15">
        <f t="shared" si="22"/>
        <v>-4.91999913715521</v>
      </c>
      <c r="H111" s="15">
        <f t="shared" si="23"/>
        <v>-4.41081267820854</v>
      </c>
      <c r="I111" s="15">
        <f t="shared" si="24"/>
        <v>-3.1430572511821</v>
      </c>
      <c r="J111" s="15">
        <f t="shared" si="25"/>
        <v>-2.66267763900672</v>
      </c>
      <c r="K111" s="15">
        <f t="shared" si="26"/>
        <v>-2.62916965408902</v>
      </c>
      <c r="L111" s="15">
        <f t="shared" si="27"/>
        <v>-2.81021911364581</v>
      </c>
      <c r="M111" s="15">
        <f t="shared" si="28"/>
        <v>-3.01360706950889</v>
      </c>
      <c r="N111" s="15">
        <f t="shared" si="29"/>
        <v>-3.10187557027249</v>
      </c>
      <c r="O111" s="15">
        <f t="shared" si="30"/>
        <v>-3.07534659639789</v>
      </c>
      <c r="P111" s="19">
        <f t="shared" si="39"/>
        <v>0.527774423378819</v>
      </c>
      <c r="Q111" s="19">
        <f t="shared" si="40"/>
        <v>0.353598014888337</v>
      </c>
      <c r="R111" s="19" t="str">
        <f t="shared" si="34"/>
        <v>0.17085446780079-0.0124724975305897i</v>
      </c>
      <c r="S111" s="27" t="str">
        <f t="shared" si="35"/>
        <v>4.11419931528419+1.80161715852311i</v>
      </c>
      <c r="T111" s="28">
        <f t="shared" si="36"/>
        <v>-4.91999913715521</v>
      </c>
      <c r="U111" s="1">
        <f t="array" ref="U111">(MAX((F111:O111=MIN(F111:O111))*COLUMN(F:O))-4)*0.5</f>
        <v>1.5</v>
      </c>
      <c r="V111" s="1" t="s">
        <v>16</v>
      </c>
    </row>
    <row r="112" spans="1:22">
      <c r="A112" s="2">
        <v>10.64</v>
      </c>
      <c r="B112" s="2">
        <v>2.6845</v>
      </c>
      <c r="C112" s="2">
        <v>2.7387</v>
      </c>
      <c r="D112" s="2">
        <v>1.191</v>
      </c>
      <c r="E112" s="2">
        <v>-0.028</v>
      </c>
      <c r="F112" s="14">
        <f t="shared" si="21"/>
        <v>-2.10445856690271</v>
      </c>
      <c r="G112" s="15">
        <f t="shared" si="22"/>
        <v>-4.91894383906826</v>
      </c>
      <c r="H112" s="15">
        <f t="shared" si="23"/>
        <v>-4.35485552397309</v>
      </c>
      <c r="I112" s="15">
        <f t="shared" si="24"/>
        <v>-3.10917165597099</v>
      </c>
      <c r="J112" s="15">
        <f t="shared" si="25"/>
        <v>-2.64566466908319</v>
      </c>
      <c r="K112" s="15">
        <f t="shared" si="26"/>
        <v>-2.62193395892933</v>
      </c>
      <c r="L112" s="15">
        <f t="shared" si="27"/>
        <v>-2.80647952961982</v>
      </c>
      <c r="M112" s="15">
        <f t="shared" si="28"/>
        <v>-3.00614662741023</v>
      </c>
      <c r="N112" s="15">
        <f t="shared" si="29"/>
        <v>-3.08755353505025</v>
      </c>
      <c r="O112" s="15">
        <f t="shared" si="30"/>
        <v>-3.05738914761842</v>
      </c>
      <c r="P112" s="19">
        <f t="shared" si="39"/>
        <v>0.529243568654133</v>
      </c>
      <c r="Q112" s="19">
        <f t="shared" si="40"/>
        <v>0.35341476957246</v>
      </c>
      <c r="R112" s="19" t="str">
        <f t="shared" si="34"/>
        <v>0.170070100094854-0.0125273414468473i</v>
      </c>
      <c r="S112" s="27" t="str">
        <f t="shared" si="35"/>
        <v>4.10336541027275+1.79928311563879i</v>
      </c>
      <c r="T112" s="28">
        <f t="shared" si="36"/>
        <v>-4.91894383906826</v>
      </c>
      <c r="U112" s="1">
        <f t="array" ref="U112">(MAX((F112:O112=MIN(F112:O112))*COLUMN(F:O))-4)*0.5</f>
        <v>1.5</v>
      </c>
      <c r="V112" s="1" t="s">
        <v>16</v>
      </c>
    </row>
    <row r="113" spans="1:22">
      <c r="A113" s="2">
        <v>10.72</v>
      </c>
      <c r="B113" s="2">
        <v>2.6726</v>
      </c>
      <c r="C113" s="2">
        <v>2.7287</v>
      </c>
      <c r="D113" s="2">
        <v>1.1947</v>
      </c>
      <c r="E113" s="2">
        <v>-0.0268</v>
      </c>
      <c r="F113" s="14">
        <f t="shared" si="21"/>
        <v>-2.11591530142576</v>
      </c>
      <c r="G113" s="15">
        <f t="shared" si="22"/>
        <v>-4.91662840393216</v>
      </c>
      <c r="H113" s="15">
        <f t="shared" si="23"/>
        <v>-4.29682251408589</v>
      </c>
      <c r="I113" s="15">
        <f t="shared" si="24"/>
        <v>-3.07051805769315</v>
      </c>
      <c r="J113" s="15">
        <f t="shared" si="25"/>
        <v>-2.62334170598547</v>
      </c>
      <c r="K113" s="15">
        <f t="shared" si="26"/>
        <v>-2.60951445766938</v>
      </c>
      <c r="L113" s="15">
        <f t="shared" si="27"/>
        <v>-2.79805307499719</v>
      </c>
      <c r="M113" s="15">
        <f t="shared" si="28"/>
        <v>-2.99465843646815</v>
      </c>
      <c r="N113" s="15">
        <f t="shared" si="29"/>
        <v>-3.06960053134474</v>
      </c>
      <c r="O113" s="15">
        <f t="shared" si="30"/>
        <v>-3.03574443003932</v>
      </c>
      <c r="P113" s="19">
        <f t="shared" si="39"/>
        <v>0.528817108334478</v>
      </c>
      <c r="Q113" s="19">
        <f t="shared" si="40"/>
        <v>0.353212935741285</v>
      </c>
      <c r="R113" s="19" t="str">
        <f t="shared" si="34"/>
        <v>0.169055749816342-0.012439556210804i</v>
      </c>
      <c r="S113" s="27" t="str">
        <f t="shared" si="35"/>
        <v>4.09325574948418+1.79359936181002i</v>
      </c>
      <c r="T113" s="28">
        <f t="shared" si="36"/>
        <v>-4.91662840393216</v>
      </c>
      <c r="U113" s="1">
        <f t="array" ref="U113">(MAX((F113:O113=MIN(F113:O113))*COLUMN(F:O))-4)*0.5</f>
        <v>1.5</v>
      </c>
      <c r="V113" s="1" t="s">
        <v>16</v>
      </c>
    </row>
    <row r="114" spans="1:22">
      <c r="A114" s="2">
        <v>10.8</v>
      </c>
      <c r="B114" s="2">
        <v>2.6445</v>
      </c>
      <c r="C114" s="2">
        <v>2.7054</v>
      </c>
      <c r="D114" s="2">
        <v>1.2017</v>
      </c>
      <c r="E114" s="2">
        <v>-0.0244</v>
      </c>
      <c r="F114" s="14">
        <f t="shared" si="21"/>
        <v>-2.12532187296776</v>
      </c>
      <c r="G114" s="15">
        <f t="shared" si="22"/>
        <v>-4.91109682101898</v>
      </c>
      <c r="H114" s="15">
        <f t="shared" si="23"/>
        <v>-4.23768307195468</v>
      </c>
      <c r="I114" s="15">
        <f t="shared" si="24"/>
        <v>-3.03186937718611</v>
      </c>
      <c r="J114" s="15">
        <f t="shared" si="25"/>
        <v>-2.6010141539518</v>
      </c>
      <c r="K114" s="15">
        <f t="shared" si="26"/>
        <v>-2.59693606612087</v>
      </c>
      <c r="L114" s="15">
        <f t="shared" si="27"/>
        <v>-2.78918881603674</v>
      </c>
      <c r="M114" s="15">
        <f t="shared" si="28"/>
        <v>-2.98234112717613</v>
      </c>
      <c r="N114" s="15">
        <f t="shared" si="29"/>
        <v>-3.05066145001857</v>
      </c>
      <c r="O114" s="15">
        <f t="shared" si="30"/>
        <v>-3.01327718984574</v>
      </c>
      <c r="P114" s="19">
        <f t="shared" si="39"/>
        <v>0.529730191987001</v>
      </c>
      <c r="Q114" s="19">
        <f t="shared" si="40"/>
        <v>0.351820491109229</v>
      </c>
      <c r="R114" s="19" t="str">
        <f t="shared" si="34"/>
        <v>0.16800604295986-0.0125271734870739i</v>
      </c>
      <c r="S114" s="27" t="str">
        <f t="shared" si="35"/>
        <v>4.0843539735989+1.78842025867891i</v>
      </c>
      <c r="T114" s="28">
        <f t="shared" si="36"/>
        <v>-4.91109682101898</v>
      </c>
      <c r="U114" s="1">
        <f t="array" ref="U114">(MAX((F114:O114=MIN(F114:O114))*COLUMN(F:O))-4)*0.5</f>
        <v>1.5</v>
      </c>
      <c r="V114" s="1" t="s">
        <v>16</v>
      </c>
    </row>
    <row r="115" spans="1:22">
      <c r="A115" s="2">
        <v>10.88</v>
      </c>
      <c r="B115" s="2">
        <v>2.6195</v>
      </c>
      <c r="C115" s="2">
        <v>2.6979</v>
      </c>
      <c r="D115" s="2">
        <v>1.2079</v>
      </c>
      <c r="E115" s="2">
        <v>-0.0255</v>
      </c>
      <c r="F115" s="14">
        <f t="shared" si="21"/>
        <v>-2.14674236670556</v>
      </c>
      <c r="G115" s="15">
        <f t="shared" si="22"/>
        <v>-4.91613821888247</v>
      </c>
      <c r="H115" s="15">
        <f t="shared" si="23"/>
        <v>-4.19931559109996</v>
      </c>
      <c r="I115" s="15">
        <f t="shared" si="24"/>
        <v>-3.01123947077301</v>
      </c>
      <c r="J115" s="15">
        <f t="shared" si="25"/>
        <v>-2.5937752554613</v>
      </c>
      <c r="K115" s="15">
        <f t="shared" si="26"/>
        <v>-2.59760398452635</v>
      </c>
      <c r="L115" s="15">
        <f t="shared" si="27"/>
        <v>-2.79218888389314</v>
      </c>
      <c r="M115" s="15">
        <f t="shared" si="28"/>
        <v>-2.98153286848901</v>
      </c>
      <c r="N115" s="15">
        <f t="shared" si="29"/>
        <v>-3.04425157207858</v>
      </c>
      <c r="O115" s="15">
        <f t="shared" si="30"/>
        <v>-3.00454840898944</v>
      </c>
      <c r="P115" s="19">
        <f t="shared" si="39"/>
        <v>0.529194205677888</v>
      </c>
      <c r="Q115" s="19">
        <f t="shared" si="40"/>
        <v>0.354009936124911</v>
      </c>
      <c r="R115" s="19" t="str">
        <f t="shared" si="34"/>
        <v>0.167704053856623-0.0123052116340568i</v>
      </c>
      <c r="S115" s="27" t="str">
        <f t="shared" si="35"/>
        <v>4.06982280963867+1.78576500745625i</v>
      </c>
      <c r="T115" s="28">
        <f t="shared" si="36"/>
        <v>-4.91613821888247</v>
      </c>
      <c r="U115" s="1">
        <f t="array" ref="U115">(MAX((F115:O115=MIN(F115:O115))*COLUMN(F:O))-4)*0.5</f>
        <v>1.5</v>
      </c>
      <c r="V115" s="1" t="s">
        <v>16</v>
      </c>
    </row>
    <row r="116" spans="1:22">
      <c r="A116" s="2">
        <v>10.96</v>
      </c>
      <c r="B116" s="2">
        <v>2.6018</v>
      </c>
      <c r="C116" s="2">
        <v>2.6746</v>
      </c>
      <c r="D116" s="2">
        <v>1.2133</v>
      </c>
      <c r="E116" s="2">
        <v>-0.0212</v>
      </c>
      <c r="F116" s="14">
        <f t="shared" si="21"/>
        <v>-2.14603189102465</v>
      </c>
      <c r="G116" s="15">
        <f t="shared" si="22"/>
        <v>-4.90512640586837</v>
      </c>
      <c r="H116" s="15">
        <f t="shared" si="23"/>
        <v>-4.13078549222834</v>
      </c>
      <c r="I116" s="15">
        <f t="shared" si="24"/>
        <v>-2.96570928643651</v>
      </c>
      <c r="J116" s="15">
        <f t="shared" si="25"/>
        <v>-2.56600206200766</v>
      </c>
      <c r="K116" s="15">
        <f t="shared" si="26"/>
        <v>-2.58071227054925</v>
      </c>
      <c r="L116" s="15">
        <f t="shared" si="27"/>
        <v>-2.7797497215581</v>
      </c>
      <c r="M116" s="15">
        <f t="shared" si="28"/>
        <v>-2.96513659962558</v>
      </c>
      <c r="N116" s="15">
        <f t="shared" si="29"/>
        <v>-3.02009003880717</v>
      </c>
      <c r="O116" s="15">
        <f t="shared" si="30"/>
        <v>-2.97631589900647</v>
      </c>
      <c r="P116" s="19">
        <f t="shared" si="39"/>
        <v>0.535507712767091</v>
      </c>
      <c r="Q116" s="19">
        <f t="shared" si="40"/>
        <v>0.346181299072091</v>
      </c>
      <c r="R116" s="19" t="str">
        <f t="shared" si="34"/>
        <v>0.166372197020412-0.0132026103350168i</v>
      </c>
      <c r="S116" s="27" t="str">
        <f t="shared" si="35"/>
        <v>4.06914706672061+1.78048597315479i</v>
      </c>
      <c r="T116" s="28">
        <f t="shared" si="36"/>
        <v>-4.90512640586837</v>
      </c>
      <c r="U116" s="1">
        <f t="array" ref="U116">(MAX((F116:O116=MIN(F116:O116))*COLUMN(F:O))-4)*0.5</f>
        <v>1.5</v>
      </c>
      <c r="V116" s="1" t="s">
        <v>16</v>
      </c>
    </row>
    <row r="117" spans="1:22">
      <c r="A117" s="2">
        <v>11.04</v>
      </c>
      <c r="B117" s="2">
        <v>2.5651</v>
      </c>
      <c r="C117" s="2">
        <v>2.6595</v>
      </c>
      <c r="D117" s="2">
        <v>1.2219</v>
      </c>
      <c r="E117" s="2">
        <v>-0.0202</v>
      </c>
      <c r="F117" s="14">
        <f t="shared" si="21"/>
        <v>-2.15712268821137</v>
      </c>
      <c r="G117" s="15">
        <f t="shared" si="22"/>
        <v>-4.89443141075017</v>
      </c>
      <c r="H117" s="15">
        <f t="shared" si="23"/>
        <v>-4.08149762448449</v>
      </c>
      <c r="I117" s="15">
        <f t="shared" si="24"/>
        <v>-2.93610405354349</v>
      </c>
      <c r="J117" s="15">
        <f t="shared" si="25"/>
        <v>-2.55002929226191</v>
      </c>
      <c r="K117" s="15">
        <f t="shared" si="26"/>
        <v>-2.57233743070096</v>
      </c>
      <c r="L117" s="15">
        <f t="shared" si="27"/>
        <v>-2.77321445065531</v>
      </c>
      <c r="M117" s="15">
        <f t="shared" si="28"/>
        <v>-2.95442974699536</v>
      </c>
      <c r="N117" s="15">
        <f t="shared" si="29"/>
        <v>-3.00384294662751</v>
      </c>
      <c r="O117" s="15">
        <f t="shared" si="30"/>
        <v>-2.95801972605967</v>
      </c>
      <c r="P117" s="19">
        <f t="shared" si="39"/>
        <v>0.536108002774102</v>
      </c>
      <c r="Q117" s="19">
        <f t="shared" si="40"/>
        <v>0.346236868614189</v>
      </c>
      <c r="R117" s="19" t="str">
        <f t="shared" si="34"/>
        <v>0.165535720567106-0.0131709440936111i</v>
      </c>
      <c r="S117" s="27" t="str">
        <f t="shared" si="35"/>
        <v>4.05655912382908+1.7762251701631i</v>
      </c>
      <c r="T117" s="28">
        <f t="shared" si="36"/>
        <v>-4.89443141075017</v>
      </c>
      <c r="U117" s="1">
        <f t="array" ref="U117">(MAX((F117:O117=MIN(F117:O117))*COLUMN(F:O))-4)*0.5</f>
        <v>1.5</v>
      </c>
      <c r="V117" s="1" t="s">
        <v>16</v>
      </c>
    </row>
    <row r="118" spans="1:22">
      <c r="A118" s="2">
        <v>11.12</v>
      </c>
      <c r="B118" s="2">
        <v>2.5521</v>
      </c>
      <c r="C118" s="2">
        <v>2.6415</v>
      </c>
      <c r="D118" s="2">
        <v>1.2273</v>
      </c>
      <c r="E118" s="2">
        <v>-0.0194</v>
      </c>
      <c r="F118" s="14">
        <f t="shared" si="21"/>
        <v>-2.16618318800576</v>
      </c>
      <c r="G118" s="15">
        <f t="shared" si="22"/>
        <v>-4.88377126151433</v>
      </c>
      <c r="H118" s="15">
        <f t="shared" si="23"/>
        <v>-4.0264969263355</v>
      </c>
      <c r="I118" s="15">
        <f t="shared" si="24"/>
        <v>-2.90172234145377</v>
      </c>
      <c r="J118" s="15">
        <f t="shared" si="25"/>
        <v>-2.53058003520892</v>
      </c>
      <c r="K118" s="15">
        <f t="shared" si="26"/>
        <v>-2.56161366513095</v>
      </c>
      <c r="L118" s="15">
        <f t="shared" si="27"/>
        <v>-2.7650467479283</v>
      </c>
      <c r="M118" s="15">
        <f t="shared" si="28"/>
        <v>-2.9419018695777</v>
      </c>
      <c r="N118" s="15">
        <f t="shared" si="29"/>
        <v>-2.98506558014626</v>
      </c>
      <c r="O118" s="15">
        <f t="shared" si="30"/>
        <v>-2.93676141690537</v>
      </c>
      <c r="P118" s="19">
        <f t="shared" si="39"/>
        <v>0.537764222296693</v>
      </c>
      <c r="Q118" s="19">
        <f t="shared" si="40"/>
        <v>0.344302696433749</v>
      </c>
      <c r="R118" s="19" t="str">
        <f t="shared" si="34"/>
        <v>0.164553450543135-0.0133423498391483i</v>
      </c>
      <c r="S118" s="27" t="str">
        <f t="shared" si="35"/>
        <v>4.04831022513966+1.77154578235233i</v>
      </c>
      <c r="T118" s="28">
        <f t="shared" si="36"/>
        <v>-4.88377126151433</v>
      </c>
      <c r="U118" s="1">
        <f t="array" ref="U118">(MAX((F118:O118=MIN(F118:O118))*COLUMN(F:O))-4)*0.5</f>
        <v>1.5</v>
      </c>
      <c r="V118" s="1" t="s">
        <v>16</v>
      </c>
    </row>
    <row r="119" spans="1:22">
      <c r="A119" s="2">
        <v>11.2</v>
      </c>
      <c r="B119" s="2">
        <v>2.5083</v>
      </c>
      <c r="C119" s="2">
        <v>2.6168</v>
      </c>
      <c r="D119" s="2">
        <v>1.2389</v>
      </c>
      <c r="E119" s="2">
        <v>-0.0127</v>
      </c>
      <c r="F119" s="14">
        <f t="shared" si="21"/>
        <v>-2.17239682294283</v>
      </c>
      <c r="G119" s="15">
        <f t="shared" si="22"/>
        <v>-4.88122070777327</v>
      </c>
      <c r="H119" s="15">
        <f t="shared" si="23"/>
        <v>-3.97628219290028</v>
      </c>
      <c r="I119" s="15">
        <f t="shared" si="24"/>
        <v>-2.86796156769802</v>
      </c>
      <c r="J119" s="15">
        <f t="shared" si="25"/>
        <v>-2.51063055986441</v>
      </c>
      <c r="K119" s="15">
        <f t="shared" si="26"/>
        <v>-2.5507117320967</v>
      </c>
      <c r="L119" s="15">
        <f t="shared" si="27"/>
        <v>-2.75782817939644</v>
      </c>
      <c r="M119" s="15">
        <f t="shared" si="28"/>
        <v>-2.93125842089162</v>
      </c>
      <c r="N119" s="15">
        <f t="shared" si="29"/>
        <v>-2.96826716126288</v>
      </c>
      <c r="O119" s="15">
        <f t="shared" si="30"/>
        <v>-2.91707430690479</v>
      </c>
      <c r="P119" s="19">
        <f t="shared" si="39"/>
        <v>0.539829898870224</v>
      </c>
      <c r="Q119" s="19">
        <f t="shared" si="40"/>
        <v>0.340090418550386</v>
      </c>
      <c r="R119" s="19" t="str">
        <f t="shared" si="34"/>
        <v>0.16364589421604-0.0137112746588723i</v>
      </c>
      <c r="S119" s="27" t="str">
        <f t="shared" si="35"/>
        <v>4.04236911785063+1.76372303521626i</v>
      </c>
      <c r="T119" s="28">
        <f t="shared" si="36"/>
        <v>-4.88122070777327</v>
      </c>
      <c r="U119" s="1">
        <f t="array" ref="U119">(MAX((F119:O119=MIN(F119:O119))*COLUMN(F:O))-4)*0.5</f>
        <v>1.5</v>
      </c>
      <c r="V119" s="1" t="s">
        <v>16</v>
      </c>
    </row>
    <row r="120" spans="1:22">
      <c r="A120" s="2">
        <v>11.28</v>
      </c>
      <c r="B120" s="2">
        <v>2.483</v>
      </c>
      <c r="C120" s="2">
        <v>2.6159</v>
      </c>
      <c r="D120" s="2">
        <v>1.2445</v>
      </c>
      <c r="E120" s="2">
        <v>-0.0144</v>
      </c>
      <c r="F120" s="14">
        <f t="shared" si="21"/>
        <v>-2.18482328875059</v>
      </c>
      <c r="G120" s="15">
        <f t="shared" si="22"/>
        <v>-4.86801138039746</v>
      </c>
      <c r="H120" s="15">
        <f t="shared" si="23"/>
        <v>-3.92829839332227</v>
      </c>
      <c r="I120" s="15">
        <f t="shared" si="24"/>
        <v>-2.84246183660307</v>
      </c>
      <c r="J120" s="15">
        <f t="shared" si="25"/>
        <v>-2.49921330260763</v>
      </c>
      <c r="K120" s="15">
        <f t="shared" si="26"/>
        <v>-2.54690276817216</v>
      </c>
      <c r="L120" s="15">
        <f t="shared" si="27"/>
        <v>-2.75502626515966</v>
      </c>
      <c r="M120" s="15">
        <f t="shared" si="28"/>
        <v>-2.9228929335238</v>
      </c>
      <c r="N120" s="15">
        <f t="shared" si="29"/>
        <v>-2.95391525236136</v>
      </c>
      <c r="O120" s="15">
        <f t="shared" si="30"/>
        <v>-2.90125965906061</v>
      </c>
      <c r="P120" s="19">
        <f t="shared" si="39"/>
        <v>0.544029613960867</v>
      </c>
      <c r="Q120" s="19">
        <f t="shared" si="40"/>
        <v>0.337877455291703</v>
      </c>
      <c r="R120" s="19" t="str">
        <f t="shared" si="34"/>
        <v>0.162977538574745-0.0140846467063193i</v>
      </c>
      <c r="S120" s="27" t="str">
        <f t="shared" si="35"/>
        <v>4.03350308238044+1.76288382078131i</v>
      </c>
      <c r="T120" s="28">
        <f t="shared" si="36"/>
        <v>-4.86801138039746</v>
      </c>
      <c r="U120" s="1">
        <f t="array" ref="U120">(MAX((F120:O120=MIN(F120:O120))*COLUMN(F:O))-4)*0.5</f>
        <v>1.5</v>
      </c>
      <c r="V120" s="1" t="s">
        <v>16</v>
      </c>
    </row>
    <row r="121" spans="1:22">
      <c r="A121" s="2">
        <v>11.36</v>
      </c>
      <c r="B121" s="2">
        <v>2.4636</v>
      </c>
      <c r="C121" s="2">
        <v>2.584</v>
      </c>
      <c r="D121" s="2">
        <v>1.2539</v>
      </c>
      <c r="E121" s="2">
        <v>-0.0056</v>
      </c>
      <c r="F121" s="14">
        <f t="shared" si="21"/>
        <v>-2.19415282291961</v>
      </c>
      <c r="G121" s="15">
        <f t="shared" si="22"/>
        <v>-4.86054867919435</v>
      </c>
      <c r="H121" s="15">
        <f t="shared" si="23"/>
        <v>-3.87993693343463</v>
      </c>
      <c r="I121" s="15">
        <f t="shared" si="24"/>
        <v>-2.81208881009891</v>
      </c>
      <c r="J121" s="15">
        <f t="shared" si="25"/>
        <v>-2.48231180172571</v>
      </c>
      <c r="K121" s="15">
        <f t="shared" si="26"/>
        <v>-2.5383074609223</v>
      </c>
      <c r="L121" s="15">
        <f t="shared" si="27"/>
        <v>-2.74887353190525</v>
      </c>
      <c r="M121" s="15">
        <f t="shared" si="28"/>
        <v>-2.91239900655009</v>
      </c>
      <c r="N121" s="15">
        <f t="shared" si="29"/>
        <v>-2.93758579550339</v>
      </c>
      <c r="O121" s="15">
        <f t="shared" si="30"/>
        <v>-2.88289072959709</v>
      </c>
      <c r="P121" s="19">
        <f t="shared" si="39"/>
        <v>0.545765774132407</v>
      </c>
      <c r="Q121" s="19">
        <f t="shared" si="40"/>
        <v>0.335103244837758</v>
      </c>
      <c r="R121" s="19" t="str">
        <f t="shared" si="34"/>
        <v>0.162143692132979-0.014325521199019i</v>
      </c>
      <c r="S121" s="27" t="str">
        <f t="shared" si="35"/>
        <v>4.02624850323311+1.75694844824396i</v>
      </c>
      <c r="T121" s="28">
        <f t="shared" si="36"/>
        <v>-4.86054867919435</v>
      </c>
      <c r="U121" s="1">
        <f t="array" ref="U121">(MAX((F121:O121=MIN(F121:O121))*COLUMN(F:O))-4)*0.5</f>
        <v>1.5</v>
      </c>
      <c r="V121" s="1" t="s">
        <v>16</v>
      </c>
    </row>
    <row r="122" spans="1:22">
      <c r="A122" s="2">
        <v>11.44</v>
      </c>
      <c r="B122" s="2">
        <v>2.416</v>
      </c>
      <c r="C122" s="2">
        <v>2.5765</v>
      </c>
      <c r="D122" s="2">
        <v>1.2661</v>
      </c>
      <c r="E122" s="2">
        <v>-0.0048</v>
      </c>
      <c r="F122" s="14">
        <f t="shared" si="21"/>
        <v>-2.19542670266979</v>
      </c>
      <c r="G122" s="15">
        <f t="shared" si="22"/>
        <v>-4.83902938880958</v>
      </c>
      <c r="H122" s="15">
        <f t="shared" si="23"/>
        <v>-3.82617913991157</v>
      </c>
      <c r="I122" s="15">
        <f t="shared" si="24"/>
        <v>-2.77843360181893</v>
      </c>
      <c r="J122" s="15">
        <f t="shared" si="25"/>
        <v>-2.46169075280132</v>
      </c>
      <c r="K122" s="15">
        <f t="shared" si="26"/>
        <v>-2.52496125261588</v>
      </c>
      <c r="L122" s="15">
        <f t="shared" si="27"/>
        <v>-2.73690168730036</v>
      </c>
      <c r="M122" s="15">
        <f t="shared" si="28"/>
        <v>-2.89561671150071</v>
      </c>
      <c r="N122" s="15">
        <f t="shared" si="29"/>
        <v>-2.91530806740286</v>
      </c>
      <c r="O122" s="15">
        <f t="shared" si="30"/>
        <v>-2.85909812732391</v>
      </c>
      <c r="P122" s="19">
        <f t="shared" si="39"/>
        <v>0.549599558946691</v>
      </c>
      <c r="Q122" s="19">
        <f t="shared" si="40"/>
        <v>0.330806954971021</v>
      </c>
      <c r="R122" s="19" t="str">
        <f t="shared" si="34"/>
        <v>0.161003743926056-0.0147780151716857i</v>
      </c>
      <c r="S122" s="27" t="str">
        <f t="shared" si="35"/>
        <v>4.01864731628028+1.75143524078018i</v>
      </c>
      <c r="T122" s="28">
        <f t="shared" si="36"/>
        <v>-4.83902938880958</v>
      </c>
      <c r="U122" s="1">
        <f t="array" ref="U122">(MAX((F122:O122=MIN(F122:O122))*COLUMN(F:O))-4)*0.5</f>
        <v>1.5</v>
      </c>
      <c r="V122" s="1" t="s">
        <v>16</v>
      </c>
    </row>
    <row r="123" spans="1:22">
      <c r="A123" s="2">
        <v>11.52</v>
      </c>
      <c r="B123" s="2">
        <v>2.4077</v>
      </c>
      <c r="C123" s="2">
        <v>2.5568</v>
      </c>
      <c r="D123" s="2">
        <v>1.2676</v>
      </c>
      <c r="E123" s="2">
        <v>0.0027</v>
      </c>
      <c r="F123" s="14">
        <f t="shared" si="21"/>
        <v>-2.21004320690964</v>
      </c>
      <c r="G123" s="15">
        <f t="shared" si="22"/>
        <v>-4.83115749675186</v>
      </c>
      <c r="H123" s="15">
        <f t="shared" si="23"/>
        <v>-3.78550806391921</v>
      </c>
      <c r="I123" s="15">
        <f t="shared" si="24"/>
        <v>-2.75746889385147</v>
      </c>
      <c r="J123" s="15">
        <f t="shared" si="25"/>
        <v>-2.45365527432501</v>
      </c>
      <c r="K123" s="15">
        <f t="shared" si="26"/>
        <v>-2.52436884896769</v>
      </c>
      <c r="L123" s="15">
        <f t="shared" si="27"/>
        <v>-2.73728509913139</v>
      </c>
      <c r="M123" s="15">
        <f t="shared" si="28"/>
        <v>-2.89046818197867</v>
      </c>
      <c r="N123" s="15">
        <f t="shared" si="29"/>
        <v>-2.904584128608</v>
      </c>
      <c r="O123" s="15">
        <f t="shared" si="30"/>
        <v>-2.84729344556535</v>
      </c>
      <c r="P123" s="19">
        <f t="shared" si="39"/>
        <v>0.553881797885336</v>
      </c>
      <c r="Q123" s="19">
        <f t="shared" si="40"/>
        <v>0.327915299731584</v>
      </c>
      <c r="R123" s="19" t="str">
        <f t="shared" si="34"/>
        <v>0.160545138652778-0.0152129652307108i</v>
      </c>
      <c r="S123" s="27" t="str">
        <f t="shared" si="35"/>
        <v>4.01121024111081+1.74980322847807i</v>
      </c>
      <c r="T123" s="28">
        <f t="shared" si="36"/>
        <v>-4.83115749675186</v>
      </c>
      <c r="U123" s="1">
        <f t="array" ref="U123">(MAX((F123:O123=MIN(F123:O123))*COLUMN(F:O))-4)*0.5</f>
        <v>1.5</v>
      </c>
      <c r="V123" s="1" t="s">
        <v>16</v>
      </c>
    </row>
    <row r="124" spans="1:22">
      <c r="A124" s="2">
        <v>11.6</v>
      </c>
      <c r="B124" s="2">
        <v>2.3612</v>
      </c>
      <c r="C124" s="2">
        <v>2.528</v>
      </c>
      <c r="D124" s="2">
        <v>1.2831</v>
      </c>
      <c r="E124" s="2">
        <v>0.0122</v>
      </c>
      <c r="F124" s="14">
        <f t="shared" si="21"/>
        <v>-2.21010292895121</v>
      </c>
      <c r="G124" s="15">
        <f t="shared" si="22"/>
        <v>-4.81431567849336</v>
      </c>
      <c r="H124" s="15">
        <f t="shared" si="23"/>
        <v>-3.73247680449898</v>
      </c>
      <c r="I124" s="15">
        <f t="shared" si="24"/>
        <v>-2.72078492160427</v>
      </c>
      <c r="J124" s="15">
        <f t="shared" si="25"/>
        <v>-2.42930116001553</v>
      </c>
      <c r="K124" s="15">
        <f t="shared" si="26"/>
        <v>-2.50774541059237</v>
      </c>
      <c r="L124" s="15">
        <f t="shared" si="27"/>
        <v>-2.72301309402588</v>
      </c>
      <c r="M124" s="15">
        <f t="shared" si="28"/>
        <v>-2.87218921852221</v>
      </c>
      <c r="N124" s="15">
        <f t="shared" si="29"/>
        <v>-2.88100260561513</v>
      </c>
      <c r="O124" s="15">
        <f t="shared" si="30"/>
        <v>-2.8219315112953</v>
      </c>
      <c r="P124" s="19">
        <f t="shared" si="39"/>
        <v>0.554905782975958</v>
      </c>
      <c r="Q124" s="19">
        <f t="shared" si="40"/>
        <v>0.323856799037304</v>
      </c>
      <c r="R124" s="19" t="str">
        <f t="shared" si="34"/>
        <v>0.159298001841384-0.0154526550140281i</v>
      </c>
      <c r="S124" s="27" t="str">
        <f t="shared" si="35"/>
        <v>4.00452097934599+1.74001229134227i</v>
      </c>
      <c r="T124" s="28">
        <f t="shared" si="36"/>
        <v>-4.81431567849336</v>
      </c>
      <c r="U124" s="1">
        <f t="array" ref="U124">(MAX((F124:O124=MIN(F124:O124))*COLUMN(F:O))-4)*0.5</f>
        <v>1.5</v>
      </c>
      <c r="V124" s="1" t="s">
        <v>16</v>
      </c>
    </row>
    <row r="125" spans="1:22">
      <c r="A125" s="2">
        <v>11.68</v>
      </c>
      <c r="B125" s="2">
        <v>2.3423</v>
      </c>
      <c r="C125" s="2">
        <v>2.5266</v>
      </c>
      <c r="D125" s="2">
        <v>1.2852</v>
      </c>
      <c r="E125" s="2">
        <v>0.018</v>
      </c>
      <c r="F125" s="14">
        <f t="shared" si="21"/>
        <v>-2.22673876544003</v>
      </c>
      <c r="G125" s="15">
        <f t="shared" si="22"/>
        <v>-4.80516310314803</v>
      </c>
      <c r="H125" s="15">
        <f t="shared" si="23"/>
        <v>-3.69754299623428</v>
      </c>
      <c r="I125" s="15">
        <f t="shared" si="24"/>
        <v>-2.70758154745511</v>
      </c>
      <c r="J125" s="15">
        <f t="shared" si="25"/>
        <v>-2.42883060686547</v>
      </c>
      <c r="K125" s="15">
        <f t="shared" si="26"/>
        <v>-2.5141966844357</v>
      </c>
      <c r="L125" s="15">
        <f t="shared" si="27"/>
        <v>-2.72918805414358</v>
      </c>
      <c r="M125" s="15">
        <f t="shared" si="28"/>
        <v>-2.87157279157588</v>
      </c>
      <c r="N125" s="15">
        <f t="shared" si="29"/>
        <v>-2.87485398717778</v>
      </c>
      <c r="O125" s="15">
        <f t="shared" si="30"/>
        <v>-2.8155063319156</v>
      </c>
      <c r="P125" s="19">
        <f t="shared" si="39"/>
        <v>0.564118003739199</v>
      </c>
      <c r="Q125" s="19">
        <f t="shared" si="40"/>
        <v>0.318448353631033</v>
      </c>
      <c r="R125" s="19" t="str">
        <f t="shared" si="34"/>
        <v>0.15915604308226-0.0163968366153121i</v>
      </c>
      <c r="S125" s="27" t="str">
        <f t="shared" si="35"/>
        <v>3.99936815398643+1.74279895889366i</v>
      </c>
      <c r="T125" s="28">
        <f t="shared" si="36"/>
        <v>-4.80516310314803</v>
      </c>
      <c r="U125" s="1">
        <f t="array" ref="U125">(MAX((F125:O125=MIN(F125:O125))*COLUMN(F:O))-4)*0.5</f>
        <v>1.5</v>
      </c>
      <c r="V125" s="1" t="s">
        <v>16</v>
      </c>
    </row>
    <row r="126" spans="1:22">
      <c r="A126" s="2">
        <v>11.76</v>
      </c>
      <c r="B126" s="2">
        <v>2.3132</v>
      </c>
      <c r="C126" s="2">
        <v>2.4723</v>
      </c>
      <c r="D126" s="2">
        <v>1.2889</v>
      </c>
      <c r="E126" s="2">
        <v>0.0414</v>
      </c>
      <c r="F126" s="14">
        <f t="shared" si="21"/>
        <v>-2.2262170062564</v>
      </c>
      <c r="G126" s="15">
        <f t="shared" si="22"/>
        <v>-4.77822284782949</v>
      </c>
      <c r="H126" s="15">
        <f t="shared" si="23"/>
        <v>-3.6463863538903</v>
      </c>
      <c r="I126" s="15">
        <f t="shared" si="24"/>
        <v>-2.67442005273959</v>
      </c>
      <c r="J126" s="15">
        <f t="shared" si="25"/>
        <v>-2.4070545929873</v>
      </c>
      <c r="K126" s="15">
        <f t="shared" si="26"/>
        <v>-2.498592810932</v>
      </c>
      <c r="L126" s="15">
        <f t="shared" si="27"/>
        <v>-2.71413078559858</v>
      </c>
      <c r="M126" s="15">
        <f t="shared" si="28"/>
        <v>-2.85179659168048</v>
      </c>
      <c r="N126" s="15">
        <f t="shared" si="29"/>
        <v>-2.8506103362842</v>
      </c>
      <c r="O126" s="15">
        <f t="shared" si="30"/>
        <v>-2.79050761196705</v>
      </c>
      <c r="P126" s="19">
        <f t="shared" si="39"/>
        <v>0.566192257371935</v>
      </c>
      <c r="Q126" s="19">
        <f t="shared" si="40"/>
        <v>0.315174506828528</v>
      </c>
      <c r="R126" s="19" t="str">
        <f t="shared" si="34"/>
        <v>0.15791390384858-0.0166318076472713i</v>
      </c>
      <c r="S126" s="27" t="str">
        <f t="shared" si="35"/>
        <v>3.99036877789207+1.7355472778279i</v>
      </c>
      <c r="T126" s="28">
        <f t="shared" si="36"/>
        <v>-4.77822284782949</v>
      </c>
      <c r="U126" s="1">
        <f t="array" ref="U126">(MAX((F126:O126=MIN(F126:O126))*COLUMN(F:O))-4)*0.5</f>
        <v>1.5</v>
      </c>
      <c r="V126" s="1" t="s">
        <v>16</v>
      </c>
    </row>
    <row r="127" spans="1:22">
      <c r="A127" s="2">
        <v>11.84</v>
      </c>
      <c r="B127" s="2">
        <v>2.2618</v>
      </c>
      <c r="C127" s="2">
        <v>2.4667</v>
      </c>
      <c r="D127" s="2">
        <v>1.2893</v>
      </c>
      <c r="E127" s="2">
        <v>0.0428</v>
      </c>
      <c r="F127" s="14">
        <f t="shared" si="21"/>
        <v>-2.24250980458365</v>
      </c>
      <c r="G127" s="15">
        <f t="shared" si="22"/>
        <v>-4.77026370749842</v>
      </c>
      <c r="H127" s="15">
        <f t="shared" si="23"/>
        <v>-3.61286892302934</v>
      </c>
      <c r="I127" s="15">
        <f t="shared" si="24"/>
        <v>-2.6576724877506</v>
      </c>
      <c r="J127" s="15">
        <f t="shared" si="25"/>
        <v>-2.40143286717742</v>
      </c>
      <c r="K127" s="15">
        <f t="shared" si="26"/>
        <v>-2.49936837487473</v>
      </c>
      <c r="L127" s="15">
        <f t="shared" si="27"/>
        <v>-2.71510139843318</v>
      </c>
      <c r="M127" s="15">
        <f t="shared" si="28"/>
        <v>-2.84742341482308</v>
      </c>
      <c r="N127" s="15">
        <f t="shared" si="29"/>
        <v>-2.84178743313748</v>
      </c>
      <c r="O127" s="15">
        <f t="shared" si="30"/>
        <v>-2.7813594462841</v>
      </c>
      <c r="P127" s="19">
        <f t="shared" si="39"/>
        <v>0.568899712384271</v>
      </c>
      <c r="Q127" s="19">
        <f t="shared" si="40"/>
        <v>0.313432835820896</v>
      </c>
      <c r="R127" s="19" t="str">
        <f t="shared" si="34"/>
        <v>0.157566344528182-0.0168846452626045i</v>
      </c>
      <c r="S127" s="27" t="str">
        <f t="shared" si="35"/>
        <v>3.98145228004752+1.73276476138442i</v>
      </c>
      <c r="T127" s="28">
        <f t="shared" si="36"/>
        <v>-4.77026370749842</v>
      </c>
      <c r="U127" s="1">
        <f t="array" ref="U127">(MAX((F127:O127=MIN(F127:O127))*COLUMN(F:O))-4)*0.5</f>
        <v>1.5</v>
      </c>
      <c r="V127" s="1" t="s">
        <v>16</v>
      </c>
    </row>
    <row r="128" spans="1:22">
      <c r="A128" s="2">
        <v>11.92</v>
      </c>
      <c r="B128" s="2">
        <v>2.2721</v>
      </c>
      <c r="C128" s="2">
        <v>2.4277</v>
      </c>
      <c r="D128" s="2">
        <v>1.2668</v>
      </c>
      <c r="E128" s="2">
        <v>0.0542</v>
      </c>
      <c r="F128" s="14">
        <f t="shared" si="21"/>
        <v>-2.24800654886764</v>
      </c>
      <c r="G128" s="15">
        <f t="shared" si="22"/>
        <v>-4.74932726253833</v>
      </c>
      <c r="H128" s="15">
        <f t="shared" si="23"/>
        <v>-3.57139143104213</v>
      </c>
      <c r="I128" s="15">
        <f t="shared" si="24"/>
        <v>-2.63370791120135</v>
      </c>
      <c r="J128" s="15">
        <f t="shared" si="25"/>
        <v>-2.38821038878274</v>
      </c>
      <c r="K128" s="15">
        <f t="shared" si="26"/>
        <v>-2.49192437168239</v>
      </c>
      <c r="L128" s="15">
        <f t="shared" si="27"/>
        <v>-2.70751522964657</v>
      </c>
      <c r="M128" s="15">
        <f t="shared" si="28"/>
        <v>-2.83461478625766</v>
      </c>
      <c r="N128" s="15">
        <f t="shared" si="29"/>
        <v>-2.82480330616331</v>
      </c>
      <c r="O128" s="15">
        <f t="shared" si="30"/>
        <v>-2.76415531688627</v>
      </c>
      <c r="P128" s="19">
        <f t="shared" si="39"/>
        <v>0.572878867330886</v>
      </c>
      <c r="Q128" s="19">
        <f t="shared" si="40"/>
        <v>0.309790102650529</v>
      </c>
      <c r="R128" s="19" t="str">
        <f t="shared" si="34"/>
        <v>0.156758988088271-0.0172994577724247i</v>
      </c>
      <c r="S128" s="27" t="str">
        <f t="shared" si="35"/>
        <v>3.9729837738944+1.72832491668326i</v>
      </c>
      <c r="T128" s="28">
        <f t="shared" si="36"/>
        <v>-4.74932726253833</v>
      </c>
      <c r="U128" s="1">
        <f t="array" ref="U128">(MAX((F128:O128=MIN(F128:O128))*COLUMN(F:O))-4)*0.5</f>
        <v>1.5</v>
      </c>
      <c r="V128" s="1" t="s">
        <v>16</v>
      </c>
    </row>
    <row r="129" spans="1:22">
      <c r="A129" s="2">
        <v>12</v>
      </c>
      <c r="B129" s="2">
        <v>2.2455</v>
      </c>
      <c r="C129" s="2">
        <v>2.3721</v>
      </c>
      <c r="D129" s="2">
        <v>1.2676</v>
      </c>
      <c r="E129" s="2">
        <v>0.0464</v>
      </c>
      <c r="F129" s="14">
        <f t="shared" si="21"/>
        <v>-2.25571943104207</v>
      </c>
      <c r="G129" s="15">
        <f t="shared" si="22"/>
        <v>-4.73396834963497</v>
      </c>
      <c r="H129" s="15">
        <f t="shared" si="23"/>
        <v>-3.52957389348849</v>
      </c>
      <c r="I129" s="15">
        <f t="shared" si="24"/>
        <v>-2.60999836642863</v>
      </c>
      <c r="J129" s="15">
        <f t="shared" si="25"/>
        <v>-2.37641604379253</v>
      </c>
      <c r="K129" s="15">
        <f t="shared" si="26"/>
        <v>-2.48723655273674</v>
      </c>
      <c r="L129" s="15">
        <f t="shared" si="27"/>
        <v>-2.70323771896294</v>
      </c>
      <c r="M129" s="15">
        <f t="shared" si="28"/>
        <v>-2.82443464085403</v>
      </c>
      <c r="N129" s="15">
        <f t="shared" si="29"/>
        <v>-2.80965671861425</v>
      </c>
      <c r="O129" s="15">
        <f t="shared" si="30"/>
        <v>-2.74863060076598</v>
      </c>
      <c r="P129" s="19">
        <f t="shared" si="39"/>
        <v>0.578971433365494</v>
      </c>
      <c r="Q129" s="19">
        <f t="shared" si="40"/>
        <v>0.303719643406087</v>
      </c>
      <c r="R129" s="19" t="str">
        <f t="shared" si="34"/>
        <v>0.156073455454015-0.0180238778643859i</v>
      </c>
      <c r="S129" s="27" t="str">
        <f t="shared" si="35"/>
        <v>3.96940246924031+1.72447021511277i</v>
      </c>
      <c r="T129" s="28">
        <f t="shared" si="36"/>
        <v>-4.73396834963497</v>
      </c>
      <c r="U129" s="1">
        <f t="array" ref="U129">(MAX((F129:O129=MIN(F129:O129))*COLUMN(F:O))-4)*0.5</f>
        <v>1.5</v>
      </c>
      <c r="V129" s="1" t="s">
        <v>16</v>
      </c>
    </row>
    <row r="130" spans="1:22">
      <c r="A130" s="2">
        <v>12.08</v>
      </c>
      <c r="B130" s="2">
        <v>2.2509</v>
      </c>
      <c r="C130" s="2">
        <v>2.3733</v>
      </c>
      <c r="D130" s="2">
        <v>1.2748</v>
      </c>
      <c r="E130" s="2">
        <v>0.0343</v>
      </c>
      <c r="F130" s="14">
        <f t="shared" si="21"/>
        <v>-2.27561370568224</v>
      </c>
      <c r="G130" s="15">
        <f t="shared" si="22"/>
        <v>-4.72186974998526</v>
      </c>
      <c r="H130" s="15">
        <f t="shared" si="23"/>
        <v>-3.51047190936968</v>
      </c>
      <c r="I130" s="15">
        <f t="shared" si="24"/>
        <v>-2.60631386529884</v>
      </c>
      <c r="J130" s="15">
        <f t="shared" si="25"/>
        <v>-2.38089059675022</v>
      </c>
      <c r="K130" s="15">
        <f t="shared" si="26"/>
        <v>-2.49505271332258</v>
      </c>
      <c r="L130" s="15">
        <f t="shared" si="27"/>
        <v>-2.70877542309641</v>
      </c>
      <c r="M130" s="15">
        <f t="shared" si="28"/>
        <v>-2.82480441449595</v>
      </c>
      <c r="N130" s="15">
        <f t="shared" si="29"/>
        <v>-2.80762816682979</v>
      </c>
      <c r="O130" s="15">
        <f t="shared" si="30"/>
        <v>-2.74761944460133</v>
      </c>
      <c r="P130" s="19">
        <f t="shared" si="39"/>
        <v>0.5826298879266</v>
      </c>
      <c r="Q130" s="19">
        <f t="shared" si="40"/>
        <v>0.304254007398274</v>
      </c>
      <c r="R130" s="19" t="str">
        <f t="shared" si="34"/>
        <v>0.156126239669897-0.0182077027339017i</v>
      </c>
      <c r="S130" s="27" t="str">
        <f t="shared" si="35"/>
        <v>3.95437761213214+1.72552757709979i</v>
      </c>
      <c r="T130" s="28">
        <f t="shared" si="36"/>
        <v>-4.72186974998526</v>
      </c>
      <c r="U130" s="1">
        <f t="array" ref="U130">(MAX((F130:O130=MIN(F130:O130))*COLUMN(F:O))-4)*0.5</f>
        <v>1.5</v>
      </c>
      <c r="V130" s="1" t="s">
        <v>16</v>
      </c>
    </row>
    <row r="131" spans="1:22">
      <c r="A131" s="2">
        <v>12.16</v>
      </c>
      <c r="B131" s="2">
        <v>2.2454</v>
      </c>
      <c r="C131" s="2">
        <v>2.3409</v>
      </c>
      <c r="D131" s="2">
        <v>1.2814</v>
      </c>
      <c r="E131" s="2">
        <v>0.0487</v>
      </c>
      <c r="F131" s="14">
        <f t="shared" si="21"/>
        <v>-2.27436211650184</v>
      </c>
      <c r="G131" s="15">
        <f t="shared" si="22"/>
        <v>-4.69389032872498</v>
      </c>
      <c r="H131" s="15">
        <f t="shared" si="23"/>
        <v>-3.45963918447086</v>
      </c>
      <c r="I131" s="15">
        <f t="shared" si="24"/>
        <v>-2.5750199005521</v>
      </c>
      <c r="J131" s="15">
        <f t="shared" si="25"/>
        <v>-2.36180054339648</v>
      </c>
      <c r="K131" s="15">
        <f t="shared" si="26"/>
        <v>-2.48296033032612</v>
      </c>
      <c r="L131" s="15">
        <f t="shared" si="27"/>
        <v>-2.69666623238624</v>
      </c>
      <c r="M131" s="15">
        <f t="shared" si="28"/>
        <v>-2.80642764886612</v>
      </c>
      <c r="N131" s="15">
        <f t="shared" si="29"/>
        <v>-2.78435795945816</v>
      </c>
      <c r="O131" s="15">
        <f t="shared" si="30"/>
        <v>-2.72419460678768</v>
      </c>
      <c r="P131" s="19">
        <f t="shared" si="39"/>
        <v>0.590528954962686</v>
      </c>
      <c r="Q131" s="19">
        <f t="shared" si="40"/>
        <v>0.29580300449125</v>
      </c>
      <c r="R131" s="19" t="str">
        <f t="shared" si="34"/>
        <v>0.154997836493194-0.0191476527173459i</v>
      </c>
      <c r="S131" s="27" t="str">
        <f t="shared" si="35"/>
        <v>3.95330457496459+1.72064661753539i</v>
      </c>
      <c r="T131" s="28">
        <f t="shared" si="36"/>
        <v>-4.69389032872498</v>
      </c>
      <c r="U131" s="1">
        <f t="array" ref="U131">(MAX((F131:O131=MIN(F131:O131))*COLUMN(F:O))-4)*0.5</f>
        <v>1.5</v>
      </c>
      <c r="V131" s="1" t="s">
        <v>16</v>
      </c>
    </row>
    <row r="132" spans="1:22">
      <c r="A132" s="2">
        <v>12.24</v>
      </c>
      <c r="B132" s="2">
        <v>2.2319</v>
      </c>
      <c r="C132" s="2">
        <v>2.3291</v>
      </c>
      <c r="D132" s="2">
        <v>1.2844</v>
      </c>
      <c r="E132" s="2">
        <v>0.0526</v>
      </c>
      <c r="F132" s="14">
        <f t="shared" ref="F132:F195" si="41">20*LOG10(IMABS(IMDIV(IMSUB(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IMSUM(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f>
        <v>-2.28955071194319</v>
      </c>
      <c r="G132" s="15">
        <f t="shared" ref="G132:G195" si="42">20*LOG10(IMABS(IMDIV(IMSUB(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IMSUM(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f>
        <v>-4.68555040783406</v>
      </c>
      <c r="H132" s="15">
        <f t="shared" ref="H132:H195" si="43">20*LOG10(IMABS(IMDIV(IMSUB(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IMSUM(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f>
        <v>-3.4361532104882</v>
      </c>
      <c r="I132" s="15">
        <f t="shared" ref="I132:I195" si="44">20*LOG10(IMABS(IMDIV(IMSUB(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IMSUM(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f>
        <v>-2.56399831635182</v>
      </c>
      <c r="J132" s="15">
        <f t="shared" ref="J132:J195" si="45">20*LOG10(IMABS(IMDIV(IMSUB(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IMSUM(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f>
        <v>-2.35899688323271</v>
      </c>
      <c r="K132" s="15">
        <f t="shared" ref="K132:K195" si="46">20*LOG10(IMABS(IMDIV(IMSUB(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IMSUM(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f>
        <v>-2.48464700697866</v>
      </c>
      <c r="L132" s="15">
        <f t="shared" ref="L132:L195" si="47">20*LOG10(IMABS(IMDIV(IMSUB(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IMSUM(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f>
        <v>-2.69765373160266</v>
      </c>
      <c r="M132" s="15">
        <f t="shared" ref="M132:M195" si="48">20*LOG10(IMABS(IMDIV(IMSUB(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IMSUM(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f>
        <v>-2.80303087275788</v>
      </c>
      <c r="N132" s="15">
        <f t="shared" ref="N132:N195" si="49">20*LOG10(IMABS(IMDIV(IMSUB(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IMSUM(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f>
        <v>-2.77818786670796</v>
      </c>
      <c r="O132" s="15">
        <f t="shared" ref="O132:O195" si="50">20*LOG10(IMABS(IMDIV(IMSUB(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IMSUM(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f>
        <v>-2.71835658691379</v>
      </c>
      <c r="P132" s="19">
        <f t="shared" si="39"/>
        <v>0.591894216660201</v>
      </c>
      <c r="Q132" s="19">
        <f t="shared" si="40"/>
        <v>0.295178849144634</v>
      </c>
      <c r="R132" s="19" t="str">
        <f t="shared" si="34"/>
        <v>0.154778039637152-0.0192451000819309i</v>
      </c>
      <c r="S132" s="27" t="str">
        <f t="shared" si="35"/>
        <v>3.94093291616066+1.71628771762738i</v>
      </c>
      <c r="T132" s="28">
        <f t="shared" si="36"/>
        <v>-4.68555040783406</v>
      </c>
      <c r="U132" s="1">
        <f t="array" ref="U132">(MAX((F132:O132=MIN(F132:O132))*COLUMN(F:O))-4)*0.5</f>
        <v>1.5</v>
      </c>
      <c r="V132" s="1" t="s">
        <v>16</v>
      </c>
    </row>
    <row r="133" spans="1:22">
      <c r="A133" s="2">
        <v>12.32</v>
      </c>
      <c r="B133" s="2">
        <v>2.2375</v>
      </c>
      <c r="C133" s="2">
        <v>2.305</v>
      </c>
      <c r="D133" s="2">
        <v>1.2781</v>
      </c>
      <c r="E133" s="2">
        <v>0.0628</v>
      </c>
      <c r="F133" s="14">
        <f t="shared" si="41"/>
        <v>-2.29485222783991</v>
      </c>
      <c r="G133" s="15">
        <f t="shared" si="42"/>
        <v>-4.66272158485978</v>
      </c>
      <c r="H133" s="15">
        <f t="shared" si="43"/>
        <v>-3.39681377900722</v>
      </c>
      <c r="I133" s="15">
        <f t="shared" si="44"/>
        <v>-2.5418166558702</v>
      </c>
      <c r="J133" s="15">
        <f t="shared" si="45"/>
        <v>-2.34732822680398</v>
      </c>
      <c r="K133" s="15">
        <f t="shared" si="46"/>
        <v>-2.47869230628812</v>
      </c>
      <c r="L133" s="15">
        <f t="shared" si="47"/>
        <v>-2.6908182867648</v>
      </c>
      <c r="M133" s="15">
        <f t="shared" si="48"/>
        <v>-2.7903557469607</v>
      </c>
      <c r="N133" s="15">
        <f t="shared" si="49"/>
        <v>-2.76172835639162</v>
      </c>
      <c r="O133" s="15">
        <f t="shared" si="50"/>
        <v>-2.70228572302965</v>
      </c>
      <c r="P133" s="19">
        <f t="shared" si="39"/>
        <v>0.598250237166649</v>
      </c>
      <c r="Q133" s="19">
        <f t="shared" si="40"/>
        <v>0.289350405996252</v>
      </c>
      <c r="R133" s="19" t="str">
        <f t="shared" ref="R133:R196" si="51">IMSQRT(IMDIV(COMPLEX(D133,E133),COMPLEX(B133,C133)))</f>
        <v>0.154026278974811-0.0199391392795775i</v>
      </c>
      <c r="S133" s="27" t="str">
        <f t="shared" ref="S133:S196" si="52">IMSQRT(IMPRODUCT(COMPLEX(D133,E133),COMPLEX(B133,C133)))</f>
        <v>3.936034718823+1.71257233651021i</v>
      </c>
      <c r="T133" s="28">
        <f t="shared" ref="T133:T196" si="53">MIN(F133:O133)</f>
        <v>-4.66272158485978</v>
      </c>
      <c r="U133" s="1">
        <f t="array" ref="U133">(MAX((F133:O133=MIN(F133:O133))*COLUMN(F:O))-4)*0.5</f>
        <v>1.5</v>
      </c>
      <c r="V133" s="1" t="s">
        <v>16</v>
      </c>
    </row>
    <row r="134" spans="1:22">
      <c r="A134" s="2">
        <v>12.4</v>
      </c>
      <c r="B134" s="2">
        <v>2.2253</v>
      </c>
      <c r="C134" s="2">
        <v>2.2846</v>
      </c>
      <c r="D134" s="2">
        <v>1.2777</v>
      </c>
      <c r="E134" s="2">
        <v>0.0694</v>
      </c>
      <c r="F134" s="14">
        <f t="shared" si="41"/>
        <v>-2.30170363537506</v>
      </c>
      <c r="G134" s="15">
        <f t="shared" si="42"/>
        <v>-4.64285340402519</v>
      </c>
      <c r="H134" s="15">
        <f t="shared" si="43"/>
        <v>-3.35772702709815</v>
      </c>
      <c r="I134" s="15">
        <f t="shared" si="44"/>
        <v>-2.51800695680462</v>
      </c>
      <c r="J134" s="15">
        <f t="shared" si="45"/>
        <v>-2.3337419653162</v>
      </c>
      <c r="K134" s="15">
        <f t="shared" si="46"/>
        <v>-2.4709993950474</v>
      </c>
      <c r="L134" s="15">
        <f t="shared" si="47"/>
        <v>-2.68274798418066</v>
      </c>
      <c r="M134" s="15">
        <f t="shared" si="48"/>
        <v>-2.77699350150719</v>
      </c>
      <c r="N134" s="15">
        <f t="shared" si="49"/>
        <v>-2.7447362187797</v>
      </c>
      <c r="O134" s="15">
        <f t="shared" si="50"/>
        <v>-2.68549098096972</v>
      </c>
      <c r="P134" s="19">
        <f t="shared" si="39"/>
        <v>0.600908241513119</v>
      </c>
      <c r="Q134" s="19">
        <f t="shared" si="40"/>
        <v>0.285534788754515</v>
      </c>
      <c r="R134" s="19" t="str">
        <f t="shared" si="51"/>
        <v>0.153220109507492-0.0202617548017622i</v>
      </c>
      <c r="S134" s="27" t="str">
        <f t="shared" si="52"/>
        <v>3.92983170245302+1.70620741107428i</v>
      </c>
      <c r="T134" s="28">
        <f t="shared" si="53"/>
        <v>-4.64285340402519</v>
      </c>
      <c r="U134" s="1">
        <f t="array" ref="U134">(MAX((F134:O134=MIN(F134:O134))*COLUMN(F:O))-4)*0.5</f>
        <v>1.5</v>
      </c>
      <c r="V134" s="1" t="s">
        <v>16</v>
      </c>
    </row>
    <row r="135" spans="1:22">
      <c r="A135" s="2">
        <v>12.48</v>
      </c>
      <c r="B135" s="2">
        <v>2.2245</v>
      </c>
      <c r="C135" s="2">
        <v>2.2752</v>
      </c>
      <c r="D135" s="2">
        <v>1.2701</v>
      </c>
      <c r="E135" s="2">
        <v>0.0692</v>
      </c>
      <c r="F135" s="14">
        <f t="shared" si="41"/>
        <v>-2.32649076791089</v>
      </c>
      <c r="G135" s="15">
        <f t="shared" si="42"/>
        <v>-4.63757808707973</v>
      </c>
      <c r="H135" s="15">
        <f t="shared" si="43"/>
        <v>-3.34602367279238</v>
      </c>
      <c r="I135" s="15">
        <f t="shared" si="44"/>
        <v>-2.51954175896023</v>
      </c>
      <c r="J135" s="15">
        <f t="shared" si="45"/>
        <v>-2.34295995175355</v>
      </c>
      <c r="K135" s="15">
        <f t="shared" si="46"/>
        <v>-2.48357169258395</v>
      </c>
      <c r="L135" s="15">
        <f t="shared" si="47"/>
        <v>-2.69280998389267</v>
      </c>
      <c r="M135" s="15">
        <f t="shared" si="48"/>
        <v>-2.78201225818425</v>
      </c>
      <c r="N135" s="15">
        <f t="shared" si="49"/>
        <v>-2.74787462640376</v>
      </c>
      <c r="O135" s="15">
        <f t="shared" si="50"/>
        <v>-2.68989834761739</v>
      </c>
      <c r="P135" s="19">
        <f t="shared" si="39"/>
        <v>0.605096324171307</v>
      </c>
      <c r="Q135" s="19">
        <f t="shared" si="40"/>
        <v>0.285422557335847</v>
      </c>
      <c r="R135" s="19" t="str">
        <f t="shared" si="51"/>
        <v>0.15355865769593-0.0205546209241826i</v>
      </c>
      <c r="S135" s="27" t="str">
        <f t="shared" si="52"/>
        <v>3.91707833490406+1.70758239384657i</v>
      </c>
      <c r="T135" s="28">
        <f t="shared" si="53"/>
        <v>-4.63757808707973</v>
      </c>
      <c r="U135" s="1">
        <f t="array" ref="U135">(MAX((F135:O135=MIN(F135:O135))*COLUMN(F:O))-4)*0.5</f>
        <v>1.5</v>
      </c>
      <c r="V135" s="1" t="s">
        <v>16</v>
      </c>
    </row>
    <row r="136" spans="1:22">
      <c r="A136" s="2">
        <v>12.56</v>
      </c>
      <c r="B136" s="2">
        <v>2.2237</v>
      </c>
      <c r="C136" s="2">
        <v>2.2534</v>
      </c>
      <c r="D136" s="2">
        <v>1.2661</v>
      </c>
      <c r="E136" s="2">
        <v>0.0751</v>
      </c>
      <c r="F136" s="14">
        <f t="shared" si="41"/>
        <v>-2.3346761110522</v>
      </c>
      <c r="G136" s="15">
        <f t="shared" si="42"/>
        <v>-4.61923249906766</v>
      </c>
      <c r="H136" s="15">
        <f t="shared" si="43"/>
        <v>-3.31367537456366</v>
      </c>
      <c r="I136" s="15">
        <f t="shared" si="44"/>
        <v>-2.50361169068532</v>
      </c>
      <c r="J136" s="15">
        <f t="shared" si="45"/>
        <v>-2.33722344937113</v>
      </c>
      <c r="K136" s="15">
        <f t="shared" si="46"/>
        <v>-2.48352639353881</v>
      </c>
      <c r="L136" s="15">
        <f t="shared" si="47"/>
        <v>-2.69129117883805</v>
      </c>
      <c r="M136" s="15">
        <f t="shared" si="48"/>
        <v>-2.77418228796018</v>
      </c>
      <c r="N136" s="15">
        <f t="shared" si="49"/>
        <v>-2.73656269164761</v>
      </c>
      <c r="O136" s="15">
        <f t="shared" si="50"/>
        <v>-2.67943150761642</v>
      </c>
      <c r="P136" s="19">
        <f t="shared" si="39"/>
        <v>0.615053013748714</v>
      </c>
      <c r="Q136" s="19">
        <f t="shared" si="40"/>
        <v>0.277184160905091</v>
      </c>
      <c r="R136" s="19" t="str">
        <f t="shared" si="51"/>
        <v>0.153118105628627-0.0216572433069293i</v>
      </c>
      <c r="S136" s="27" t="str">
        <f t="shared" si="52"/>
        <v>3.91499870603637+1.70579487285735i</v>
      </c>
      <c r="T136" s="28">
        <f t="shared" si="53"/>
        <v>-4.61923249906766</v>
      </c>
      <c r="U136" s="1">
        <f t="array" ref="U136">(MAX((F136:O136=MIN(F136:O136))*COLUMN(F:O))-4)*0.5</f>
        <v>1.5</v>
      </c>
      <c r="V136" s="1" t="s">
        <v>16</v>
      </c>
    </row>
    <row r="137" spans="1:22">
      <c r="A137" s="2">
        <v>12.64</v>
      </c>
      <c r="B137" s="2">
        <v>2.2133</v>
      </c>
      <c r="C137" s="2">
        <v>2.2419</v>
      </c>
      <c r="D137" s="2">
        <v>1.2644</v>
      </c>
      <c r="E137" s="2">
        <v>0.0739</v>
      </c>
      <c r="F137" s="14">
        <f t="shared" si="41"/>
        <v>-2.35405478241387</v>
      </c>
      <c r="G137" s="15">
        <f t="shared" si="42"/>
        <v>-4.60914034515342</v>
      </c>
      <c r="H137" s="15">
        <f t="shared" si="43"/>
        <v>-3.29937681142779</v>
      </c>
      <c r="I137" s="15">
        <f t="shared" si="44"/>
        <v>-2.50187951987058</v>
      </c>
      <c r="J137" s="15">
        <f t="shared" si="45"/>
        <v>-2.34266405385387</v>
      </c>
      <c r="K137" s="15">
        <f t="shared" si="46"/>
        <v>-2.49193251204647</v>
      </c>
      <c r="L137" s="15">
        <f t="shared" si="47"/>
        <v>-2.69713462967452</v>
      </c>
      <c r="M137" s="15">
        <f t="shared" si="48"/>
        <v>-2.77536754452694</v>
      </c>
      <c r="N137" s="15">
        <f t="shared" si="49"/>
        <v>-2.73618217901205</v>
      </c>
      <c r="O137" s="15">
        <f t="shared" si="50"/>
        <v>-2.68030426293637</v>
      </c>
      <c r="P137" s="19">
        <f t="shared" si="39"/>
        <v>0.619610861663459</v>
      </c>
      <c r="Q137" s="19">
        <f t="shared" si="40"/>
        <v>0.276117054751416</v>
      </c>
      <c r="R137" s="19" t="str">
        <f t="shared" si="51"/>
        <v>0.153245921210739-0.0220108222670597i</v>
      </c>
      <c r="S137" s="27" t="str">
        <f t="shared" si="52"/>
        <v>3.90258387783392+1.70574902125993i</v>
      </c>
      <c r="T137" s="28">
        <f t="shared" si="53"/>
        <v>-4.60914034515342</v>
      </c>
      <c r="U137" s="1">
        <f t="array" ref="U137">(MAX((F137:O137=MIN(F137:O137))*COLUMN(F:O))-4)*0.5</f>
        <v>1.5</v>
      </c>
      <c r="V137" s="1" t="s">
        <v>16</v>
      </c>
    </row>
    <row r="138" spans="1:22">
      <c r="A138" s="2">
        <v>12.72</v>
      </c>
      <c r="B138" s="2">
        <v>2.2122</v>
      </c>
      <c r="C138" s="2">
        <v>2.2319</v>
      </c>
      <c r="D138" s="2">
        <v>1.2599</v>
      </c>
      <c r="E138" s="2">
        <v>0.0741</v>
      </c>
      <c r="F138" s="14">
        <f t="shared" si="41"/>
        <v>-2.35113739067861</v>
      </c>
      <c r="G138" s="15">
        <f t="shared" si="42"/>
        <v>-4.58275752413728</v>
      </c>
      <c r="H138" s="15">
        <f t="shared" si="43"/>
        <v>-3.25849447017911</v>
      </c>
      <c r="I138" s="15">
        <f t="shared" si="44"/>
        <v>-2.47635527162888</v>
      </c>
      <c r="J138" s="15">
        <f t="shared" si="45"/>
        <v>-2.32700416734345</v>
      </c>
      <c r="K138" s="15">
        <f t="shared" si="46"/>
        <v>-2.48213850493461</v>
      </c>
      <c r="L138" s="15">
        <f t="shared" si="47"/>
        <v>-2.68640851948191</v>
      </c>
      <c r="M138" s="15">
        <f t="shared" si="48"/>
        <v>-2.75873867558975</v>
      </c>
      <c r="N138" s="15">
        <f t="shared" si="49"/>
        <v>-2.71606671737802</v>
      </c>
      <c r="O138" s="15">
        <f t="shared" si="50"/>
        <v>-2.66080691081932</v>
      </c>
      <c r="P138" s="19">
        <f t="shared" si="39"/>
        <v>0.629362584728548</v>
      </c>
      <c r="Q138" s="19">
        <f t="shared" si="40"/>
        <v>0.265940656565657</v>
      </c>
      <c r="R138" s="19" t="str">
        <f t="shared" si="51"/>
        <v>0.152292895440582-0.0231574889589177i</v>
      </c>
      <c r="S138" s="27" t="str">
        <f t="shared" si="52"/>
        <v>3.90194273829656+1.69974571125957i</v>
      </c>
      <c r="T138" s="28">
        <f t="shared" si="53"/>
        <v>-4.58275752413728</v>
      </c>
      <c r="U138" s="1">
        <f t="array" ref="U138">(MAX((F138:O138=MIN(F138:O138))*COLUMN(F:O))-4)*0.5</f>
        <v>1.5</v>
      </c>
      <c r="V138" s="1" t="s">
        <v>16</v>
      </c>
    </row>
    <row r="139" spans="1:22">
      <c r="A139" s="2">
        <v>12.8</v>
      </c>
      <c r="B139" s="2">
        <v>2.2042</v>
      </c>
      <c r="C139" s="2">
        <v>2.2184</v>
      </c>
      <c r="D139" s="2">
        <v>1.2602</v>
      </c>
      <c r="E139" s="2">
        <v>0.0784</v>
      </c>
      <c r="F139" s="14">
        <f t="shared" si="41"/>
        <v>-2.36306243809604</v>
      </c>
      <c r="G139" s="15">
        <f t="shared" si="42"/>
        <v>-4.5637644294449</v>
      </c>
      <c r="H139" s="15">
        <f t="shared" si="43"/>
        <v>-3.22874505224684</v>
      </c>
      <c r="I139" s="15">
        <f t="shared" si="44"/>
        <v>-2.46121717558368</v>
      </c>
      <c r="J139" s="15">
        <f t="shared" si="45"/>
        <v>-2.3211853180849</v>
      </c>
      <c r="K139" s="15">
        <f t="shared" si="46"/>
        <v>-2.48113276096522</v>
      </c>
      <c r="L139" s="15">
        <f t="shared" si="47"/>
        <v>-2.6834357939344</v>
      </c>
      <c r="M139" s="15">
        <f t="shared" si="48"/>
        <v>-2.75019687427622</v>
      </c>
      <c r="N139" s="15">
        <f t="shared" si="49"/>
        <v>-2.70500890987295</v>
      </c>
      <c r="O139" s="15">
        <f t="shared" si="50"/>
        <v>-2.65080491859133</v>
      </c>
      <c r="P139" s="19">
        <f t="shared" si="39"/>
        <v>0.634545376675661</v>
      </c>
      <c r="Q139" s="19">
        <f t="shared" si="40"/>
        <v>0.261633428300095</v>
      </c>
      <c r="R139" s="19" t="str">
        <f t="shared" si="51"/>
        <v>0.151839579637946-0.0236893967163882i</v>
      </c>
      <c r="S139" s="27" t="str">
        <f t="shared" si="52"/>
        <v>3.8962844467164+1.69653148798485i</v>
      </c>
      <c r="T139" s="28">
        <f t="shared" si="53"/>
        <v>-4.5637644294449</v>
      </c>
      <c r="U139" s="1">
        <f t="array" ref="U139">(MAX((F139:O139=MIN(F139:O139))*COLUMN(F:O))-4)*0.5</f>
        <v>1.5</v>
      </c>
      <c r="V139" s="1" t="s">
        <v>16</v>
      </c>
    </row>
    <row r="140" spans="1:22">
      <c r="A140" s="2">
        <v>12.88</v>
      </c>
      <c r="B140" s="2">
        <v>2.1912</v>
      </c>
      <c r="C140" s="2">
        <v>2.2039</v>
      </c>
      <c r="D140" s="2">
        <v>1.2619</v>
      </c>
      <c r="E140" s="2">
        <v>0.0771</v>
      </c>
      <c r="F140" s="14">
        <f t="shared" si="41"/>
        <v>-2.37307986667218</v>
      </c>
      <c r="G140" s="15">
        <f t="shared" si="42"/>
        <v>-4.5466749536709</v>
      </c>
      <c r="H140" s="15">
        <f t="shared" si="43"/>
        <v>-3.20271255322955</v>
      </c>
      <c r="I140" s="15">
        <f t="shared" si="44"/>
        <v>-2.44780804760621</v>
      </c>
      <c r="J140" s="15">
        <f t="shared" si="45"/>
        <v>-2.31588003259323</v>
      </c>
      <c r="K140" s="15">
        <f t="shared" si="46"/>
        <v>-2.48001700344229</v>
      </c>
      <c r="L140" s="15">
        <f t="shared" si="47"/>
        <v>-2.68050833002766</v>
      </c>
      <c r="M140" s="15">
        <f t="shared" si="48"/>
        <v>-2.74238787844793</v>
      </c>
      <c r="N140" s="15">
        <f t="shared" si="49"/>
        <v>-2.69508548259204</v>
      </c>
      <c r="O140" s="15">
        <f t="shared" si="50"/>
        <v>-2.64186082308031</v>
      </c>
      <c r="P140" s="19">
        <f t="shared" si="39"/>
        <v>0.63932294460729</v>
      </c>
      <c r="Q140" s="19">
        <f t="shared" si="40"/>
        <v>0.257542076849794</v>
      </c>
      <c r="R140" s="19" t="str">
        <f t="shared" si="51"/>
        <v>0.151429418588043-0.0241866058414576i</v>
      </c>
      <c r="S140" s="27" t="str">
        <f t="shared" si="52"/>
        <v>3.88874476947716+1.69224407877115i</v>
      </c>
      <c r="T140" s="28">
        <f t="shared" si="53"/>
        <v>-4.5466749536709</v>
      </c>
      <c r="U140" s="1">
        <f t="array" ref="U140">(MAX((F140:O140=MIN(F140:O140))*COLUMN(F:O))-4)*0.5</f>
        <v>1.5</v>
      </c>
      <c r="V140" s="1" t="s">
        <v>16</v>
      </c>
    </row>
    <row r="141" spans="1:22">
      <c r="A141" s="2">
        <v>12.96</v>
      </c>
      <c r="B141" s="2">
        <v>2.1887</v>
      </c>
      <c r="C141" s="2">
        <v>2.1899</v>
      </c>
      <c r="D141" s="2">
        <v>1.2593</v>
      </c>
      <c r="E141" s="2">
        <v>0.0795</v>
      </c>
      <c r="F141" s="14">
        <f t="shared" si="41"/>
        <v>-2.38581396026534</v>
      </c>
      <c r="G141" s="15">
        <f t="shared" si="42"/>
        <v>-4.52970905308571</v>
      </c>
      <c r="H141" s="15">
        <f t="shared" si="43"/>
        <v>-3.17900723025993</v>
      </c>
      <c r="I141" s="15">
        <f t="shared" si="44"/>
        <v>-2.43844165599742</v>
      </c>
      <c r="J141" s="15">
        <f t="shared" si="45"/>
        <v>-2.31539365299588</v>
      </c>
      <c r="K141" s="15">
        <f t="shared" si="46"/>
        <v>-2.48395545226587</v>
      </c>
      <c r="L141" s="15">
        <f t="shared" si="47"/>
        <v>-2.68172499207633</v>
      </c>
      <c r="M141" s="15">
        <f t="shared" si="48"/>
        <v>-2.73774381386723</v>
      </c>
      <c r="N141" s="15">
        <f t="shared" si="49"/>
        <v>-2.68832032298095</v>
      </c>
      <c r="O141" s="15">
        <f t="shared" si="50"/>
        <v>-2.63655685953799</v>
      </c>
      <c r="P141" s="19">
        <f t="shared" si="39"/>
        <v>0.649159663865546</v>
      </c>
      <c r="Q141" s="19">
        <f t="shared" si="40"/>
        <v>0.250555379244684</v>
      </c>
      <c r="R141" s="19" t="str">
        <f t="shared" si="51"/>
        <v>0.151235268495443-0.025204758032267i</v>
      </c>
      <c r="S141" s="27" t="str">
        <f t="shared" si="52"/>
        <v>3.88510376634353+1.69155715400238i</v>
      </c>
      <c r="T141" s="28">
        <f t="shared" si="53"/>
        <v>-4.52970905308571</v>
      </c>
      <c r="U141" s="1">
        <f t="array" ref="U141">(MAX((F141:O141=MIN(F141:O141))*COLUMN(F:O))-4)*0.5</f>
        <v>1.5</v>
      </c>
      <c r="V141" s="1" t="s">
        <v>16</v>
      </c>
    </row>
    <row r="142" spans="1:22">
      <c r="A142" s="2">
        <v>13.04</v>
      </c>
      <c r="B142" s="2">
        <v>2.1729</v>
      </c>
      <c r="C142" s="2">
        <v>2.1638</v>
      </c>
      <c r="D142" s="2">
        <v>1.2627</v>
      </c>
      <c r="E142" s="2">
        <v>0.0835</v>
      </c>
      <c r="F142" s="14">
        <f t="shared" si="41"/>
        <v>-2.39575586742578</v>
      </c>
      <c r="G142" s="15">
        <f t="shared" si="42"/>
        <v>-4.50988397985675</v>
      </c>
      <c r="H142" s="15">
        <f t="shared" si="43"/>
        <v>-3.15395708060847</v>
      </c>
      <c r="I142" s="15">
        <f t="shared" si="44"/>
        <v>-2.42687663526169</v>
      </c>
      <c r="J142" s="15">
        <f t="shared" si="45"/>
        <v>-2.31209650323534</v>
      </c>
      <c r="K142" s="15">
        <f t="shared" si="46"/>
        <v>-2.48460077115756</v>
      </c>
      <c r="L142" s="15">
        <f t="shared" si="47"/>
        <v>-2.67969603702131</v>
      </c>
      <c r="M142" s="15">
        <f t="shared" si="48"/>
        <v>-2.73038923551077</v>
      </c>
      <c r="N142" s="15">
        <f t="shared" si="49"/>
        <v>-2.67916198203888</v>
      </c>
      <c r="O142" s="15">
        <f t="shared" si="50"/>
        <v>-2.6287832463155</v>
      </c>
      <c r="P142" s="19">
        <f t="shared" si="39"/>
        <v>0.657359735687779</v>
      </c>
      <c r="Q142" s="19">
        <f t="shared" si="40"/>
        <v>0.244518589132507</v>
      </c>
      <c r="R142" s="19" t="str">
        <f t="shared" si="51"/>
        <v>0.150887889203265-0.026034431097851i</v>
      </c>
      <c r="S142" s="27" t="str">
        <f t="shared" si="52"/>
        <v>3.87981852296777+1.68939249766411i</v>
      </c>
      <c r="T142" s="28">
        <f t="shared" si="53"/>
        <v>-4.50988397985675</v>
      </c>
      <c r="U142" s="1">
        <f t="array" ref="U142">(MAX((F142:O142=MIN(F142:O142))*COLUMN(F:O))-4)*0.5</f>
        <v>1.5</v>
      </c>
      <c r="V142" s="1" t="s">
        <v>16</v>
      </c>
    </row>
    <row r="143" spans="1:22">
      <c r="A143" s="2">
        <v>13.12</v>
      </c>
      <c r="B143" s="2">
        <v>2.1647</v>
      </c>
      <c r="C143" s="2">
        <v>2.1598</v>
      </c>
      <c r="D143" s="2">
        <v>1.261</v>
      </c>
      <c r="E143" s="2">
        <v>0.0814</v>
      </c>
      <c r="F143" s="14">
        <f t="shared" si="41"/>
        <v>-2.40204900875098</v>
      </c>
      <c r="G143" s="15">
        <f t="shared" si="42"/>
        <v>-4.48661321995521</v>
      </c>
      <c r="H143" s="15">
        <f t="shared" si="43"/>
        <v>-3.12547487708655</v>
      </c>
      <c r="I143" s="15">
        <f t="shared" si="44"/>
        <v>-2.41223120508982</v>
      </c>
      <c r="J143" s="15">
        <f t="shared" si="45"/>
        <v>-2.3060000381448</v>
      </c>
      <c r="K143" s="15">
        <f t="shared" si="46"/>
        <v>-2.48271319858145</v>
      </c>
      <c r="L143" s="15">
        <f t="shared" si="47"/>
        <v>-2.67507576676185</v>
      </c>
      <c r="M143" s="15">
        <f t="shared" si="48"/>
        <v>-2.72020534357822</v>
      </c>
      <c r="N143" s="15">
        <f t="shared" si="49"/>
        <v>-2.66708870425732</v>
      </c>
      <c r="O143" s="15">
        <f t="shared" si="50"/>
        <v>-2.61815029389761</v>
      </c>
      <c r="P143" s="19">
        <f t="shared" si="39"/>
        <v>0.667148933581853</v>
      </c>
      <c r="Q143" s="19">
        <f t="shared" si="40"/>
        <v>0.236716512885778</v>
      </c>
      <c r="R143" s="19" t="str">
        <f t="shared" si="51"/>
        <v>0.150384357506965-0.0270468677697324i</v>
      </c>
      <c r="S143" s="27" t="str">
        <f t="shared" si="52"/>
        <v>3.87660425635214+1.68667810217821i</v>
      </c>
      <c r="T143" s="28">
        <f t="shared" si="53"/>
        <v>-4.48661321995521</v>
      </c>
      <c r="U143" s="1">
        <f t="array" ref="U143">(MAX((F143:O143=MIN(F143:O143))*COLUMN(F:O))-4)*0.5</f>
        <v>1.5</v>
      </c>
      <c r="V143" s="1" t="s">
        <v>16</v>
      </c>
    </row>
    <row r="144" spans="1:22">
      <c r="A144" s="2">
        <v>13.2</v>
      </c>
      <c r="B144" s="2">
        <v>2.1654</v>
      </c>
      <c r="C144" s="2">
        <v>2.1245</v>
      </c>
      <c r="D144" s="2">
        <v>1.2585</v>
      </c>
      <c r="E144" s="2">
        <v>0.0941</v>
      </c>
      <c r="F144" s="14">
        <f t="shared" si="41"/>
        <v>-2.4197633252353</v>
      </c>
      <c r="G144" s="15">
        <f t="shared" si="42"/>
        <v>-4.47057688826323</v>
      </c>
      <c r="H144" s="15">
        <f t="shared" si="43"/>
        <v>-3.10431954050228</v>
      </c>
      <c r="I144" s="15">
        <f t="shared" si="44"/>
        <v>-2.40336428192617</v>
      </c>
      <c r="J144" s="15">
        <f t="shared" si="45"/>
        <v>-2.30504793390448</v>
      </c>
      <c r="K144" s="15">
        <f t="shared" si="46"/>
        <v>-2.48517108965723</v>
      </c>
      <c r="L144" s="15">
        <f t="shared" si="47"/>
        <v>-2.67470193733865</v>
      </c>
      <c r="M144" s="15">
        <f t="shared" si="48"/>
        <v>-2.71519481417204</v>
      </c>
      <c r="N144" s="15">
        <f t="shared" si="49"/>
        <v>-2.66083838544783</v>
      </c>
      <c r="O144" s="15">
        <f t="shared" si="50"/>
        <v>-2.61326556529591</v>
      </c>
      <c r="P144" s="19">
        <f t="shared" si="39"/>
        <v>0.669611599756161</v>
      </c>
      <c r="Q144" s="19">
        <f t="shared" si="40"/>
        <v>0.235359821286102</v>
      </c>
      <c r="R144" s="19" t="str">
        <f t="shared" si="51"/>
        <v>0.150172464154076-0.0272403830086457i</v>
      </c>
      <c r="S144" s="27" t="str">
        <f t="shared" si="52"/>
        <v>3.86777159378436+1.68379456932407i</v>
      </c>
      <c r="T144" s="28">
        <f t="shared" si="53"/>
        <v>-4.47057688826323</v>
      </c>
      <c r="U144" s="1">
        <f t="array" ref="U144">(MAX((F144:O144=MIN(F144:O144))*COLUMN(F:O))-4)*0.5</f>
        <v>1.5</v>
      </c>
      <c r="V144" s="1" t="s">
        <v>16</v>
      </c>
    </row>
    <row r="145" spans="1:22">
      <c r="A145" s="2">
        <v>13.28</v>
      </c>
      <c r="B145" s="2">
        <v>2.1375</v>
      </c>
      <c r="C145" s="2">
        <v>2.1087</v>
      </c>
      <c r="D145" s="2">
        <v>1.2635</v>
      </c>
      <c r="E145" s="2">
        <v>0.0931</v>
      </c>
      <c r="F145" s="14">
        <f t="shared" si="41"/>
        <v>-2.43743780055881</v>
      </c>
      <c r="G145" s="15">
        <f t="shared" si="42"/>
        <v>-4.45984215513681</v>
      </c>
      <c r="H145" s="15">
        <f t="shared" si="43"/>
        <v>-3.091217014256</v>
      </c>
      <c r="I145" s="15">
        <f t="shared" si="44"/>
        <v>-2.40220505509272</v>
      </c>
      <c r="J145" s="15">
        <f t="shared" si="45"/>
        <v>-2.31148632650438</v>
      </c>
      <c r="K145" s="15">
        <f t="shared" si="46"/>
        <v>-2.4949740835112</v>
      </c>
      <c r="L145" s="15">
        <f t="shared" si="47"/>
        <v>-2.68106119912127</v>
      </c>
      <c r="M145" s="15">
        <f t="shared" si="48"/>
        <v>-2.71640133329401</v>
      </c>
      <c r="N145" s="15">
        <f t="shared" si="49"/>
        <v>-2.6609480506851</v>
      </c>
      <c r="O145" s="15">
        <f t="shared" si="50"/>
        <v>-2.61510854618311</v>
      </c>
      <c r="P145" s="19">
        <f t="shared" si="39"/>
        <v>0.680453703134469</v>
      </c>
      <c r="Q145" s="19">
        <f t="shared" si="40"/>
        <v>0.228798727128083</v>
      </c>
      <c r="R145" s="19" t="str">
        <f t="shared" si="51"/>
        <v>0.15034703626056-0.0283351262469236i</v>
      </c>
      <c r="S145" s="27" t="str">
        <f t="shared" si="52"/>
        <v>3.86286553373168+1.68446807381206i</v>
      </c>
      <c r="T145" s="28">
        <f t="shared" si="53"/>
        <v>-4.45984215513681</v>
      </c>
      <c r="U145" s="1">
        <f t="array" ref="U145">(MAX((F145:O145=MIN(F145:O145))*COLUMN(F:O))-4)*0.5</f>
        <v>1.5</v>
      </c>
      <c r="V145" s="1" t="s">
        <v>16</v>
      </c>
    </row>
    <row r="146" spans="1:22">
      <c r="A146" s="2">
        <v>13.36</v>
      </c>
      <c r="B146" s="2">
        <v>2.1508</v>
      </c>
      <c r="C146" s="2">
        <v>2.097</v>
      </c>
      <c r="D146" s="2">
        <v>1.2533</v>
      </c>
      <c r="E146" s="2">
        <v>0.0995</v>
      </c>
      <c r="F146" s="14">
        <f t="shared" si="41"/>
        <v>-2.44926574954475</v>
      </c>
      <c r="G146" s="15">
        <f t="shared" si="42"/>
        <v>-4.43490958706748</v>
      </c>
      <c r="H146" s="15">
        <f t="shared" si="43"/>
        <v>-3.06630638685646</v>
      </c>
      <c r="I146" s="15">
        <f t="shared" si="44"/>
        <v>-2.3923634778894</v>
      </c>
      <c r="J146" s="15">
        <f t="shared" si="45"/>
        <v>-2.31065903612884</v>
      </c>
      <c r="K146" s="15">
        <f t="shared" si="46"/>
        <v>-2.49778368335578</v>
      </c>
      <c r="L146" s="15">
        <f t="shared" si="47"/>
        <v>-2.6795880277297</v>
      </c>
      <c r="M146" s="15">
        <f t="shared" si="48"/>
        <v>-2.70895663413871</v>
      </c>
      <c r="N146" s="15">
        <f t="shared" si="49"/>
        <v>-2.65234759553739</v>
      </c>
      <c r="O146" s="15">
        <f t="shared" si="50"/>
        <v>-2.60856271593219</v>
      </c>
      <c r="P146" s="19">
        <f t="shared" si="39"/>
        <v>0.693434751688465</v>
      </c>
      <c r="Q146" s="19">
        <f t="shared" si="40"/>
        <v>0.220209723546235</v>
      </c>
      <c r="R146" s="19" t="str">
        <f t="shared" si="51"/>
        <v>0.150057696739571-0.0296032414302369i</v>
      </c>
      <c r="S146" s="27" t="str">
        <f t="shared" si="52"/>
        <v>3.8618706366342+1.68551093562085i</v>
      </c>
      <c r="T146" s="28">
        <f t="shared" si="53"/>
        <v>-4.43490958706748</v>
      </c>
      <c r="U146" s="1">
        <f t="array" ref="U146">(MAX((F146:O146=MIN(F146:O146))*COLUMN(F:O))-4)*0.5</f>
        <v>1.5</v>
      </c>
      <c r="V146" s="1" t="s">
        <v>16</v>
      </c>
    </row>
    <row r="147" spans="1:22">
      <c r="A147" s="2">
        <v>13.44</v>
      </c>
      <c r="B147" s="2">
        <v>2.135</v>
      </c>
      <c r="C147" s="2">
        <v>2.0575</v>
      </c>
      <c r="D147" s="2">
        <v>1.2568</v>
      </c>
      <c r="E147" s="2">
        <v>0.1112</v>
      </c>
      <c r="F147" s="14">
        <f t="shared" si="41"/>
        <v>-2.45626155266714</v>
      </c>
      <c r="G147" s="15">
        <f t="shared" si="42"/>
        <v>-4.41802190067943</v>
      </c>
      <c r="H147" s="15">
        <f t="shared" si="43"/>
        <v>-3.04260068111797</v>
      </c>
      <c r="I147" s="15">
        <f t="shared" si="44"/>
        <v>-2.37788432452413</v>
      </c>
      <c r="J147" s="15">
        <f t="shared" si="45"/>
        <v>-2.30276195719449</v>
      </c>
      <c r="K147" s="15">
        <f t="shared" si="46"/>
        <v>-2.49332543049194</v>
      </c>
      <c r="L147" s="15">
        <f t="shared" si="47"/>
        <v>-2.67337731508665</v>
      </c>
      <c r="M147" s="15">
        <f t="shared" si="48"/>
        <v>-2.69899236079023</v>
      </c>
      <c r="N147" s="15">
        <f t="shared" si="49"/>
        <v>-2.6411172917407</v>
      </c>
      <c r="O147" s="15">
        <f t="shared" si="50"/>
        <v>-2.59826355451497</v>
      </c>
      <c r="P147" s="19">
        <f t="shared" si="39"/>
        <v>0.695475379114347</v>
      </c>
      <c r="Q147" s="19">
        <f t="shared" si="40"/>
        <v>0.217023315234749</v>
      </c>
      <c r="R147" s="19" t="str">
        <f t="shared" si="51"/>
        <v>0.149534541983707-0.0298433428393589i</v>
      </c>
      <c r="S147" s="27" t="str">
        <f t="shared" si="52"/>
        <v>3.85282493408145+1.67774730894725i</v>
      </c>
      <c r="T147" s="28">
        <f t="shared" si="53"/>
        <v>-4.41802190067943</v>
      </c>
      <c r="U147" s="1">
        <f t="array" ref="U147">(MAX((F147:O147=MIN(F147:O147))*COLUMN(F:O))-4)*0.5</f>
        <v>1.5</v>
      </c>
      <c r="V147" s="1" t="s">
        <v>16</v>
      </c>
    </row>
    <row r="148" spans="1:22">
      <c r="A148" s="2">
        <v>13.52</v>
      </c>
      <c r="B148" s="2">
        <v>2.137</v>
      </c>
      <c r="C148" s="2">
        <v>2.0582</v>
      </c>
      <c r="D148" s="2">
        <v>1.2499</v>
      </c>
      <c r="E148" s="2">
        <v>0.1097</v>
      </c>
      <c r="F148" s="14">
        <f t="shared" si="41"/>
        <v>-2.47875664660296</v>
      </c>
      <c r="G148" s="15">
        <f t="shared" si="42"/>
        <v>-4.40246951678407</v>
      </c>
      <c r="H148" s="15">
        <f t="shared" si="43"/>
        <v>-3.02869763570848</v>
      </c>
      <c r="I148" s="15">
        <f t="shared" si="44"/>
        <v>-2.37695178398911</v>
      </c>
      <c r="J148" s="15">
        <f t="shared" si="45"/>
        <v>-2.30972873802373</v>
      </c>
      <c r="K148" s="15">
        <f t="shared" si="46"/>
        <v>-2.502799607902</v>
      </c>
      <c r="L148" s="15">
        <f t="shared" si="47"/>
        <v>-2.67835240847308</v>
      </c>
      <c r="M148" s="15">
        <f t="shared" si="48"/>
        <v>-2.69908152805784</v>
      </c>
      <c r="N148" s="15">
        <f t="shared" si="49"/>
        <v>-2.64084759306202</v>
      </c>
      <c r="O148" s="15">
        <f t="shared" si="50"/>
        <v>-2.59999581234926</v>
      </c>
      <c r="P148" s="19">
        <f t="shared" si="39"/>
        <v>0.703869365520188</v>
      </c>
      <c r="Q148" s="19">
        <f t="shared" si="40"/>
        <v>0.213169642857143</v>
      </c>
      <c r="R148" s="19" t="str">
        <f t="shared" si="51"/>
        <v>0.149677451216955-0.0305977093481545i</v>
      </c>
      <c r="S148" s="27" t="str">
        <f t="shared" si="52"/>
        <v>3.84697854901553+1.67967004693946i</v>
      </c>
      <c r="T148" s="28">
        <f t="shared" si="53"/>
        <v>-4.40246951678407</v>
      </c>
      <c r="U148" s="1">
        <f t="array" ref="U148">(MAX((F148:O148=MIN(F148:O148))*COLUMN(F:O))-4)*0.5</f>
        <v>1.5</v>
      </c>
      <c r="V148" s="1" t="s">
        <v>16</v>
      </c>
    </row>
    <row r="149" spans="1:22">
      <c r="A149" s="2">
        <v>13.6</v>
      </c>
      <c r="B149" s="2">
        <v>2.1529</v>
      </c>
      <c r="C149" s="2">
        <v>2.0143</v>
      </c>
      <c r="D149" s="2">
        <v>1.2423</v>
      </c>
      <c r="E149" s="2">
        <v>0.1262</v>
      </c>
      <c r="F149" s="14">
        <f t="shared" si="41"/>
        <v>-2.48678804279295</v>
      </c>
      <c r="G149" s="15">
        <f t="shared" si="42"/>
        <v>-4.38212108898749</v>
      </c>
      <c r="H149" s="15">
        <f t="shared" si="43"/>
        <v>-3.00319479036524</v>
      </c>
      <c r="I149" s="15">
        <f t="shared" si="44"/>
        <v>-2.36230621011728</v>
      </c>
      <c r="J149" s="15">
        <f t="shared" si="45"/>
        <v>-2.30264977751561</v>
      </c>
      <c r="K149" s="15">
        <f t="shared" si="46"/>
        <v>-2.49941444934963</v>
      </c>
      <c r="L149" s="15">
        <f t="shared" si="47"/>
        <v>-2.67231006736867</v>
      </c>
      <c r="M149" s="15">
        <f t="shared" si="48"/>
        <v>-2.68854925993404</v>
      </c>
      <c r="N149" s="15">
        <f t="shared" si="49"/>
        <v>-2.62916554473506</v>
      </c>
      <c r="O149" s="15">
        <f t="shared" si="50"/>
        <v>-2.5896505647125</v>
      </c>
      <c r="P149" s="19">
        <f t="shared" si="39"/>
        <v>0.709257798046532</v>
      </c>
      <c r="Q149" s="19">
        <f t="shared" si="40"/>
        <v>0.207773512476008</v>
      </c>
      <c r="R149" s="19" t="str">
        <f t="shared" si="51"/>
        <v>0.149155368247651-0.0311723038529173i</v>
      </c>
      <c r="S149" s="27" t="str">
        <f t="shared" si="52"/>
        <v>3.84178965929439+1.67380790602187i</v>
      </c>
      <c r="T149" s="28">
        <f t="shared" si="53"/>
        <v>-4.38212108898749</v>
      </c>
      <c r="U149" s="1">
        <f t="array" ref="U149">(MAX((F149:O149=MIN(F149:O149))*COLUMN(F:O))-4)*0.5</f>
        <v>1.5</v>
      </c>
      <c r="V149" s="1" t="s">
        <v>16</v>
      </c>
    </row>
    <row r="150" spans="1:22">
      <c r="A150" s="2">
        <v>13.68</v>
      </c>
      <c r="B150" s="2">
        <v>2.1377</v>
      </c>
      <c r="C150" s="2">
        <v>1.995</v>
      </c>
      <c r="D150" s="2">
        <v>1.2435</v>
      </c>
      <c r="E150" s="2">
        <v>0.1276</v>
      </c>
      <c r="F150" s="14">
        <f t="shared" si="41"/>
        <v>-2.52378512332732</v>
      </c>
      <c r="G150" s="15">
        <f t="shared" si="42"/>
        <v>-4.38107083529681</v>
      </c>
      <c r="H150" s="15">
        <f t="shared" si="43"/>
        <v>-3.00750713967098</v>
      </c>
      <c r="I150" s="15">
        <f t="shared" si="44"/>
        <v>-2.37822257321804</v>
      </c>
      <c r="J150" s="15">
        <f t="shared" si="45"/>
        <v>-2.32567234762813</v>
      </c>
      <c r="K150" s="15">
        <f t="shared" si="46"/>
        <v>-2.52378152615728</v>
      </c>
      <c r="L150" s="15">
        <f t="shared" si="47"/>
        <v>-2.6911736654638</v>
      </c>
      <c r="M150" s="15">
        <f t="shared" si="48"/>
        <v>-2.70302379212149</v>
      </c>
      <c r="N150" s="15">
        <f t="shared" si="49"/>
        <v>-2.64418304026353</v>
      </c>
      <c r="O150" s="15">
        <f t="shared" si="50"/>
        <v>-2.60697351591213</v>
      </c>
      <c r="P150" s="19">
        <f t="shared" si="39"/>
        <v>0.720418928631159</v>
      </c>
      <c r="Q150" s="19">
        <f t="shared" si="40"/>
        <v>0.204794411811399</v>
      </c>
      <c r="R150" s="19" t="str">
        <f t="shared" si="51"/>
        <v>0.150151550893042-0.0321840438708455i</v>
      </c>
      <c r="S150" s="27" t="str">
        <f t="shared" si="52"/>
        <v>3.834763848371+1.68108958201911i</v>
      </c>
      <c r="T150" s="28">
        <f t="shared" si="53"/>
        <v>-4.38107083529681</v>
      </c>
      <c r="U150" s="1">
        <f t="array" ref="U150">(MAX((F150:O150=MIN(F150:O150))*COLUMN(F:O))-4)*0.5</f>
        <v>1.5</v>
      </c>
      <c r="V150" s="1" t="s">
        <v>16</v>
      </c>
    </row>
    <row r="151" spans="1:22">
      <c r="A151" s="2">
        <v>13.76</v>
      </c>
      <c r="B151" s="2">
        <v>2.1655</v>
      </c>
      <c r="C151" s="2">
        <v>1.9711</v>
      </c>
      <c r="D151" s="2">
        <v>1.2285</v>
      </c>
      <c r="E151" s="2">
        <v>0.1362</v>
      </c>
      <c r="F151" s="14">
        <f t="shared" si="41"/>
        <v>-2.52483158533868</v>
      </c>
      <c r="G151" s="15">
        <f t="shared" si="42"/>
        <v>-4.3538510408869</v>
      </c>
      <c r="H151" s="15">
        <f t="shared" si="43"/>
        <v>-2.9787833712496</v>
      </c>
      <c r="I151" s="15">
        <f t="shared" si="44"/>
        <v>-2.35988070191611</v>
      </c>
      <c r="J151" s="15">
        <f t="shared" si="45"/>
        <v>-2.31400290200876</v>
      </c>
      <c r="K151" s="15">
        <f t="shared" si="46"/>
        <v>-2.51495479184167</v>
      </c>
      <c r="L151" s="15">
        <f t="shared" si="47"/>
        <v>-2.67962294332244</v>
      </c>
      <c r="M151" s="15">
        <f t="shared" si="48"/>
        <v>-2.68759866983949</v>
      </c>
      <c r="N151" s="15">
        <f t="shared" si="49"/>
        <v>-2.62797364721107</v>
      </c>
      <c r="O151" s="15">
        <f t="shared" si="50"/>
        <v>-2.5920257040534</v>
      </c>
      <c r="P151" s="19">
        <f t="shared" si="39"/>
        <v>0.725658275462963</v>
      </c>
      <c r="Q151" s="19">
        <f t="shared" si="40"/>
        <v>0.199361532322426</v>
      </c>
      <c r="R151" s="19" t="str">
        <f t="shared" si="51"/>
        <v>0.149356490673492-0.0326907138731275i</v>
      </c>
      <c r="S151" s="27" t="str">
        <f t="shared" si="52"/>
        <v>3.82822563726182+1.67416513217444i</v>
      </c>
      <c r="T151" s="28">
        <f t="shared" si="53"/>
        <v>-4.3538510408869</v>
      </c>
      <c r="U151" s="1">
        <f t="array" ref="U151">(MAX((F151:O151=MIN(F151:O151))*COLUMN(F:O))-4)*0.5</f>
        <v>1.5</v>
      </c>
      <c r="V151" s="1" t="s">
        <v>16</v>
      </c>
    </row>
    <row r="152" spans="1:22">
      <c r="A152" s="2">
        <v>13.84</v>
      </c>
      <c r="B152" s="2">
        <v>2.163</v>
      </c>
      <c r="C152" s="2">
        <v>1.9321</v>
      </c>
      <c r="D152" s="2">
        <v>1.2269</v>
      </c>
      <c r="E152" s="2">
        <v>0.1475</v>
      </c>
      <c r="F152" s="14">
        <f t="shared" si="41"/>
        <v>-2.53832637819521</v>
      </c>
      <c r="G152" s="15">
        <f t="shared" si="42"/>
        <v>-4.33618765526831</v>
      </c>
      <c r="H152" s="15">
        <f t="shared" si="43"/>
        <v>-2.95916867682021</v>
      </c>
      <c r="I152" s="15">
        <f t="shared" si="44"/>
        <v>-2.35050608711322</v>
      </c>
      <c r="J152" s="15">
        <f t="shared" si="45"/>
        <v>-2.31161980616892</v>
      </c>
      <c r="K152" s="15">
        <f t="shared" si="46"/>
        <v>-2.5152893095351</v>
      </c>
      <c r="L152" s="15">
        <f t="shared" si="47"/>
        <v>-2.67671396230457</v>
      </c>
      <c r="M152" s="15">
        <f t="shared" si="48"/>
        <v>-2.68078275162731</v>
      </c>
      <c r="N152" s="15">
        <f t="shared" si="49"/>
        <v>-2.62067539055447</v>
      </c>
      <c r="O152" s="15">
        <f t="shared" si="50"/>
        <v>-2.58617337859077</v>
      </c>
      <c r="P152" s="19">
        <f t="shared" si="39"/>
        <v>0.729928827236049</v>
      </c>
      <c r="Q152" s="19">
        <f t="shared" si="40"/>
        <v>0.195871339414306</v>
      </c>
      <c r="R152" s="19" t="str">
        <f t="shared" si="51"/>
        <v>0.149064053545606-0.0331074250979749i</v>
      </c>
      <c r="S152" s="27" t="str">
        <f t="shared" si="52"/>
        <v>3.82128316237757+1.66983816792835i</v>
      </c>
      <c r="T152" s="28">
        <f t="shared" si="53"/>
        <v>-4.33618765526831</v>
      </c>
      <c r="U152" s="1">
        <f t="array" ref="U152">(MAX((F152:O152=MIN(F152:O152))*COLUMN(F:O))-4)*0.5</f>
        <v>1.5</v>
      </c>
      <c r="V152" s="1" t="s">
        <v>16</v>
      </c>
    </row>
    <row r="153" spans="1:22">
      <c r="A153" s="2">
        <v>13.92</v>
      </c>
      <c r="B153" s="2">
        <v>2.1825</v>
      </c>
      <c r="C153" s="2">
        <v>1.9242</v>
      </c>
      <c r="D153" s="2">
        <v>1.2143</v>
      </c>
      <c r="E153" s="2">
        <v>0.1491</v>
      </c>
      <c r="F153" s="14">
        <f t="shared" si="41"/>
        <v>-2.55563800940578</v>
      </c>
      <c r="G153" s="15">
        <f t="shared" si="42"/>
        <v>-4.32250235312872</v>
      </c>
      <c r="H153" s="15">
        <f t="shared" si="43"/>
        <v>-2.94387645390631</v>
      </c>
      <c r="I153" s="15">
        <f t="shared" si="44"/>
        <v>-2.34476177523407</v>
      </c>
      <c r="J153" s="15">
        <f t="shared" si="45"/>
        <v>-2.31249062535513</v>
      </c>
      <c r="K153" s="15">
        <f t="shared" si="46"/>
        <v>-2.51852302472902</v>
      </c>
      <c r="L153" s="15">
        <f t="shared" si="47"/>
        <v>-2.67667927964487</v>
      </c>
      <c r="M153" s="15">
        <f t="shared" si="48"/>
        <v>-2.67718372663235</v>
      </c>
      <c r="N153" s="15">
        <f t="shared" si="49"/>
        <v>-2.61680668633075</v>
      </c>
      <c r="O153" s="15">
        <f t="shared" si="50"/>
        <v>-2.58371406041185</v>
      </c>
      <c r="P153" s="19">
        <f t="shared" si="39"/>
        <v>0.732991580508263</v>
      </c>
      <c r="Q153" s="19">
        <f t="shared" si="40"/>
        <v>0.193713919178961</v>
      </c>
      <c r="R153" s="19" t="str">
        <f t="shared" si="51"/>
        <v>0.148953634618909-0.0334014146106667i</v>
      </c>
      <c r="S153" s="27" t="str">
        <f t="shared" si="52"/>
        <v>3.81295140689137+1.66600816063874i</v>
      </c>
      <c r="T153" s="28">
        <f t="shared" si="53"/>
        <v>-4.32250235312872</v>
      </c>
      <c r="U153" s="1">
        <f t="array" ref="U153">(MAX((F153:O153=MIN(F153:O153))*COLUMN(F:O))-4)*0.5</f>
        <v>1.5</v>
      </c>
      <c r="V153" s="1" t="s">
        <v>16</v>
      </c>
    </row>
    <row r="154" spans="1:22">
      <c r="A154" s="2">
        <v>14</v>
      </c>
      <c r="B154" s="2">
        <v>2.1976</v>
      </c>
      <c r="C154" s="2">
        <v>1.8819</v>
      </c>
      <c r="D154" s="2">
        <v>1.2027</v>
      </c>
      <c r="E154" s="2">
        <v>0.1659</v>
      </c>
      <c r="F154" s="14">
        <f t="shared" si="41"/>
        <v>-2.57535976811602</v>
      </c>
      <c r="G154" s="15">
        <f t="shared" si="42"/>
        <v>-4.30828012335444</v>
      </c>
      <c r="H154" s="15">
        <f t="shared" si="43"/>
        <v>-2.92838783361235</v>
      </c>
      <c r="I154" s="15">
        <f t="shared" si="44"/>
        <v>-2.3393601669074</v>
      </c>
      <c r="J154" s="15">
        <f t="shared" si="45"/>
        <v>-2.31406829275571</v>
      </c>
      <c r="K154" s="15">
        <f t="shared" si="46"/>
        <v>-2.52242967585822</v>
      </c>
      <c r="L154" s="15">
        <f t="shared" si="47"/>
        <v>-2.67701013173559</v>
      </c>
      <c r="M154" s="15">
        <f t="shared" si="48"/>
        <v>-2.67385977059177</v>
      </c>
      <c r="N154" s="15">
        <f t="shared" si="49"/>
        <v>-2.61332007559799</v>
      </c>
      <c r="O154" s="15">
        <f t="shared" si="50"/>
        <v>-2.58173017553374</v>
      </c>
      <c r="P154" s="19">
        <f t="shared" si="39"/>
        <v>0.735568675402416</v>
      </c>
      <c r="Q154" s="19">
        <f t="shared" si="40"/>
        <v>0.191998714652956</v>
      </c>
      <c r="R154" s="19" t="str">
        <f t="shared" si="51"/>
        <v>0.148866750972232-0.0336422026353032i</v>
      </c>
      <c r="S154" s="27" t="str">
        <f t="shared" si="52"/>
        <v>3.80517812777509+1.6626585320197i</v>
      </c>
      <c r="T154" s="28">
        <f t="shared" si="53"/>
        <v>-4.30828012335444</v>
      </c>
      <c r="U154" s="1">
        <f t="array" ref="U154">(MAX((F154:O154=MIN(F154:O154))*COLUMN(F:O))-4)*0.5</f>
        <v>1.5</v>
      </c>
      <c r="V154" s="1" t="s">
        <v>16</v>
      </c>
    </row>
    <row r="155" spans="1:22">
      <c r="A155" s="2">
        <v>14.08</v>
      </c>
      <c r="B155" s="2">
        <v>2.2005</v>
      </c>
      <c r="C155" s="2">
        <v>1.8736</v>
      </c>
      <c r="D155" s="2">
        <v>1.193</v>
      </c>
      <c r="E155" s="2">
        <v>0.166</v>
      </c>
      <c r="F155" s="14">
        <f t="shared" si="41"/>
        <v>-2.60187685190086</v>
      </c>
      <c r="G155" s="15">
        <f t="shared" si="42"/>
        <v>-4.30379519465014</v>
      </c>
      <c r="H155" s="15">
        <f t="shared" si="43"/>
        <v>-2.92263894473132</v>
      </c>
      <c r="I155" s="15">
        <f t="shared" si="44"/>
        <v>-2.34249305956306</v>
      </c>
      <c r="J155" s="15">
        <f t="shared" si="45"/>
        <v>-2.32375705032414</v>
      </c>
      <c r="K155" s="15">
        <f t="shared" si="46"/>
        <v>-2.53418147977723</v>
      </c>
      <c r="L155" s="15">
        <f t="shared" si="47"/>
        <v>-2.68503424940738</v>
      </c>
      <c r="M155" s="15">
        <f t="shared" si="48"/>
        <v>-2.67845915497909</v>
      </c>
      <c r="N155" s="15">
        <f t="shared" si="49"/>
        <v>-2.61800692404029</v>
      </c>
      <c r="O155" s="15">
        <f t="shared" si="50"/>
        <v>-2.58796634581059</v>
      </c>
      <c r="P155" s="19">
        <f t="shared" si="39"/>
        <v>0.739844159185511</v>
      </c>
      <c r="Q155" s="19">
        <f t="shared" si="40"/>
        <v>0.19011711856249</v>
      </c>
      <c r="R155" s="19" t="str">
        <f t="shared" si="51"/>
        <v>0.149236712815148-0.0340855200161303i</v>
      </c>
      <c r="S155" s="27" t="str">
        <f t="shared" si="52"/>
        <v>3.79714579826769+1.66130494590908i</v>
      </c>
      <c r="T155" s="28">
        <f t="shared" si="53"/>
        <v>-4.30379519465014</v>
      </c>
      <c r="U155" s="1">
        <f t="array" ref="U155">(MAX((F155:O155=MIN(F155:O155))*COLUMN(F:O))-4)*0.5</f>
        <v>1.5</v>
      </c>
      <c r="V155" s="1" t="s">
        <v>16</v>
      </c>
    </row>
    <row r="156" spans="1:22">
      <c r="A156" s="2">
        <v>14.16</v>
      </c>
      <c r="B156" s="2">
        <v>2.228</v>
      </c>
      <c r="C156" s="2">
        <v>1.8428</v>
      </c>
      <c r="D156" s="2">
        <v>1.174</v>
      </c>
      <c r="E156" s="2">
        <v>0.1745</v>
      </c>
      <c r="F156" s="14">
        <f t="shared" si="41"/>
        <v>-2.62221646493056</v>
      </c>
      <c r="G156" s="15">
        <f t="shared" si="42"/>
        <v>-4.2890723790899</v>
      </c>
      <c r="H156" s="15">
        <f t="shared" si="43"/>
        <v>-2.90804245028325</v>
      </c>
      <c r="I156" s="15">
        <f t="shared" si="44"/>
        <v>-2.33778229343758</v>
      </c>
      <c r="J156" s="15">
        <f t="shared" si="45"/>
        <v>-2.32573633575845</v>
      </c>
      <c r="K156" s="15">
        <f t="shared" si="46"/>
        <v>-2.53801902408511</v>
      </c>
      <c r="L156" s="15">
        <f t="shared" si="47"/>
        <v>-2.68515491572744</v>
      </c>
      <c r="M156" s="15">
        <f t="shared" si="48"/>
        <v>-2.67526562598474</v>
      </c>
      <c r="N156" s="15">
        <f t="shared" si="49"/>
        <v>-2.61489433112014</v>
      </c>
      <c r="O156" s="15">
        <f t="shared" si="50"/>
        <v>-2.58633267288866</v>
      </c>
      <c r="P156" s="19">
        <f t="shared" si="39"/>
        <v>0.741672579173846</v>
      </c>
      <c r="Q156" s="19">
        <f t="shared" si="40"/>
        <v>0.189097925711529</v>
      </c>
      <c r="R156" s="19" t="str">
        <f t="shared" si="51"/>
        <v>0.149160140811906-0.0342379166387369i</v>
      </c>
      <c r="S156" s="27" t="str">
        <f t="shared" si="52"/>
        <v>3.78875277380413+1.65807701902187i</v>
      </c>
      <c r="T156" s="28">
        <f t="shared" si="53"/>
        <v>-4.2890723790899</v>
      </c>
      <c r="U156" s="1">
        <f t="array" ref="U156">(MAX((F156:O156=MIN(F156:O156))*COLUMN(F:O))-4)*0.5</f>
        <v>1.5</v>
      </c>
      <c r="V156" s="1" t="s">
        <v>16</v>
      </c>
    </row>
    <row r="157" spans="1:22">
      <c r="A157" s="2">
        <v>14.24</v>
      </c>
      <c r="B157" s="2">
        <v>2.2281</v>
      </c>
      <c r="C157" s="2">
        <v>1.8152</v>
      </c>
      <c r="D157" s="2">
        <v>1.1667</v>
      </c>
      <c r="E157" s="2">
        <v>0.1799</v>
      </c>
      <c r="F157" s="14">
        <f t="shared" si="41"/>
        <v>-2.64295111853604</v>
      </c>
      <c r="G157" s="15">
        <f t="shared" si="42"/>
        <v>-4.27884269396618</v>
      </c>
      <c r="H157" s="15">
        <f t="shared" si="43"/>
        <v>-2.89775215259461</v>
      </c>
      <c r="I157" s="15">
        <f t="shared" si="44"/>
        <v>-2.33747542559308</v>
      </c>
      <c r="J157" s="15">
        <f t="shared" si="45"/>
        <v>-2.33293327381702</v>
      </c>
      <c r="K157" s="15">
        <f t="shared" si="46"/>
        <v>-2.54779675629481</v>
      </c>
      <c r="L157" s="15">
        <f t="shared" si="47"/>
        <v>-2.69041240575199</v>
      </c>
      <c r="M157" s="15">
        <f t="shared" si="48"/>
        <v>-2.67632173532308</v>
      </c>
      <c r="N157" s="15">
        <f t="shared" si="49"/>
        <v>-2.61606511971679</v>
      </c>
      <c r="O157" s="15">
        <f t="shared" si="50"/>
        <v>-2.5894236787684</v>
      </c>
      <c r="P157" s="19">
        <f t="shared" si="39"/>
        <v>0.753359308889033</v>
      </c>
      <c r="Q157" s="19">
        <f t="shared" si="40"/>
        <v>0.181454196028187</v>
      </c>
      <c r="R157" s="19" t="str">
        <f t="shared" si="51"/>
        <v>0.149363642001503-0.035457049998392i</v>
      </c>
      <c r="S157" s="27" t="str">
        <f t="shared" si="52"/>
        <v>3.78692708369707+1.65752026148653i</v>
      </c>
      <c r="T157" s="28">
        <f t="shared" si="53"/>
        <v>-4.27884269396618</v>
      </c>
      <c r="U157" s="1">
        <f t="array" ref="U157">(MAX((F157:O157=MIN(F157:O157))*COLUMN(F:O))-4)*0.5</f>
        <v>1.5</v>
      </c>
      <c r="V157" s="1" t="s">
        <v>16</v>
      </c>
    </row>
    <row r="158" spans="1:22">
      <c r="A158" s="2">
        <v>14.32</v>
      </c>
      <c r="B158" s="2">
        <v>2.2589</v>
      </c>
      <c r="C158" s="2">
        <v>1.7911</v>
      </c>
      <c r="D158" s="2">
        <v>1.149</v>
      </c>
      <c r="E158" s="2">
        <v>0.1808</v>
      </c>
      <c r="F158" s="14">
        <f t="shared" si="41"/>
        <v>-2.66106011101512</v>
      </c>
      <c r="G158" s="15">
        <f t="shared" si="42"/>
        <v>-4.263108453065</v>
      </c>
      <c r="H158" s="15">
        <f t="shared" si="43"/>
        <v>-2.8822672170921</v>
      </c>
      <c r="I158" s="15">
        <f t="shared" si="44"/>
        <v>-2.33126385562004</v>
      </c>
      <c r="J158" s="15">
        <f t="shared" si="45"/>
        <v>-2.33305026931653</v>
      </c>
      <c r="K158" s="15">
        <f t="shared" si="46"/>
        <v>-2.54958726493094</v>
      </c>
      <c r="L158" s="15">
        <f t="shared" si="47"/>
        <v>-2.68867460807779</v>
      </c>
      <c r="M158" s="15">
        <f t="shared" si="48"/>
        <v>-2.6715913754104</v>
      </c>
      <c r="N158" s="15">
        <f t="shared" si="49"/>
        <v>-2.61148297858782</v>
      </c>
      <c r="O158" s="15">
        <f t="shared" si="50"/>
        <v>-2.58620678925092</v>
      </c>
      <c r="P158" s="19">
        <f t="shared" si="39"/>
        <v>0.754312412948186</v>
      </c>
      <c r="Q158" s="19">
        <f t="shared" si="40"/>
        <v>0.180591259640103</v>
      </c>
      <c r="R158" s="19" t="str">
        <f t="shared" si="51"/>
        <v>0.149193072949948-0.0355303108727093i</v>
      </c>
      <c r="S158" s="27" t="str">
        <f t="shared" si="52"/>
        <v>3.77808138725452+1.65313577443567i</v>
      </c>
      <c r="T158" s="28">
        <f t="shared" si="53"/>
        <v>-4.263108453065</v>
      </c>
      <c r="U158" s="1">
        <f t="array" ref="U158">(MAX((F158:O158=MIN(F158:O158))*COLUMN(F:O))-4)*0.5</f>
        <v>1.5</v>
      </c>
      <c r="V158" s="1" t="s">
        <v>16</v>
      </c>
    </row>
    <row r="159" spans="1:22">
      <c r="A159" s="2">
        <v>14.4</v>
      </c>
      <c r="B159" s="2">
        <v>2.2764</v>
      </c>
      <c r="C159" s="2">
        <v>1.7527</v>
      </c>
      <c r="D159" s="2">
        <v>1.1426</v>
      </c>
      <c r="E159" s="2">
        <v>0.1868</v>
      </c>
      <c r="F159" s="14">
        <f t="shared" si="41"/>
        <v>-2.68357910591684</v>
      </c>
      <c r="G159" s="15">
        <f t="shared" si="42"/>
        <v>-4.25480015020343</v>
      </c>
      <c r="H159" s="15">
        <f t="shared" si="43"/>
        <v>-2.87046642072048</v>
      </c>
      <c r="I159" s="15">
        <f t="shared" si="44"/>
        <v>-2.32772168263575</v>
      </c>
      <c r="J159" s="15">
        <f t="shared" si="45"/>
        <v>-2.33606981817061</v>
      </c>
      <c r="K159" s="15">
        <f t="shared" si="46"/>
        <v>-2.55492665554238</v>
      </c>
      <c r="L159" s="15">
        <f t="shared" si="47"/>
        <v>-2.6908213558201</v>
      </c>
      <c r="M159" s="15">
        <f t="shared" si="48"/>
        <v>-2.67064021520654</v>
      </c>
      <c r="N159" s="15">
        <f t="shared" si="49"/>
        <v>-2.61049108324046</v>
      </c>
      <c r="O159" s="15">
        <f t="shared" si="50"/>
        <v>-2.58651681416279</v>
      </c>
      <c r="P159" s="19">
        <f t="shared" si="39"/>
        <v>0.75434040346952</v>
      </c>
      <c r="Q159" s="19">
        <f t="shared" si="40"/>
        <v>0.179813264649066</v>
      </c>
      <c r="R159" s="19" t="str">
        <f t="shared" si="51"/>
        <v>0.149225387207388-0.0355988299286587i</v>
      </c>
      <c r="S159" s="27" t="str">
        <f t="shared" si="52"/>
        <v>3.76972862580398+1.64782905126896i</v>
      </c>
      <c r="T159" s="28">
        <f t="shared" si="53"/>
        <v>-4.25480015020343</v>
      </c>
      <c r="U159" s="1">
        <f t="array" ref="U159">(MAX((F159:O159=MIN(F159:O159))*COLUMN(F:O))-4)*0.5</f>
        <v>1.5</v>
      </c>
      <c r="V159" s="1" t="s">
        <v>16</v>
      </c>
    </row>
    <row r="160" spans="1:22">
      <c r="A160" s="2">
        <v>14.48</v>
      </c>
      <c r="B160" s="2">
        <v>2.2935</v>
      </c>
      <c r="C160" s="2">
        <v>1.7341</v>
      </c>
      <c r="D160" s="2">
        <v>1.1345</v>
      </c>
      <c r="E160" s="2">
        <v>0.1912</v>
      </c>
      <c r="F160" s="14">
        <f t="shared" si="41"/>
        <v>-2.7117032635547</v>
      </c>
      <c r="G160" s="15">
        <f t="shared" si="42"/>
        <v>-4.24999351566</v>
      </c>
      <c r="H160" s="15">
        <f t="shared" si="43"/>
        <v>-2.86892648623233</v>
      </c>
      <c r="I160" s="15">
        <f t="shared" si="44"/>
        <v>-2.33474786218141</v>
      </c>
      <c r="J160" s="15">
        <f t="shared" si="45"/>
        <v>-2.3489527934773</v>
      </c>
      <c r="K160" s="15">
        <f t="shared" si="46"/>
        <v>-2.56853375344698</v>
      </c>
      <c r="L160" s="15">
        <f t="shared" si="47"/>
        <v>-2.70008560369613</v>
      </c>
      <c r="M160" s="15">
        <f t="shared" si="48"/>
        <v>-2.67725769534219</v>
      </c>
      <c r="N160" s="15">
        <f t="shared" si="49"/>
        <v>-2.61788534510917</v>
      </c>
      <c r="O160" s="15">
        <f t="shared" si="50"/>
        <v>-2.59548416563681</v>
      </c>
      <c r="P160" s="19">
        <f t="shared" si="39"/>
        <v>0.760157545605307</v>
      </c>
      <c r="Q160" s="19">
        <f t="shared" si="40"/>
        <v>0.177906229929351</v>
      </c>
      <c r="R160" s="19" t="str">
        <f t="shared" si="51"/>
        <v>0.149728276702114-0.0361578386622518i</v>
      </c>
      <c r="S160" s="27" t="str">
        <f t="shared" si="52"/>
        <v>3.7614720052161+1.64836397862379i</v>
      </c>
      <c r="T160" s="28">
        <f t="shared" si="53"/>
        <v>-4.24999351566</v>
      </c>
      <c r="U160" s="1">
        <f t="array" ref="U160">(MAX((F160:O160=MIN(F160:O160))*COLUMN(F:O))-4)*0.5</f>
        <v>1.5</v>
      </c>
      <c r="V160" s="1" t="s">
        <v>16</v>
      </c>
    </row>
    <row r="161" spans="1:22">
      <c r="A161" s="2">
        <v>14.56</v>
      </c>
      <c r="B161" s="2">
        <v>2.3096</v>
      </c>
      <c r="C161" s="2">
        <v>1.7106</v>
      </c>
      <c r="D161" s="2">
        <v>1.1253</v>
      </c>
      <c r="E161" s="2">
        <v>0.1979</v>
      </c>
      <c r="F161" s="14">
        <f t="shared" si="41"/>
        <v>-2.74216818933839</v>
      </c>
      <c r="G161" s="15">
        <f t="shared" si="42"/>
        <v>-4.24304183615233</v>
      </c>
      <c r="H161" s="15">
        <f t="shared" si="43"/>
        <v>-2.86069255856515</v>
      </c>
      <c r="I161" s="15">
        <f t="shared" si="44"/>
        <v>-2.3362772677393</v>
      </c>
      <c r="J161" s="15">
        <f t="shared" si="45"/>
        <v>-2.35806719886063</v>
      </c>
      <c r="K161" s="15">
        <f t="shared" si="46"/>
        <v>-2.57967421665967</v>
      </c>
      <c r="L161" s="15">
        <f t="shared" si="47"/>
        <v>-2.70678014557128</v>
      </c>
      <c r="M161" s="15">
        <f t="shared" si="48"/>
        <v>-2.68051368428962</v>
      </c>
      <c r="N161" s="15">
        <f t="shared" si="49"/>
        <v>-2.62155201988584</v>
      </c>
      <c r="O161" s="15">
        <f t="shared" si="50"/>
        <v>-2.60084710900082</v>
      </c>
      <c r="P161" s="19">
        <f t="shared" si="39"/>
        <v>0.763515434028765</v>
      </c>
      <c r="Q161" s="19">
        <f t="shared" si="40"/>
        <v>0.175857646681629</v>
      </c>
      <c r="R161" s="19" t="str">
        <f t="shared" si="51"/>
        <v>0.150038241106863-0.0365592550703275i</v>
      </c>
      <c r="S161" s="27" t="str">
        <f t="shared" si="52"/>
        <v>3.75642006499247+1.64645971243698i</v>
      </c>
      <c r="T161" s="28">
        <f t="shared" si="53"/>
        <v>-4.24304183615233</v>
      </c>
      <c r="U161" s="1">
        <f t="array" ref="U161">(MAX((F161:O161=MIN(F161:O161))*COLUMN(F:O))-4)*0.5</f>
        <v>1.5</v>
      </c>
      <c r="V161" s="1" t="s">
        <v>16</v>
      </c>
    </row>
    <row r="162" spans="1:22">
      <c r="A162" s="2">
        <v>14.64</v>
      </c>
      <c r="B162" s="2">
        <v>2.3217</v>
      </c>
      <c r="C162" s="2">
        <v>1.6911</v>
      </c>
      <c r="D162" s="2">
        <v>1.1104</v>
      </c>
      <c r="E162" s="2">
        <v>0.2031</v>
      </c>
      <c r="F162" s="14">
        <f t="shared" si="41"/>
        <v>-2.7533232524362</v>
      </c>
      <c r="G162" s="15">
        <f t="shared" si="42"/>
        <v>-4.22184335427546</v>
      </c>
      <c r="H162" s="15">
        <f t="shared" si="43"/>
        <v>-2.84180726587517</v>
      </c>
      <c r="I162" s="15">
        <f t="shared" si="44"/>
        <v>-2.32680351480512</v>
      </c>
      <c r="J162" s="15">
        <f t="shared" si="45"/>
        <v>-2.35512444218188</v>
      </c>
      <c r="K162" s="15">
        <f t="shared" si="46"/>
        <v>-2.57837087954551</v>
      </c>
      <c r="L162" s="15">
        <f t="shared" si="47"/>
        <v>-2.70137823510348</v>
      </c>
      <c r="M162" s="15">
        <f t="shared" si="48"/>
        <v>-2.67194357188249</v>
      </c>
      <c r="N162" s="15">
        <f t="shared" si="49"/>
        <v>-2.61334612657951</v>
      </c>
      <c r="O162" s="15">
        <f t="shared" si="50"/>
        <v>-2.59420888402764</v>
      </c>
      <c r="P162" s="19">
        <f t="shared" si="39"/>
        <v>0.770301105734034</v>
      </c>
      <c r="Q162" s="19">
        <f t="shared" si="40"/>
        <v>0.170387024249237</v>
      </c>
      <c r="R162" s="19" t="str">
        <f t="shared" si="51"/>
        <v>0.149675761763045-0.037231666137308i</v>
      </c>
      <c r="S162" s="27" t="str">
        <f t="shared" si="52"/>
        <v>3.75184758421739+1.64213319350102i</v>
      </c>
      <c r="T162" s="28">
        <f t="shared" si="53"/>
        <v>-4.22184335427546</v>
      </c>
      <c r="U162" s="1">
        <f t="array" ref="U162">(MAX((F162:O162=MIN(F162:O162))*COLUMN(F:O))-4)*0.5</f>
        <v>1.5</v>
      </c>
      <c r="V162" s="1" t="s">
        <v>16</v>
      </c>
    </row>
    <row r="163" spans="1:22">
      <c r="A163" s="2">
        <v>14.72</v>
      </c>
      <c r="B163" s="2">
        <v>2.3341</v>
      </c>
      <c r="C163" s="2">
        <v>1.6603</v>
      </c>
      <c r="D163" s="2">
        <v>1.095</v>
      </c>
      <c r="E163" s="2">
        <v>0.2093</v>
      </c>
      <c r="F163" s="14">
        <f t="shared" si="41"/>
        <v>-2.79142914516174</v>
      </c>
      <c r="G163" s="15">
        <f t="shared" si="42"/>
        <v>-4.22365299992881</v>
      </c>
      <c r="H163" s="15">
        <f t="shared" si="43"/>
        <v>-2.84324372756866</v>
      </c>
      <c r="I163" s="15">
        <f t="shared" si="44"/>
        <v>-2.33651986662728</v>
      </c>
      <c r="J163" s="15">
        <f t="shared" si="45"/>
        <v>-2.37122374987584</v>
      </c>
      <c r="K163" s="15">
        <f t="shared" si="46"/>
        <v>-2.59541249138341</v>
      </c>
      <c r="L163" s="15">
        <f t="shared" si="47"/>
        <v>-2.71430299398682</v>
      </c>
      <c r="M163" s="15">
        <f t="shared" si="48"/>
        <v>-2.68245636686432</v>
      </c>
      <c r="N163" s="15">
        <f t="shared" si="49"/>
        <v>-2.62460620946014</v>
      </c>
      <c r="O163" s="15">
        <f t="shared" si="50"/>
        <v>-2.606883577642</v>
      </c>
      <c r="P163" s="19">
        <f t="shared" si="39"/>
        <v>0.770233862438926</v>
      </c>
      <c r="Q163" s="19">
        <f t="shared" si="40"/>
        <v>0.171955128205128</v>
      </c>
      <c r="R163" s="19" t="str">
        <f t="shared" si="51"/>
        <v>0.15038033127922-0.0372819440391306i</v>
      </c>
      <c r="S163" s="27" t="str">
        <f t="shared" si="52"/>
        <v>3.74255427499056+1.64136956571338i</v>
      </c>
      <c r="T163" s="28">
        <f t="shared" si="53"/>
        <v>-4.22365299992881</v>
      </c>
      <c r="U163" s="1">
        <f t="array" ref="U163">(MAX((F163:O163=MIN(F163:O163))*COLUMN(F:O))-4)*0.5</f>
        <v>1.5</v>
      </c>
      <c r="V163" s="1" t="s">
        <v>16</v>
      </c>
    </row>
    <row r="164" spans="1:22">
      <c r="A164" s="2">
        <v>14.8</v>
      </c>
      <c r="B164" s="2">
        <v>2.342</v>
      </c>
      <c r="C164" s="2">
        <v>1.6411</v>
      </c>
      <c r="D164" s="2">
        <v>1.0848</v>
      </c>
      <c r="E164" s="2">
        <v>0.2057</v>
      </c>
      <c r="F164" s="14">
        <f t="shared" si="41"/>
        <v>-2.81195815073735</v>
      </c>
      <c r="G164" s="15">
        <f t="shared" si="42"/>
        <v>-4.2118307903376</v>
      </c>
      <c r="H164" s="15">
        <f t="shared" si="43"/>
        <v>-2.83228418642689</v>
      </c>
      <c r="I164" s="15">
        <f t="shared" si="44"/>
        <v>-2.33439913021236</v>
      </c>
      <c r="J164" s="15">
        <f t="shared" si="45"/>
        <v>-2.3759394975505</v>
      </c>
      <c r="K164" s="15">
        <f t="shared" si="46"/>
        <v>-2.60176855108242</v>
      </c>
      <c r="L164" s="15">
        <f t="shared" si="47"/>
        <v>-2.71626728058556</v>
      </c>
      <c r="M164" s="15">
        <f t="shared" si="48"/>
        <v>-2.68132306082568</v>
      </c>
      <c r="N164" s="15">
        <f t="shared" si="49"/>
        <v>-2.62403670964478</v>
      </c>
      <c r="O164" s="15">
        <f t="shared" si="50"/>
        <v>-2.60794984191484</v>
      </c>
      <c r="P164" s="19">
        <f t="shared" si="39"/>
        <v>0.777706604505108</v>
      </c>
      <c r="Q164" s="19">
        <f t="shared" si="40"/>
        <v>0.166586653864618</v>
      </c>
      <c r="R164" s="19" t="str">
        <f t="shared" si="51"/>
        <v>0.15044695585942-0.038089302160909i</v>
      </c>
      <c r="S164" s="27" t="str">
        <f t="shared" si="52"/>
        <v>3.73879600477822+1.63850527473841i</v>
      </c>
      <c r="T164" s="28">
        <f t="shared" si="53"/>
        <v>-4.2118307903376</v>
      </c>
      <c r="U164" s="1">
        <f t="array" ref="U164">(MAX((F164:O164=MIN(F164:O164))*COLUMN(F:O))-4)*0.5</f>
        <v>1.5</v>
      </c>
      <c r="V164" s="1" t="s">
        <v>16</v>
      </c>
    </row>
    <row r="165" spans="1:22">
      <c r="A165" s="2">
        <v>14.88</v>
      </c>
      <c r="B165" s="2">
        <v>2.3634</v>
      </c>
      <c r="C165" s="2">
        <v>1.6117</v>
      </c>
      <c r="D165" s="2">
        <v>1.0721</v>
      </c>
      <c r="E165" s="2">
        <v>0.2056</v>
      </c>
      <c r="F165" s="14">
        <f t="shared" si="41"/>
        <v>-2.82031590503489</v>
      </c>
      <c r="G165" s="15">
        <f t="shared" si="42"/>
        <v>-4.18395007200234</v>
      </c>
      <c r="H165" s="15">
        <f t="shared" si="43"/>
        <v>-2.81027209521338</v>
      </c>
      <c r="I165" s="15">
        <f t="shared" si="44"/>
        <v>-2.32275382516758</v>
      </c>
      <c r="J165" s="15">
        <f t="shared" si="45"/>
        <v>-2.37107984516936</v>
      </c>
      <c r="K165" s="15">
        <f t="shared" si="46"/>
        <v>-2.59791089095712</v>
      </c>
      <c r="L165" s="15">
        <f t="shared" si="47"/>
        <v>-2.7075090021456</v>
      </c>
      <c r="M165" s="15">
        <f t="shared" si="48"/>
        <v>-2.66949727229209</v>
      </c>
      <c r="N165" s="15">
        <f t="shared" si="49"/>
        <v>-2.61299495892794</v>
      </c>
      <c r="O165" s="15">
        <f t="shared" si="50"/>
        <v>-2.59865330674172</v>
      </c>
      <c r="P165" s="19">
        <f t="shared" si="39"/>
        <v>0.787514141228571</v>
      </c>
      <c r="Q165" s="19">
        <f t="shared" si="40"/>
        <v>0.159294871794872</v>
      </c>
      <c r="R165" s="19" t="str">
        <f t="shared" si="51"/>
        <v>0.149926114000882-0.0390109892837558i</v>
      </c>
      <c r="S165" s="27" t="str">
        <f t="shared" si="52"/>
        <v>3.73655563275907+1.63525035902871i</v>
      </c>
      <c r="T165" s="28">
        <f t="shared" si="53"/>
        <v>-4.18395007200234</v>
      </c>
      <c r="U165" s="1">
        <f t="array" ref="U165">(MAX((F165:O165=MIN(F165:O165))*COLUMN(F:O))-4)*0.5</f>
        <v>1.5</v>
      </c>
      <c r="V165" s="1" t="s">
        <v>16</v>
      </c>
    </row>
    <row r="166" spans="1:22">
      <c r="A166" s="2">
        <v>14.96</v>
      </c>
      <c r="B166" s="2">
        <v>2.3681</v>
      </c>
      <c r="C166" s="2">
        <v>1.5966</v>
      </c>
      <c r="D166" s="2">
        <v>1.0702</v>
      </c>
      <c r="E166" s="2">
        <v>0.2012</v>
      </c>
      <c r="F166" s="14">
        <f t="shared" si="41"/>
        <v>-2.84203334532103</v>
      </c>
      <c r="G166" s="15">
        <f t="shared" si="42"/>
        <v>-4.17162229107569</v>
      </c>
      <c r="H166" s="15">
        <f t="shared" si="43"/>
        <v>-2.79629734362556</v>
      </c>
      <c r="I166" s="15">
        <f t="shared" si="44"/>
        <v>-2.31744223441667</v>
      </c>
      <c r="J166" s="15">
        <f t="shared" si="45"/>
        <v>-2.3729018168886</v>
      </c>
      <c r="K166" s="15">
        <f t="shared" si="46"/>
        <v>-2.6017260609173</v>
      </c>
      <c r="L166" s="15">
        <f t="shared" si="47"/>
        <v>-2.70726646416685</v>
      </c>
      <c r="M166" s="15">
        <f t="shared" si="48"/>
        <v>-2.66623466136283</v>
      </c>
      <c r="N166" s="15">
        <f t="shared" si="49"/>
        <v>-2.61015247320366</v>
      </c>
      <c r="O166" s="15">
        <f t="shared" si="50"/>
        <v>-2.59731272465369</v>
      </c>
      <c r="P166" s="19">
        <f t="shared" si="39"/>
        <v>0.790088495575221</v>
      </c>
      <c r="Q166" s="19">
        <f t="shared" si="40"/>
        <v>0.156079563683029</v>
      </c>
      <c r="R166" s="19" t="str">
        <f t="shared" si="51"/>
        <v>0.14985444406733-0.0393705138425156i</v>
      </c>
      <c r="S166" s="27" t="str">
        <f t="shared" si="52"/>
        <v>3.73186067712293+1.62974994813818i</v>
      </c>
      <c r="T166" s="28">
        <f t="shared" si="53"/>
        <v>-4.17162229107569</v>
      </c>
      <c r="U166" s="1">
        <f t="array" ref="U166">(MAX((F166:O166=MIN(F166:O166))*COLUMN(F:O))-4)*0.5</f>
        <v>1.5</v>
      </c>
      <c r="V166" s="1" t="s">
        <v>16</v>
      </c>
    </row>
    <row r="167" spans="1:22">
      <c r="A167" s="2">
        <v>15.04</v>
      </c>
      <c r="B167" s="2">
        <v>2.3978</v>
      </c>
      <c r="C167" s="2">
        <v>1.5811</v>
      </c>
      <c r="D167" s="2">
        <v>1.0587</v>
      </c>
      <c r="E167" s="2">
        <v>0.199</v>
      </c>
      <c r="F167" s="14">
        <f t="shared" si="41"/>
        <v>-2.87276068769707</v>
      </c>
      <c r="G167" s="15">
        <f t="shared" si="42"/>
        <v>-4.1631622719799</v>
      </c>
      <c r="H167" s="15">
        <f t="shared" si="43"/>
        <v>-2.79133124742952</v>
      </c>
      <c r="I167" s="15">
        <f t="shared" si="44"/>
        <v>-2.32156734530482</v>
      </c>
      <c r="J167" s="15">
        <f t="shared" si="45"/>
        <v>-2.38328576377786</v>
      </c>
      <c r="K167" s="15">
        <f t="shared" si="46"/>
        <v>-2.61226903586628</v>
      </c>
      <c r="L167" s="15">
        <f t="shared" si="47"/>
        <v>-2.71325860682672</v>
      </c>
      <c r="M167" s="15">
        <f t="shared" si="48"/>
        <v>-2.67013307509951</v>
      </c>
      <c r="N167" s="15">
        <f t="shared" si="49"/>
        <v>-2.61511311700705</v>
      </c>
      <c r="O167" s="15">
        <f t="shared" si="50"/>
        <v>-2.60370586572948</v>
      </c>
      <c r="P167" s="19">
        <f t="shared" si="39"/>
        <v>0.791896357601369</v>
      </c>
      <c r="Q167" s="19">
        <f t="shared" si="40"/>
        <v>0.155979480602757</v>
      </c>
      <c r="R167" s="19" t="str">
        <f t="shared" si="51"/>
        <v>0.150197391569649-0.0395577539302109i</v>
      </c>
      <c r="S167" s="27" t="str">
        <f t="shared" si="52"/>
        <v>3.72425360749655+1.62867747051128i</v>
      </c>
      <c r="T167" s="28">
        <f t="shared" si="53"/>
        <v>-4.1631622719799</v>
      </c>
      <c r="U167" s="1">
        <f t="array" ref="U167">(MAX((F167:O167=MIN(F167:O167))*COLUMN(F:O))-4)*0.5</f>
        <v>1.5</v>
      </c>
      <c r="V167" s="1" t="s">
        <v>16</v>
      </c>
    </row>
    <row r="168" spans="1:22">
      <c r="A168" s="2">
        <v>15.12</v>
      </c>
      <c r="B168" s="2">
        <v>2.3988</v>
      </c>
      <c r="C168" s="2">
        <v>1.5614</v>
      </c>
      <c r="D168" s="2">
        <v>1.0561</v>
      </c>
      <c r="E168" s="2">
        <v>0.2003</v>
      </c>
      <c r="F168" s="14">
        <f t="shared" si="41"/>
        <v>-2.89547938831443</v>
      </c>
      <c r="G168" s="15">
        <f t="shared" si="42"/>
        <v>-4.14913301561292</v>
      </c>
      <c r="H168" s="15">
        <f t="shared" si="43"/>
        <v>-2.78362007418998</v>
      </c>
      <c r="I168" s="15">
        <f t="shared" si="44"/>
        <v>-2.32354622568585</v>
      </c>
      <c r="J168" s="15">
        <f t="shared" si="45"/>
        <v>-2.39221689180642</v>
      </c>
      <c r="K168" s="15">
        <f t="shared" si="46"/>
        <v>-2.62144258746652</v>
      </c>
      <c r="L168" s="15">
        <f t="shared" si="47"/>
        <v>-2.71674831069774</v>
      </c>
      <c r="M168" s="15">
        <f t="shared" si="48"/>
        <v>-2.67097537760732</v>
      </c>
      <c r="N168" s="15">
        <f t="shared" si="49"/>
        <v>-2.6173323552167</v>
      </c>
      <c r="O168" s="15">
        <f t="shared" si="50"/>
        <v>-2.60778903484367</v>
      </c>
      <c r="P168" s="19">
        <f t="shared" si="39"/>
        <v>0.805777613594385</v>
      </c>
      <c r="Q168" s="19">
        <f t="shared" si="40"/>
        <v>0.147894065092533</v>
      </c>
      <c r="R168" s="19" t="str">
        <f t="shared" si="51"/>
        <v>0.150418198585144-0.0409359020957261i</v>
      </c>
      <c r="S168" s="27" t="str">
        <f t="shared" si="52"/>
        <v>3.7235481799295+1.62963528381547i</v>
      </c>
      <c r="T168" s="28">
        <f t="shared" si="53"/>
        <v>-4.14913301561292</v>
      </c>
      <c r="U168" s="1">
        <f t="array" ref="U168">(MAX((F168:O168=MIN(F168:O168))*COLUMN(F:O))-4)*0.5</f>
        <v>1.5</v>
      </c>
      <c r="V168" s="1" t="s">
        <v>16</v>
      </c>
    </row>
    <row r="169" spans="1:22">
      <c r="A169" s="2">
        <v>15.2</v>
      </c>
      <c r="B169" s="2">
        <v>2.4169</v>
      </c>
      <c r="C169" s="2">
        <v>1.5664</v>
      </c>
      <c r="D169" s="2">
        <v>1.0502</v>
      </c>
      <c r="E169" s="2">
        <v>0.1901</v>
      </c>
      <c r="F169" s="14">
        <f t="shared" si="41"/>
        <v>-2.90949025844986</v>
      </c>
      <c r="G169" s="15">
        <f t="shared" si="42"/>
        <v>-4.12392719922601</v>
      </c>
      <c r="H169" s="15">
        <f t="shared" si="43"/>
        <v>-2.76070465846213</v>
      </c>
      <c r="I169" s="15">
        <f t="shared" si="44"/>
        <v>-2.31055355038109</v>
      </c>
      <c r="J169" s="15">
        <f t="shared" si="45"/>
        <v>-2.3864128387918</v>
      </c>
      <c r="K169" s="15">
        <f t="shared" si="46"/>
        <v>-2.61691139346669</v>
      </c>
      <c r="L169" s="15">
        <f t="shared" si="47"/>
        <v>-2.70768265186832</v>
      </c>
      <c r="M169" s="15">
        <f t="shared" si="48"/>
        <v>-2.65912217907498</v>
      </c>
      <c r="N169" s="15">
        <f t="shared" si="49"/>
        <v>-2.6061897788151</v>
      </c>
      <c r="O169" s="15">
        <f t="shared" si="50"/>
        <v>-2.59819105590708</v>
      </c>
      <c r="P169" s="19">
        <f t="shared" ref="P169:P232" si="54">C169/B169</f>
        <v>0.80833304607748</v>
      </c>
      <c r="Q169" s="19">
        <f t="shared" ref="Q169:Q232" si="55">E169/D169</f>
        <v>0.144138372837924</v>
      </c>
      <c r="R169" s="19" t="str">
        <f t="shared" si="51"/>
        <v>0.149871824127734-0.0412080292715979i</v>
      </c>
      <c r="S169" s="27" t="str">
        <f t="shared" si="52"/>
        <v>3.71988779943467+1.62331543465308i</v>
      </c>
      <c r="T169" s="28">
        <f t="shared" si="53"/>
        <v>-4.12392719922601</v>
      </c>
      <c r="U169" s="1">
        <f t="array" ref="U169">(MAX((F169:O169=MIN(F169:O169))*COLUMN(F:O))-4)*0.5</f>
        <v>1.5</v>
      </c>
      <c r="V169" s="1" t="s">
        <v>16</v>
      </c>
    </row>
    <row r="170" spans="1:22">
      <c r="A170" s="2">
        <v>15.28</v>
      </c>
      <c r="B170" s="2">
        <v>2.4313</v>
      </c>
      <c r="C170" s="2">
        <v>1.544</v>
      </c>
      <c r="D170" s="2">
        <v>1.0432</v>
      </c>
      <c r="E170" s="2">
        <v>0.1935</v>
      </c>
      <c r="F170" s="14">
        <f t="shared" si="41"/>
        <v>-2.93558542303641</v>
      </c>
      <c r="G170" s="15">
        <f t="shared" si="42"/>
        <v>-4.11309442529875</v>
      </c>
      <c r="H170" s="15">
        <f t="shared" si="43"/>
        <v>-2.75107530434118</v>
      </c>
      <c r="I170" s="15">
        <f t="shared" si="44"/>
        <v>-2.30895502541924</v>
      </c>
      <c r="J170" s="15">
        <f t="shared" si="45"/>
        <v>-2.39035494215348</v>
      </c>
      <c r="K170" s="15">
        <f t="shared" si="46"/>
        <v>-2.62117959727578</v>
      </c>
      <c r="L170" s="15">
        <f t="shared" si="47"/>
        <v>-2.70850916252732</v>
      </c>
      <c r="M170" s="15">
        <f t="shared" si="48"/>
        <v>-2.65830228952403</v>
      </c>
      <c r="N170" s="15">
        <f t="shared" si="49"/>
        <v>-2.60608404905802</v>
      </c>
      <c r="O170" s="15">
        <f t="shared" si="50"/>
        <v>-2.59911698508851</v>
      </c>
      <c r="P170" s="19">
        <f t="shared" si="54"/>
        <v>0.803075135515698</v>
      </c>
      <c r="Q170" s="19">
        <f t="shared" si="55"/>
        <v>0.147129763627593</v>
      </c>
      <c r="R170" s="19" t="str">
        <f t="shared" si="51"/>
        <v>0.149905449228446-0.0407244996631855i</v>
      </c>
      <c r="S170" s="27" t="str">
        <f t="shared" si="52"/>
        <v>3.70905222716978+1.61801520508093i</v>
      </c>
      <c r="T170" s="28">
        <f t="shared" si="53"/>
        <v>-4.11309442529875</v>
      </c>
      <c r="U170" s="1">
        <f t="array" ref="U170">(MAX((F170:O170=MIN(F170:O170))*COLUMN(F:O))-4)*0.5</f>
        <v>1.5</v>
      </c>
      <c r="V170" s="1" t="s">
        <v>16</v>
      </c>
    </row>
    <row r="171" spans="1:22">
      <c r="A171" s="2">
        <v>15.36</v>
      </c>
      <c r="B171" s="2">
        <v>2.4282</v>
      </c>
      <c r="C171" s="2">
        <v>1.5508</v>
      </c>
      <c r="D171" s="2">
        <v>1.0424</v>
      </c>
      <c r="E171" s="2">
        <v>0.1828</v>
      </c>
      <c r="F171" s="14">
        <f t="shared" si="41"/>
        <v>-2.94933464834478</v>
      </c>
      <c r="G171" s="15">
        <f t="shared" si="42"/>
        <v>-4.09047674441621</v>
      </c>
      <c r="H171" s="15">
        <f t="shared" si="43"/>
        <v>-2.73518231501347</v>
      </c>
      <c r="I171" s="15">
        <f t="shared" si="44"/>
        <v>-2.30251737184816</v>
      </c>
      <c r="J171" s="15">
        <f t="shared" si="45"/>
        <v>-2.3904385130204</v>
      </c>
      <c r="K171" s="15">
        <f t="shared" si="46"/>
        <v>-2.62134116928563</v>
      </c>
      <c r="L171" s="15">
        <f t="shared" si="47"/>
        <v>-2.70344625033581</v>
      </c>
      <c r="M171" s="15">
        <f t="shared" si="48"/>
        <v>-2.65094385949529</v>
      </c>
      <c r="N171" s="15">
        <f t="shared" si="49"/>
        <v>-2.60001434026836</v>
      </c>
      <c r="O171" s="15">
        <f t="shared" si="50"/>
        <v>-2.59469467543129</v>
      </c>
      <c r="P171" s="19">
        <f t="shared" si="54"/>
        <v>0.814072492557054</v>
      </c>
      <c r="Q171" s="19">
        <f t="shared" si="55"/>
        <v>0.139643258878355</v>
      </c>
      <c r="R171" s="19" t="str">
        <f t="shared" si="51"/>
        <v>0.149643784900246-0.0417792189562779i</v>
      </c>
      <c r="S171" s="27" t="str">
        <f t="shared" si="52"/>
        <v>3.70742709404267+1.6157931883882i</v>
      </c>
      <c r="T171" s="28">
        <f t="shared" si="53"/>
        <v>-4.09047674441621</v>
      </c>
      <c r="U171" s="1">
        <f t="array" ref="U171">(MAX((F171:O171=MIN(F171:O171))*COLUMN(F:O))-4)*0.5</f>
        <v>1.5</v>
      </c>
      <c r="V171" s="1" t="s">
        <v>16</v>
      </c>
    </row>
    <row r="172" spans="1:22">
      <c r="A172" s="2">
        <v>15.44</v>
      </c>
      <c r="B172" s="2">
        <v>2.4524</v>
      </c>
      <c r="C172" s="2">
        <v>1.5406</v>
      </c>
      <c r="D172" s="2">
        <v>1.0321</v>
      </c>
      <c r="E172" s="2">
        <v>0.1805</v>
      </c>
      <c r="F172" s="14">
        <f t="shared" si="41"/>
        <v>-2.97943152012676</v>
      </c>
      <c r="G172" s="15">
        <f t="shared" si="42"/>
        <v>-4.08086481650672</v>
      </c>
      <c r="H172" s="15">
        <f t="shared" si="43"/>
        <v>-2.72872393833484</v>
      </c>
      <c r="I172" s="15">
        <f t="shared" si="44"/>
        <v>-2.30492303130803</v>
      </c>
      <c r="J172" s="15">
        <f t="shared" si="45"/>
        <v>-2.39921265855379</v>
      </c>
      <c r="K172" s="15">
        <f t="shared" si="46"/>
        <v>-2.63005750209001</v>
      </c>
      <c r="L172" s="15">
        <f t="shared" si="47"/>
        <v>-2.70759521977363</v>
      </c>
      <c r="M172" s="15">
        <f t="shared" si="48"/>
        <v>-2.65329188929535</v>
      </c>
      <c r="N172" s="15">
        <f t="shared" si="49"/>
        <v>-2.60353721375704</v>
      </c>
      <c r="O172" s="15">
        <f t="shared" si="50"/>
        <v>-2.59955538199469</v>
      </c>
      <c r="P172" s="19">
        <f t="shared" si="54"/>
        <v>0.815496741455649</v>
      </c>
      <c r="Q172" s="19">
        <f t="shared" si="55"/>
        <v>0.138955823293173</v>
      </c>
      <c r="R172" s="19" t="str">
        <f t="shared" si="51"/>
        <v>0.149895876305372-0.0419732626962526i</v>
      </c>
      <c r="S172" s="27" t="str">
        <f t="shared" si="52"/>
        <v>3.70109532371006+1.61343361970317i</v>
      </c>
      <c r="T172" s="28">
        <f t="shared" si="53"/>
        <v>-4.08086481650672</v>
      </c>
      <c r="U172" s="1">
        <f t="array" ref="U172">(MAX((F172:O172=MIN(F172:O172))*COLUMN(F:O))-4)*0.5</f>
        <v>1.5</v>
      </c>
      <c r="V172" s="1" t="s">
        <v>16</v>
      </c>
    </row>
    <row r="173" spans="1:22">
      <c r="A173" s="2">
        <v>15.52</v>
      </c>
      <c r="B173" s="2">
        <v>2.4434</v>
      </c>
      <c r="C173" s="2">
        <v>1.5394</v>
      </c>
      <c r="D173" s="2">
        <v>1.0345</v>
      </c>
      <c r="E173" s="2">
        <v>0.1741</v>
      </c>
      <c r="F173" s="14">
        <f t="shared" si="41"/>
        <v>-2.98954328304237</v>
      </c>
      <c r="G173" s="15">
        <f t="shared" si="42"/>
        <v>-4.0535840396757</v>
      </c>
      <c r="H173" s="15">
        <f t="shared" si="43"/>
        <v>-2.70751894802329</v>
      </c>
      <c r="I173" s="15">
        <f t="shared" si="44"/>
        <v>-2.29272007399831</v>
      </c>
      <c r="J173" s="15">
        <f t="shared" si="45"/>
        <v>-2.39247037736557</v>
      </c>
      <c r="K173" s="15">
        <f t="shared" si="46"/>
        <v>-2.62312734812828</v>
      </c>
      <c r="L173" s="15">
        <f t="shared" si="47"/>
        <v>-2.69664642381102</v>
      </c>
      <c r="M173" s="15">
        <f t="shared" si="48"/>
        <v>-2.64067646230758</v>
      </c>
      <c r="N173" s="15">
        <f t="shared" si="49"/>
        <v>-2.5918830892937</v>
      </c>
      <c r="O173" s="15">
        <f t="shared" si="50"/>
        <v>-2.58908303445678</v>
      </c>
      <c r="P173" s="19">
        <f t="shared" si="54"/>
        <v>0.816043641566804</v>
      </c>
      <c r="Q173" s="19">
        <f t="shared" si="55"/>
        <v>0.137340442720957</v>
      </c>
      <c r="R173" s="19" t="str">
        <f t="shared" si="51"/>
        <v>0.149286590513136-0.0419567234283199i</v>
      </c>
      <c r="S173" s="27" t="str">
        <f t="shared" si="52"/>
        <v>3.69391996152235+1.60754410270242i</v>
      </c>
      <c r="T173" s="28">
        <f t="shared" si="53"/>
        <v>-4.0535840396757</v>
      </c>
      <c r="U173" s="1">
        <f t="array" ref="U173">(MAX((F173:O173=MIN(F173:O173))*COLUMN(F:O))-4)*0.5</f>
        <v>1.5</v>
      </c>
      <c r="V173" s="1" t="s">
        <v>16</v>
      </c>
    </row>
    <row r="174" spans="1:22">
      <c r="A174" s="2">
        <v>15.6</v>
      </c>
      <c r="B174" s="2">
        <v>2.4691</v>
      </c>
      <c r="C174" s="2">
        <v>1.5504</v>
      </c>
      <c r="D174" s="2">
        <v>1.0261</v>
      </c>
      <c r="E174" s="2">
        <v>0.1649</v>
      </c>
      <c r="F174" s="14">
        <f t="shared" si="41"/>
        <v>-3.03478218763274</v>
      </c>
      <c r="G174" s="15">
        <f t="shared" si="42"/>
        <v>-4.06125174814281</v>
      </c>
      <c r="H174" s="15">
        <f t="shared" si="43"/>
        <v>-2.71362672577743</v>
      </c>
      <c r="I174" s="15">
        <f t="shared" si="44"/>
        <v>-2.30582148644746</v>
      </c>
      <c r="J174" s="15">
        <f t="shared" si="45"/>
        <v>-2.41107302320851</v>
      </c>
      <c r="K174" s="15">
        <f t="shared" si="46"/>
        <v>-2.64166534680161</v>
      </c>
      <c r="L174" s="15">
        <f t="shared" si="47"/>
        <v>-2.71186109890015</v>
      </c>
      <c r="M174" s="15">
        <f t="shared" si="48"/>
        <v>-2.65475352935104</v>
      </c>
      <c r="N174" s="15">
        <f t="shared" si="49"/>
        <v>-2.60684668164548</v>
      </c>
      <c r="O174" s="15">
        <f t="shared" si="50"/>
        <v>-2.60491746025945</v>
      </c>
      <c r="P174" s="19">
        <f t="shared" si="54"/>
        <v>0.807897465552653</v>
      </c>
      <c r="Q174" s="19">
        <f t="shared" si="55"/>
        <v>0.143434017121628</v>
      </c>
      <c r="R174" s="19" t="str">
        <f t="shared" si="51"/>
        <v>0.150151951072375-0.0413195013139124i</v>
      </c>
      <c r="S174" s="27" t="str">
        <f t="shared" si="52"/>
        <v>3.6816160479748+1.60452486571745i</v>
      </c>
      <c r="T174" s="28">
        <f t="shared" si="53"/>
        <v>-4.06125174814281</v>
      </c>
      <c r="U174" s="1">
        <f t="array" ref="U174">(MAX((F174:O174=MIN(F174:O174))*COLUMN(F:O))-4)*0.5</f>
        <v>1.5</v>
      </c>
      <c r="V174" s="1" t="s">
        <v>16</v>
      </c>
    </row>
    <row r="175" spans="1:22">
      <c r="A175" s="2">
        <v>15.68</v>
      </c>
      <c r="B175" s="2">
        <v>2.468</v>
      </c>
      <c r="C175" s="2">
        <v>1.5312</v>
      </c>
      <c r="D175" s="2">
        <v>1.0242</v>
      </c>
      <c r="E175" s="2">
        <v>0.1648</v>
      </c>
      <c r="F175" s="14">
        <f t="shared" si="41"/>
        <v>-3.04211411569713</v>
      </c>
      <c r="G175" s="15">
        <f t="shared" si="42"/>
        <v>-4.03031113395992</v>
      </c>
      <c r="H175" s="15">
        <f t="shared" si="43"/>
        <v>-2.6895446685333</v>
      </c>
      <c r="I175" s="15">
        <f t="shared" si="44"/>
        <v>-2.29153022388663</v>
      </c>
      <c r="J175" s="15">
        <f t="shared" si="45"/>
        <v>-2.4035765078331</v>
      </c>
      <c r="K175" s="15">
        <f t="shared" si="46"/>
        <v>-2.63426282427111</v>
      </c>
      <c r="L175" s="15">
        <f t="shared" si="47"/>
        <v>-2.69921626343379</v>
      </c>
      <c r="M175" s="15">
        <f t="shared" si="48"/>
        <v>-2.63988361160938</v>
      </c>
      <c r="N175" s="15">
        <f t="shared" si="49"/>
        <v>-2.59327368808939</v>
      </c>
      <c r="O175" s="15">
        <f t="shared" si="50"/>
        <v>-2.59294571798399</v>
      </c>
      <c r="P175" s="19">
        <f t="shared" si="54"/>
        <v>0.817206450420017</v>
      </c>
      <c r="Q175" s="19">
        <f t="shared" si="55"/>
        <v>0.135502671199611</v>
      </c>
      <c r="R175" s="19" t="str">
        <f t="shared" si="51"/>
        <v>0.149461616839749-0.0422077138520917i</v>
      </c>
      <c r="S175" s="27" t="str">
        <f t="shared" si="52"/>
        <v>3.68112254690793+1.59955292983819i</v>
      </c>
      <c r="T175" s="28">
        <f t="shared" si="53"/>
        <v>-4.03031113395992</v>
      </c>
      <c r="U175" s="1">
        <f t="array" ref="U175">(MAX((F175:O175=MIN(F175:O175))*COLUMN(F:O))-4)*0.5</f>
        <v>1.5</v>
      </c>
      <c r="V175" s="1" t="s">
        <v>16</v>
      </c>
    </row>
    <row r="176" spans="1:22">
      <c r="A176" s="2">
        <v>15.76</v>
      </c>
      <c r="B176" s="2">
        <v>2.4748</v>
      </c>
      <c r="C176" s="2">
        <v>1.5587</v>
      </c>
      <c r="D176" s="2">
        <v>1.0235</v>
      </c>
      <c r="E176" s="2">
        <v>0.1488</v>
      </c>
      <c r="F176" s="14">
        <f t="shared" si="41"/>
        <v>-3.0754562811611</v>
      </c>
      <c r="G176" s="15">
        <f t="shared" si="42"/>
        <v>-4.02121613563062</v>
      </c>
      <c r="H176" s="15">
        <f t="shared" si="43"/>
        <v>-2.68639081873539</v>
      </c>
      <c r="I176" s="15">
        <f t="shared" si="44"/>
        <v>-2.29736757420216</v>
      </c>
      <c r="J176" s="15">
        <f t="shared" si="45"/>
        <v>-2.41499905789471</v>
      </c>
      <c r="K176" s="15">
        <f t="shared" si="46"/>
        <v>-2.64433437483447</v>
      </c>
      <c r="L176" s="15">
        <f t="shared" si="47"/>
        <v>-2.70482284725851</v>
      </c>
      <c r="M176" s="15">
        <f t="shared" si="48"/>
        <v>-2.64451375714178</v>
      </c>
      <c r="N176" s="15">
        <f t="shared" si="49"/>
        <v>-2.5993562459301</v>
      </c>
      <c r="O176" s="15">
        <f t="shared" si="50"/>
        <v>-2.60012849550586</v>
      </c>
      <c r="P176" s="19">
        <f t="shared" si="54"/>
        <v>0.816795769701591</v>
      </c>
      <c r="Q176" s="19">
        <f t="shared" si="55"/>
        <v>0.136937520233085</v>
      </c>
      <c r="R176" s="19" t="str">
        <f t="shared" si="51"/>
        <v>0.149832905613406-0.0421787222675857i</v>
      </c>
      <c r="S176" s="27" t="str">
        <f t="shared" si="52"/>
        <v>3.67322853147054+1.59866142269376i</v>
      </c>
      <c r="T176" s="28">
        <f t="shared" si="53"/>
        <v>-4.02121613563062</v>
      </c>
      <c r="U176" s="1">
        <f t="array" ref="U176">(MAX((F176:O176=MIN(F176:O176))*COLUMN(F:O))-4)*0.5</f>
        <v>1.5</v>
      </c>
      <c r="V176" s="1" t="s">
        <v>16</v>
      </c>
    </row>
    <row r="177" spans="1:22">
      <c r="A177" s="2">
        <v>15.84</v>
      </c>
      <c r="B177" s="2">
        <v>2.495</v>
      </c>
      <c r="C177" s="2">
        <v>1.546</v>
      </c>
      <c r="D177" s="2">
        <v>1.013</v>
      </c>
      <c r="E177" s="2">
        <v>0.1475</v>
      </c>
      <c r="F177" s="14">
        <f t="shared" si="41"/>
        <v>-3.08900890093462</v>
      </c>
      <c r="G177" s="15">
        <f t="shared" si="42"/>
        <v>-4.00117827739984</v>
      </c>
      <c r="H177" s="15">
        <f t="shared" si="43"/>
        <v>-2.6665740244269</v>
      </c>
      <c r="I177" s="15">
        <f t="shared" si="44"/>
        <v>-2.28499410945524</v>
      </c>
      <c r="J177" s="15">
        <f t="shared" si="45"/>
        <v>-2.40824675544628</v>
      </c>
      <c r="K177" s="15">
        <f t="shared" si="46"/>
        <v>-2.63850216606821</v>
      </c>
      <c r="L177" s="15">
        <f t="shared" si="47"/>
        <v>-2.69579109029849</v>
      </c>
      <c r="M177" s="15">
        <f t="shared" si="48"/>
        <v>-2.63368200962846</v>
      </c>
      <c r="N177" s="15">
        <f t="shared" si="49"/>
        <v>-2.58906277495492</v>
      </c>
      <c r="O177" s="15">
        <f t="shared" si="50"/>
        <v>-2.59083979310736</v>
      </c>
      <c r="P177" s="19">
        <f t="shared" si="54"/>
        <v>0.811399212330821</v>
      </c>
      <c r="Q177" s="19">
        <f t="shared" si="55"/>
        <v>0.13743071405282</v>
      </c>
      <c r="R177" s="19" t="str">
        <f t="shared" si="51"/>
        <v>0.14929459587615-0.0417268727733719i</v>
      </c>
      <c r="S177" s="27" t="str">
        <f t="shared" si="52"/>
        <v>3.6645734262295+1.58887994393139i</v>
      </c>
      <c r="T177" s="28">
        <f t="shared" si="53"/>
        <v>-4.00117827739984</v>
      </c>
      <c r="U177" s="1">
        <f t="array" ref="U177">(MAX((F177:O177=MIN(F177:O177))*COLUMN(F:O))-4)*0.5</f>
        <v>1.5</v>
      </c>
      <c r="V177" s="1" t="s">
        <v>16</v>
      </c>
    </row>
    <row r="178" spans="1:22">
      <c r="A178" s="2">
        <v>15.92</v>
      </c>
      <c r="B178" s="2">
        <v>2.484</v>
      </c>
      <c r="C178" s="2">
        <v>1.5568</v>
      </c>
      <c r="D178" s="2">
        <v>1.0172</v>
      </c>
      <c r="E178" s="2">
        <v>0.1377</v>
      </c>
      <c r="F178" s="14">
        <f t="shared" si="41"/>
        <v>-3.11575608461367</v>
      </c>
      <c r="G178" s="15">
        <f t="shared" si="42"/>
        <v>-3.99103334118598</v>
      </c>
      <c r="H178" s="15">
        <f t="shared" si="43"/>
        <v>-2.65787212836018</v>
      </c>
      <c r="I178" s="15">
        <f t="shared" si="44"/>
        <v>-2.28400079918629</v>
      </c>
      <c r="J178" s="15">
        <f t="shared" si="45"/>
        <v>-2.41292128512857</v>
      </c>
      <c r="K178" s="15">
        <f t="shared" si="46"/>
        <v>-2.64316523254522</v>
      </c>
      <c r="L178" s="15">
        <f t="shared" si="47"/>
        <v>-2.69676795019659</v>
      </c>
      <c r="M178" s="15">
        <f t="shared" si="48"/>
        <v>-2.63328130166041</v>
      </c>
      <c r="N178" s="15">
        <f t="shared" si="49"/>
        <v>-2.58960090889793</v>
      </c>
      <c r="O178" s="15">
        <f t="shared" si="50"/>
        <v>-2.59238992343694</v>
      </c>
      <c r="P178" s="19">
        <f t="shared" si="54"/>
        <v>0.807635374367386</v>
      </c>
      <c r="Q178" s="19">
        <f t="shared" si="55"/>
        <v>0.138793526238352</v>
      </c>
      <c r="R178" s="19" t="str">
        <f t="shared" si="51"/>
        <v>0.149358490412375-0.0414541378296446i</v>
      </c>
      <c r="S178" s="27" t="str">
        <f t="shared" si="52"/>
        <v>3.65610815280321+1.58317622676507i</v>
      </c>
      <c r="T178" s="28">
        <f t="shared" si="53"/>
        <v>-3.99103334118598</v>
      </c>
      <c r="U178" s="1">
        <f t="array" ref="U178">(MAX((F178:O178=MIN(F178:O178))*COLUMN(F:O))-4)*0.5</f>
        <v>1.5</v>
      </c>
      <c r="V178" s="1" t="s">
        <v>16</v>
      </c>
    </row>
    <row r="179" spans="1:22">
      <c r="A179" s="2">
        <v>16</v>
      </c>
      <c r="B179" s="2">
        <v>2.5165</v>
      </c>
      <c r="C179" s="2">
        <v>1.5685</v>
      </c>
      <c r="D179" s="2">
        <v>1.0073</v>
      </c>
      <c r="E179" s="2">
        <v>0.1297</v>
      </c>
      <c r="F179" s="14">
        <f t="shared" si="41"/>
        <v>-3.13260169350976</v>
      </c>
      <c r="G179" s="15">
        <f t="shared" si="42"/>
        <v>-3.96972195491707</v>
      </c>
      <c r="H179" s="15">
        <f t="shared" si="43"/>
        <v>-2.64182954411845</v>
      </c>
      <c r="I179" s="15">
        <f t="shared" si="44"/>
        <v>-2.27655427387092</v>
      </c>
      <c r="J179" s="15">
        <f t="shared" si="45"/>
        <v>-2.41116694997988</v>
      </c>
      <c r="K179" s="15">
        <f t="shared" si="46"/>
        <v>-2.64089309701978</v>
      </c>
      <c r="L179" s="15">
        <f t="shared" si="47"/>
        <v>-2.69025896880472</v>
      </c>
      <c r="M179" s="15">
        <f t="shared" si="48"/>
        <v>-2.62540455895289</v>
      </c>
      <c r="N179" s="15">
        <f t="shared" si="49"/>
        <v>-2.58291210324267</v>
      </c>
      <c r="O179" s="15">
        <f t="shared" si="50"/>
        <v>-2.5868453466796</v>
      </c>
      <c r="P179" s="19">
        <f t="shared" si="54"/>
        <v>0.808369933868918</v>
      </c>
      <c r="Q179" s="19">
        <f t="shared" si="55"/>
        <v>0.136997538966366</v>
      </c>
      <c r="R179" s="19" t="str">
        <f t="shared" si="51"/>
        <v>0.149020659906085-0.0415375309369142i</v>
      </c>
      <c r="S179" s="27" t="str">
        <f t="shared" si="52"/>
        <v>3.65025059635292+1.57778389400287i</v>
      </c>
      <c r="T179" s="28">
        <f t="shared" si="53"/>
        <v>-3.96972195491707</v>
      </c>
      <c r="U179" s="1">
        <f t="array" ref="U179">(MAX((F179:O179=MIN(F179:O179))*COLUMN(F:O))-4)*0.5</f>
        <v>1.5</v>
      </c>
      <c r="V179" s="1" t="s">
        <v>16</v>
      </c>
    </row>
    <row r="180" spans="1:22">
      <c r="A180" s="2">
        <v>16.08</v>
      </c>
      <c r="B180" s="2">
        <v>2.508</v>
      </c>
      <c r="C180" s="2">
        <v>1.56</v>
      </c>
      <c r="D180" s="2">
        <v>1.0095</v>
      </c>
      <c r="E180" s="2">
        <v>0.1261</v>
      </c>
      <c r="F180" s="14">
        <f t="shared" si="41"/>
        <v>-3.1531599021691</v>
      </c>
      <c r="G180" s="15">
        <f t="shared" si="42"/>
        <v>-3.95342184418966</v>
      </c>
      <c r="H180" s="15">
        <f t="shared" si="43"/>
        <v>-2.62716768165168</v>
      </c>
      <c r="I180" s="15">
        <f t="shared" si="44"/>
        <v>-2.26997694759446</v>
      </c>
      <c r="J180" s="15">
        <f t="shared" si="45"/>
        <v>-2.41107503060701</v>
      </c>
      <c r="K180" s="15">
        <f t="shared" si="46"/>
        <v>-2.64115522007921</v>
      </c>
      <c r="L180" s="15">
        <f t="shared" si="47"/>
        <v>-2.68621311441651</v>
      </c>
      <c r="M180" s="15">
        <f t="shared" si="48"/>
        <v>-2.61959621272544</v>
      </c>
      <c r="N180" s="15">
        <f t="shared" si="49"/>
        <v>-2.57816928547632</v>
      </c>
      <c r="O180" s="15">
        <f t="shared" si="50"/>
        <v>-2.58334785857126</v>
      </c>
      <c r="P180" s="19">
        <f t="shared" si="54"/>
        <v>0.808885528595319</v>
      </c>
      <c r="Q180" s="19">
        <f t="shared" si="55"/>
        <v>0.134375</v>
      </c>
      <c r="R180" s="19" t="str">
        <f t="shared" si="51"/>
        <v>0.148802385087166-0.0417082577992387i</v>
      </c>
      <c r="S180" s="27" t="str">
        <f t="shared" si="52"/>
        <v>3.64564420840478+1.57089866772982i</v>
      </c>
      <c r="T180" s="28">
        <f t="shared" si="53"/>
        <v>-3.95342184418966</v>
      </c>
      <c r="U180" s="1">
        <f t="array" ref="U180">(MAX((F180:O180=MIN(F180:O180))*COLUMN(F:O))-4)*0.5</f>
        <v>1.5</v>
      </c>
      <c r="V180" s="1" t="s">
        <v>16</v>
      </c>
    </row>
    <row r="181" spans="1:22">
      <c r="A181" s="2">
        <v>16.16</v>
      </c>
      <c r="B181" s="2">
        <v>2.5229</v>
      </c>
      <c r="C181" s="2">
        <v>1.5841</v>
      </c>
      <c r="D181" s="2">
        <v>1.0042</v>
      </c>
      <c r="E181" s="2">
        <v>0.1133</v>
      </c>
      <c r="F181" s="14">
        <f t="shared" si="41"/>
        <v>-3.17409838703519</v>
      </c>
      <c r="G181" s="15">
        <f t="shared" si="42"/>
        <v>-3.93010175702706</v>
      </c>
      <c r="H181" s="15">
        <f t="shared" si="43"/>
        <v>-2.6110777892402</v>
      </c>
      <c r="I181" s="15">
        <f t="shared" si="44"/>
        <v>-2.26378030541107</v>
      </c>
      <c r="J181" s="15">
        <f t="shared" si="45"/>
        <v>-2.41143791100138</v>
      </c>
      <c r="K181" s="15">
        <f t="shared" si="46"/>
        <v>-2.64038711110155</v>
      </c>
      <c r="L181" s="15">
        <f t="shared" si="47"/>
        <v>-2.68025464551324</v>
      </c>
      <c r="M181" s="15">
        <f t="shared" si="48"/>
        <v>-2.61232073156586</v>
      </c>
      <c r="N181" s="15">
        <f t="shared" si="49"/>
        <v>-2.57251319503936</v>
      </c>
      <c r="O181" s="15">
        <f t="shared" si="50"/>
        <v>-2.57901427456102</v>
      </c>
      <c r="P181" s="19">
        <f t="shared" si="54"/>
        <v>0.812424771304767</v>
      </c>
      <c r="Q181" s="19">
        <f t="shared" si="55"/>
        <v>0.130971993410214</v>
      </c>
      <c r="R181" s="19" t="str">
        <f t="shared" si="51"/>
        <v>0.148525013071653-0.0420697709321571i</v>
      </c>
      <c r="S181" s="27" t="str">
        <f t="shared" si="52"/>
        <v>3.64296236694542+1.56713396267855i</v>
      </c>
      <c r="T181" s="28">
        <f t="shared" si="53"/>
        <v>-3.93010175702706</v>
      </c>
      <c r="U181" s="1">
        <f t="array" ref="U181">(MAX((F181:O181=MIN(F181:O181))*COLUMN(F:O))-4)*0.5</f>
        <v>1.5</v>
      </c>
      <c r="V181" s="1" t="s">
        <v>16</v>
      </c>
    </row>
    <row r="182" spans="1:22">
      <c r="A182" s="2">
        <v>16.24</v>
      </c>
      <c r="B182" s="2">
        <v>2.5368</v>
      </c>
      <c r="C182" s="2">
        <v>1.5784</v>
      </c>
      <c r="D182" s="2">
        <v>0.9993</v>
      </c>
      <c r="E182" s="2">
        <v>0.1133</v>
      </c>
      <c r="F182" s="14">
        <f t="shared" si="41"/>
        <v>-3.18444808286907</v>
      </c>
      <c r="G182" s="15">
        <f t="shared" si="42"/>
        <v>-3.90726425651791</v>
      </c>
      <c r="H182" s="15">
        <f t="shared" si="43"/>
        <v>-2.59243229519892</v>
      </c>
      <c r="I182" s="15">
        <f t="shared" si="44"/>
        <v>-2.25258363414848</v>
      </c>
      <c r="J182" s="15">
        <f t="shared" si="45"/>
        <v>-2.4053933588048</v>
      </c>
      <c r="K182" s="15">
        <f t="shared" si="46"/>
        <v>-2.63411193578658</v>
      </c>
      <c r="L182" s="15">
        <f t="shared" si="47"/>
        <v>-2.67028786607287</v>
      </c>
      <c r="M182" s="15">
        <f t="shared" si="48"/>
        <v>-2.60108713894399</v>
      </c>
      <c r="N182" s="15">
        <f t="shared" si="49"/>
        <v>-2.5622795113377</v>
      </c>
      <c r="O182" s="15">
        <f t="shared" si="50"/>
        <v>-2.56978691424046</v>
      </c>
      <c r="P182" s="19">
        <f t="shared" si="54"/>
        <v>0.81218879304299</v>
      </c>
      <c r="Q182" s="19">
        <f t="shared" si="55"/>
        <v>0.12887195626967</v>
      </c>
      <c r="R182" s="19" t="str">
        <f t="shared" si="51"/>
        <v>0.147982197695072-0.0420697613037464i</v>
      </c>
      <c r="S182" s="27" t="str">
        <f t="shared" si="52"/>
        <v>3.63620328762981+1.55947274710712i</v>
      </c>
      <c r="T182" s="28">
        <f t="shared" si="53"/>
        <v>-3.90726425651791</v>
      </c>
      <c r="U182" s="1">
        <f t="array" ref="U182">(MAX((F182:O182=MIN(F182:O182))*COLUMN(F:O))-4)*0.5</f>
        <v>1.5</v>
      </c>
      <c r="V182" s="1" t="s">
        <v>16</v>
      </c>
    </row>
    <row r="183" spans="1:22">
      <c r="A183" s="2">
        <v>16.32</v>
      </c>
      <c r="B183" s="2">
        <v>2.5413</v>
      </c>
      <c r="C183" s="2">
        <v>1.591</v>
      </c>
      <c r="D183" s="2">
        <v>0.9995</v>
      </c>
      <c r="E183" s="2">
        <v>0.1028</v>
      </c>
      <c r="F183" s="14">
        <f t="shared" si="41"/>
        <v>-3.19731746367875</v>
      </c>
      <c r="G183" s="15">
        <f t="shared" si="42"/>
        <v>-3.88181105616496</v>
      </c>
      <c r="H183" s="15">
        <f t="shared" si="43"/>
        <v>-2.56961133991498</v>
      </c>
      <c r="I183" s="15">
        <f t="shared" si="44"/>
        <v>-2.23813815588349</v>
      </c>
      <c r="J183" s="15">
        <f t="shared" si="45"/>
        <v>-2.39724304579924</v>
      </c>
      <c r="K183" s="15">
        <f t="shared" si="46"/>
        <v>-2.62630045039308</v>
      </c>
      <c r="L183" s="15">
        <f t="shared" si="47"/>
        <v>-2.65836362298672</v>
      </c>
      <c r="M183" s="15">
        <f t="shared" si="48"/>
        <v>-2.58746469774172</v>
      </c>
      <c r="N183" s="15">
        <f t="shared" si="49"/>
        <v>-2.54964577666069</v>
      </c>
      <c r="O183" s="15">
        <f t="shared" si="50"/>
        <v>-2.55833070101524</v>
      </c>
      <c r="P183" s="19">
        <f t="shared" si="54"/>
        <v>0.809032438339213</v>
      </c>
      <c r="Q183" s="19">
        <f t="shared" si="55"/>
        <v>0.127397031849258</v>
      </c>
      <c r="R183" s="19" t="str">
        <f t="shared" si="51"/>
        <v>0.147311475990584-0.0418429694124266i</v>
      </c>
      <c r="S183" s="27" t="str">
        <f t="shared" si="52"/>
        <v>3.63072174323103+1.54991440627234i</v>
      </c>
      <c r="T183" s="28">
        <f t="shared" si="53"/>
        <v>-3.88181105616496</v>
      </c>
      <c r="U183" s="1">
        <f t="array" ref="U183">(MAX((F183:O183=MIN(F183:O183))*COLUMN(F:O))-4)*0.5</f>
        <v>1.5</v>
      </c>
      <c r="V183" s="1" t="s">
        <v>16</v>
      </c>
    </row>
    <row r="184" spans="1:22">
      <c r="A184" s="2">
        <v>16.4</v>
      </c>
      <c r="B184" s="2">
        <v>2.5602</v>
      </c>
      <c r="C184" s="2">
        <v>1.5864</v>
      </c>
      <c r="D184" s="2">
        <v>0.9943</v>
      </c>
      <c r="E184" s="2">
        <v>0.0989</v>
      </c>
      <c r="F184" s="14">
        <f t="shared" si="41"/>
        <v>-3.21858087736978</v>
      </c>
      <c r="G184" s="15">
        <f t="shared" si="42"/>
        <v>-3.86433881134685</v>
      </c>
      <c r="H184" s="15">
        <f t="shared" si="43"/>
        <v>-2.55974918620962</v>
      </c>
      <c r="I184" s="15">
        <f t="shared" si="44"/>
        <v>-2.23697220724683</v>
      </c>
      <c r="J184" s="15">
        <f t="shared" si="45"/>
        <v>-2.40240254633522</v>
      </c>
      <c r="K184" s="15">
        <f t="shared" si="46"/>
        <v>-2.62976823531955</v>
      </c>
      <c r="L184" s="15">
        <f t="shared" si="47"/>
        <v>-2.65638063616606</v>
      </c>
      <c r="M184" s="15">
        <f t="shared" si="48"/>
        <v>-2.58455822534642</v>
      </c>
      <c r="N184" s="15">
        <f t="shared" si="49"/>
        <v>-2.54867309229245</v>
      </c>
      <c r="O184" s="15">
        <f t="shared" si="50"/>
        <v>-2.55865294659161</v>
      </c>
      <c r="P184" s="19">
        <f t="shared" si="54"/>
        <v>0.820274945191979</v>
      </c>
      <c r="Q184" s="19">
        <f t="shared" si="55"/>
        <v>0.119740562115417</v>
      </c>
      <c r="R184" s="19" t="str">
        <f t="shared" si="51"/>
        <v>0.147296696862531-0.0429791698897539i</v>
      </c>
      <c r="S184" s="27" t="str">
        <f t="shared" si="52"/>
        <v>3.6305098806858+1.54814266582805i</v>
      </c>
      <c r="T184" s="28">
        <f t="shared" si="53"/>
        <v>-3.86433881134685</v>
      </c>
      <c r="U184" s="1">
        <f t="array" ref="U184">(MAX((F184:O184=MIN(F184:O184))*COLUMN(F:O))-4)*0.5</f>
        <v>1.5</v>
      </c>
      <c r="V184" s="1" t="s">
        <v>16</v>
      </c>
    </row>
    <row r="185" spans="1:22">
      <c r="A185" s="2">
        <v>16.48</v>
      </c>
      <c r="B185" s="2">
        <v>2.5592</v>
      </c>
      <c r="C185" s="2">
        <v>1.5877</v>
      </c>
      <c r="D185" s="2">
        <v>0.9926</v>
      </c>
      <c r="E185" s="2">
        <v>0.0942</v>
      </c>
      <c r="F185" s="14">
        <f t="shared" si="41"/>
        <v>-3.21634525260861</v>
      </c>
      <c r="G185" s="15">
        <f t="shared" si="42"/>
        <v>-3.82456073009991</v>
      </c>
      <c r="H185" s="15">
        <f t="shared" si="43"/>
        <v>-2.5250669011028</v>
      </c>
      <c r="I185" s="15">
        <f t="shared" si="44"/>
        <v>-2.2111456007834</v>
      </c>
      <c r="J185" s="15">
        <f t="shared" si="45"/>
        <v>-2.38347186466278</v>
      </c>
      <c r="K185" s="15">
        <f t="shared" si="46"/>
        <v>-2.61123681365334</v>
      </c>
      <c r="L185" s="15">
        <f t="shared" si="47"/>
        <v>-2.63292346912489</v>
      </c>
      <c r="M185" s="15">
        <f t="shared" si="48"/>
        <v>-2.55912706857513</v>
      </c>
      <c r="N185" s="15">
        <f t="shared" si="49"/>
        <v>-2.52449898352722</v>
      </c>
      <c r="O185" s="15">
        <f t="shared" si="50"/>
        <v>-2.53592036776659</v>
      </c>
      <c r="P185" s="19">
        <f t="shared" si="54"/>
        <v>0.82341989760426</v>
      </c>
      <c r="Q185" s="19">
        <f t="shared" si="55"/>
        <v>0.112676056338028</v>
      </c>
      <c r="R185" s="19" t="str">
        <f t="shared" si="51"/>
        <v>0.145988775465374-0.043299244676699i</v>
      </c>
      <c r="S185" s="27" t="str">
        <f t="shared" si="52"/>
        <v>3.629447991872+1.53677812507327i</v>
      </c>
      <c r="T185" s="28">
        <f t="shared" si="53"/>
        <v>-3.82456073009991</v>
      </c>
      <c r="U185" s="1">
        <f t="array" ref="U185">(MAX((F185:O185=MIN(F185:O185))*COLUMN(F:O))-4)*0.5</f>
        <v>1.5</v>
      </c>
      <c r="V185" s="1" t="s">
        <v>16</v>
      </c>
    </row>
    <row r="186" spans="1:22">
      <c r="A186" s="2">
        <v>16.56</v>
      </c>
      <c r="B186" s="2">
        <v>2.5807</v>
      </c>
      <c r="C186" s="2">
        <v>1.5955</v>
      </c>
      <c r="D186" s="2">
        <v>0.9884</v>
      </c>
      <c r="E186" s="2">
        <v>0.0884</v>
      </c>
      <c r="F186" s="14">
        <f t="shared" si="41"/>
        <v>-3.24649098841527</v>
      </c>
      <c r="G186" s="15">
        <f t="shared" si="42"/>
        <v>-3.81934471741529</v>
      </c>
      <c r="H186" s="15">
        <f t="shared" si="43"/>
        <v>-2.52299108787599</v>
      </c>
      <c r="I186" s="15">
        <f t="shared" si="44"/>
        <v>-2.21612613848671</v>
      </c>
      <c r="J186" s="15">
        <f t="shared" si="45"/>
        <v>-2.39385958776019</v>
      </c>
      <c r="K186" s="15">
        <f t="shared" si="46"/>
        <v>-2.62038789986208</v>
      </c>
      <c r="L186" s="15">
        <f t="shared" si="47"/>
        <v>-2.63801869007418</v>
      </c>
      <c r="M186" s="15">
        <f t="shared" si="48"/>
        <v>-2.56359828434007</v>
      </c>
      <c r="N186" s="15">
        <f t="shared" si="49"/>
        <v>-2.53039597542927</v>
      </c>
      <c r="O186" s="15">
        <f t="shared" si="50"/>
        <v>-2.54271065848336</v>
      </c>
      <c r="P186" s="19">
        <f t="shared" si="54"/>
        <v>0.825195867781071</v>
      </c>
      <c r="Q186" s="19">
        <f t="shared" si="55"/>
        <v>0.111204153408139</v>
      </c>
      <c r="R186" s="19" t="str">
        <f t="shared" si="51"/>
        <v>0.146341172241192-0.0436037423096212i</v>
      </c>
      <c r="S186" s="27" t="str">
        <f t="shared" si="52"/>
        <v>3.62331924095038+1.53333662052443i</v>
      </c>
      <c r="T186" s="28">
        <f t="shared" si="53"/>
        <v>-3.81934471741529</v>
      </c>
      <c r="U186" s="1">
        <f t="array" ref="U186">(MAX((F186:O186=MIN(F186:O186))*COLUMN(F:O))-4)*0.5</f>
        <v>1.5</v>
      </c>
      <c r="V186" s="1" t="s">
        <v>16</v>
      </c>
    </row>
    <row r="187" spans="1:22">
      <c r="A187" s="2">
        <v>16.64</v>
      </c>
      <c r="B187" s="2">
        <v>2.5884</v>
      </c>
      <c r="C187" s="2">
        <v>1.5894</v>
      </c>
      <c r="D187" s="2">
        <v>0.9871</v>
      </c>
      <c r="E187" s="2">
        <v>0.0873</v>
      </c>
      <c r="F187" s="14">
        <f t="shared" si="41"/>
        <v>-3.23543288051916</v>
      </c>
      <c r="G187" s="15">
        <f t="shared" si="42"/>
        <v>-3.76819597000677</v>
      </c>
      <c r="H187" s="15">
        <f t="shared" si="43"/>
        <v>-2.48026453442037</v>
      </c>
      <c r="I187" s="15">
        <f t="shared" si="44"/>
        <v>-2.18314251829583</v>
      </c>
      <c r="J187" s="15">
        <f t="shared" si="45"/>
        <v>-2.36821853970886</v>
      </c>
      <c r="K187" s="15">
        <f t="shared" si="46"/>
        <v>-2.59459550409626</v>
      </c>
      <c r="L187" s="15">
        <f t="shared" si="47"/>
        <v>-2.60648179165163</v>
      </c>
      <c r="M187" s="15">
        <f t="shared" si="48"/>
        <v>-2.53014705884281</v>
      </c>
      <c r="N187" s="15">
        <f t="shared" si="49"/>
        <v>-2.49859336551657</v>
      </c>
      <c r="O187" s="15">
        <f t="shared" si="50"/>
        <v>-2.51251475022218</v>
      </c>
      <c r="P187" s="19">
        <f t="shared" si="54"/>
        <v>0.832676022502052</v>
      </c>
      <c r="Q187" s="19">
        <f t="shared" si="55"/>
        <v>0.100743745774172</v>
      </c>
      <c r="R187" s="19" t="str">
        <f t="shared" si="51"/>
        <v>0.144604776019755-0.0442522834669833i</v>
      </c>
      <c r="S187" s="27" t="str">
        <f t="shared" si="52"/>
        <v>3.62549535728202+1.52164025501216i</v>
      </c>
      <c r="T187" s="28">
        <f t="shared" si="53"/>
        <v>-3.76819597000677</v>
      </c>
      <c r="U187" s="1">
        <f t="array" ref="U187">(MAX((F187:O187=MIN(F187:O187))*COLUMN(F:O))-4)*0.5</f>
        <v>1.5</v>
      </c>
      <c r="V187" s="1" t="s">
        <v>16</v>
      </c>
    </row>
    <row r="188" spans="1:22">
      <c r="A188" s="2">
        <v>16.72</v>
      </c>
      <c r="B188" s="2">
        <v>2.5973</v>
      </c>
      <c r="C188" s="2">
        <v>1.5878</v>
      </c>
      <c r="D188" s="2">
        <v>0.9851</v>
      </c>
      <c r="E188" s="2">
        <v>0.0819</v>
      </c>
      <c r="F188" s="14">
        <f t="shared" si="41"/>
        <v>-3.26088691614611</v>
      </c>
      <c r="G188" s="15">
        <f t="shared" si="42"/>
        <v>-3.75524673688396</v>
      </c>
      <c r="H188" s="15">
        <f t="shared" si="43"/>
        <v>-2.46854200707096</v>
      </c>
      <c r="I188" s="15">
        <f t="shared" si="44"/>
        <v>-2.17883648660168</v>
      </c>
      <c r="J188" s="15">
        <f t="shared" si="45"/>
        <v>-2.36943002546539</v>
      </c>
      <c r="K188" s="15">
        <f t="shared" si="46"/>
        <v>-2.59554801569678</v>
      </c>
      <c r="L188" s="15">
        <f t="shared" si="47"/>
        <v>-2.60398588860509</v>
      </c>
      <c r="M188" s="15">
        <f t="shared" si="48"/>
        <v>-2.52663436708416</v>
      </c>
      <c r="N188" s="15">
        <f t="shared" si="49"/>
        <v>-2.49604731083556</v>
      </c>
      <c r="O188" s="15">
        <f t="shared" si="50"/>
        <v>-2.5108124102311</v>
      </c>
      <c r="P188" s="19">
        <f t="shared" si="54"/>
        <v>0.823507118458125</v>
      </c>
      <c r="Q188" s="19">
        <f t="shared" si="55"/>
        <v>0.104028556858746</v>
      </c>
      <c r="R188" s="19" t="str">
        <f t="shared" si="51"/>
        <v>0.144476852312017-0.0435275139376975i</v>
      </c>
      <c r="S188" s="27" t="str">
        <f t="shared" si="52"/>
        <v>3.61608862850896+1.5130406337015i</v>
      </c>
      <c r="T188" s="28">
        <f t="shared" si="53"/>
        <v>-3.75524673688396</v>
      </c>
      <c r="U188" s="1">
        <f t="array" ref="U188">(MAX((F188:O188=MIN(F188:O188))*COLUMN(F:O))-4)*0.5</f>
        <v>1.5</v>
      </c>
      <c r="V188" s="1" t="s">
        <v>16</v>
      </c>
    </row>
    <row r="189" spans="1:22">
      <c r="A189" s="2">
        <v>16.8</v>
      </c>
      <c r="B189" s="2">
        <v>2.6042</v>
      </c>
      <c r="C189" s="2">
        <v>1.5814</v>
      </c>
      <c r="D189" s="2">
        <v>0.9828</v>
      </c>
      <c r="E189" s="2">
        <v>0.0808</v>
      </c>
      <c r="F189" s="14">
        <f t="shared" si="41"/>
        <v>-3.25487418662498</v>
      </c>
      <c r="G189" s="15">
        <f t="shared" si="42"/>
        <v>-3.71126034523435</v>
      </c>
      <c r="H189" s="15">
        <f t="shared" si="43"/>
        <v>-2.43423635576879</v>
      </c>
      <c r="I189" s="15">
        <f t="shared" si="44"/>
        <v>-2.15382025191001</v>
      </c>
      <c r="J189" s="15">
        <f t="shared" si="45"/>
        <v>-2.35259926069541</v>
      </c>
      <c r="K189" s="15">
        <f t="shared" si="46"/>
        <v>-2.57746410034674</v>
      </c>
      <c r="L189" s="15">
        <f t="shared" si="47"/>
        <v>-2.57883929783904</v>
      </c>
      <c r="M189" s="15">
        <f t="shared" si="48"/>
        <v>-2.50001372920672</v>
      </c>
      <c r="N189" s="15">
        <f t="shared" si="49"/>
        <v>-2.4718803570912</v>
      </c>
      <c r="O189" s="15">
        <f t="shared" si="50"/>
        <v>-2.48841696947765</v>
      </c>
      <c r="P189" s="19">
        <f t="shared" si="54"/>
        <v>0.845216911856846</v>
      </c>
      <c r="Q189" s="19">
        <f t="shared" si="55"/>
        <v>0.0859574468085106</v>
      </c>
      <c r="R189" s="19" t="str">
        <f t="shared" si="51"/>
        <v>0.143175153377979-0.0455445705275636i</v>
      </c>
      <c r="S189" s="27" t="str">
        <f t="shared" si="52"/>
        <v>3.62441121798841+1.50565406952602i</v>
      </c>
      <c r="T189" s="28">
        <f t="shared" si="53"/>
        <v>-3.71126034523435</v>
      </c>
      <c r="U189" s="1">
        <f t="array" ref="U189">(MAX((F189:O189=MIN(F189:O189))*COLUMN(F:O))-4)*0.5</f>
        <v>1.5</v>
      </c>
      <c r="V189" s="1" t="s">
        <v>16</v>
      </c>
    </row>
    <row r="190" spans="1:22">
      <c r="A190" s="2">
        <v>16.88</v>
      </c>
      <c r="B190" s="2">
        <v>2.6096</v>
      </c>
      <c r="C190" s="2">
        <v>1.5786</v>
      </c>
      <c r="D190" s="2">
        <v>0.9823</v>
      </c>
      <c r="E190" s="2">
        <v>0.0782</v>
      </c>
      <c r="F190" s="14">
        <f t="shared" si="41"/>
        <v>-3.24061385298617</v>
      </c>
      <c r="G190" s="15">
        <f t="shared" si="42"/>
        <v>-3.65542372930216</v>
      </c>
      <c r="H190" s="15">
        <f t="shared" si="43"/>
        <v>-2.38268811814778</v>
      </c>
      <c r="I190" s="15">
        <f t="shared" si="44"/>
        <v>-2.11162519704747</v>
      </c>
      <c r="J190" s="15">
        <f t="shared" si="45"/>
        <v>-2.31843459520947</v>
      </c>
      <c r="K190" s="15">
        <f t="shared" si="46"/>
        <v>-2.54481415394227</v>
      </c>
      <c r="L190" s="15">
        <f t="shared" si="47"/>
        <v>-2.54077073763493</v>
      </c>
      <c r="M190" s="15">
        <f t="shared" si="48"/>
        <v>-2.45935810393941</v>
      </c>
      <c r="N190" s="15">
        <f t="shared" si="49"/>
        <v>-2.43246568313394</v>
      </c>
      <c r="O190" s="15">
        <f t="shared" si="50"/>
        <v>-2.45071577058824</v>
      </c>
      <c r="P190" s="19">
        <f t="shared" si="54"/>
        <v>0.840803243793183</v>
      </c>
      <c r="Q190" s="19">
        <f t="shared" si="55"/>
        <v>0.0799307958477509</v>
      </c>
      <c r="R190" s="19" t="str">
        <f t="shared" si="51"/>
        <v>0.141007794005924-0.0451196551002284i</v>
      </c>
      <c r="S190" s="27" t="str">
        <f t="shared" si="52"/>
        <v>3.62325128050639+1.48700892454994i</v>
      </c>
      <c r="T190" s="28">
        <f t="shared" si="53"/>
        <v>-3.65542372930216</v>
      </c>
      <c r="U190" s="1">
        <f t="array" ref="U190">(MAX((F190:O190=MIN(F190:O190))*COLUMN(F:O))-4)*0.5</f>
        <v>1.5</v>
      </c>
      <c r="V190" s="1" t="s">
        <v>16</v>
      </c>
    </row>
    <row r="191" spans="1:22">
      <c r="A191" s="2">
        <v>16.96</v>
      </c>
      <c r="B191" s="2">
        <v>2.6184</v>
      </c>
      <c r="C191" s="2">
        <v>1.5669</v>
      </c>
      <c r="D191" s="2">
        <v>0.9808</v>
      </c>
      <c r="E191" s="2">
        <v>0.0765</v>
      </c>
      <c r="F191" s="14">
        <f t="shared" si="41"/>
        <v>-3.25556719476856</v>
      </c>
      <c r="G191" s="15">
        <f t="shared" si="42"/>
        <v>-3.63470135726352</v>
      </c>
      <c r="H191" s="15">
        <f t="shared" si="43"/>
        <v>-2.37373144788891</v>
      </c>
      <c r="I191" s="15">
        <f t="shared" si="44"/>
        <v>-2.11075234326572</v>
      </c>
      <c r="J191" s="15">
        <f t="shared" si="45"/>
        <v>-2.32400520884087</v>
      </c>
      <c r="K191" s="15">
        <f t="shared" si="46"/>
        <v>-2.54625596162873</v>
      </c>
      <c r="L191" s="15">
        <f t="shared" si="47"/>
        <v>-2.5357313193721</v>
      </c>
      <c r="M191" s="15">
        <f t="shared" si="48"/>
        <v>-2.45472329086277</v>
      </c>
      <c r="N191" s="15">
        <f t="shared" si="49"/>
        <v>-2.43077120783537</v>
      </c>
      <c r="O191" s="15">
        <f t="shared" si="50"/>
        <v>-2.45012747458269</v>
      </c>
      <c r="P191" s="19">
        <f t="shared" si="54"/>
        <v>0.868894214103781</v>
      </c>
      <c r="Q191" s="19">
        <f t="shared" si="55"/>
        <v>0.063175965665236</v>
      </c>
      <c r="R191" s="19" t="str">
        <f t="shared" si="51"/>
        <v>0.140932178190013-0.0476649097168621i</v>
      </c>
      <c r="S191" s="27" t="str">
        <f t="shared" si="52"/>
        <v>3.62969049902463+1.48872225371614i</v>
      </c>
      <c r="T191" s="28">
        <f t="shared" si="53"/>
        <v>-3.63470135726352</v>
      </c>
      <c r="U191" s="1">
        <f t="array" ref="U191">(MAX((F191:O191=MIN(F191:O191))*COLUMN(F:O))-4)*0.5</f>
        <v>1.5</v>
      </c>
      <c r="V191" s="1" t="s">
        <v>16</v>
      </c>
    </row>
    <row r="192" spans="1:22">
      <c r="A192" s="2">
        <v>17.04</v>
      </c>
      <c r="B192" s="2">
        <v>2.6208</v>
      </c>
      <c r="C192" s="2">
        <v>1.571</v>
      </c>
      <c r="D192" s="2">
        <v>0.9808</v>
      </c>
      <c r="E192" s="2">
        <v>0.0732</v>
      </c>
      <c r="F192" s="14">
        <f t="shared" si="41"/>
        <v>-3.22169615362462</v>
      </c>
      <c r="G192" s="15">
        <f t="shared" si="42"/>
        <v>-3.55804125889053</v>
      </c>
      <c r="H192" s="15">
        <f t="shared" si="43"/>
        <v>-2.30258728237879</v>
      </c>
      <c r="I192" s="15">
        <f t="shared" si="44"/>
        <v>-2.04958037895016</v>
      </c>
      <c r="J192" s="15">
        <f t="shared" si="45"/>
        <v>-2.27373438308529</v>
      </c>
      <c r="K192" s="15">
        <f t="shared" si="46"/>
        <v>-2.49821455232034</v>
      </c>
      <c r="L192" s="15">
        <f t="shared" si="47"/>
        <v>-2.47976044058267</v>
      </c>
      <c r="M192" s="15">
        <f t="shared" si="48"/>
        <v>-2.39534069820243</v>
      </c>
      <c r="N192" s="15">
        <f t="shared" si="49"/>
        <v>-2.37348191786576</v>
      </c>
      <c r="O192" s="15">
        <f t="shared" si="50"/>
        <v>-2.39532053994716</v>
      </c>
      <c r="P192" s="19">
        <f t="shared" si="54"/>
        <v>0.8769859934547</v>
      </c>
      <c r="Q192" s="19">
        <f t="shared" si="55"/>
        <v>0.045979020979021</v>
      </c>
      <c r="R192" s="19" t="str">
        <f t="shared" si="51"/>
        <v>0.137782738784133-0.0482748018320145i</v>
      </c>
      <c r="S192" s="27" t="str">
        <f t="shared" si="52"/>
        <v>3.63799081547094+1.46551946539475i</v>
      </c>
      <c r="T192" s="28">
        <f t="shared" si="53"/>
        <v>-3.55804125889053</v>
      </c>
      <c r="U192" s="1">
        <f t="array" ref="U192">(MAX((F192:O192=MIN(F192:O192))*COLUMN(F:O))-4)*0.5</f>
        <v>1.5</v>
      </c>
      <c r="V192" s="1" t="s">
        <v>16</v>
      </c>
    </row>
    <row r="193" spans="1:22">
      <c r="A193" s="2">
        <v>17.12</v>
      </c>
      <c r="B193" s="2">
        <v>2.6317</v>
      </c>
      <c r="C193" s="2">
        <v>1.5532</v>
      </c>
      <c r="D193" s="2">
        <v>0.9793</v>
      </c>
      <c r="E193" s="2">
        <v>0.0758</v>
      </c>
      <c r="F193" s="14">
        <f t="shared" si="41"/>
        <v>-3.25411741650388</v>
      </c>
      <c r="G193" s="15">
        <f t="shared" si="42"/>
        <v>-3.54300239062726</v>
      </c>
      <c r="H193" s="15">
        <f t="shared" si="43"/>
        <v>-2.29735276272828</v>
      </c>
      <c r="I193" s="15">
        <f t="shared" si="44"/>
        <v>-2.05402737506811</v>
      </c>
      <c r="J193" s="15">
        <f t="shared" si="45"/>
        <v>-2.28711760928281</v>
      </c>
      <c r="K193" s="15">
        <f t="shared" si="46"/>
        <v>-2.50656359758386</v>
      </c>
      <c r="L193" s="15">
        <f t="shared" si="47"/>
        <v>-2.48026321588929</v>
      </c>
      <c r="M193" s="15">
        <f t="shared" si="48"/>
        <v>-2.3965427928816</v>
      </c>
      <c r="N193" s="15">
        <f t="shared" si="49"/>
        <v>-2.37829004804316</v>
      </c>
      <c r="O193" s="15">
        <f t="shared" si="50"/>
        <v>-2.40129792029681</v>
      </c>
      <c r="P193" s="19">
        <f t="shared" si="54"/>
        <v>0.907206751907818</v>
      </c>
      <c r="Q193" s="19">
        <f t="shared" si="55"/>
        <v>0.0283393813720408</v>
      </c>
      <c r="R193" s="19" t="str">
        <f t="shared" si="51"/>
        <v>0.138066884094591-0.0510604857748756i</v>
      </c>
      <c r="S193" s="27" t="str">
        <f t="shared" si="52"/>
        <v>3.64851110967588+1.46809099766612i</v>
      </c>
      <c r="T193" s="28">
        <f t="shared" si="53"/>
        <v>-3.54300239062726</v>
      </c>
      <c r="U193" s="1">
        <f t="array" ref="U193">(MAX((F193:O193=MIN(F193:O193))*COLUMN(F:O))-4)*0.5</f>
        <v>1.5</v>
      </c>
      <c r="V193" s="1" t="s">
        <v>16</v>
      </c>
    </row>
    <row r="194" spans="1:22">
      <c r="A194" s="2">
        <v>17.2</v>
      </c>
      <c r="B194" s="2">
        <v>2.6233</v>
      </c>
      <c r="C194" s="2">
        <v>1.5537</v>
      </c>
      <c r="D194" s="2">
        <v>0.9824</v>
      </c>
      <c r="E194" s="2">
        <v>0.0717</v>
      </c>
      <c r="F194" s="14">
        <f t="shared" si="41"/>
        <v>-3.23489647621541</v>
      </c>
      <c r="G194" s="15">
        <f t="shared" si="42"/>
        <v>-3.4766706552256</v>
      </c>
      <c r="H194" s="15">
        <f t="shared" si="43"/>
        <v>-2.24186066398278</v>
      </c>
      <c r="I194" s="15">
        <f t="shared" si="44"/>
        <v>-2.00899531514183</v>
      </c>
      <c r="J194" s="15">
        <f t="shared" si="45"/>
        <v>-2.25314692064505</v>
      </c>
      <c r="K194" s="15">
        <f t="shared" si="46"/>
        <v>-2.47081053446669</v>
      </c>
      <c r="L194" s="15">
        <f t="shared" si="47"/>
        <v>-2.4353944986508</v>
      </c>
      <c r="M194" s="15">
        <f t="shared" si="48"/>
        <v>-2.35031215250841</v>
      </c>
      <c r="N194" s="15">
        <f t="shared" si="49"/>
        <v>-2.33547828395596</v>
      </c>
      <c r="O194" s="15">
        <f t="shared" si="50"/>
        <v>-2.36054962264909</v>
      </c>
      <c r="P194" s="19">
        <f t="shared" si="54"/>
        <v>0.932861065182106</v>
      </c>
      <c r="Q194" s="19">
        <f t="shared" si="55"/>
        <v>0.00539975614004529</v>
      </c>
      <c r="R194" s="19" t="str">
        <f t="shared" si="51"/>
        <v>0.135695777199344-0.053043703277943i</v>
      </c>
      <c r="S194" s="27" t="str">
        <f t="shared" si="52"/>
        <v>3.6622504022388+1.45442494777086i</v>
      </c>
      <c r="T194" s="28">
        <f t="shared" si="53"/>
        <v>-3.4766706552256</v>
      </c>
      <c r="U194" s="1">
        <f t="array" ref="U194">(MAX((F194:O194=MIN(F194:O194))*COLUMN(F:O))-4)*0.5</f>
        <v>1.5</v>
      </c>
      <c r="V194" s="1" t="s">
        <v>16</v>
      </c>
    </row>
    <row r="195" spans="1:22">
      <c r="A195" s="2">
        <v>17.28</v>
      </c>
      <c r="B195" s="2">
        <v>2.6428</v>
      </c>
      <c r="C195" s="2">
        <v>1.5453</v>
      </c>
      <c r="D195" s="2">
        <v>0.9777</v>
      </c>
      <c r="E195" s="2">
        <v>0.0716</v>
      </c>
      <c r="F195" s="14">
        <f t="shared" si="41"/>
        <v>-3.29363174690136</v>
      </c>
      <c r="G195" s="15">
        <f t="shared" si="42"/>
        <v>-3.47805853300138</v>
      </c>
      <c r="H195" s="15">
        <f t="shared" si="43"/>
        <v>-2.24801123062863</v>
      </c>
      <c r="I195" s="15">
        <f t="shared" si="44"/>
        <v>-2.0255821645134</v>
      </c>
      <c r="J195" s="15">
        <f t="shared" si="45"/>
        <v>-2.2780759003122</v>
      </c>
      <c r="K195" s="15">
        <f t="shared" si="46"/>
        <v>-2.49100186997777</v>
      </c>
      <c r="L195" s="15">
        <f t="shared" si="47"/>
        <v>-2.44954407302981</v>
      </c>
      <c r="M195" s="15">
        <f t="shared" si="48"/>
        <v>-2.36536211580377</v>
      </c>
      <c r="N195" s="15">
        <f t="shared" si="49"/>
        <v>-2.35330762420005</v>
      </c>
      <c r="O195" s="15">
        <f t="shared" si="50"/>
        <v>-2.37900828860629</v>
      </c>
      <c r="P195" s="19">
        <f t="shared" si="54"/>
        <v>0.937979781459864</v>
      </c>
      <c r="Q195" s="19">
        <f t="shared" si="55"/>
        <v>0.00276338514680484</v>
      </c>
      <c r="R195" s="19" t="str">
        <f t="shared" si="51"/>
        <v>0.13668584338583-0.0538539555298027i</v>
      </c>
      <c r="S195" s="27" t="str">
        <f t="shared" si="52"/>
        <v>3.66278803850763+1.45483701321989i</v>
      </c>
      <c r="T195" s="28">
        <f t="shared" si="53"/>
        <v>-3.47805853300138</v>
      </c>
      <c r="U195" s="1">
        <f t="array" ref="U195">(MAX((F195:O195=MIN(F195:O195))*COLUMN(F:O))-4)*0.5</f>
        <v>1.5</v>
      </c>
      <c r="V195" s="1" t="s">
        <v>16</v>
      </c>
    </row>
    <row r="196" spans="1:22">
      <c r="A196" s="2">
        <v>17.36</v>
      </c>
      <c r="B196" s="2">
        <v>2.633</v>
      </c>
      <c r="C196" s="2">
        <v>1.5352</v>
      </c>
      <c r="D196" s="2">
        <v>0.984</v>
      </c>
      <c r="E196" s="2">
        <v>0.0722</v>
      </c>
      <c r="F196" s="14">
        <f t="shared" ref="F196:F259" si="56">20*LOG10(IMABS(IMDIV(IMSUB(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IMSUM(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f>
        <v>-3.32705572465643</v>
      </c>
      <c r="G196" s="15">
        <f t="shared" ref="G196:G259" si="57">20*LOG10(IMABS(IMDIV(IMSUB(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IMSUM(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f>
        <v>-3.45918603433801</v>
      </c>
      <c r="H196" s="15">
        <f t="shared" ref="H196:H259" si="58">20*LOG10(IMABS(IMDIV(IMSUB(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IMSUM(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f>
        <v>-2.24181061590523</v>
      </c>
      <c r="I196" s="15">
        <f t="shared" ref="I196:I259" si="59">20*LOG10(IMABS(IMDIV(IMSUB(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IMSUM(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f>
        <v>-2.03018580503798</v>
      </c>
      <c r="J196" s="15">
        <f t="shared" ref="J196:J259" si="60">20*LOG10(IMABS(IMDIV(IMSUB(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IMSUM(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f>
        <v>-2.29169465971094</v>
      </c>
      <c r="K196" s="15">
        <f t="shared" ref="K196:K259" si="61">20*LOG10(IMABS(IMDIV(IMSUB(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IMSUM(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f>
        <v>-2.4966851912128</v>
      </c>
      <c r="L196" s="15">
        <f t="shared" ref="L196:L259" si="62">20*LOG10(IMABS(IMDIV(IMSUB(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IMSUM(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f>
        <v>-2.44740957176586</v>
      </c>
      <c r="M196" s="15">
        <f t="shared" ref="M196:M259" si="63">20*LOG10(IMABS(IMDIV(IMSUB(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IMSUM(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f>
        <v>-2.36541969310365</v>
      </c>
      <c r="N196" s="15">
        <f t="shared" ref="N196:N259" si="64">20*LOG10(IMABS(IMDIV(IMSUB(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IMSUM(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f>
        <v>-2.3574564339358</v>
      </c>
      <c r="O196" s="15">
        <f t="shared" ref="O196:O259" si="65">20*LOG10(IMABS(IMDIV(IMSUB(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IMSUM(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f>
        <v>-2.38370117197539</v>
      </c>
      <c r="P196" s="19">
        <f t="shared" si="54"/>
        <v>0.977342934614436</v>
      </c>
      <c r="Q196" s="19">
        <f t="shared" si="55"/>
        <v>-0.017890611688533</v>
      </c>
      <c r="R196" s="19" t="str">
        <f t="shared" si="51"/>
        <v>0.136903102403629-0.0572235409260249i</v>
      </c>
      <c r="S196" s="27" t="str">
        <f t="shared" si="52"/>
        <v>3.67667272602214+1.46010009049896i</v>
      </c>
      <c r="T196" s="28">
        <f t="shared" si="53"/>
        <v>-3.45918603433801</v>
      </c>
      <c r="U196" s="1">
        <f t="array" ref="U196">(MAX((F196:O196=MIN(F196:O196))*COLUMN(F:O))-4)*0.5</f>
        <v>1.5</v>
      </c>
      <c r="V196" s="1" t="s">
        <v>16</v>
      </c>
    </row>
    <row r="197" spans="1:22">
      <c r="A197" s="2">
        <v>17.44</v>
      </c>
      <c r="B197" s="2">
        <v>2.6416</v>
      </c>
      <c r="C197" s="2">
        <v>1.545</v>
      </c>
      <c r="D197" s="2">
        <v>0.9824</v>
      </c>
      <c r="E197" s="2">
        <v>0.0686</v>
      </c>
      <c r="F197" s="14">
        <f t="shared" si="56"/>
        <v>-3.36521631070911</v>
      </c>
      <c r="G197" s="15">
        <f t="shared" si="57"/>
        <v>-3.43230917626286</v>
      </c>
      <c r="H197" s="15">
        <f t="shared" si="58"/>
        <v>-2.22589800955078</v>
      </c>
      <c r="I197" s="15">
        <f t="shared" si="59"/>
        <v>-2.02725179960678</v>
      </c>
      <c r="J197" s="15">
        <f t="shared" si="60"/>
        <v>-2.30046262819369</v>
      </c>
      <c r="K197" s="15">
        <f t="shared" si="61"/>
        <v>-2.49751526355893</v>
      </c>
      <c r="L197" s="15">
        <f t="shared" si="62"/>
        <v>-2.43918258229279</v>
      </c>
      <c r="M197" s="15">
        <f t="shared" si="63"/>
        <v>-2.35907545788948</v>
      </c>
      <c r="N197" s="15">
        <f t="shared" si="64"/>
        <v>-2.35556602418482</v>
      </c>
      <c r="O197" s="15">
        <f t="shared" si="65"/>
        <v>-2.38255491581514</v>
      </c>
      <c r="P197" s="19">
        <f t="shared" si="54"/>
        <v>1.01355182003783</v>
      </c>
      <c r="Q197" s="19">
        <f t="shared" si="55"/>
        <v>-0.0387596899224806</v>
      </c>
      <c r="R197" s="19" t="str">
        <f t="shared" ref="R197:R204" si="66">IMSQRT(IMDIV(COMPLEX(D197,E197),COMPLEX(B197,C197)))</f>
        <v>0.136780906699274-0.0603350791961803i</v>
      </c>
      <c r="S197" s="27" t="str">
        <f t="shared" ref="S197:S204" si="67">IMSQRT(IMPRODUCT(COMPLEX(D197,E197),COMPLEX(B197,C197)))</f>
        <v>3.69377813551392+1.46120099041873i</v>
      </c>
      <c r="T197" s="28">
        <f t="shared" ref="T197:T204" si="68">MIN(F197:O197)</f>
        <v>-3.43230917626286</v>
      </c>
      <c r="U197" s="1">
        <f t="array" ref="U197">(MAX((F197:O197=MIN(F197:O197))*COLUMN(F:O))-4)*0.5</f>
        <v>1.5</v>
      </c>
      <c r="V197" s="1" t="s">
        <v>16</v>
      </c>
    </row>
    <row r="198" spans="1:22">
      <c r="A198" s="2">
        <v>17.52</v>
      </c>
      <c r="B198" s="2">
        <v>2.6391</v>
      </c>
      <c r="C198" s="2">
        <v>1.5211</v>
      </c>
      <c r="D198" s="2">
        <v>0.985</v>
      </c>
      <c r="E198" s="2">
        <v>0.072</v>
      </c>
      <c r="F198" s="14">
        <f t="shared" si="56"/>
        <v>-3.4341484315947</v>
      </c>
      <c r="G198" s="15">
        <f t="shared" si="57"/>
        <v>-3.43219899403258</v>
      </c>
      <c r="H198" s="15">
        <f t="shared" si="58"/>
        <v>-2.24167028095368</v>
      </c>
      <c r="I198" s="15">
        <f t="shared" si="59"/>
        <v>-2.0573400042459</v>
      </c>
      <c r="J198" s="15">
        <f t="shared" si="60"/>
        <v>-2.33761759675037</v>
      </c>
      <c r="K198" s="15">
        <f t="shared" si="61"/>
        <v>-2.52244143344539</v>
      </c>
      <c r="L198" s="15">
        <f t="shared" si="62"/>
        <v>-2.45818261273493</v>
      </c>
      <c r="M198" s="15">
        <f t="shared" si="63"/>
        <v>-2.38248040655909</v>
      </c>
      <c r="N198" s="15">
        <f t="shared" si="64"/>
        <v>-2.38283223954944</v>
      </c>
      <c r="O198" s="15">
        <f t="shared" si="65"/>
        <v>-2.40911304931911</v>
      </c>
      <c r="P198" s="19">
        <f t="shared" si="54"/>
        <v>1.04671096932299</v>
      </c>
      <c r="Q198" s="19">
        <f t="shared" si="55"/>
        <v>-0.0503632760898283</v>
      </c>
      <c r="R198" s="19" t="str">
        <f t="shared" si="66"/>
        <v>0.138255043823754-0.0632843402495273i</v>
      </c>
      <c r="S198" s="27" t="str">
        <f t="shared" si="67"/>
        <v>3.70500778991607+1.47530945680517i</v>
      </c>
      <c r="T198" s="28">
        <f t="shared" si="68"/>
        <v>-3.4341484315947</v>
      </c>
      <c r="U198" s="1">
        <f t="array" ref="U198">(MAX((F198:O198=MIN(F198:O198))*COLUMN(F:O))-4)*0.5</f>
        <v>1</v>
      </c>
      <c r="V198" s="1" t="s">
        <v>16</v>
      </c>
    </row>
    <row r="199" spans="1:22">
      <c r="A199" s="2">
        <v>17.6</v>
      </c>
      <c r="B199" s="2">
        <v>2.634</v>
      </c>
      <c r="C199" s="2">
        <v>1.533</v>
      </c>
      <c r="D199" s="2">
        <v>0.9866</v>
      </c>
      <c r="E199" s="2">
        <v>0.066</v>
      </c>
      <c r="F199" s="14">
        <f t="shared" si="56"/>
        <v>-3.49499069442528</v>
      </c>
      <c r="G199" s="15">
        <f t="shared" si="57"/>
        <v>-3.42444100577232</v>
      </c>
      <c r="H199" s="15">
        <f t="shared" si="58"/>
        <v>-2.24436321208065</v>
      </c>
      <c r="I199" s="15">
        <f t="shared" si="59"/>
        <v>-2.07380050481206</v>
      </c>
      <c r="J199" s="15">
        <f t="shared" si="60"/>
        <v>-2.36293448818953</v>
      </c>
      <c r="K199" s="15">
        <f t="shared" si="61"/>
        <v>-2.53808939081675</v>
      </c>
      <c r="L199" s="15">
        <f t="shared" si="62"/>
        <v>-2.46749336323385</v>
      </c>
      <c r="M199" s="15">
        <f t="shared" si="63"/>
        <v>-2.39487489703027</v>
      </c>
      <c r="N199" s="15">
        <f t="shared" si="64"/>
        <v>-2.39877952051364</v>
      </c>
      <c r="O199" s="15">
        <f t="shared" si="65"/>
        <v>-2.42480344224056</v>
      </c>
      <c r="P199" s="19">
        <f t="shared" si="54"/>
        <v>1.07154814309629</v>
      </c>
      <c r="Q199" s="19">
        <f t="shared" si="55"/>
        <v>-0.0615635179153094</v>
      </c>
      <c r="R199" s="19" t="str">
        <f t="shared" si="66"/>
        <v>0.139110727512825-0.0656103727711163i</v>
      </c>
      <c r="S199" s="27" t="str">
        <f t="shared" si="67"/>
        <v>3.71542709632331+1.4806231012967i</v>
      </c>
      <c r="T199" s="28">
        <f t="shared" si="68"/>
        <v>-3.49499069442528</v>
      </c>
      <c r="U199" s="1">
        <f t="array" ref="U199">(MAX((F199:O199=MIN(F199:O199))*COLUMN(F:O))-4)*0.5</f>
        <v>1</v>
      </c>
      <c r="V199" s="1" t="s">
        <v>16</v>
      </c>
    </row>
    <row r="200" spans="1:22">
      <c r="A200" s="2">
        <v>17.68</v>
      </c>
      <c r="B200" s="2">
        <v>2.6506</v>
      </c>
      <c r="C200" s="2">
        <v>1.5185</v>
      </c>
      <c r="D200" s="2">
        <v>0.9835</v>
      </c>
      <c r="E200" s="2">
        <v>0.0695</v>
      </c>
      <c r="F200" s="14">
        <f t="shared" si="56"/>
        <v>-3.58661690962258</v>
      </c>
      <c r="G200" s="15">
        <f t="shared" si="57"/>
        <v>-3.45445566985915</v>
      </c>
      <c r="H200" s="15">
        <f t="shared" si="58"/>
        <v>-2.28401037158598</v>
      </c>
      <c r="I200" s="15">
        <f t="shared" si="59"/>
        <v>-2.12582259476537</v>
      </c>
      <c r="J200" s="15">
        <f t="shared" si="60"/>
        <v>-2.41781737953688</v>
      </c>
      <c r="K200" s="15">
        <f t="shared" si="61"/>
        <v>-2.58322377955008</v>
      </c>
      <c r="L200" s="15">
        <f t="shared" si="62"/>
        <v>-2.51062717733753</v>
      </c>
      <c r="M200" s="15">
        <f t="shared" si="63"/>
        <v>-2.44181939701318</v>
      </c>
      <c r="N200" s="15">
        <f t="shared" si="64"/>
        <v>-2.44756196286222</v>
      </c>
      <c r="O200" s="15">
        <f t="shared" si="65"/>
        <v>-2.47241037215265</v>
      </c>
      <c r="P200" s="19">
        <f t="shared" si="54"/>
        <v>1.07433391366303</v>
      </c>
      <c r="Q200" s="19">
        <f t="shared" si="55"/>
        <v>-0.0559462915601023</v>
      </c>
      <c r="R200" s="19" t="str">
        <f t="shared" si="66"/>
        <v>0.141797281182736-0.066504908558332i</v>
      </c>
      <c r="S200" s="27" t="str">
        <f t="shared" si="67"/>
        <v>3.71130788023649+1.49382406658397i</v>
      </c>
      <c r="T200" s="28">
        <f t="shared" si="68"/>
        <v>-3.58661690962258</v>
      </c>
      <c r="U200" s="1">
        <f t="array" ref="U200">(MAX((F200:O200=MIN(F200:O200))*COLUMN(F:O))-4)*0.5</f>
        <v>1</v>
      </c>
      <c r="V200" s="1" t="s">
        <v>16</v>
      </c>
    </row>
    <row r="201" spans="1:22">
      <c r="A201" s="2">
        <v>17.76</v>
      </c>
      <c r="B201" s="2">
        <v>2.6332</v>
      </c>
      <c r="C201" s="2">
        <v>1.5212</v>
      </c>
      <c r="D201" s="2">
        <v>0.9915</v>
      </c>
      <c r="E201" s="2">
        <v>0.0671</v>
      </c>
      <c r="F201" s="14">
        <f t="shared" si="56"/>
        <v>-3.6540537540584</v>
      </c>
      <c r="G201" s="15">
        <f t="shared" si="57"/>
        <v>-3.4587547231499</v>
      </c>
      <c r="H201" s="15">
        <f t="shared" si="58"/>
        <v>-2.29614131983082</v>
      </c>
      <c r="I201" s="15">
        <f t="shared" si="59"/>
        <v>-2.15042201206506</v>
      </c>
      <c r="J201" s="15">
        <f t="shared" si="60"/>
        <v>-2.44833407145378</v>
      </c>
      <c r="K201" s="15">
        <f t="shared" si="61"/>
        <v>-2.60587498573248</v>
      </c>
      <c r="L201" s="15">
        <f t="shared" si="62"/>
        <v>-2.52942835964332</v>
      </c>
      <c r="M201" s="15">
        <f t="shared" si="63"/>
        <v>-2.46320245169835</v>
      </c>
      <c r="N201" s="15">
        <f t="shared" si="64"/>
        <v>-2.47118863241809</v>
      </c>
      <c r="O201" s="15">
        <f t="shared" si="65"/>
        <v>-2.49555695675331</v>
      </c>
      <c r="P201" s="19">
        <f t="shared" si="54"/>
        <v>1.07815341354729</v>
      </c>
      <c r="Q201" s="19">
        <f t="shared" si="55"/>
        <v>-0.0563469452358341</v>
      </c>
      <c r="R201" s="19" t="str">
        <f t="shared" si="66"/>
        <v>0.143081422416753-0.067296597326791i</v>
      </c>
      <c r="S201" s="27" t="str">
        <f t="shared" si="67"/>
        <v>3.7116169719558+1.49690427433097i</v>
      </c>
      <c r="T201" s="28">
        <f t="shared" si="68"/>
        <v>-3.6540537540584</v>
      </c>
      <c r="U201" s="1">
        <f t="array" ref="U201">(MAX((F201:O201=MIN(F201:O201))*COLUMN(F:O))-4)*0.5</f>
        <v>1</v>
      </c>
      <c r="V201" s="1" t="s">
        <v>16</v>
      </c>
    </row>
    <row r="202" spans="1:22">
      <c r="A202" s="2">
        <v>17.84</v>
      </c>
      <c r="B202" s="2">
        <v>2.653</v>
      </c>
      <c r="C202" s="2">
        <v>1.5253</v>
      </c>
      <c r="D202" s="2">
        <v>0.9854</v>
      </c>
      <c r="E202" s="2">
        <v>0.0644</v>
      </c>
      <c r="F202" s="14">
        <f t="shared" si="56"/>
        <v>-3.74563468905289</v>
      </c>
      <c r="G202" s="15">
        <f t="shared" si="57"/>
        <v>-3.48371604039307</v>
      </c>
      <c r="H202" s="15">
        <f t="shared" si="58"/>
        <v>-2.33409732220016</v>
      </c>
      <c r="I202" s="15">
        <f t="shared" si="59"/>
        <v>-2.20208725137367</v>
      </c>
      <c r="J202" s="15">
        <f t="shared" si="60"/>
        <v>-2.50102702188271</v>
      </c>
      <c r="K202" s="15">
        <f t="shared" si="61"/>
        <v>-2.64887759523435</v>
      </c>
      <c r="L202" s="15">
        <f t="shared" si="62"/>
        <v>-2.57146569303782</v>
      </c>
      <c r="M202" s="15">
        <f t="shared" si="63"/>
        <v>-2.50899271515299</v>
      </c>
      <c r="N202" s="15">
        <f t="shared" si="64"/>
        <v>-2.51828574417965</v>
      </c>
      <c r="O202" s="15">
        <f t="shared" si="65"/>
        <v>-2.54138199272347</v>
      </c>
      <c r="P202" s="19">
        <f t="shared" si="54"/>
        <v>1.06902461643208</v>
      </c>
      <c r="Q202" s="19">
        <f t="shared" si="55"/>
        <v>-0.0450928381962865</v>
      </c>
      <c r="R202" s="19" t="str">
        <f t="shared" si="66"/>
        <v>0.145658270705243-0.0671379976521064i</v>
      </c>
      <c r="S202" s="27" t="str">
        <f t="shared" si="67"/>
        <v>3.70444942775039+1.50907542646488i</v>
      </c>
      <c r="T202" s="28">
        <f t="shared" si="68"/>
        <v>-3.74563468905289</v>
      </c>
      <c r="U202" s="1">
        <f t="array" ref="U202">(MAX((F202:O202=MIN(F202:O202))*COLUMN(F:O))-4)*0.5</f>
        <v>1</v>
      </c>
      <c r="V202" s="1" t="s">
        <v>16</v>
      </c>
    </row>
    <row r="203" spans="1:22">
      <c r="A203" s="2">
        <v>17.92</v>
      </c>
      <c r="B203" s="2">
        <v>2.6416</v>
      </c>
      <c r="C203" s="2">
        <v>1.5065</v>
      </c>
      <c r="D203" s="2">
        <v>0.9908</v>
      </c>
      <c r="E203" s="2">
        <v>0.0678</v>
      </c>
      <c r="F203" s="14">
        <f t="shared" si="56"/>
        <v>-3.8768761559798</v>
      </c>
      <c r="G203" s="15">
        <f t="shared" si="57"/>
        <v>-3.55189551709043</v>
      </c>
      <c r="H203" s="15">
        <f t="shared" si="58"/>
        <v>-2.41238661039548</v>
      </c>
      <c r="I203" s="15">
        <f t="shared" si="59"/>
        <v>-2.2937516457136</v>
      </c>
      <c r="J203" s="15">
        <f t="shared" si="60"/>
        <v>-2.59174155108017</v>
      </c>
      <c r="K203" s="15">
        <f t="shared" si="61"/>
        <v>-2.72806182946934</v>
      </c>
      <c r="L203" s="15">
        <f t="shared" si="62"/>
        <v>-2.65117269864477</v>
      </c>
      <c r="M203" s="15">
        <f t="shared" si="63"/>
        <v>-2.59361930183967</v>
      </c>
      <c r="N203" s="15">
        <f t="shared" si="64"/>
        <v>-2.60389375118877</v>
      </c>
      <c r="O203" s="15">
        <f t="shared" si="65"/>
        <v>-2.62507723740642</v>
      </c>
      <c r="P203" s="19">
        <f t="shared" si="54"/>
        <v>1.07269601225323</v>
      </c>
      <c r="Q203" s="19">
        <f t="shared" si="55"/>
        <v>-0.0343211369821591</v>
      </c>
      <c r="R203" s="19" t="str">
        <f t="shared" si="66"/>
        <v>0.150419168881475-0.068509394772761i</v>
      </c>
      <c r="S203" s="27" t="str">
        <f t="shared" si="67"/>
        <v>3.69854998854016+1.53361717769802i</v>
      </c>
      <c r="T203" s="28">
        <f t="shared" si="68"/>
        <v>-3.8768761559798</v>
      </c>
      <c r="U203" s="1">
        <f t="array" ref="U203">(MAX((F203:O203=MIN(F203:O203))*COLUMN(F:O))-4)*0.5</f>
        <v>1</v>
      </c>
      <c r="V203" s="1" t="s">
        <v>16</v>
      </c>
    </row>
    <row r="204" spans="1:22">
      <c r="A204" s="2">
        <v>18</v>
      </c>
      <c r="B204" s="2">
        <v>2.6461</v>
      </c>
      <c r="C204" s="2">
        <v>1.5362</v>
      </c>
      <c r="D204" s="2">
        <v>0.9903</v>
      </c>
      <c r="E204" s="2">
        <v>0.0601</v>
      </c>
      <c r="F204" s="14">
        <f t="shared" si="56"/>
        <v>-3.92447640218353</v>
      </c>
      <c r="G204" s="15">
        <f t="shared" si="57"/>
        <v>-3.53824618055123</v>
      </c>
      <c r="H204" s="15">
        <f t="shared" si="58"/>
        <v>-2.41237598930668</v>
      </c>
      <c r="I204" s="15">
        <f t="shared" si="59"/>
        <v>-2.30693850284954</v>
      </c>
      <c r="J204" s="15">
        <f t="shared" si="60"/>
        <v>-2.60833665080283</v>
      </c>
      <c r="K204" s="15">
        <f t="shared" si="61"/>
        <v>-2.73636342932558</v>
      </c>
      <c r="L204" s="15">
        <f t="shared" si="62"/>
        <v>-2.65680036314544</v>
      </c>
      <c r="M204" s="15">
        <f t="shared" si="63"/>
        <v>-2.60203018206904</v>
      </c>
      <c r="N204" s="15">
        <f t="shared" si="64"/>
        <v>-2.6140647294702</v>
      </c>
      <c r="O204" s="15">
        <f t="shared" si="65"/>
        <v>-2.63457393081489</v>
      </c>
      <c r="P204" s="19">
        <f t="shared" si="54"/>
        <v>1.07545172476729</v>
      </c>
      <c r="Q204" s="19">
        <f t="shared" si="55"/>
        <v>-0.0347839180846258</v>
      </c>
      <c r="R204" s="19" t="str">
        <f t="shared" si="66"/>
        <v>0.15093472436942-0.0689029872306895i</v>
      </c>
      <c r="S204" s="27" t="str">
        <f t="shared" si="67"/>
        <v>3.69892595033449+1.53554490851226i</v>
      </c>
      <c r="T204" s="28">
        <f t="shared" si="68"/>
        <v>-3.92447640218353</v>
      </c>
      <c r="U204" s="1">
        <f t="array" ref="U204">(MAX((F204:O204=MIN(F204:O204))*COLUMN(F:O))-4)*0.5</f>
        <v>1</v>
      </c>
      <c r="V204" s="1" t="s">
        <v>16</v>
      </c>
    </row>
  </sheetData>
  <mergeCells count="6">
    <mergeCell ref="B1:E1"/>
    <mergeCell ref="P1:Q1"/>
    <mergeCell ref="R1:R2"/>
    <mergeCell ref="S1:S2"/>
    <mergeCell ref="T1:T2"/>
    <mergeCell ref="U1:U2"/>
  </mergeCells>
  <pageMargins bottom="0.75" footer="0.3" header="0.3" left="0.699305555555556" right="0.699305555555556" top="0.75"/>
  <pageSetup horizontalDpi="1200" orientation="portrait" paperSize="9" verticalDpi="12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70" zoomScaleNormal="70" workbookViewId="0">
      <selection activeCell="S17" sqref="S17"/>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topLeftCell="A11" workbookViewId="0">
      <selection activeCell="S41" sqref="S4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P31" sqref="P3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Company>HIT(WH)</Company>
  <Application>Microsoft Excel</Application>
  <HeadingPairs>
    <vt:vector size="2" baseType="variant">
      <vt:variant>
        <vt:lpstr>工作表</vt:lpstr>
      </vt:variant>
      <vt:variant>
        <vt:i4>8</vt:i4>
      </vt:variant>
    </vt:vector>
  </HeadingPairs>
  <TitlesOfParts>
    <vt:vector size="8" baseType="lpstr">
      <vt:lpstr>吸波数据</vt:lpstr>
      <vt:lpstr>吸波模拟曲线</vt:lpstr>
      <vt:lpstr>介电实部</vt:lpstr>
      <vt:lpstr>介电虚部</vt:lpstr>
      <vt:lpstr>介电损耗</vt:lpstr>
      <vt:lpstr>磁实部</vt:lpstr>
      <vt:lpstr>磁虚部</vt:lpstr>
      <vt:lpstr>磁损耗</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david_zhangjian@outlook.com</dc:creator>
  <cp:lastModifiedBy>程远静</cp:lastModifiedBy>
  <dcterms:created xsi:type="dcterms:W3CDTF">2014-01-09T18:58:00Z</dcterms:created>
  <dcterms:modified xsi:type="dcterms:W3CDTF">2021-12-29T13:04:09Z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2052-3.9.1.6204</vt:lpwstr>
  </property>
</Properties>
</file>