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lt_Calculator_v2\startup\Helpfiles\"/>
    </mc:Choice>
  </mc:AlternateContent>
  <xr:revisionPtr revIDLastSave="0" documentId="13_ncr:1_{5818320D-31DA-4A63-AF27-12CE9977D186}" xr6:coauthVersionLast="47" xr6:coauthVersionMax="47" xr10:uidLastSave="{00000000-0000-0000-0000-000000000000}"/>
  <bookViews>
    <workbookView xWindow="-120" yWindow="-120" windowWidth="29040" windowHeight="15840" xr2:uid="{5DAFCE9F-00AF-4E0A-AB64-AEE1CC46A0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" i="1" l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7" i="1" l="1"/>
  <c r="O10" i="1" s="1"/>
</calcChain>
</file>

<file path=xl/sharedStrings.xml><?xml version="1.0" encoding="utf-8"?>
<sst xmlns="http://schemas.openxmlformats.org/spreadsheetml/2006/main" count="39" uniqueCount="25">
  <si>
    <t>d_temp</t>
  </si>
  <si>
    <t>Standard</t>
  </si>
  <si>
    <t>diameter</t>
  </si>
  <si>
    <t>length</t>
  </si>
  <si>
    <t>holeDist</t>
  </si>
  <si>
    <t>holeDiameter</t>
  </si>
  <si>
    <t>headDiameter</t>
  </si>
  <si>
    <t>headThickness</t>
  </si>
  <si>
    <t>wrenchSize</t>
  </si>
  <si>
    <t>threadlength</t>
  </si>
  <si>
    <t>LOOKUP TABLE</t>
  </si>
  <si>
    <t>radius</t>
  </si>
  <si>
    <t>chamferHeight</t>
  </si>
  <si>
    <t>threadDiameter</t>
  </si>
  <si>
    <t>INPUT</t>
  </si>
  <si>
    <t>OUTPUT</t>
  </si>
  <si>
    <t>length_temp</t>
  </si>
  <si>
    <t>t_r</t>
  </si>
  <si>
    <t>t_f</t>
  </si>
  <si>
    <t>undercutDiameter</t>
  </si>
  <si>
    <t>undercutLength</t>
  </si>
  <si>
    <t>undercutRadius</t>
  </si>
  <si>
    <t>chamfer_heigth_30</t>
  </si>
  <si>
    <t>n</t>
  </si>
  <si>
    <t>DIN 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</si>
</sst>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F571-5FC0-402B-AC63-682D1B57AB2E}">
  <dimension ref="A1:AJ75"/>
  <sheetViews>
    <sheetView tabSelected="1" zoomScale="90" zoomScaleNormal="90" workbookViewId="0">
      <selection activeCell="K4" sqref="K4"/>
    </sheetView>
  </sheetViews>
  <sheetFormatPr baseColWidth="10" defaultRowHeight="15" x14ac:dyDescent="0.25"/>
  <cols>
    <col min="2" max="2" width="19.28515625" customWidth="1"/>
    <col min="3" max="3" width="14" customWidth="1"/>
    <col min="4" max="4" width="14.140625" customWidth="1"/>
    <col min="5" max="5" width="14.42578125" customWidth="1"/>
    <col min="6" max="6" width="14.28515625" customWidth="1"/>
    <col min="7" max="7" width="15.7109375" customWidth="1"/>
    <col min="8" max="8" width="15.5703125" customWidth="1"/>
    <col min="9" max="9" width="16.5703125" customWidth="1"/>
    <col min="10" max="10" width="15.7109375" customWidth="1"/>
    <col min="11" max="11" width="17.28515625" customWidth="1"/>
    <col min="12" max="12" width="18.28515625" customWidth="1"/>
    <col min="13" max="13" width="15.28515625" customWidth="1"/>
    <col min="14" max="14" width="17.5703125" customWidth="1"/>
  </cols>
  <sheetData>
    <row r="1" spans="1:15" x14ac:dyDescent="0.25">
      <c r="A1" s="14" t="s">
        <v>14</v>
      </c>
      <c r="B1" s="14"/>
    </row>
    <row r="2" spans="1:15" x14ac:dyDescent="0.25">
      <c r="A2" s="1" t="s">
        <v>0</v>
      </c>
      <c r="B2" s="1" t="s">
        <v>1</v>
      </c>
      <c r="C2" s="1" t="s">
        <v>17</v>
      </c>
      <c r="D2" s="3" t="s">
        <v>18</v>
      </c>
      <c r="E2" s="12" t="s">
        <v>23</v>
      </c>
    </row>
    <row r="3" spans="1:15" x14ac:dyDescent="0.25">
      <c r="A3" s="2">
        <v>20.65591117977289</v>
      </c>
      <c r="B3" s="2" t="s">
        <v>24</v>
      </c>
      <c r="C3" s="2">
        <v>20</v>
      </c>
      <c r="D3" s="2">
        <v>10</v>
      </c>
      <c r="E3" s="2">
        <v>2</v>
      </c>
    </row>
    <row r="4" spans="1:15" x14ac:dyDescent="0.25">
      <c r="A4" s="2"/>
      <c r="B4" s="2"/>
      <c r="C4" s="2"/>
    </row>
    <row r="5" spans="1:15" x14ac:dyDescent="0.25">
      <c r="A5" s="2"/>
      <c r="B5" s="2"/>
      <c r="C5" s="2"/>
    </row>
    <row r="6" spans="1:15" x14ac:dyDescent="0.25">
      <c r="A6" s="4" t="s">
        <v>16</v>
      </c>
      <c r="B6" s="4"/>
    </row>
    <row r="7" spans="1:15" x14ac:dyDescent="0.25">
      <c r="A7" s="2">
        <f>C3+2*D3</f>
        <v>40</v>
      </c>
    </row>
    <row r="8" spans="1:15" x14ac:dyDescent="0.25">
      <c r="A8" s="14" t="s">
        <v>15</v>
      </c>
      <c r="B8" s="14"/>
      <c r="C8" s="14"/>
      <c r="D8" s="14"/>
      <c r="E8" s="14"/>
      <c r="F8" s="14"/>
      <c r="G8" s="14"/>
      <c r="H8" s="14"/>
      <c r="I8" s="14"/>
      <c r="J8" s="14"/>
    </row>
    <row r="9" spans="1:15" x14ac:dyDescent="0.25">
      <c r="A9" s="1" t="s">
        <v>2</v>
      </c>
      <c r="B9" s="11" t="s">
        <v>22</v>
      </c>
      <c r="C9" s="1" t="s">
        <v>5</v>
      </c>
      <c r="D9" s="1" t="s">
        <v>4</v>
      </c>
      <c r="E9" s="1" t="s">
        <v>6</v>
      </c>
      <c r="F9" s="1" t="s">
        <v>7</v>
      </c>
      <c r="G9" s="1" t="s">
        <v>11</v>
      </c>
      <c r="H9" s="1" t="s">
        <v>12</v>
      </c>
      <c r="I9" s="1" t="s">
        <v>8</v>
      </c>
      <c r="J9" s="1" t="s">
        <v>9</v>
      </c>
      <c r="K9" s="1" t="s">
        <v>13</v>
      </c>
      <c r="L9" s="10" t="s">
        <v>19</v>
      </c>
      <c r="M9" s="1" t="s">
        <v>20</v>
      </c>
      <c r="N9" s="10" t="s">
        <v>21</v>
      </c>
      <c r="O9" s="1" t="s">
        <v>3</v>
      </c>
    </row>
    <row r="10" spans="1:15" x14ac:dyDescent="0.25">
      <c r="A10" s="2">
        <f>IF(B3="DIN 1445", INDEX(A13:N34,MATCH(A3,A13:A34,-1),1), INDEX(A13:N38,MATCH(A3,A13:A38,-1),1))</f>
        <v>22</v>
      </c>
      <c r="B10" s="2">
        <f>IF(B3="DIN 1445", INDEX(A13:N34,MATCH(A3,A13:A34,-1),2), INDEX(A13:N38,MATCH(A3,A13:A38,-1),2))</f>
        <v>4</v>
      </c>
      <c r="C10" s="2">
        <f>IF(B3="DIN 1445", INDEX(A13:N34,MATCH(A3,A13:A34,-1),3), INDEX(A13:N38,MATCH(A3,A13:A38,-1),3))</f>
        <v>5</v>
      </c>
      <c r="D10" s="2">
        <f>IF(B3="DIN 1445", INDEX(A13:N34,MATCH(A3,A13:A34,-1),4), INDEX(A13:N38,MATCH(A3,A13:A38,-1),4))</f>
        <v>8</v>
      </c>
      <c r="E10" s="2">
        <f>IF(B3="DIN 1445", INDEX(A13:N34,MATCH(A3,A13:A34,-1),5), INDEX(A13:N38,MATCH(A3,A13:A38,-1),5))</f>
        <v>33</v>
      </c>
      <c r="F10" s="2">
        <f>IF(B3="DIN 1445", INDEX(A13:N34,MATCH(A3,A13:A34,-1),6), INDEX(A13:N38,MATCH(A3,A13:A38,-1),6))</f>
        <v>5.5</v>
      </c>
      <c r="G10" s="2">
        <f>IF(B3="DIN 1445", INDEX(A13:N34,MATCH(A3,A13:A34,-1),7), INDEX(A13:N38,MATCH(A3,A13:A38,-1),7))</f>
        <v>1</v>
      </c>
      <c r="H10" s="2">
        <f>IF(B3="DIN 1445", INDEX(A13:N34,MATCH(A3,A13:A34,-1),8), INDEX(A13:N38,MATCH(A3,A13:A38,-1),8))</f>
        <v>2</v>
      </c>
      <c r="I10" s="2">
        <f>IF(B3="DIN 1445", INDEX(A13:N34,MATCH(A3,A13:A34,-1),9))</f>
        <v>30</v>
      </c>
      <c r="J10" s="2">
        <f>IF(B3="DIN 1445", INDEX(A13:N34,MATCH(A3,A13:A34,-1),10))</f>
        <v>25</v>
      </c>
      <c r="K10" s="2">
        <f>IF(B3="DIN 1445", INDEX(A13:N34,MATCH(A3,A13:A34,-1),11))</f>
        <v>16</v>
      </c>
      <c r="L10" s="2">
        <f>IF(B3="DIN 1445", INDEX(A13:N34,MATCH(A3,A13:A34,-1),12))</f>
        <v>13</v>
      </c>
      <c r="M10" s="2">
        <f>IF(B3="DIN 1445", INDEX(A13:N34,MATCH(A3,A13:A34,-1),13))</f>
        <v>7</v>
      </c>
      <c r="N10" s="2">
        <f>IF(B3="DIN 1445", INDEX(A13:N34,MATCH(A3,A13:A34,-1),14))</f>
        <v>1</v>
      </c>
      <c r="O10" s="2">
        <f xml:space="preserve"> IF(B3 = "DIN 1445", INDEX(B42:AH67,MATCH(A10,A42:A67,0),MATCH(A7+J10,B41:AH41,-1)), INDEX(B42:AH67,MATCH(A10,A42:A67,0),MATCH(A7,B41:AH41,-1)))</f>
        <v>65</v>
      </c>
    </row>
    <row r="11" spans="1:15" x14ac:dyDescent="0.25">
      <c r="A11" s="14" t="s">
        <v>10</v>
      </c>
      <c r="B11" s="14"/>
      <c r="C11" s="14"/>
      <c r="D11" s="14"/>
      <c r="E11" s="14"/>
      <c r="F11" s="14"/>
      <c r="G11" s="14"/>
      <c r="H11" s="14"/>
      <c r="I11" s="5"/>
    </row>
    <row r="12" spans="1:15" x14ac:dyDescent="0.25">
      <c r="A12" s="4" t="s">
        <v>2</v>
      </c>
      <c r="B12" s="11" t="s">
        <v>22</v>
      </c>
      <c r="C12" s="4" t="s">
        <v>5</v>
      </c>
      <c r="D12" s="4" t="s">
        <v>4</v>
      </c>
      <c r="E12" s="4" t="s">
        <v>6</v>
      </c>
      <c r="F12" s="4" t="s">
        <v>7</v>
      </c>
      <c r="G12" s="4" t="s">
        <v>11</v>
      </c>
      <c r="H12" s="4" t="s">
        <v>12</v>
      </c>
      <c r="I12" s="4" t="s">
        <v>8</v>
      </c>
      <c r="J12" s="4" t="s">
        <v>9</v>
      </c>
      <c r="K12" s="4" t="s">
        <v>13</v>
      </c>
      <c r="L12" s="4" t="s">
        <v>19</v>
      </c>
      <c r="M12" s="4" t="s">
        <v>20</v>
      </c>
      <c r="N12" s="4" t="s">
        <v>21</v>
      </c>
    </row>
    <row r="13" spans="1:15" x14ac:dyDescent="0.25">
      <c r="A13" s="2">
        <v>100</v>
      </c>
      <c r="B13" s="2">
        <v>6</v>
      </c>
      <c r="C13" s="2">
        <v>13</v>
      </c>
      <c r="D13" s="2">
        <v>16</v>
      </c>
      <c r="E13" s="2">
        <v>120</v>
      </c>
      <c r="F13" s="2">
        <v>13</v>
      </c>
      <c r="G13" s="2">
        <v>1</v>
      </c>
      <c r="H13" s="2">
        <v>3</v>
      </c>
      <c r="I13" s="2">
        <v>110</v>
      </c>
      <c r="J13" s="2">
        <v>84</v>
      </c>
      <c r="K13" s="2">
        <v>64</v>
      </c>
      <c r="L13" s="2">
        <v>55.7</v>
      </c>
      <c r="M13" s="2">
        <v>21</v>
      </c>
      <c r="N13" s="2">
        <v>3.2</v>
      </c>
    </row>
    <row r="14" spans="1:15" x14ac:dyDescent="0.25">
      <c r="A14" s="2">
        <v>90</v>
      </c>
      <c r="B14" s="2">
        <v>6</v>
      </c>
      <c r="C14" s="2">
        <v>13</v>
      </c>
      <c r="D14" s="2">
        <v>16</v>
      </c>
      <c r="E14" s="2">
        <v>110</v>
      </c>
      <c r="F14" s="2">
        <v>13</v>
      </c>
      <c r="G14" s="2">
        <v>1</v>
      </c>
      <c r="H14" s="2">
        <v>3</v>
      </c>
      <c r="I14" s="2">
        <v>100</v>
      </c>
      <c r="J14" s="2">
        <v>78</v>
      </c>
      <c r="K14" s="2">
        <v>56</v>
      </c>
      <c r="L14" s="2">
        <v>48.3</v>
      </c>
      <c r="M14" s="2">
        <v>19</v>
      </c>
      <c r="N14" s="2">
        <v>3.2</v>
      </c>
    </row>
    <row r="15" spans="1:15" x14ac:dyDescent="0.25">
      <c r="A15" s="2">
        <v>80</v>
      </c>
      <c r="B15" s="2">
        <v>6</v>
      </c>
      <c r="C15" s="2">
        <v>13</v>
      </c>
      <c r="D15" s="2">
        <v>16</v>
      </c>
      <c r="E15" s="2">
        <v>100</v>
      </c>
      <c r="F15" s="2">
        <v>13</v>
      </c>
      <c r="G15" s="2">
        <v>1</v>
      </c>
      <c r="H15" s="2">
        <v>3</v>
      </c>
      <c r="I15" s="2">
        <v>90</v>
      </c>
      <c r="J15" s="2">
        <v>68</v>
      </c>
      <c r="K15" s="2">
        <v>52</v>
      </c>
      <c r="L15" s="2">
        <v>45</v>
      </c>
      <c r="M15" s="2">
        <v>17.5</v>
      </c>
      <c r="N15" s="2">
        <v>2.5</v>
      </c>
    </row>
    <row r="16" spans="1:15" x14ac:dyDescent="0.25">
      <c r="A16" s="2">
        <v>70</v>
      </c>
      <c r="B16" s="2">
        <v>6</v>
      </c>
      <c r="C16" s="2">
        <v>13</v>
      </c>
      <c r="D16" s="2">
        <v>16</v>
      </c>
      <c r="E16" s="2">
        <v>90</v>
      </c>
      <c r="F16" s="2">
        <v>13</v>
      </c>
      <c r="G16" s="2">
        <v>1</v>
      </c>
      <c r="H16" s="2">
        <v>3</v>
      </c>
      <c r="I16" s="2">
        <v>80</v>
      </c>
      <c r="J16" s="2">
        <v>61</v>
      </c>
      <c r="K16" s="2">
        <v>45</v>
      </c>
      <c r="L16" s="2">
        <v>38.6</v>
      </c>
      <c r="M16" s="2">
        <v>16</v>
      </c>
      <c r="N16" s="2">
        <v>2</v>
      </c>
    </row>
    <row r="17" spans="1:14" x14ac:dyDescent="0.25">
      <c r="A17" s="2">
        <v>60</v>
      </c>
      <c r="B17" s="2">
        <v>6</v>
      </c>
      <c r="C17" s="2">
        <v>10</v>
      </c>
      <c r="D17" s="2">
        <v>14</v>
      </c>
      <c r="E17" s="2">
        <v>78</v>
      </c>
      <c r="F17" s="2">
        <v>12</v>
      </c>
      <c r="G17" s="2">
        <v>1</v>
      </c>
      <c r="H17" s="2">
        <v>3</v>
      </c>
      <c r="I17" s="2">
        <v>70</v>
      </c>
      <c r="J17" s="2">
        <v>58</v>
      </c>
      <c r="K17" s="2">
        <v>42</v>
      </c>
      <c r="L17" s="2">
        <v>35.6</v>
      </c>
      <c r="M17" s="2">
        <v>16</v>
      </c>
      <c r="N17" s="2">
        <v>2</v>
      </c>
    </row>
    <row r="18" spans="1:14" x14ac:dyDescent="0.25">
      <c r="A18" s="2">
        <v>55</v>
      </c>
      <c r="B18" s="2">
        <v>6</v>
      </c>
      <c r="C18" s="2">
        <v>10</v>
      </c>
      <c r="D18" s="2">
        <v>14</v>
      </c>
      <c r="E18" s="2">
        <v>72</v>
      </c>
      <c r="F18" s="2">
        <v>11</v>
      </c>
      <c r="G18" s="2">
        <v>1</v>
      </c>
      <c r="H18" s="2">
        <v>3</v>
      </c>
      <c r="I18" s="2">
        <v>65</v>
      </c>
      <c r="J18" s="2">
        <v>52</v>
      </c>
      <c r="K18" s="2">
        <v>39</v>
      </c>
      <c r="L18" s="2">
        <v>33.299999999999997</v>
      </c>
      <c r="M18" s="2">
        <v>14</v>
      </c>
      <c r="N18" s="2">
        <v>2</v>
      </c>
    </row>
    <row r="19" spans="1:14" x14ac:dyDescent="0.25">
      <c r="A19" s="2">
        <v>50</v>
      </c>
      <c r="B19" s="2">
        <v>4</v>
      </c>
      <c r="C19" s="2">
        <v>10</v>
      </c>
      <c r="D19" s="2">
        <v>12</v>
      </c>
      <c r="E19" s="2">
        <v>66</v>
      </c>
      <c r="F19" s="2">
        <v>9</v>
      </c>
      <c r="G19" s="2">
        <v>1</v>
      </c>
      <c r="H19" s="2">
        <v>2</v>
      </c>
      <c r="I19" s="2">
        <v>60</v>
      </c>
      <c r="J19" s="2">
        <v>49</v>
      </c>
      <c r="K19" s="2">
        <v>36</v>
      </c>
      <c r="L19" s="2">
        <v>30.3</v>
      </c>
      <c r="M19" s="2">
        <v>14</v>
      </c>
      <c r="N19" s="2">
        <v>2</v>
      </c>
    </row>
    <row r="20" spans="1:14" x14ac:dyDescent="0.25">
      <c r="A20" s="2">
        <v>45</v>
      </c>
      <c r="B20" s="2">
        <v>4</v>
      </c>
      <c r="C20" s="2">
        <v>10</v>
      </c>
      <c r="D20" s="2">
        <v>12</v>
      </c>
      <c r="E20" s="2">
        <v>60</v>
      </c>
      <c r="F20" s="2">
        <v>9</v>
      </c>
      <c r="G20" s="2">
        <v>1</v>
      </c>
      <c r="H20" s="2">
        <v>2</v>
      </c>
      <c r="I20" s="2">
        <v>55</v>
      </c>
      <c r="J20" s="2">
        <v>45</v>
      </c>
      <c r="K20" s="2">
        <v>33</v>
      </c>
      <c r="L20" s="2">
        <v>28</v>
      </c>
      <c r="M20" s="2">
        <v>12</v>
      </c>
      <c r="N20" s="2">
        <v>1.6</v>
      </c>
    </row>
    <row r="21" spans="1:14" x14ac:dyDescent="0.25">
      <c r="A21" s="2">
        <v>40</v>
      </c>
      <c r="B21" s="2">
        <v>4</v>
      </c>
      <c r="C21" s="2">
        <v>8</v>
      </c>
      <c r="D21" s="2">
        <v>10</v>
      </c>
      <c r="E21" s="2">
        <v>55</v>
      </c>
      <c r="F21" s="2">
        <v>8</v>
      </c>
      <c r="G21" s="2">
        <v>1</v>
      </c>
      <c r="H21" s="2">
        <v>2</v>
      </c>
      <c r="I21" s="2">
        <v>50</v>
      </c>
      <c r="J21" s="2">
        <v>42</v>
      </c>
      <c r="K21" s="2">
        <v>30</v>
      </c>
      <c r="L21" s="2">
        <v>25</v>
      </c>
      <c r="M21" s="2">
        <v>12</v>
      </c>
      <c r="N21" s="2">
        <v>1.6</v>
      </c>
    </row>
    <row r="22" spans="1:14" x14ac:dyDescent="0.25">
      <c r="A22" s="2">
        <v>36</v>
      </c>
      <c r="B22" s="2">
        <v>4</v>
      </c>
      <c r="C22" s="2">
        <v>8</v>
      </c>
      <c r="D22" s="2">
        <v>10</v>
      </c>
      <c r="E22" s="2">
        <v>50</v>
      </c>
      <c r="F22" s="2">
        <v>8</v>
      </c>
      <c r="G22" s="2">
        <v>1</v>
      </c>
      <c r="H22" s="2">
        <v>2</v>
      </c>
      <c r="I22" s="2">
        <v>46</v>
      </c>
      <c r="J22" s="2">
        <v>39</v>
      </c>
      <c r="K22" s="2">
        <v>27</v>
      </c>
      <c r="L22" s="2">
        <v>22.6</v>
      </c>
      <c r="M22" s="2">
        <v>10.5</v>
      </c>
      <c r="N22" s="2">
        <v>1.6</v>
      </c>
    </row>
    <row r="23" spans="1:14" x14ac:dyDescent="0.25">
      <c r="A23" s="2">
        <v>33</v>
      </c>
      <c r="B23" s="2">
        <v>4</v>
      </c>
      <c r="C23" s="2">
        <v>8</v>
      </c>
      <c r="D23" s="2">
        <v>10</v>
      </c>
      <c r="E23" s="2">
        <v>47</v>
      </c>
      <c r="F23" s="2">
        <v>8</v>
      </c>
      <c r="G23" s="2">
        <v>1</v>
      </c>
      <c r="H23" s="2">
        <v>2</v>
      </c>
      <c r="I23" s="2">
        <v>41</v>
      </c>
      <c r="J23" s="2">
        <v>36</v>
      </c>
      <c r="K23" s="2">
        <v>24</v>
      </c>
      <c r="L23" s="2">
        <v>19.600000000000001</v>
      </c>
      <c r="M23" s="2">
        <v>10.5</v>
      </c>
      <c r="N23" s="2">
        <v>1.6</v>
      </c>
    </row>
    <row r="24" spans="1:14" x14ac:dyDescent="0.25">
      <c r="A24" s="2">
        <v>30</v>
      </c>
      <c r="B24" s="2">
        <v>4</v>
      </c>
      <c r="C24" s="2">
        <v>8</v>
      </c>
      <c r="D24" s="2">
        <v>10</v>
      </c>
      <c r="E24" s="2">
        <v>44</v>
      </c>
      <c r="F24" s="2">
        <v>8</v>
      </c>
      <c r="G24" s="2">
        <v>1</v>
      </c>
      <c r="H24" s="2">
        <v>2</v>
      </c>
      <c r="I24" s="2">
        <v>36</v>
      </c>
      <c r="J24" s="2">
        <v>36</v>
      </c>
      <c r="K24" s="2">
        <v>24</v>
      </c>
      <c r="L24" s="2">
        <v>19.600000000000001</v>
      </c>
      <c r="M24" s="2">
        <v>10.5</v>
      </c>
      <c r="N24" s="2">
        <v>1.6</v>
      </c>
    </row>
    <row r="25" spans="1:14" x14ac:dyDescent="0.25">
      <c r="A25" s="2">
        <v>27</v>
      </c>
      <c r="B25" s="2">
        <v>4</v>
      </c>
      <c r="C25" s="2">
        <v>6.3</v>
      </c>
      <c r="D25" s="2">
        <v>9</v>
      </c>
      <c r="E25" s="2">
        <v>40</v>
      </c>
      <c r="F25" s="2">
        <v>6</v>
      </c>
      <c r="G25" s="2">
        <v>1</v>
      </c>
      <c r="H25" s="2">
        <v>2</v>
      </c>
      <c r="I25" s="2">
        <v>36</v>
      </c>
      <c r="J25" s="2">
        <v>29</v>
      </c>
      <c r="K25" s="2">
        <v>20</v>
      </c>
      <c r="L25" s="2">
        <v>16.399999999999999</v>
      </c>
      <c r="M25" s="2">
        <v>8.6999999999999993</v>
      </c>
      <c r="N25" s="2">
        <v>1.2</v>
      </c>
    </row>
    <row r="26" spans="1:14" x14ac:dyDescent="0.25">
      <c r="A26" s="2">
        <v>24</v>
      </c>
      <c r="B26" s="2">
        <v>4</v>
      </c>
      <c r="C26" s="2">
        <v>6.3</v>
      </c>
      <c r="D26" s="2">
        <v>9</v>
      </c>
      <c r="E26" s="2">
        <v>36</v>
      </c>
      <c r="F26" s="2">
        <v>6</v>
      </c>
      <c r="G26" s="2">
        <v>1</v>
      </c>
      <c r="H26" s="2">
        <v>2</v>
      </c>
      <c r="I26" s="2">
        <v>32</v>
      </c>
      <c r="J26" s="2">
        <v>29</v>
      </c>
      <c r="K26" s="2">
        <v>20</v>
      </c>
      <c r="L26" s="2">
        <v>16.399999999999999</v>
      </c>
      <c r="M26" s="2">
        <v>8.6999999999999993</v>
      </c>
      <c r="N26" s="2">
        <v>1.2</v>
      </c>
    </row>
    <row r="27" spans="1:14" x14ac:dyDescent="0.25">
      <c r="A27" s="2">
        <v>22</v>
      </c>
      <c r="B27" s="2">
        <v>4</v>
      </c>
      <c r="C27" s="2">
        <v>5</v>
      </c>
      <c r="D27" s="2">
        <v>8</v>
      </c>
      <c r="E27" s="2">
        <v>33</v>
      </c>
      <c r="F27" s="2">
        <v>5.5</v>
      </c>
      <c r="G27" s="2">
        <v>1</v>
      </c>
      <c r="H27" s="2">
        <v>2</v>
      </c>
      <c r="I27" s="2">
        <v>30</v>
      </c>
      <c r="J27" s="2">
        <v>25</v>
      </c>
      <c r="K27" s="2">
        <v>16</v>
      </c>
      <c r="L27" s="2">
        <v>13</v>
      </c>
      <c r="M27" s="2">
        <v>7</v>
      </c>
      <c r="N27" s="2">
        <v>1</v>
      </c>
    </row>
    <row r="28" spans="1:14" x14ac:dyDescent="0.25">
      <c r="A28" s="2">
        <v>20</v>
      </c>
      <c r="B28" s="2">
        <v>4</v>
      </c>
      <c r="C28" s="2">
        <v>5</v>
      </c>
      <c r="D28" s="2">
        <v>8</v>
      </c>
      <c r="E28" s="2">
        <v>30</v>
      </c>
      <c r="F28" s="2">
        <v>5</v>
      </c>
      <c r="G28" s="2">
        <v>1</v>
      </c>
      <c r="H28" s="2">
        <v>2</v>
      </c>
      <c r="I28" s="2">
        <v>27</v>
      </c>
      <c r="J28" s="2">
        <v>25</v>
      </c>
      <c r="K28" s="2">
        <v>16</v>
      </c>
      <c r="L28" s="2">
        <v>13</v>
      </c>
      <c r="M28" s="2">
        <v>7</v>
      </c>
      <c r="N28" s="2">
        <v>1</v>
      </c>
    </row>
    <row r="29" spans="1:14" x14ac:dyDescent="0.25">
      <c r="A29" s="2">
        <v>18</v>
      </c>
      <c r="B29" s="2">
        <v>3</v>
      </c>
      <c r="C29" s="2">
        <v>5</v>
      </c>
      <c r="D29" s="2">
        <v>7</v>
      </c>
      <c r="E29" s="2">
        <v>28</v>
      </c>
      <c r="F29" s="2">
        <v>5</v>
      </c>
      <c r="G29" s="2">
        <v>1</v>
      </c>
      <c r="H29" s="2">
        <v>1.6</v>
      </c>
      <c r="I29" s="2">
        <v>24</v>
      </c>
      <c r="J29" s="2">
        <v>20</v>
      </c>
      <c r="K29" s="2">
        <v>12</v>
      </c>
      <c r="L29" s="2">
        <v>9.4</v>
      </c>
      <c r="M29" s="2">
        <v>6.1</v>
      </c>
      <c r="N29" s="2">
        <v>1</v>
      </c>
    </row>
    <row r="30" spans="1:14" x14ac:dyDescent="0.25">
      <c r="A30" s="2">
        <v>16</v>
      </c>
      <c r="B30" s="2">
        <v>3</v>
      </c>
      <c r="C30" s="2">
        <v>4</v>
      </c>
      <c r="D30" s="2">
        <v>6</v>
      </c>
      <c r="E30" s="2">
        <v>25</v>
      </c>
      <c r="F30" s="2">
        <v>4.5</v>
      </c>
      <c r="G30" s="2">
        <v>0.6</v>
      </c>
      <c r="H30" s="13">
        <v>1.6</v>
      </c>
      <c r="I30" s="2">
        <v>22</v>
      </c>
      <c r="J30" s="2">
        <v>20</v>
      </c>
      <c r="K30" s="2">
        <v>12</v>
      </c>
      <c r="L30" s="2">
        <v>9.4</v>
      </c>
      <c r="M30" s="2">
        <v>6.1</v>
      </c>
      <c r="N30" s="2">
        <v>1</v>
      </c>
    </row>
    <row r="31" spans="1:14" x14ac:dyDescent="0.25">
      <c r="A31" s="2">
        <v>14</v>
      </c>
      <c r="B31" s="2">
        <v>3</v>
      </c>
      <c r="C31" s="2">
        <v>4</v>
      </c>
      <c r="D31" s="2">
        <v>6</v>
      </c>
      <c r="E31" s="2">
        <v>22</v>
      </c>
      <c r="F31" s="2">
        <v>4</v>
      </c>
      <c r="G31" s="2">
        <v>0.6</v>
      </c>
      <c r="H31" s="2">
        <v>1.6</v>
      </c>
      <c r="I31" s="2">
        <v>19</v>
      </c>
      <c r="J31" s="2">
        <v>20</v>
      </c>
      <c r="K31" s="2">
        <v>12</v>
      </c>
      <c r="L31" s="2">
        <v>9.4</v>
      </c>
      <c r="M31" s="2">
        <v>6.1</v>
      </c>
      <c r="N31" s="2">
        <v>1</v>
      </c>
    </row>
    <row r="32" spans="1:14" x14ac:dyDescent="0.25">
      <c r="A32" s="2">
        <v>12</v>
      </c>
      <c r="B32" s="2">
        <v>3</v>
      </c>
      <c r="C32" s="2">
        <v>3.2</v>
      </c>
      <c r="D32" s="2">
        <v>5.5</v>
      </c>
      <c r="E32" s="2">
        <v>20</v>
      </c>
      <c r="F32" s="2">
        <v>4</v>
      </c>
      <c r="G32" s="2">
        <v>0.6</v>
      </c>
      <c r="H32" s="2">
        <v>1.6</v>
      </c>
      <c r="I32" s="2">
        <v>17</v>
      </c>
      <c r="J32" s="2">
        <v>17</v>
      </c>
      <c r="K32" s="2">
        <v>10</v>
      </c>
      <c r="L32" s="2">
        <v>7.7</v>
      </c>
      <c r="M32" s="2">
        <v>5.2</v>
      </c>
      <c r="N32" s="2">
        <v>0.8</v>
      </c>
    </row>
    <row r="33" spans="1:36" x14ac:dyDescent="0.25">
      <c r="A33" s="2">
        <v>10</v>
      </c>
      <c r="B33" s="2">
        <v>2</v>
      </c>
      <c r="C33" s="2">
        <v>3.2</v>
      </c>
      <c r="D33" s="2">
        <v>4.5</v>
      </c>
      <c r="E33" s="2">
        <v>18</v>
      </c>
      <c r="F33" s="2">
        <v>4</v>
      </c>
      <c r="G33" s="2">
        <v>0.6</v>
      </c>
      <c r="H33" s="2">
        <v>1</v>
      </c>
      <c r="I33" s="2">
        <v>13</v>
      </c>
      <c r="J33" s="2">
        <v>14</v>
      </c>
      <c r="K33" s="2">
        <v>8</v>
      </c>
      <c r="L33" s="2">
        <v>6</v>
      </c>
      <c r="M33" s="2">
        <v>4.4000000000000004</v>
      </c>
      <c r="N33" s="2">
        <v>0.6</v>
      </c>
    </row>
    <row r="34" spans="1:36" x14ac:dyDescent="0.25">
      <c r="A34" s="2">
        <v>8</v>
      </c>
      <c r="B34" s="2">
        <v>2</v>
      </c>
      <c r="C34" s="2">
        <v>2</v>
      </c>
      <c r="D34" s="2">
        <v>3.5</v>
      </c>
      <c r="E34" s="2">
        <v>14</v>
      </c>
      <c r="F34" s="2">
        <v>3</v>
      </c>
      <c r="G34" s="2">
        <v>0.6</v>
      </c>
      <c r="H34" s="2">
        <v>1</v>
      </c>
      <c r="I34" s="2">
        <v>11</v>
      </c>
      <c r="J34" s="2">
        <v>11</v>
      </c>
      <c r="K34" s="2">
        <v>6</v>
      </c>
      <c r="L34" s="2">
        <v>4.4000000000000004</v>
      </c>
      <c r="M34" s="2">
        <v>3.5</v>
      </c>
      <c r="N34" s="2">
        <v>0.6</v>
      </c>
    </row>
    <row r="35" spans="1:36" x14ac:dyDescent="0.25">
      <c r="A35" s="2">
        <v>6</v>
      </c>
      <c r="B35" s="2">
        <v>2</v>
      </c>
      <c r="C35" s="2">
        <v>1.6</v>
      </c>
      <c r="D35" s="2">
        <v>3.2</v>
      </c>
      <c r="E35" s="2">
        <v>10</v>
      </c>
      <c r="F35" s="2">
        <v>2</v>
      </c>
      <c r="G35" s="2">
        <v>0.6</v>
      </c>
      <c r="H35" s="2">
        <v>1</v>
      </c>
    </row>
    <row r="36" spans="1:36" x14ac:dyDescent="0.25">
      <c r="A36" s="2">
        <v>5</v>
      </c>
      <c r="B36" s="2">
        <v>2</v>
      </c>
      <c r="C36" s="2">
        <v>1.2</v>
      </c>
      <c r="D36" s="2">
        <v>2.9</v>
      </c>
      <c r="E36" s="2">
        <v>8</v>
      </c>
      <c r="F36" s="2">
        <v>1.6</v>
      </c>
      <c r="G36" s="2">
        <v>0.6</v>
      </c>
      <c r="H36" s="2">
        <v>1</v>
      </c>
    </row>
    <row r="37" spans="1:36" x14ac:dyDescent="0.25">
      <c r="A37" s="2">
        <v>4</v>
      </c>
      <c r="B37" s="2">
        <v>1</v>
      </c>
      <c r="C37" s="2">
        <v>1</v>
      </c>
      <c r="D37" s="2">
        <v>2.2000000000000002</v>
      </c>
      <c r="E37" s="2">
        <v>6</v>
      </c>
      <c r="F37" s="2">
        <v>1</v>
      </c>
      <c r="G37" s="2">
        <v>0.6</v>
      </c>
      <c r="H37" s="2">
        <v>0.5</v>
      </c>
    </row>
    <row r="38" spans="1:36" x14ac:dyDescent="0.25">
      <c r="A38" s="2">
        <v>3</v>
      </c>
      <c r="B38" s="2">
        <v>1</v>
      </c>
      <c r="C38" s="2">
        <v>0.8</v>
      </c>
      <c r="D38" s="2">
        <v>1.6</v>
      </c>
      <c r="E38" s="2">
        <v>5</v>
      </c>
      <c r="F38" s="2">
        <v>1</v>
      </c>
      <c r="G38" s="2">
        <v>0.6</v>
      </c>
      <c r="H38" s="2">
        <v>0.5</v>
      </c>
    </row>
    <row r="41" spans="1:36" x14ac:dyDescent="0.25">
      <c r="B41" s="2">
        <v>200</v>
      </c>
      <c r="C41" s="2">
        <v>180</v>
      </c>
      <c r="D41" s="2">
        <v>160</v>
      </c>
      <c r="E41" s="2">
        <v>140</v>
      </c>
      <c r="F41" s="2">
        <v>120</v>
      </c>
      <c r="G41" s="2">
        <v>100</v>
      </c>
      <c r="H41" s="2">
        <v>95</v>
      </c>
      <c r="I41" s="2">
        <v>90</v>
      </c>
      <c r="J41" s="2">
        <v>85</v>
      </c>
      <c r="K41" s="2">
        <v>80</v>
      </c>
      <c r="L41" s="2">
        <v>75</v>
      </c>
      <c r="M41" s="2">
        <v>70</v>
      </c>
      <c r="N41" s="2">
        <v>65</v>
      </c>
      <c r="O41" s="2">
        <v>60</v>
      </c>
      <c r="P41" s="2">
        <v>55</v>
      </c>
      <c r="Q41" s="2">
        <v>50</v>
      </c>
      <c r="R41" s="2">
        <v>45</v>
      </c>
      <c r="S41" s="2">
        <v>40</v>
      </c>
      <c r="T41" s="2">
        <v>35</v>
      </c>
      <c r="U41" s="2">
        <v>32</v>
      </c>
      <c r="V41" s="2">
        <v>30</v>
      </c>
      <c r="W41" s="2">
        <v>28</v>
      </c>
      <c r="X41" s="2">
        <v>26</v>
      </c>
      <c r="Y41" s="2">
        <v>24</v>
      </c>
      <c r="Z41" s="2">
        <v>22</v>
      </c>
      <c r="AA41" s="2">
        <v>20</v>
      </c>
      <c r="AB41" s="2">
        <v>18</v>
      </c>
      <c r="AC41" s="2">
        <v>16</v>
      </c>
      <c r="AD41" s="2">
        <v>14</v>
      </c>
      <c r="AE41" s="2">
        <v>12</v>
      </c>
      <c r="AF41" s="2">
        <v>10</v>
      </c>
      <c r="AG41" s="2">
        <v>8</v>
      </c>
      <c r="AH41" s="2">
        <v>6</v>
      </c>
    </row>
    <row r="42" spans="1:36" x14ac:dyDescent="0.25">
      <c r="A42" s="2">
        <v>100</v>
      </c>
      <c r="B42" s="7">
        <v>200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8"/>
      <c r="AJ42" s="8"/>
    </row>
    <row r="43" spans="1:36" x14ac:dyDescent="0.25">
      <c r="A43" s="2">
        <v>90</v>
      </c>
      <c r="B43" s="7">
        <v>200</v>
      </c>
      <c r="C43" s="6">
        <v>180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8"/>
      <c r="AJ43" s="8"/>
    </row>
    <row r="44" spans="1:36" x14ac:dyDescent="0.25">
      <c r="A44" s="2">
        <v>80</v>
      </c>
      <c r="B44" s="7">
        <v>200</v>
      </c>
      <c r="C44" s="6">
        <v>180</v>
      </c>
      <c r="D44" s="6">
        <v>160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8"/>
      <c r="AJ44" s="8"/>
    </row>
    <row r="45" spans="1:36" x14ac:dyDescent="0.25">
      <c r="A45" s="2">
        <v>70</v>
      </c>
      <c r="B45" s="7">
        <v>200</v>
      </c>
      <c r="C45" s="6">
        <v>180</v>
      </c>
      <c r="D45" s="6">
        <v>160</v>
      </c>
      <c r="E45" s="6">
        <v>140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8"/>
      <c r="AJ45" s="8"/>
    </row>
    <row r="46" spans="1:36" x14ac:dyDescent="0.25">
      <c r="A46" s="2">
        <v>60</v>
      </c>
      <c r="B46" s="7">
        <v>200</v>
      </c>
      <c r="C46" s="6">
        <v>180</v>
      </c>
      <c r="D46" s="6">
        <v>160</v>
      </c>
      <c r="E46" s="6">
        <v>140</v>
      </c>
      <c r="F46" s="6">
        <v>120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8"/>
      <c r="AJ46" s="8"/>
    </row>
    <row r="47" spans="1:36" x14ac:dyDescent="0.25">
      <c r="A47" s="2">
        <v>55</v>
      </c>
      <c r="B47" s="7">
        <v>200</v>
      </c>
      <c r="C47" s="6">
        <v>180</v>
      </c>
      <c r="D47" s="6">
        <v>160</v>
      </c>
      <c r="E47" s="6">
        <v>140</v>
      </c>
      <c r="F47" s="6">
        <v>120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8"/>
      <c r="AJ47" s="8"/>
    </row>
    <row r="48" spans="1:36" x14ac:dyDescent="0.25">
      <c r="A48" s="2">
        <v>50</v>
      </c>
      <c r="B48" s="7">
        <v>200</v>
      </c>
      <c r="C48" s="6">
        <v>180</v>
      </c>
      <c r="D48" s="6">
        <v>160</v>
      </c>
      <c r="E48" s="6">
        <v>140</v>
      </c>
      <c r="F48" s="6">
        <v>120</v>
      </c>
      <c r="G48" s="6">
        <v>100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8"/>
      <c r="AJ48" s="8"/>
    </row>
    <row r="49" spans="1:36" x14ac:dyDescent="0.25">
      <c r="A49" s="2">
        <v>45</v>
      </c>
      <c r="B49" s="7">
        <v>200</v>
      </c>
      <c r="C49" s="6">
        <v>180</v>
      </c>
      <c r="D49" s="6">
        <v>160</v>
      </c>
      <c r="E49" s="6">
        <v>140</v>
      </c>
      <c r="F49" s="6">
        <v>120</v>
      </c>
      <c r="G49" s="6">
        <v>100</v>
      </c>
      <c r="H49" s="6">
        <v>95</v>
      </c>
      <c r="I49" s="6">
        <v>90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8"/>
      <c r="AJ49" s="8"/>
    </row>
    <row r="50" spans="1:36" x14ac:dyDescent="0.25">
      <c r="A50" s="2">
        <v>40</v>
      </c>
      <c r="B50" s="7">
        <v>200</v>
      </c>
      <c r="C50" s="6">
        <v>180</v>
      </c>
      <c r="D50" s="6">
        <v>160</v>
      </c>
      <c r="E50" s="6">
        <v>140</v>
      </c>
      <c r="F50" s="6">
        <v>120</v>
      </c>
      <c r="G50" s="6">
        <v>100</v>
      </c>
      <c r="H50" s="6">
        <v>95</v>
      </c>
      <c r="I50" s="6">
        <v>90</v>
      </c>
      <c r="J50" s="6">
        <v>85</v>
      </c>
      <c r="K50" s="6">
        <v>80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8"/>
      <c r="AJ50" s="8"/>
    </row>
    <row r="51" spans="1:36" x14ac:dyDescent="0.25">
      <c r="A51" s="2">
        <v>36</v>
      </c>
      <c r="B51" s="7">
        <v>200</v>
      </c>
      <c r="C51" s="6">
        <v>180</v>
      </c>
      <c r="D51" s="6">
        <v>160</v>
      </c>
      <c r="E51" s="6">
        <v>140</v>
      </c>
      <c r="F51" s="6">
        <v>120</v>
      </c>
      <c r="G51" s="6">
        <v>100</v>
      </c>
      <c r="H51" s="6">
        <v>95</v>
      </c>
      <c r="I51" s="6">
        <v>90</v>
      </c>
      <c r="J51" s="6">
        <v>85</v>
      </c>
      <c r="K51" s="6">
        <v>80</v>
      </c>
      <c r="L51" s="6">
        <v>75</v>
      </c>
      <c r="M51" s="6">
        <v>70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6" x14ac:dyDescent="0.25">
      <c r="A52" s="2">
        <v>33</v>
      </c>
      <c r="B52" s="7">
        <v>200</v>
      </c>
      <c r="C52" s="6">
        <v>180</v>
      </c>
      <c r="D52" s="6">
        <v>160</v>
      </c>
      <c r="E52" s="6">
        <v>140</v>
      </c>
      <c r="F52" s="6">
        <v>120</v>
      </c>
      <c r="G52" s="6">
        <v>100</v>
      </c>
      <c r="H52" s="6">
        <v>95</v>
      </c>
      <c r="I52" s="6">
        <v>90</v>
      </c>
      <c r="J52" s="6">
        <v>85</v>
      </c>
      <c r="K52" s="6">
        <v>80</v>
      </c>
      <c r="L52" s="6">
        <v>75</v>
      </c>
      <c r="M52" s="6">
        <v>70</v>
      </c>
      <c r="N52" s="6">
        <v>65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6" x14ac:dyDescent="0.25">
      <c r="A53" s="2">
        <v>30</v>
      </c>
      <c r="B53" s="7">
        <v>200</v>
      </c>
      <c r="C53" s="6">
        <v>180</v>
      </c>
      <c r="D53" s="6">
        <v>160</v>
      </c>
      <c r="E53" s="6">
        <v>140</v>
      </c>
      <c r="F53" s="6">
        <v>120</v>
      </c>
      <c r="G53" s="6">
        <v>100</v>
      </c>
      <c r="H53" s="6">
        <v>95</v>
      </c>
      <c r="I53" s="6">
        <v>90</v>
      </c>
      <c r="J53" s="6">
        <v>85</v>
      </c>
      <c r="K53" s="6">
        <v>80</v>
      </c>
      <c r="L53" s="6">
        <v>75</v>
      </c>
      <c r="M53" s="6">
        <v>70</v>
      </c>
      <c r="N53" s="6">
        <v>65</v>
      </c>
      <c r="O53" s="6">
        <v>60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6" x14ac:dyDescent="0.25">
      <c r="A54" s="2">
        <v>27</v>
      </c>
      <c r="B54" s="7">
        <v>200</v>
      </c>
      <c r="C54" s="6">
        <v>180</v>
      </c>
      <c r="D54" s="6">
        <v>160</v>
      </c>
      <c r="E54" s="6">
        <v>140</v>
      </c>
      <c r="F54" s="6">
        <v>120</v>
      </c>
      <c r="G54" s="6">
        <v>100</v>
      </c>
      <c r="H54" s="6">
        <v>95</v>
      </c>
      <c r="I54" s="6">
        <v>90</v>
      </c>
      <c r="J54" s="6">
        <v>85</v>
      </c>
      <c r="K54" s="6">
        <v>80</v>
      </c>
      <c r="L54" s="6">
        <v>75</v>
      </c>
      <c r="M54" s="6">
        <v>70</v>
      </c>
      <c r="N54" s="6">
        <v>65</v>
      </c>
      <c r="O54" s="6">
        <v>60</v>
      </c>
      <c r="P54" s="6">
        <v>55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6" x14ac:dyDescent="0.25">
      <c r="A55" s="2">
        <v>24</v>
      </c>
      <c r="B55" s="7">
        <v>200</v>
      </c>
      <c r="C55" s="6">
        <v>180</v>
      </c>
      <c r="D55" s="6">
        <v>160</v>
      </c>
      <c r="E55" s="6">
        <v>140</v>
      </c>
      <c r="F55" s="6">
        <v>120</v>
      </c>
      <c r="G55" s="6">
        <v>100</v>
      </c>
      <c r="H55" s="6">
        <v>95</v>
      </c>
      <c r="I55" s="6">
        <v>90</v>
      </c>
      <c r="J55" s="6">
        <v>85</v>
      </c>
      <c r="K55" s="6">
        <v>80</v>
      </c>
      <c r="L55" s="6">
        <v>75</v>
      </c>
      <c r="M55" s="6">
        <v>70</v>
      </c>
      <c r="N55" s="6">
        <v>65</v>
      </c>
      <c r="O55" s="6">
        <v>60</v>
      </c>
      <c r="P55" s="6">
        <v>55</v>
      </c>
      <c r="Q55" s="6">
        <v>50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6" x14ac:dyDescent="0.25">
      <c r="A56" s="2">
        <v>22</v>
      </c>
      <c r="B56" s="7">
        <v>200</v>
      </c>
      <c r="C56" s="6">
        <v>180</v>
      </c>
      <c r="D56" s="6">
        <v>160</v>
      </c>
      <c r="E56" s="6">
        <v>140</v>
      </c>
      <c r="F56" s="6">
        <v>120</v>
      </c>
      <c r="G56" s="6">
        <v>100</v>
      </c>
      <c r="H56" s="6">
        <v>95</v>
      </c>
      <c r="I56" s="6">
        <v>90</v>
      </c>
      <c r="J56" s="6">
        <v>85</v>
      </c>
      <c r="K56" s="6">
        <v>80</v>
      </c>
      <c r="L56" s="6">
        <v>75</v>
      </c>
      <c r="M56" s="6">
        <v>70</v>
      </c>
      <c r="N56" s="6">
        <v>65</v>
      </c>
      <c r="O56" s="6">
        <v>60</v>
      </c>
      <c r="P56" s="6">
        <v>55</v>
      </c>
      <c r="Q56" s="6">
        <v>50</v>
      </c>
      <c r="R56" s="6">
        <v>45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6" x14ac:dyDescent="0.25">
      <c r="A57" s="2">
        <v>20</v>
      </c>
      <c r="B57" s="7">
        <v>200</v>
      </c>
      <c r="C57" s="6">
        <v>180</v>
      </c>
      <c r="D57" s="6">
        <v>160</v>
      </c>
      <c r="E57" s="6">
        <v>140</v>
      </c>
      <c r="F57" s="6">
        <v>120</v>
      </c>
      <c r="G57" s="6">
        <v>100</v>
      </c>
      <c r="H57" s="6">
        <v>95</v>
      </c>
      <c r="I57" s="6">
        <v>90</v>
      </c>
      <c r="J57" s="6">
        <v>85</v>
      </c>
      <c r="K57" s="6">
        <v>80</v>
      </c>
      <c r="L57" s="6">
        <v>75</v>
      </c>
      <c r="M57" s="6">
        <v>70</v>
      </c>
      <c r="N57" s="6">
        <v>65</v>
      </c>
      <c r="O57" s="6">
        <v>60</v>
      </c>
      <c r="P57" s="6">
        <v>55</v>
      </c>
      <c r="Q57" s="6">
        <v>50</v>
      </c>
      <c r="R57" s="6">
        <v>45</v>
      </c>
      <c r="S57" s="6">
        <v>40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6" x14ac:dyDescent="0.25">
      <c r="A58" s="2">
        <v>18</v>
      </c>
      <c r="B58" s="7"/>
      <c r="C58" s="6">
        <v>180</v>
      </c>
      <c r="D58" s="6">
        <v>160</v>
      </c>
      <c r="E58" s="6">
        <v>140</v>
      </c>
      <c r="F58" s="6">
        <v>120</v>
      </c>
      <c r="G58" s="6">
        <v>100</v>
      </c>
      <c r="H58" s="6">
        <v>95</v>
      </c>
      <c r="I58" s="6">
        <v>90</v>
      </c>
      <c r="J58" s="6">
        <v>85</v>
      </c>
      <c r="K58" s="6">
        <v>80</v>
      </c>
      <c r="L58" s="6">
        <v>75</v>
      </c>
      <c r="M58" s="6">
        <v>70</v>
      </c>
      <c r="N58" s="6">
        <v>65</v>
      </c>
      <c r="O58" s="6">
        <v>60</v>
      </c>
      <c r="P58" s="6">
        <v>55</v>
      </c>
      <c r="Q58" s="6">
        <v>50</v>
      </c>
      <c r="R58" s="6">
        <v>45</v>
      </c>
      <c r="S58" s="6">
        <v>40</v>
      </c>
      <c r="T58" s="6">
        <v>35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6" x14ac:dyDescent="0.25">
      <c r="A59" s="2">
        <v>16</v>
      </c>
      <c r="B59" s="7"/>
      <c r="C59" s="7"/>
      <c r="D59" s="6">
        <v>160</v>
      </c>
      <c r="E59" s="6">
        <v>140</v>
      </c>
      <c r="F59" s="6">
        <v>120</v>
      </c>
      <c r="G59" s="6">
        <v>100</v>
      </c>
      <c r="H59" s="6">
        <v>95</v>
      </c>
      <c r="I59" s="6">
        <v>90</v>
      </c>
      <c r="J59" s="6">
        <v>85</v>
      </c>
      <c r="K59" s="6">
        <v>80</v>
      </c>
      <c r="L59" s="6">
        <v>75</v>
      </c>
      <c r="M59" s="6">
        <v>70</v>
      </c>
      <c r="N59" s="6">
        <v>65</v>
      </c>
      <c r="O59" s="6">
        <v>60</v>
      </c>
      <c r="P59" s="6">
        <v>55</v>
      </c>
      <c r="Q59" s="6">
        <v>50</v>
      </c>
      <c r="R59" s="6">
        <v>45</v>
      </c>
      <c r="S59" s="6">
        <v>40</v>
      </c>
      <c r="T59" s="6">
        <v>35</v>
      </c>
      <c r="U59" s="6">
        <v>32</v>
      </c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6" x14ac:dyDescent="0.25">
      <c r="A60" s="2">
        <v>14</v>
      </c>
      <c r="B60" s="7"/>
      <c r="C60" s="7"/>
      <c r="D60" s="7"/>
      <c r="E60" s="6">
        <v>140</v>
      </c>
      <c r="F60" s="6">
        <v>120</v>
      </c>
      <c r="G60" s="6">
        <v>100</v>
      </c>
      <c r="H60" s="6">
        <v>95</v>
      </c>
      <c r="I60" s="6">
        <v>90</v>
      </c>
      <c r="J60" s="6">
        <v>85</v>
      </c>
      <c r="K60" s="6">
        <v>80</v>
      </c>
      <c r="L60" s="6">
        <v>75</v>
      </c>
      <c r="M60" s="6">
        <v>70</v>
      </c>
      <c r="N60" s="6">
        <v>65</v>
      </c>
      <c r="O60" s="6">
        <v>60</v>
      </c>
      <c r="P60" s="6">
        <v>55</v>
      </c>
      <c r="Q60" s="6">
        <v>50</v>
      </c>
      <c r="R60" s="6">
        <v>45</v>
      </c>
      <c r="S60" s="6">
        <v>40</v>
      </c>
      <c r="T60" s="6">
        <v>35</v>
      </c>
      <c r="U60" s="6">
        <v>32</v>
      </c>
      <c r="V60" s="6">
        <v>30</v>
      </c>
      <c r="W60" s="6">
        <v>28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6" x14ac:dyDescent="0.25">
      <c r="A61" s="2">
        <v>12</v>
      </c>
      <c r="B61" s="7"/>
      <c r="C61" s="7"/>
      <c r="D61" s="7"/>
      <c r="E61" s="7"/>
      <c r="F61" s="6">
        <v>120</v>
      </c>
      <c r="G61" s="6">
        <v>100</v>
      </c>
      <c r="H61" s="6">
        <v>95</v>
      </c>
      <c r="I61" s="6">
        <v>90</v>
      </c>
      <c r="J61" s="6">
        <v>85</v>
      </c>
      <c r="K61" s="6">
        <v>80</v>
      </c>
      <c r="L61" s="6">
        <v>75</v>
      </c>
      <c r="M61" s="6">
        <v>70</v>
      </c>
      <c r="N61" s="6">
        <v>65</v>
      </c>
      <c r="O61" s="6">
        <v>60</v>
      </c>
      <c r="P61" s="6">
        <v>55</v>
      </c>
      <c r="Q61" s="6">
        <v>50</v>
      </c>
      <c r="R61" s="6">
        <v>45</v>
      </c>
      <c r="S61" s="6">
        <v>40</v>
      </c>
      <c r="T61" s="6">
        <v>35</v>
      </c>
      <c r="U61" s="6">
        <v>32</v>
      </c>
      <c r="V61" s="6">
        <v>30</v>
      </c>
      <c r="W61" s="6">
        <v>28</v>
      </c>
      <c r="X61" s="6">
        <v>26</v>
      </c>
      <c r="Y61" s="6">
        <v>24</v>
      </c>
      <c r="Z61" s="7"/>
      <c r="AA61" s="7"/>
      <c r="AB61" s="7"/>
      <c r="AC61" s="7"/>
      <c r="AD61" s="7"/>
      <c r="AE61" s="7"/>
      <c r="AF61" s="7"/>
      <c r="AG61" s="7"/>
      <c r="AH61" s="7"/>
    </row>
    <row r="62" spans="1:36" x14ac:dyDescent="0.25">
      <c r="A62" s="2">
        <v>10</v>
      </c>
      <c r="B62" s="7"/>
      <c r="C62" s="7"/>
      <c r="D62" s="7"/>
      <c r="E62" s="7"/>
      <c r="F62" s="7"/>
      <c r="G62" s="6">
        <v>100</v>
      </c>
      <c r="H62" s="6">
        <v>95</v>
      </c>
      <c r="I62" s="6">
        <v>90</v>
      </c>
      <c r="J62" s="6">
        <v>85</v>
      </c>
      <c r="K62" s="6">
        <v>80</v>
      </c>
      <c r="L62" s="6">
        <v>75</v>
      </c>
      <c r="M62" s="6">
        <v>70</v>
      </c>
      <c r="N62" s="6">
        <v>65</v>
      </c>
      <c r="O62" s="6">
        <v>60</v>
      </c>
      <c r="P62" s="6">
        <v>55</v>
      </c>
      <c r="Q62" s="6">
        <v>50</v>
      </c>
      <c r="R62" s="6">
        <v>45</v>
      </c>
      <c r="S62" s="6">
        <v>40</v>
      </c>
      <c r="T62" s="6">
        <v>35</v>
      </c>
      <c r="U62" s="6">
        <v>32</v>
      </c>
      <c r="V62" s="6">
        <v>30</v>
      </c>
      <c r="W62" s="6">
        <v>28</v>
      </c>
      <c r="X62" s="6">
        <v>26</v>
      </c>
      <c r="Y62" s="6">
        <v>24</v>
      </c>
      <c r="Z62" s="6">
        <v>22</v>
      </c>
      <c r="AA62" s="6">
        <v>20</v>
      </c>
      <c r="AB62" s="7"/>
      <c r="AC62" s="7"/>
      <c r="AD62" s="7"/>
      <c r="AE62" s="7"/>
      <c r="AF62" s="7"/>
      <c r="AG62" s="7"/>
      <c r="AH62" s="7"/>
    </row>
    <row r="63" spans="1:36" x14ac:dyDescent="0.25">
      <c r="A63" s="2">
        <v>8</v>
      </c>
      <c r="B63" s="7"/>
      <c r="C63" s="7"/>
      <c r="D63" s="7"/>
      <c r="E63" s="7"/>
      <c r="F63" s="7"/>
      <c r="G63" s="7"/>
      <c r="H63" s="7"/>
      <c r="I63" s="7"/>
      <c r="J63" s="7"/>
      <c r="K63" s="6">
        <v>80</v>
      </c>
      <c r="L63" s="6">
        <v>75</v>
      </c>
      <c r="M63" s="6">
        <v>70</v>
      </c>
      <c r="N63" s="6">
        <v>65</v>
      </c>
      <c r="O63" s="6">
        <v>60</v>
      </c>
      <c r="P63" s="6">
        <v>55</v>
      </c>
      <c r="Q63" s="6">
        <v>50</v>
      </c>
      <c r="R63" s="6">
        <v>45</v>
      </c>
      <c r="S63" s="6">
        <v>40</v>
      </c>
      <c r="T63" s="6">
        <v>35</v>
      </c>
      <c r="U63" s="6">
        <v>32</v>
      </c>
      <c r="V63" s="6">
        <v>30</v>
      </c>
      <c r="W63" s="6">
        <v>28</v>
      </c>
      <c r="X63" s="6">
        <v>26</v>
      </c>
      <c r="Y63" s="6">
        <v>24</v>
      </c>
      <c r="Z63" s="6">
        <v>22</v>
      </c>
      <c r="AA63" s="6">
        <v>20</v>
      </c>
      <c r="AB63" s="6">
        <v>18</v>
      </c>
      <c r="AC63" s="6">
        <v>16</v>
      </c>
      <c r="AD63" s="7"/>
      <c r="AE63" s="7"/>
      <c r="AF63" s="7"/>
      <c r="AG63" s="7"/>
      <c r="AH63" s="7"/>
    </row>
    <row r="64" spans="1:36" x14ac:dyDescent="0.25">
      <c r="A64" s="2">
        <v>6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6">
        <v>60</v>
      </c>
      <c r="P64" s="6">
        <v>55</v>
      </c>
      <c r="Q64" s="6">
        <v>50</v>
      </c>
      <c r="R64" s="6">
        <v>45</v>
      </c>
      <c r="S64" s="6">
        <v>40</v>
      </c>
      <c r="T64" s="6">
        <v>35</v>
      </c>
      <c r="U64" s="6">
        <v>32</v>
      </c>
      <c r="V64" s="6">
        <v>30</v>
      </c>
      <c r="W64" s="6">
        <v>28</v>
      </c>
      <c r="X64" s="6">
        <v>26</v>
      </c>
      <c r="Y64" s="6">
        <v>24</v>
      </c>
      <c r="Z64" s="6">
        <v>22</v>
      </c>
      <c r="AA64" s="6">
        <v>20</v>
      </c>
      <c r="AB64" s="6">
        <v>18</v>
      </c>
      <c r="AC64" s="6">
        <v>16</v>
      </c>
      <c r="AD64" s="6">
        <v>14</v>
      </c>
      <c r="AE64" s="6">
        <v>12</v>
      </c>
      <c r="AF64" s="7"/>
      <c r="AG64" s="7"/>
      <c r="AH64" s="7"/>
    </row>
    <row r="65" spans="1:34" x14ac:dyDescent="0.25">
      <c r="A65" s="2">
        <v>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6">
        <v>50</v>
      </c>
      <c r="R65" s="6">
        <v>45</v>
      </c>
      <c r="S65" s="6">
        <v>40</v>
      </c>
      <c r="T65" s="6">
        <v>35</v>
      </c>
      <c r="U65" s="6">
        <v>32</v>
      </c>
      <c r="V65" s="6">
        <v>30</v>
      </c>
      <c r="W65" s="6">
        <v>28</v>
      </c>
      <c r="X65" s="6">
        <v>26</v>
      </c>
      <c r="Y65" s="6">
        <v>24</v>
      </c>
      <c r="Z65" s="6">
        <v>22</v>
      </c>
      <c r="AA65" s="6">
        <v>20</v>
      </c>
      <c r="AB65" s="6">
        <v>18</v>
      </c>
      <c r="AC65" s="6">
        <v>16</v>
      </c>
      <c r="AD65" s="6">
        <v>14</v>
      </c>
      <c r="AE65" s="6">
        <v>12</v>
      </c>
      <c r="AF65" s="6">
        <v>10</v>
      </c>
      <c r="AG65" s="7"/>
      <c r="AH65" s="7"/>
    </row>
    <row r="66" spans="1:34" x14ac:dyDescent="0.25">
      <c r="A66" s="2">
        <v>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6">
        <v>40</v>
      </c>
      <c r="T66" s="6">
        <v>35</v>
      </c>
      <c r="U66" s="6">
        <v>32</v>
      </c>
      <c r="V66" s="6">
        <v>30</v>
      </c>
      <c r="W66" s="6">
        <v>28</v>
      </c>
      <c r="X66" s="6">
        <v>26</v>
      </c>
      <c r="Y66" s="6">
        <v>24</v>
      </c>
      <c r="Z66" s="6">
        <v>22</v>
      </c>
      <c r="AA66" s="6">
        <v>20</v>
      </c>
      <c r="AB66" s="6">
        <v>18</v>
      </c>
      <c r="AC66" s="6">
        <v>16</v>
      </c>
      <c r="AD66" s="6">
        <v>14</v>
      </c>
      <c r="AE66" s="6">
        <v>12</v>
      </c>
      <c r="AF66" s="6">
        <v>10</v>
      </c>
      <c r="AG66" s="6">
        <v>8</v>
      </c>
      <c r="AH66" s="7"/>
    </row>
    <row r="67" spans="1:34" x14ac:dyDescent="0.25">
      <c r="A67" s="2">
        <v>3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6">
        <v>30</v>
      </c>
      <c r="W67" s="6">
        <v>28</v>
      </c>
      <c r="X67" s="6">
        <v>26</v>
      </c>
      <c r="Y67" s="6">
        <v>24</v>
      </c>
      <c r="Z67" s="6">
        <v>22</v>
      </c>
      <c r="AA67" s="6">
        <v>20</v>
      </c>
      <c r="AB67" s="6">
        <v>18</v>
      </c>
      <c r="AC67" s="6">
        <v>16</v>
      </c>
      <c r="AD67" s="6">
        <v>14</v>
      </c>
      <c r="AE67" s="6">
        <v>12</v>
      </c>
      <c r="AF67" s="6">
        <v>10</v>
      </c>
      <c r="AG67" s="6">
        <v>8</v>
      </c>
      <c r="AH67" s="6">
        <v>6</v>
      </c>
    </row>
    <row r="75" spans="1:34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</sheetData>
  <sortState xmlns:xlrd2="http://schemas.microsoft.com/office/spreadsheetml/2017/richdata2" ref="E41:AK41">
    <sortCondition ref="E41"/>
  </sortState>
  <mergeCells count="3">
    <mergeCell ref="A11:H11"/>
    <mergeCell ref="A1:B1"/>
    <mergeCell ref="A8:J8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Keller</dc:creator>
  <cp:lastModifiedBy>Yannick Keller</cp:lastModifiedBy>
  <dcterms:created xsi:type="dcterms:W3CDTF">2021-01-29T09:05:28Z</dcterms:created>
  <dcterms:modified xsi:type="dcterms:W3CDTF">2022-03-25T16:24:27Z</dcterms:modified>
</cp:coreProperties>
</file>