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vembre 2024" sheetId="1" state="visible" r:id="rId3"/>
    <sheet name="Trésorerie" sheetId="2" state="visible" r:id="rId4"/>
  </sheets>
  <definedNames>
    <definedName function="false" hidden="true" localSheetId="0" name="_xlnm._FilterDatabase" vbProcedure="false">'Novembre 2024'!$I$3:$K$47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B24" authorId="0">
      <text>
        <r>
          <rPr>
            <sz val="10"/>
            <rFont val="Arial"/>
            <family val="2"/>
          </rPr>
          <t xml:space="preserve">Fadma Idoubaha: j'ai supposé que c'est ce nom qui a bénéficié de tout le grand cahier en novembre 
</t>
        </r>
      </text>
    </comment>
    <comment ref="B37" authorId="0">
      <text>
        <r>
          <rPr>
            <sz val="10"/>
            <rFont val="Arial"/>
            <family val="2"/>
          </rPr>
          <t xml:space="preserve">Fadma Idoubaha:
</t>
        </r>
        <r>
          <rPr>
            <sz val="9"/>
            <color rgb="FF000000"/>
            <rFont val="Tahoma"/>
            <family val="2"/>
            <charset val="1"/>
          </rPr>
          <t xml:space="preserve">ici j'ai regroupé mon montant total de cotisation du grand cahier en un seul lot</t>
        </r>
      </text>
    </comment>
    <comment ref="L2" authorId="0">
      <text>
        <r>
          <rPr>
            <sz val="10"/>
            <rFont val="Arial"/>
            <family val="2"/>
          </rPr>
          <t xml:space="preserve">Fadma Idoubaha:
</t>
        </r>
        <r>
          <rPr>
            <sz val="9"/>
            <color rgb="FF000000"/>
            <rFont val="Tahoma"/>
            <family val="2"/>
            <charset val="1"/>
          </rPr>
          <t xml:space="preserve">les intérets sur credits se calculent au prorata du solde d'épargne obligatoire disponible pour chacun au 1er janvier de l'année en cours</t>
        </r>
      </text>
    </comment>
    <comment ref="U2" authorId="0">
      <text>
        <r>
          <rPr>
            <sz val="10"/>
            <rFont val="Arial"/>
            <family val="2"/>
          </rPr>
          <t xml:space="preserve">Fadma Idoubaha:
</t>
        </r>
        <r>
          <rPr>
            <sz val="9"/>
            <color rgb="FF000000"/>
            <rFont val="Tahoma"/>
            <family val="2"/>
            <charset val="1"/>
          </rPr>
          <t xml:space="preserve">le compte courant personnel récapitule le total cumulé des cotisations, de l'épargne après déduction des prets en cours et ajout des éventuels remboursements éffectué lors de la séance </t>
        </r>
      </text>
    </comment>
  </commentList>
</comments>
</file>

<file path=xl/sharedStrings.xml><?xml version="1.0" encoding="utf-8"?>
<sst xmlns="http://schemas.openxmlformats.org/spreadsheetml/2006/main" count="99" uniqueCount="78">
  <si>
    <t xml:space="preserve">Tableau de suivi des cotisations </t>
  </si>
  <si>
    <t xml:space="preserve">N°</t>
  </si>
  <si>
    <t xml:space="preserve">Noms et Prenoms Adhérents</t>
  </si>
  <si>
    <t xml:space="preserve">Cotisation grand cahier</t>
  </si>
  <si>
    <t xml:space="preserve">Cotisation Petit cahier</t>
  </si>
  <si>
    <t xml:space="preserve">Epargnes Obligatoires</t>
  </si>
  <si>
    <t xml:space="preserve">Répartition des interets S/credit</t>
  </si>
  <si>
    <t xml:space="preserve">Prets</t>
  </si>
  <si>
    <t xml:space="preserve">Remboursements</t>
  </si>
  <si>
    <t xml:space="preserve">Compte courant Personnels</t>
  </si>
  <si>
    <t xml:space="preserve">solde janv 2025</t>
  </si>
  <si>
    <t xml:space="preserve">Produits des Amendes</t>
  </si>
  <si>
    <t xml:space="preserve">Solde  début</t>
  </si>
  <si>
    <t xml:space="preserve">Mvts du mois</t>
  </si>
  <si>
    <t xml:space="preserve">Solde fin</t>
  </si>
  <si>
    <t xml:space="preserve">Solde janv 2025</t>
  </si>
  <si>
    <t xml:space="preserve">Amendes</t>
  </si>
  <si>
    <t xml:space="preserve">1_DIHOMO Joel</t>
  </si>
  <si>
    <t xml:space="preserve">2_DIHOMO Myriam</t>
  </si>
  <si>
    <t xml:space="preserve">3_DJEUKOA  Albert</t>
  </si>
  <si>
    <t xml:space="preserve">4_DJEUKOA Nathalie</t>
  </si>
  <si>
    <t xml:space="preserve">5_DJOMO Elvire (Dada)</t>
  </si>
  <si>
    <t xml:space="preserve">6_DJOMO Félicité</t>
  </si>
  <si>
    <t xml:space="preserve">7_DJOMO Félix</t>
  </si>
  <si>
    <t xml:space="preserve">8_DJOMO François</t>
  </si>
  <si>
    <t xml:space="preserve">9_DJOMO  Prudence</t>
  </si>
  <si>
    <t xml:space="preserve">10_DJOUYEP  Flore </t>
  </si>
  <si>
    <t xml:space="preserve">11_DJOUYEP Laurent </t>
  </si>
  <si>
    <t xml:space="preserve">12_DJOUYEP Olive</t>
  </si>
  <si>
    <t xml:space="preserve">13_EMAHA Viviane </t>
  </si>
  <si>
    <t xml:space="preserve">14_TOBAJIO Gabriel </t>
  </si>
  <si>
    <t xml:space="preserve">15_KITIO Ernestine</t>
  </si>
  <si>
    <t xml:space="preserve">16_KWAYEP Rosine</t>
  </si>
  <si>
    <t xml:space="preserve">17_LEMOU  Sonia</t>
  </si>
  <si>
    <t xml:space="preserve">18_MESSU Claudia</t>
  </si>
  <si>
    <t xml:space="preserve">19_MOMO Olivier </t>
  </si>
  <si>
    <t xml:space="preserve">20_NANKEP Apoline</t>
  </si>
  <si>
    <t xml:space="preserve">21_NDEFFO Sandra</t>
  </si>
  <si>
    <t xml:space="preserve">22_NGNEPI Gisele</t>
  </si>
  <si>
    <t xml:space="preserve">23_NGNEPI Marie </t>
  </si>
  <si>
    <t xml:space="preserve">24_NGONGANG Bruno</t>
  </si>
  <si>
    <t xml:space="preserve">25_NGONGANG Yolande</t>
  </si>
  <si>
    <t xml:space="preserve">26_NGUETCHUISSI Gaelle </t>
  </si>
  <si>
    <t xml:space="preserve">27_NTANGUEN Stéphanie </t>
  </si>
  <si>
    <t xml:space="preserve">28_NTONME  Augustine</t>
  </si>
  <si>
    <t xml:space="preserve">29_NYAKETCHA Sidonie</t>
  </si>
  <si>
    <t xml:space="preserve">30_ONGUENE Edith </t>
  </si>
  <si>
    <t xml:space="preserve">31_TCHAKOUNTE  Diane </t>
  </si>
  <si>
    <t xml:space="preserve">32_TCHOUAGTEU Gerold</t>
  </si>
  <si>
    <t xml:space="preserve">33_TCHOUAGTEU Lionel</t>
  </si>
  <si>
    <t xml:space="preserve">34_TCHOUENKOU Gilles</t>
  </si>
  <si>
    <t xml:space="preserve">35_TENEBOT  Sylvie</t>
  </si>
  <si>
    <t xml:space="preserve">36_TIEYAM Ernest</t>
  </si>
  <si>
    <t xml:space="preserve">37_TIEYAM Laure </t>
  </si>
  <si>
    <t xml:space="preserve">38_TUEKAM Winnie</t>
  </si>
  <si>
    <t xml:space="preserve">39_YEPDO Colette</t>
  </si>
  <si>
    <t xml:space="preserve">TIEYAM SONIA</t>
  </si>
  <si>
    <t xml:space="preserve">Totaux</t>
  </si>
  <si>
    <t xml:space="preserve">Total solde en caisse mois précédent</t>
  </si>
  <si>
    <t xml:space="preserve">Produit des amendes et pénalités</t>
  </si>
  <si>
    <t xml:space="preserve">Produit des interets sur prêt</t>
  </si>
  <si>
    <t xml:space="preserve">Total retour caisse mois en cours</t>
  </si>
  <si>
    <t xml:space="preserve">Total en caisse à reporter prochain mois</t>
  </si>
  <si>
    <t xml:space="preserve">Tableau de suivi des comptes impersonnels </t>
  </si>
  <si>
    <t xml:space="preserve">Mois </t>
  </si>
  <si>
    <t xml:space="preserve">Collation</t>
  </si>
  <si>
    <t xml:space="preserve">Pénalités (Amendes)</t>
  </si>
  <si>
    <t xml:space="preserve">Interets des prets </t>
  </si>
  <si>
    <t xml:space="preserve">Interets Bancaires </t>
  </si>
  <si>
    <t xml:space="preserve">Divers </t>
  </si>
  <si>
    <t xml:space="preserve">Observations</t>
  </si>
  <si>
    <t xml:space="preserve">1 - ENCAISSEMENTS DU MOIS</t>
  </si>
  <si>
    <t xml:space="preserve">Solde  Décembre 2024</t>
  </si>
  <si>
    <t xml:space="preserve">TOTAL des encaissements</t>
  </si>
  <si>
    <t xml:space="preserve">2 - DECAISSEMENTS DU MOIS</t>
  </si>
  <si>
    <t xml:space="preserve">TOTAL des Décaissements</t>
  </si>
  <si>
    <t xml:space="preserve">Soldes des comptes</t>
  </si>
  <si>
    <t xml:space="preserve">Encaisses cumulés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</si>
</sst>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\ _€_-;\-* #,##0\ _€_-;_-* &quot;- &quot;_€_-;_-@_-"/>
    <numFmt numFmtId="166" formatCode="mmm\-yy"/>
    <numFmt numFmtId="167" formatCode="General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4"/>
      <color theme="1"/>
      <name val="Aptos Display"/>
      <family val="2"/>
      <charset val="1"/>
    </font>
    <font>
      <b val="true"/>
      <u val="single"/>
      <sz val="24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sz val="11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b val="true"/>
      <sz val="11"/>
      <color theme="1"/>
      <name val="Aptos Display"/>
      <family val="2"/>
      <charset val="1"/>
    </font>
    <font>
      <sz val="11"/>
      <color theme="1"/>
      <name val="Aptos Display"/>
      <family val="2"/>
      <charset val="1"/>
    </font>
    <font>
      <b val="true"/>
      <sz val="14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b val="true"/>
      <i val="true"/>
      <sz val="12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3"/>
  <sheetViews>
    <sheetView showFormulas="false" showGridLines="true" showRowColHeaders="true" showZeros="true" rightToLeft="false" tabSelected="true" showOutlineSymbols="true" defaultGridColor="true" view="normal" topLeftCell="B39" colorId="64" zoomScale="110" zoomScaleNormal="110" zoomScalePageLayoutView="100" workbookViewId="0">
      <selection pane="topLeft" activeCell="G47" activeCellId="0" sqref="G47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35.11"/>
    <col collapsed="false" customWidth="true" hidden="false" outlineLevel="0" max="3" min="3" style="0" width="12.45"/>
    <col collapsed="false" customWidth="true" hidden="false" outlineLevel="0" max="4" min="4" style="0" width="12.11"/>
    <col collapsed="false" customWidth="true" hidden="false" outlineLevel="0" max="5" min="5" style="0" width="13.44"/>
    <col collapsed="false" customWidth="true" hidden="false" outlineLevel="0" max="8" min="6" style="0" width="11.55"/>
    <col collapsed="false" customWidth="true" hidden="false" outlineLevel="0" max="21" min="21" style="0" width="13.11"/>
    <col collapsed="false" customWidth="true" hidden="false" outlineLevel="0" max="22" min="22" style="0" width="13.44"/>
    <col collapsed="false" customWidth="true" hidden="false" outlineLevel="0" max="24" min="24" style="0" width="16.11"/>
    <col collapsed="false" customWidth="true" hidden="false" outlineLevel="0" max="25" min="25" style="0" width="21.33"/>
  </cols>
  <sheetData>
    <row r="1" customFormat="false" ht="29.15" hidden="false" customHeight="false" outlineLevel="0" collapsed="false">
      <c r="C1" s="1" t="s">
        <v>0</v>
      </c>
      <c r="D1" s="2"/>
      <c r="E1" s="3"/>
    </row>
    <row r="2" customFormat="false" ht="16.4" hidden="false" customHeight="false" outlineLevel="0" collapsed="false">
      <c r="A2" s="4" t="s">
        <v>1</v>
      </c>
      <c r="B2" s="5" t="s">
        <v>2</v>
      </c>
      <c r="C2" s="6" t="s">
        <v>3</v>
      </c>
      <c r="D2" s="6"/>
      <c r="E2" s="6"/>
      <c r="F2" s="7" t="s">
        <v>4</v>
      </c>
      <c r="G2" s="7"/>
      <c r="H2" s="7"/>
      <c r="I2" s="7" t="s">
        <v>5</v>
      </c>
      <c r="J2" s="7"/>
      <c r="K2" s="7"/>
      <c r="L2" s="7" t="s">
        <v>6</v>
      </c>
      <c r="M2" s="7"/>
      <c r="N2" s="7"/>
      <c r="O2" s="7" t="s">
        <v>7</v>
      </c>
      <c r="P2" s="7"/>
      <c r="Q2" s="7"/>
      <c r="R2" s="7" t="s">
        <v>8</v>
      </c>
      <c r="S2" s="7"/>
      <c r="T2" s="7"/>
      <c r="U2" s="8" t="s">
        <v>9</v>
      </c>
      <c r="V2" s="8"/>
      <c r="W2" s="8"/>
      <c r="X2" s="9" t="s">
        <v>10</v>
      </c>
      <c r="Y2" s="10" t="s">
        <v>11</v>
      </c>
    </row>
    <row r="3" customFormat="false" ht="28.5" hidden="false" customHeight="true" outlineLevel="0" collapsed="false">
      <c r="A3" s="4"/>
      <c r="B3" s="5"/>
      <c r="C3" s="11" t="s">
        <v>12</v>
      </c>
      <c r="D3" s="12" t="s">
        <v>13</v>
      </c>
      <c r="E3" s="13" t="s">
        <v>14</v>
      </c>
      <c r="F3" s="11" t="s">
        <v>12</v>
      </c>
      <c r="G3" s="12" t="s">
        <v>13</v>
      </c>
      <c r="H3" s="13" t="s">
        <v>14</v>
      </c>
      <c r="I3" s="11" t="s">
        <v>12</v>
      </c>
      <c r="J3" s="12" t="s">
        <v>13</v>
      </c>
      <c r="K3" s="13" t="s">
        <v>14</v>
      </c>
      <c r="L3" s="11" t="s">
        <v>12</v>
      </c>
      <c r="M3" s="12" t="s">
        <v>13</v>
      </c>
      <c r="N3" s="13" t="s">
        <v>14</v>
      </c>
      <c r="O3" s="11" t="s">
        <v>12</v>
      </c>
      <c r="P3" s="12" t="s">
        <v>13</v>
      </c>
      <c r="Q3" s="13" t="s">
        <v>14</v>
      </c>
      <c r="R3" s="11" t="s">
        <v>12</v>
      </c>
      <c r="S3" s="12" t="s">
        <v>13</v>
      </c>
      <c r="T3" s="13" t="s">
        <v>14</v>
      </c>
      <c r="U3" s="14" t="s">
        <v>12</v>
      </c>
      <c r="V3" s="15" t="s">
        <v>13</v>
      </c>
      <c r="W3" s="16" t="s">
        <v>14</v>
      </c>
      <c r="X3" s="17" t="s">
        <v>15</v>
      </c>
      <c r="Y3" s="10" t="s">
        <v>16</v>
      </c>
    </row>
    <row r="4" customFormat="false" ht="13.5" hidden="false" customHeight="true" outlineLevel="0" collapsed="false">
      <c r="A4" s="18" t="n">
        <v>1</v>
      </c>
      <c r="B4" s="19" t="s">
        <v>17</v>
      </c>
      <c r="C4" s="20"/>
      <c r="D4" s="21"/>
      <c r="E4" s="22"/>
      <c r="F4" s="20"/>
      <c r="G4" s="21"/>
      <c r="H4" s="22"/>
      <c r="I4" s="20"/>
      <c r="J4" s="21"/>
      <c r="K4" s="22"/>
      <c r="L4" s="23"/>
      <c r="M4" s="24"/>
      <c r="N4" s="25"/>
      <c r="O4" s="23"/>
      <c r="P4" s="24"/>
      <c r="Q4" s="25"/>
      <c r="R4" s="23"/>
      <c r="S4" s="24"/>
      <c r="T4" s="26"/>
      <c r="U4" s="27" t="n">
        <f aca="false">R4+O4+L4+I4+F4+C4</f>
        <v>0</v>
      </c>
      <c r="V4" s="28" t="n">
        <f aca="false">S4+P4+M4+J4+G4+D4</f>
        <v>0</v>
      </c>
      <c r="W4" s="29"/>
      <c r="X4" s="30"/>
      <c r="Y4" s="31"/>
    </row>
    <row r="5" s="46" customFormat="true" ht="14.25" hidden="false" customHeight="false" outlineLevel="0" collapsed="false">
      <c r="A5" s="18" t="n">
        <v>2</v>
      </c>
      <c r="B5" s="32" t="s">
        <v>18</v>
      </c>
      <c r="C5" s="33"/>
      <c r="D5" s="34"/>
      <c r="E5" s="35" t="n">
        <f aca="false">D5+C5</f>
        <v>0</v>
      </c>
      <c r="F5" s="36"/>
      <c r="G5" s="34"/>
      <c r="H5" s="35" t="n">
        <f aca="false">F5+G5</f>
        <v>0</v>
      </c>
      <c r="I5" s="36"/>
      <c r="J5" s="34"/>
      <c r="K5" s="22" t="n">
        <f aca="false">I5+J5</f>
        <v>0</v>
      </c>
      <c r="L5" s="37"/>
      <c r="M5" s="38"/>
      <c r="N5" s="39"/>
      <c r="O5" s="37"/>
      <c r="P5" s="38"/>
      <c r="Q5" s="39"/>
      <c r="R5" s="37"/>
      <c r="S5" s="38"/>
      <c r="T5" s="40"/>
      <c r="U5" s="41" t="n">
        <f aca="false">R5+O5+L5+I5+F5+C5</f>
        <v>0</v>
      </c>
      <c r="V5" s="42"/>
      <c r="W5" s="43"/>
      <c r="X5" s="44"/>
      <c r="Y5" s="45"/>
    </row>
    <row r="6" customFormat="false" ht="14.25" hidden="false" customHeight="false" outlineLevel="0" collapsed="false">
      <c r="A6" s="18" t="n">
        <v>3</v>
      </c>
      <c r="B6" s="47" t="s">
        <v>19</v>
      </c>
      <c r="C6" s="36"/>
      <c r="D6" s="34"/>
      <c r="E6" s="35" t="n">
        <f aca="false">D6+C6</f>
        <v>0</v>
      </c>
      <c r="F6" s="36"/>
      <c r="G6" s="34"/>
      <c r="H6" s="35" t="n">
        <f aca="false">F6+G6</f>
        <v>0</v>
      </c>
      <c r="I6" s="36"/>
      <c r="J6" s="34"/>
      <c r="K6" s="22" t="n">
        <f aca="false">I6+J6</f>
        <v>0</v>
      </c>
      <c r="L6" s="37"/>
      <c r="M6" s="38"/>
      <c r="N6" s="39"/>
      <c r="O6" s="37"/>
      <c r="P6" s="38"/>
      <c r="Q6" s="39"/>
      <c r="R6" s="37"/>
      <c r="S6" s="38"/>
      <c r="T6" s="40"/>
      <c r="U6" s="41" t="n">
        <f aca="false">R6+O6+L6+I6+F6+C6</f>
        <v>0</v>
      </c>
      <c r="V6" s="42"/>
      <c r="W6" s="43"/>
      <c r="X6" s="48"/>
      <c r="Y6" s="49"/>
    </row>
    <row r="7" customFormat="false" ht="14.25" hidden="false" customHeight="false" outlineLevel="0" collapsed="false">
      <c r="A7" s="18" t="n">
        <v>4</v>
      </c>
      <c r="B7" s="32" t="s">
        <v>20</v>
      </c>
      <c r="C7" s="33"/>
      <c r="D7" s="34"/>
      <c r="E7" s="35" t="n">
        <f aca="false">D7+C7</f>
        <v>0</v>
      </c>
      <c r="F7" s="36"/>
      <c r="G7" s="34"/>
      <c r="H7" s="35" t="n">
        <f aca="false">F7+G7</f>
        <v>0</v>
      </c>
      <c r="I7" s="36"/>
      <c r="J7" s="34"/>
      <c r="K7" s="22" t="n">
        <f aca="false">I7+J7</f>
        <v>0</v>
      </c>
      <c r="L7" s="37"/>
      <c r="M7" s="38"/>
      <c r="N7" s="39"/>
      <c r="O7" s="37"/>
      <c r="P7" s="38"/>
      <c r="Q7" s="39"/>
      <c r="R7" s="37"/>
      <c r="S7" s="38"/>
      <c r="T7" s="40"/>
      <c r="U7" s="41" t="n">
        <f aca="false">R7+O7+L7+I7+F7+C7</f>
        <v>0</v>
      </c>
      <c r="V7" s="42"/>
      <c r="W7" s="43"/>
      <c r="X7" s="48"/>
      <c r="Y7" s="49"/>
    </row>
    <row r="8" customFormat="false" ht="14.25" hidden="false" customHeight="false" outlineLevel="0" collapsed="false">
      <c r="A8" s="18" t="n">
        <v>5</v>
      </c>
      <c r="B8" s="32" t="s">
        <v>21</v>
      </c>
      <c r="C8" s="33"/>
      <c r="D8" s="34"/>
      <c r="E8" s="35" t="n">
        <f aca="false">D8+C8</f>
        <v>0</v>
      </c>
      <c r="F8" s="36"/>
      <c r="G8" s="34" t="n">
        <v>5000</v>
      </c>
      <c r="H8" s="35" t="n">
        <f aca="false">F8+G8</f>
        <v>5000</v>
      </c>
      <c r="I8" s="36"/>
      <c r="J8" s="34"/>
      <c r="K8" s="22" t="n">
        <f aca="false">I8+J8</f>
        <v>0</v>
      </c>
      <c r="L8" s="37"/>
      <c r="M8" s="38"/>
      <c r="N8" s="39"/>
      <c r="O8" s="37"/>
      <c r="P8" s="38"/>
      <c r="Q8" s="39"/>
      <c r="R8" s="37"/>
      <c r="S8" s="38"/>
      <c r="T8" s="40"/>
      <c r="U8" s="41" t="n">
        <f aca="false">R8+O8+L8+I8+F8+C8</f>
        <v>0</v>
      </c>
      <c r="V8" s="42"/>
      <c r="W8" s="43"/>
      <c r="X8" s="48"/>
      <c r="Y8" s="49"/>
    </row>
    <row r="9" customFormat="false" ht="14.25" hidden="false" customHeight="false" outlineLevel="0" collapsed="false">
      <c r="A9" s="18" t="n">
        <v>6</v>
      </c>
      <c r="B9" s="47" t="s">
        <v>22</v>
      </c>
      <c r="C9" s="36"/>
      <c r="D9" s="34" t="n">
        <v>200000</v>
      </c>
      <c r="E9" s="35" t="n">
        <f aca="false">D9+C9</f>
        <v>200000</v>
      </c>
      <c r="F9" s="36"/>
      <c r="G9" s="34" t="n">
        <v>5000</v>
      </c>
      <c r="H9" s="35" t="n">
        <f aca="false">F9+G9</f>
        <v>5000</v>
      </c>
      <c r="I9" s="36"/>
      <c r="J9" s="34"/>
      <c r="K9" s="22" t="n">
        <f aca="false">I9+J9</f>
        <v>0</v>
      </c>
      <c r="L9" s="37"/>
      <c r="M9" s="38"/>
      <c r="N9" s="39"/>
      <c r="O9" s="37"/>
      <c r="P9" s="38"/>
      <c r="Q9" s="39"/>
      <c r="R9" s="37"/>
      <c r="S9" s="38"/>
      <c r="T9" s="40"/>
      <c r="U9" s="41" t="n">
        <f aca="false">R9+O9+L9+I9+F9+C9</f>
        <v>0</v>
      </c>
      <c r="V9" s="42"/>
      <c r="W9" s="43"/>
      <c r="X9" s="48"/>
      <c r="Y9" s="49"/>
    </row>
    <row r="10" customFormat="false" ht="14.25" hidden="false" customHeight="false" outlineLevel="0" collapsed="false">
      <c r="A10" s="18" t="n">
        <v>7</v>
      </c>
      <c r="B10" s="32" t="s">
        <v>23</v>
      </c>
      <c r="C10" s="33"/>
      <c r="D10" s="34"/>
      <c r="E10" s="35"/>
      <c r="F10" s="36"/>
      <c r="G10" s="34" t="n">
        <v>5000</v>
      </c>
      <c r="H10" s="35"/>
      <c r="I10" s="36"/>
      <c r="J10" s="34"/>
      <c r="K10" s="22"/>
      <c r="L10" s="37"/>
      <c r="M10" s="38"/>
      <c r="N10" s="39"/>
      <c r="O10" s="37"/>
      <c r="P10" s="38"/>
      <c r="Q10" s="39"/>
      <c r="R10" s="37"/>
      <c r="S10" s="38"/>
      <c r="T10" s="40"/>
      <c r="U10" s="41" t="n">
        <f aca="false">R10+O10+L10+I10+F10+C10</f>
        <v>0</v>
      </c>
      <c r="V10" s="42"/>
      <c r="W10" s="43"/>
      <c r="X10" s="48"/>
      <c r="Y10" s="49"/>
    </row>
    <row r="11" customFormat="false" ht="14.25" hidden="false" customHeight="false" outlineLevel="0" collapsed="false">
      <c r="A11" s="18" t="n">
        <v>8</v>
      </c>
      <c r="B11" s="32" t="s">
        <v>24</v>
      </c>
      <c r="C11" s="33"/>
      <c r="D11" s="34"/>
      <c r="E11" s="35"/>
      <c r="F11" s="36"/>
      <c r="G11" s="34" t="n">
        <v>5000</v>
      </c>
      <c r="H11" s="35"/>
      <c r="I11" s="36"/>
      <c r="J11" s="34" t="n">
        <v>5000</v>
      </c>
      <c r="K11" s="22"/>
      <c r="L11" s="37"/>
      <c r="M11" s="38"/>
      <c r="N11" s="39"/>
      <c r="O11" s="37"/>
      <c r="P11" s="38"/>
      <c r="Q11" s="39"/>
      <c r="R11" s="37"/>
      <c r="S11" s="38"/>
      <c r="T11" s="40"/>
      <c r="U11" s="41" t="n">
        <f aca="false">R11+O11+L11+I11+F11+C11</f>
        <v>0</v>
      </c>
      <c r="V11" s="42"/>
      <c r="W11" s="43"/>
      <c r="X11" s="48"/>
      <c r="Y11" s="49"/>
    </row>
    <row r="12" customFormat="false" ht="14.25" hidden="false" customHeight="false" outlineLevel="0" collapsed="false">
      <c r="A12" s="18" t="n">
        <v>9</v>
      </c>
      <c r="B12" s="32" t="s">
        <v>25</v>
      </c>
      <c r="C12" s="33"/>
      <c r="D12" s="34"/>
      <c r="E12" s="35"/>
      <c r="F12" s="36"/>
      <c r="G12" s="34"/>
      <c r="H12" s="35"/>
      <c r="I12" s="36"/>
      <c r="J12" s="34"/>
      <c r="K12" s="22"/>
      <c r="L12" s="37"/>
      <c r="M12" s="38"/>
      <c r="N12" s="39"/>
      <c r="O12" s="37"/>
      <c r="P12" s="38"/>
      <c r="Q12" s="39"/>
      <c r="R12" s="37"/>
      <c r="S12" s="38"/>
      <c r="T12" s="40"/>
      <c r="U12" s="41" t="n">
        <f aca="false">R12+O12+L12+I12+F12+C12</f>
        <v>0</v>
      </c>
      <c r="V12" s="42"/>
      <c r="W12" s="43"/>
      <c r="X12" s="48"/>
      <c r="Y12" s="49"/>
    </row>
    <row r="13" customFormat="false" ht="14.25" hidden="false" customHeight="false" outlineLevel="0" collapsed="false">
      <c r="A13" s="18" t="n">
        <v>10</v>
      </c>
      <c r="B13" s="32" t="s">
        <v>26</v>
      </c>
      <c r="C13" s="33"/>
      <c r="D13" s="34"/>
      <c r="E13" s="35"/>
      <c r="F13" s="36"/>
      <c r="G13" s="34"/>
      <c r="H13" s="35"/>
      <c r="I13" s="36"/>
      <c r="J13" s="34"/>
      <c r="K13" s="22"/>
      <c r="L13" s="37"/>
      <c r="M13" s="38"/>
      <c r="N13" s="39"/>
      <c r="O13" s="37"/>
      <c r="P13" s="38"/>
      <c r="Q13" s="39"/>
      <c r="R13" s="37"/>
      <c r="S13" s="38"/>
      <c r="T13" s="40"/>
      <c r="U13" s="41" t="n">
        <f aca="false">R13+O13+L13+I13+F13+C13</f>
        <v>0</v>
      </c>
      <c r="V13" s="42"/>
      <c r="W13" s="43"/>
      <c r="X13" s="48"/>
      <c r="Y13" s="49"/>
    </row>
    <row r="14" customFormat="false" ht="14.25" hidden="false" customHeight="false" outlineLevel="0" collapsed="false">
      <c r="A14" s="18" t="n">
        <v>11</v>
      </c>
      <c r="B14" s="32" t="s">
        <v>27</v>
      </c>
      <c r="C14" s="33"/>
      <c r="D14" s="34"/>
      <c r="E14" s="35"/>
      <c r="F14" s="36"/>
      <c r="G14" s="34"/>
      <c r="H14" s="35"/>
      <c r="I14" s="36"/>
      <c r="J14" s="34"/>
      <c r="K14" s="22"/>
      <c r="L14" s="37"/>
      <c r="M14" s="38"/>
      <c r="N14" s="39"/>
      <c r="O14" s="37"/>
      <c r="P14" s="38"/>
      <c r="Q14" s="39"/>
      <c r="R14" s="37"/>
      <c r="S14" s="38"/>
      <c r="T14" s="40"/>
      <c r="U14" s="41" t="n">
        <f aca="false">R14+O14+L14+I14+F14+C14</f>
        <v>0</v>
      </c>
      <c r="V14" s="42"/>
      <c r="W14" s="43"/>
      <c r="X14" s="48"/>
      <c r="Y14" s="49"/>
    </row>
    <row r="15" customFormat="false" ht="14.25" hidden="false" customHeight="false" outlineLevel="0" collapsed="false">
      <c r="A15" s="18" t="n">
        <v>12</v>
      </c>
      <c r="B15" s="32" t="s">
        <v>28</v>
      </c>
      <c r="C15" s="33"/>
      <c r="D15" s="34"/>
      <c r="E15" s="35"/>
      <c r="F15" s="36"/>
      <c r="G15" s="34" t="n">
        <v>5000</v>
      </c>
      <c r="H15" s="35"/>
      <c r="I15" s="36"/>
      <c r="J15" s="34"/>
      <c r="K15" s="22"/>
      <c r="L15" s="37"/>
      <c r="M15" s="38"/>
      <c r="N15" s="39"/>
      <c r="O15" s="37"/>
      <c r="P15" s="38"/>
      <c r="Q15" s="39"/>
      <c r="R15" s="37"/>
      <c r="S15" s="38"/>
      <c r="T15" s="40"/>
      <c r="U15" s="41" t="n">
        <f aca="false">R15+O15+L15+I15+F15+C15</f>
        <v>0</v>
      </c>
      <c r="V15" s="42"/>
      <c r="W15" s="43"/>
      <c r="X15" s="48"/>
      <c r="Y15" s="49"/>
    </row>
    <row r="16" customFormat="false" ht="14.25" hidden="false" customHeight="false" outlineLevel="0" collapsed="false">
      <c r="A16" s="18" t="n">
        <v>13</v>
      </c>
      <c r="B16" s="47" t="s">
        <v>29</v>
      </c>
      <c r="C16" s="36"/>
      <c r="D16" s="34" t="n">
        <v>100000</v>
      </c>
      <c r="E16" s="35" t="n">
        <f aca="false">D16+C16</f>
        <v>100000</v>
      </c>
      <c r="F16" s="36"/>
      <c r="G16" s="34" t="n">
        <v>20000</v>
      </c>
      <c r="H16" s="35" t="n">
        <f aca="false">F16+G16</f>
        <v>20000</v>
      </c>
      <c r="I16" s="36"/>
      <c r="J16" s="34" t="n">
        <v>5000</v>
      </c>
      <c r="K16" s="22" t="n">
        <f aca="false">I16+J16</f>
        <v>5000</v>
      </c>
      <c r="L16" s="37"/>
      <c r="M16" s="38"/>
      <c r="N16" s="39"/>
      <c r="O16" s="37"/>
      <c r="P16" s="38"/>
      <c r="Q16" s="39"/>
      <c r="R16" s="37"/>
      <c r="S16" s="38"/>
      <c r="T16" s="40"/>
      <c r="U16" s="41" t="n">
        <f aca="false">R16+O16+L16+I16+F16+C16</f>
        <v>0</v>
      </c>
      <c r="V16" s="42"/>
      <c r="W16" s="43"/>
      <c r="X16" s="48"/>
      <c r="Y16" s="49"/>
    </row>
    <row r="17" customFormat="false" ht="14.25" hidden="false" customHeight="false" outlineLevel="0" collapsed="false">
      <c r="A17" s="18" t="n">
        <v>14</v>
      </c>
      <c r="B17" s="47" t="s">
        <v>30</v>
      </c>
      <c r="C17" s="36"/>
      <c r="D17" s="34"/>
      <c r="E17" s="35" t="n">
        <f aca="false">D17+C17</f>
        <v>0</v>
      </c>
      <c r="F17" s="36"/>
      <c r="G17" s="34"/>
      <c r="H17" s="35" t="n">
        <f aca="false">F17+G17</f>
        <v>0</v>
      </c>
      <c r="I17" s="36"/>
      <c r="J17" s="34"/>
      <c r="K17" s="22" t="n">
        <f aca="false">I17+J17</f>
        <v>0</v>
      </c>
      <c r="L17" s="37"/>
      <c r="M17" s="38"/>
      <c r="N17" s="39"/>
      <c r="O17" s="37"/>
      <c r="P17" s="38"/>
      <c r="Q17" s="39"/>
      <c r="R17" s="37"/>
      <c r="S17" s="38"/>
      <c r="T17" s="40"/>
      <c r="U17" s="41" t="n">
        <f aca="false">R17+O17+L17+I17+F17+C17</f>
        <v>0</v>
      </c>
      <c r="V17" s="42"/>
      <c r="W17" s="43"/>
      <c r="X17" s="48"/>
      <c r="Y17" s="49"/>
    </row>
    <row r="18" customFormat="false" ht="14.25" hidden="false" customHeight="false" outlineLevel="0" collapsed="false">
      <c r="A18" s="18" t="n">
        <v>15</v>
      </c>
      <c r="B18" s="47" t="s">
        <v>31</v>
      </c>
      <c r="C18" s="36"/>
      <c r="D18" s="34"/>
      <c r="E18" s="35" t="n">
        <f aca="false">D18+C18</f>
        <v>0</v>
      </c>
      <c r="F18" s="36"/>
      <c r="G18" s="34"/>
      <c r="H18" s="35" t="n">
        <f aca="false">F18+G18</f>
        <v>0</v>
      </c>
      <c r="I18" s="36"/>
      <c r="J18" s="34"/>
      <c r="K18" s="22" t="n">
        <f aca="false">I18+J18</f>
        <v>0</v>
      </c>
      <c r="L18" s="37"/>
      <c r="M18" s="38"/>
      <c r="N18" s="39"/>
      <c r="O18" s="37"/>
      <c r="P18" s="38"/>
      <c r="Q18" s="39"/>
      <c r="R18" s="37"/>
      <c r="S18" s="38"/>
      <c r="T18" s="40"/>
      <c r="U18" s="41" t="n">
        <f aca="false">R18+O18+L18+I18+F18+C18</f>
        <v>0</v>
      </c>
      <c r="V18" s="42"/>
      <c r="W18" s="43"/>
      <c r="X18" s="48"/>
      <c r="Y18" s="49"/>
    </row>
    <row r="19" customFormat="false" ht="14.25" hidden="false" customHeight="false" outlineLevel="0" collapsed="false">
      <c r="A19" s="18" t="n">
        <v>16</v>
      </c>
      <c r="B19" s="32" t="s">
        <v>32</v>
      </c>
      <c r="C19" s="33"/>
      <c r="D19" s="34"/>
      <c r="E19" s="35"/>
      <c r="F19" s="36"/>
      <c r="G19" s="34"/>
      <c r="H19" s="35"/>
      <c r="I19" s="36"/>
      <c r="J19" s="34"/>
      <c r="K19" s="22"/>
      <c r="L19" s="37"/>
      <c r="M19" s="38"/>
      <c r="N19" s="39"/>
      <c r="O19" s="37"/>
      <c r="P19" s="38"/>
      <c r="Q19" s="39"/>
      <c r="R19" s="37"/>
      <c r="S19" s="38"/>
      <c r="T19" s="40"/>
      <c r="U19" s="41" t="n">
        <f aca="false">R19+O19+L19+I19+F19+C19</f>
        <v>0</v>
      </c>
      <c r="V19" s="42"/>
      <c r="W19" s="43"/>
      <c r="X19" s="48"/>
      <c r="Y19" s="49"/>
    </row>
    <row r="20" customFormat="false" ht="14.25" hidden="false" customHeight="false" outlineLevel="0" collapsed="false">
      <c r="A20" s="18" t="n">
        <v>17</v>
      </c>
      <c r="B20" s="50" t="s">
        <v>33</v>
      </c>
      <c r="C20" s="36"/>
      <c r="D20" s="34"/>
      <c r="E20" s="35"/>
      <c r="F20" s="36"/>
      <c r="G20" s="34"/>
      <c r="H20" s="35"/>
      <c r="I20" s="36"/>
      <c r="J20" s="34"/>
      <c r="K20" s="22"/>
      <c r="L20" s="37"/>
      <c r="M20" s="38"/>
      <c r="N20" s="39"/>
      <c r="O20" s="37"/>
      <c r="P20" s="38"/>
      <c r="Q20" s="39"/>
      <c r="R20" s="37"/>
      <c r="S20" s="38"/>
      <c r="T20" s="40"/>
      <c r="U20" s="41" t="n">
        <f aca="false">R20+O20+L20+I20+F20+C20</f>
        <v>0</v>
      </c>
      <c r="V20" s="42"/>
      <c r="W20" s="43"/>
      <c r="X20" s="48"/>
      <c r="Y20" s="49"/>
    </row>
    <row r="21" customFormat="false" ht="14.25" hidden="false" customHeight="false" outlineLevel="0" collapsed="false">
      <c r="A21" s="18" t="n">
        <v>18</v>
      </c>
      <c r="B21" s="47" t="s">
        <v>34</v>
      </c>
      <c r="C21" s="36"/>
      <c r="D21" s="34"/>
      <c r="E21" s="35" t="n">
        <f aca="false">D21+C21</f>
        <v>0</v>
      </c>
      <c r="F21" s="36"/>
      <c r="G21" s="34"/>
      <c r="H21" s="35" t="n">
        <f aca="false">F21+G21</f>
        <v>0</v>
      </c>
      <c r="I21" s="36"/>
      <c r="J21" s="34"/>
      <c r="K21" s="22" t="n">
        <f aca="false">I21+J21</f>
        <v>0</v>
      </c>
      <c r="L21" s="37"/>
      <c r="M21" s="38"/>
      <c r="N21" s="39"/>
      <c r="O21" s="37"/>
      <c r="P21" s="38"/>
      <c r="Q21" s="39"/>
      <c r="R21" s="37"/>
      <c r="S21" s="38"/>
      <c r="T21" s="40"/>
      <c r="U21" s="41" t="n">
        <f aca="false">R21+O21+L21+I21+F21+C21</f>
        <v>0</v>
      </c>
      <c r="V21" s="42"/>
      <c r="W21" s="43"/>
      <c r="X21" s="48"/>
      <c r="Y21" s="49"/>
    </row>
    <row r="22" customFormat="false" ht="14.25" hidden="false" customHeight="false" outlineLevel="0" collapsed="false">
      <c r="A22" s="18" t="n">
        <v>19</v>
      </c>
      <c r="B22" s="32" t="s">
        <v>35</v>
      </c>
      <c r="C22" s="33"/>
      <c r="D22" s="34"/>
      <c r="E22" s="35"/>
      <c r="F22" s="36"/>
      <c r="G22" s="34"/>
      <c r="H22" s="35"/>
      <c r="I22" s="36"/>
      <c r="J22" s="34"/>
      <c r="K22" s="22"/>
      <c r="L22" s="37"/>
      <c r="M22" s="38"/>
      <c r="N22" s="39"/>
      <c r="O22" s="37"/>
      <c r="P22" s="38"/>
      <c r="Q22" s="39"/>
      <c r="R22" s="37"/>
      <c r="S22" s="38"/>
      <c r="T22" s="40"/>
      <c r="U22" s="41" t="n">
        <f aca="false">R22+O22+L22+I22+F22+C22</f>
        <v>0</v>
      </c>
      <c r="V22" s="42"/>
      <c r="W22" s="43"/>
      <c r="X22" s="48"/>
      <c r="Y22" s="49"/>
    </row>
    <row r="23" customFormat="false" ht="14.25" hidden="false" customHeight="false" outlineLevel="0" collapsed="false">
      <c r="A23" s="18" t="n">
        <v>20</v>
      </c>
      <c r="B23" s="47" t="s">
        <v>36</v>
      </c>
      <c r="C23" s="36"/>
      <c r="D23" s="34" t="n">
        <v>100000</v>
      </c>
      <c r="E23" s="35" t="n">
        <f aca="false">D23+C23</f>
        <v>100000</v>
      </c>
      <c r="F23" s="36"/>
      <c r="G23" s="34" t="n">
        <v>10000</v>
      </c>
      <c r="H23" s="35" t="n">
        <f aca="false">F23+G23</f>
        <v>10000</v>
      </c>
      <c r="I23" s="36"/>
      <c r="J23" s="34" t="n">
        <v>5000</v>
      </c>
      <c r="K23" s="22" t="n">
        <f aca="false">I23+J23</f>
        <v>5000</v>
      </c>
      <c r="L23" s="37"/>
      <c r="M23" s="38"/>
      <c r="N23" s="39"/>
      <c r="O23" s="37"/>
      <c r="P23" s="38"/>
      <c r="Q23" s="39"/>
      <c r="R23" s="37"/>
      <c r="S23" s="38"/>
      <c r="T23" s="40"/>
      <c r="U23" s="41" t="n">
        <f aca="false">R23+O23+L23+I23+F23+C23</f>
        <v>0</v>
      </c>
      <c r="V23" s="42"/>
      <c r="W23" s="43"/>
      <c r="X23" s="48"/>
      <c r="Y23" s="49"/>
    </row>
    <row r="24" customFormat="false" ht="14.25" hidden="false" customHeight="false" outlineLevel="0" collapsed="false">
      <c r="A24" s="51" t="n">
        <v>21</v>
      </c>
      <c r="B24" s="52" t="s">
        <v>37</v>
      </c>
      <c r="C24" s="53"/>
      <c r="D24" s="54"/>
      <c r="E24" s="55" t="n">
        <f aca="false">D24+C24</f>
        <v>0</v>
      </c>
      <c r="F24" s="36"/>
      <c r="G24" s="34"/>
      <c r="H24" s="35" t="n">
        <f aca="false">F24+G24</f>
        <v>0</v>
      </c>
      <c r="I24" s="36"/>
      <c r="J24" s="34"/>
      <c r="K24" s="22" t="n">
        <f aca="false">I24+J24</f>
        <v>0</v>
      </c>
      <c r="L24" s="37"/>
      <c r="M24" s="38"/>
      <c r="N24" s="39"/>
      <c r="O24" s="37"/>
      <c r="P24" s="38"/>
      <c r="Q24" s="39"/>
      <c r="R24" s="37"/>
      <c r="S24" s="38"/>
      <c r="T24" s="40"/>
      <c r="U24" s="41" t="n">
        <f aca="false">R24+O24+L24+I24+F24+C24</f>
        <v>0</v>
      </c>
      <c r="V24" s="42"/>
      <c r="W24" s="43"/>
      <c r="X24" s="48"/>
      <c r="Y24" s="49"/>
    </row>
    <row r="25" customFormat="false" ht="14.25" hidden="false" customHeight="false" outlineLevel="0" collapsed="false">
      <c r="A25" s="18" t="n">
        <v>22</v>
      </c>
      <c r="B25" s="47" t="s">
        <v>38</v>
      </c>
      <c r="C25" s="36"/>
      <c r="D25" s="34" t="n">
        <v>150000</v>
      </c>
      <c r="E25" s="35" t="n">
        <f aca="false">D25+C25</f>
        <v>150000</v>
      </c>
      <c r="F25" s="36"/>
      <c r="G25" s="34"/>
      <c r="H25" s="35"/>
      <c r="I25" s="36"/>
      <c r="J25" s="34"/>
      <c r="K25" s="22"/>
      <c r="L25" s="37"/>
      <c r="M25" s="38"/>
      <c r="N25" s="39"/>
      <c r="O25" s="37"/>
      <c r="P25" s="38"/>
      <c r="Q25" s="39"/>
      <c r="R25" s="37"/>
      <c r="S25" s="38"/>
      <c r="T25" s="40"/>
      <c r="U25" s="41" t="n">
        <f aca="false">R25+O25+L25+I25+F25+C25</f>
        <v>0</v>
      </c>
      <c r="V25" s="42"/>
      <c r="W25" s="43"/>
      <c r="X25" s="48"/>
      <c r="Y25" s="49"/>
    </row>
    <row r="26" customFormat="false" ht="14.25" hidden="false" customHeight="false" outlineLevel="0" collapsed="false">
      <c r="A26" s="18" t="n">
        <v>23</v>
      </c>
      <c r="B26" s="47" t="s">
        <v>39</v>
      </c>
      <c r="C26" s="34"/>
      <c r="D26" s="34" t="n">
        <v>100000</v>
      </c>
      <c r="E26" s="35" t="n">
        <f aca="false">D26+C26</f>
        <v>100000</v>
      </c>
      <c r="F26" s="36"/>
      <c r="G26" s="34" t="n">
        <v>10000</v>
      </c>
      <c r="H26" s="35" t="n">
        <f aca="false">F26+G26</f>
        <v>10000</v>
      </c>
      <c r="I26" s="36"/>
      <c r="J26" s="34" t="n">
        <v>5000</v>
      </c>
      <c r="K26" s="22" t="n">
        <f aca="false">I26+J26</f>
        <v>5000</v>
      </c>
      <c r="L26" s="37"/>
      <c r="M26" s="38"/>
      <c r="N26" s="39"/>
      <c r="O26" s="37"/>
      <c r="P26" s="38"/>
      <c r="Q26" s="39"/>
      <c r="R26" s="37"/>
      <c r="S26" s="38"/>
      <c r="T26" s="40"/>
      <c r="U26" s="41" t="n">
        <f aca="false">R26+O26+L26+I26+F26+C26</f>
        <v>0</v>
      </c>
      <c r="V26" s="42"/>
      <c r="W26" s="43"/>
      <c r="X26" s="48"/>
      <c r="Y26" s="49"/>
    </row>
    <row r="27" customFormat="false" ht="14.25" hidden="false" customHeight="false" outlineLevel="0" collapsed="false">
      <c r="A27" s="18" t="n">
        <v>24</v>
      </c>
      <c r="B27" s="47" t="s">
        <v>40</v>
      </c>
      <c r="C27" s="34"/>
      <c r="D27" s="34" t="n">
        <v>100000</v>
      </c>
      <c r="E27" s="35" t="n">
        <f aca="false">D27+C27</f>
        <v>100000</v>
      </c>
      <c r="F27" s="36"/>
      <c r="G27" s="34" t="n">
        <v>10000</v>
      </c>
      <c r="H27" s="35" t="n">
        <f aca="false">F27+G27</f>
        <v>10000</v>
      </c>
      <c r="I27" s="36"/>
      <c r="J27" s="34" t="n">
        <v>5000</v>
      </c>
      <c r="K27" s="22" t="n">
        <f aca="false">I27+J27</f>
        <v>5000</v>
      </c>
      <c r="L27" s="37"/>
      <c r="M27" s="38"/>
      <c r="N27" s="39"/>
      <c r="O27" s="37"/>
      <c r="P27" s="38"/>
      <c r="Q27" s="39"/>
      <c r="R27" s="37"/>
      <c r="S27" s="38"/>
      <c r="T27" s="40"/>
      <c r="U27" s="41" t="n">
        <f aca="false">R27+O27+L27+I27+F27+C27</f>
        <v>0</v>
      </c>
      <c r="V27" s="42"/>
      <c r="W27" s="43"/>
      <c r="X27" s="48"/>
      <c r="Y27" s="49"/>
    </row>
    <row r="28" customFormat="false" ht="14.25" hidden="false" customHeight="false" outlineLevel="0" collapsed="false">
      <c r="A28" s="18" t="n">
        <v>25</v>
      </c>
      <c r="B28" s="47" t="s">
        <v>41</v>
      </c>
      <c r="C28" s="34"/>
      <c r="D28" s="34" t="n">
        <v>100000</v>
      </c>
      <c r="E28" s="35" t="n">
        <f aca="false">D28+C28</f>
        <v>100000</v>
      </c>
      <c r="F28" s="36"/>
      <c r="G28" s="34"/>
      <c r="H28" s="35" t="n">
        <f aca="false">F28+G28</f>
        <v>0</v>
      </c>
      <c r="I28" s="36"/>
      <c r="J28" s="34"/>
      <c r="K28" s="22" t="n">
        <f aca="false">I28+J28</f>
        <v>0</v>
      </c>
      <c r="L28" s="37"/>
      <c r="M28" s="38"/>
      <c r="N28" s="39"/>
      <c r="O28" s="37"/>
      <c r="P28" s="38"/>
      <c r="Q28" s="39"/>
      <c r="R28" s="37"/>
      <c r="S28" s="38"/>
      <c r="T28" s="40"/>
      <c r="U28" s="41" t="n">
        <f aca="false">R28+O28+L28+I28+F28+C28</f>
        <v>0</v>
      </c>
      <c r="V28" s="42"/>
      <c r="W28" s="43"/>
      <c r="X28" s="48"/>
      <c r="Y28" s="49"/>
    </row>
    <row r="29" customFormat="false" ht="14.25" hidden="false" customHeight="false" outlineLevel="0" collapsed="false">
      <c r="A29" s="18" t="n">
        <v>26</v>
      </c>
      <c r="B29" s="47" t="s">
        <v>42</v>
      </c>
      <c r="C29" s="34"/>
      <c r="D29" s="34"/>
      <c r="E29" s="35" t="n">
        <f aca="false">D29+C29</f>
        <v>0</v>
      </c>
      <c r="F29" s="36"/>
      <c r="G29" s="34"/>
      <c r="H29" s="35" t="n">
        <f aca="false">F29+G29</f>
        <v>0</v>
      </c>
      <c r="I29" s="36"/>
      <c r="J29" s="34"/>
      <c r="K29" s="22" t="n">
        <f aca="false">I29+J29</f>
        <v>0</v>
      </c>
      <c r="L29" s="37"/>
      <c r="M29" s="38"/>
      <c r="N29" s="39"/>
      <c r="O29" s="37"/>
      <c r="P29" s="38"/>
      <c r="Q29" s="39"/>
      <c r="R29" s="37"/>
      <c r="S29" s="38"/>
      <c r="T29" s="40"/>
      <c r="U29" s="41" t="n">
        <f aca="false">R29+O29+L29+I29+F29+C29</f>
        <v>0</v>
      </c>
      <c r="V29" s="42"/>
      <c r="W29" s="43"/>
      <c r="X29" s="48"/>
      <c r="Y29" s="49"/>
    </row>
    <row r="30" customFormat="false" ht="13.5" hidden="false" customHeight="true" outlineLevel="0" collapsed="false">
      <c r="A30" s="18" t="n">
        <v>27</v>
      </c>
      <c r="B30" s="47" t="s">
        <v>43</v>
      </c>
      <c r="C30" s="34"/>
      <c r="D30" s="34" t="n">
        <v>200000</v>
      </c>
      <c r="E30" s="35" t="n">
        <f aca="false">D30+C30</f>
        <v>200000</v>
      </c>
      <c r="F30" s="36"/>
      <c r="G30" s="34"/>
      <c r="H30" s="35"/>
      <c r="I30" s="36"/>
      <c r="J30" s="34"/>
      <c r="K30" s="22"/>
      <c r="L30" s="37"/>
      <c r="M30" s="38"/>
      <c r="N30" s="39"/>
      <c r="O30" s="37"/>
      <c r="P30" s="38"/>
      <c r="Q30" s="39"/>
      <c r="R30" s="37"/>
      <c r="S30" s="38"/>
      <c r="T30" s="40"/>
      <c r="U30" s="41" t="n">
        <f aca="false">R30+O30+L30+I30+F30+C30</f>
        <v>0</v>
      </c>
      <c r="V30" s="42"/>
      <c r="W30" s="43"/>
      <c r="X30" s="48"/>
      <c r="Y30" s="49"/>
    </row>
    <row r="31" customFormat="false" ht="14.25" hidden="false" customHeight="false" outlineLevel="0" collapsed="false">
      <c r="A31" s="18" t="n">
        <v>28</v>
      </c>
      <c r="B31" s="47" t="s">
        <v>44</v>
      </c>
      <c r="C31" s="34"/>
      <c r="D31" s="34"/>
      <c r="E31" s="35" t="n">
        <f aca="false">D31+C31</f>
        <v>0</v>
      </c>
      <c r="F31" s="36"/>
      <c r="G31" s="34"/>
      <c r="H31" s="35" t="n">
        <f aca="false">F31+G31</f>
        <v>0</v>
      </c>
      <c r="I31" s="36"/>
      <c r="J31" s="34"/>
      <c r="K31" s="22" t="n">
        <f aca="false">I31+J31</f>
        <v>0</v>
      </c>
      <c r="L31" s="37"/>
      <c r="M31" s="38"/>
      <c r="N31" s="39"/>
      <c r="O31" s="37"/>
      <c r="P31" s="38"/>
      <c r="Q31" s="39"/>
      <c r="R31" s="37"/>
      <c r="S31" s="38"/>
      <c r="T31" s="40"/>
      <c r="U31" s="41" t="n">
        <f aca="false">R31+O31+L31+I31+F31+C31</f>
        <v>0</v>
      </c>
      <c r="V31" s="42"/>
      <c r="W31" s="43"/>
      <c r="X31" s="48"/>
      <c r="Y31" s="49"/>
    </row>
    <row r="32" customFormat="false" ht="14.25" hidden="false" customHeight="false" outlineLevel="0" collapsed="false">
      <c r="A32" s="18" t="n">
        <v>29</v>
      </c>
      <c r="B32" s="47" t="s">
        <v>45</v>
      </c>
      <c r="C32" s="34"/>
      <c r="D32" s="34" t="n">
        <v>150000</v>
      </c>
      <c r="E32" s="35" t="n">
        <f aca="false">D32+C32</f>
        <v>150000</v>
      </c>
      <c r="F32" s="36"/>
      <c r="G32" s="34" t="n">
        <v>20000</v>
      </c>
      <c r="H32" s="35" t="n">
        <f aca="false">F32+G32</f>
        <v>20000</v>
      </c>
      <c r="I32" s="36"/>
      <c r="J32" s="34" t="n">
        <v>5000</v>
      </c>
      <c r="K32" s="22" t="n">
        <f aca="false">I32+J32</f>
        <v>5000</v>
      </c>
      <c r="L32" s="37"/>
      <c r="M32" s="38"/>
      <c r="N32" s="39"/>
      <c r="O32" s="37"/>
      <c r="P32" s="38"/>
      <c r="Q32" s="39"/>
      <c r="R32" s="37"/>
      <c r="S32" s="38"/>
      <c r="T32" s="40"/>
      <c r="U32" s="41" t="n">
        <f aca="false">R32+O32+L32+I32+F32+C32</f>
        <v>0</v>
      </c>
      <c r="V32" s="42"/>
      <c r="W32" s="43"/>
      <c r="X32" s="48"/>
      <c r="Y32" s="49"/>
    </row>
    <row r="33" customFormat="false" ht="14.25" hidden="false" customHeight="false" outlineLevel="0" collapsed="false">
      <c r="A33" s="18" t="n">
        <v>30</v>
      </c>
      <c r="B33" s="47" t="s">
        <v>46</v>
      </c>
      <c r="C33" s="34"/>
      <c r="D33" s="34" t="n">
        <v>100000</v>
      </c>
      <c r="E33" s="35" t="n">
        <f aca="false">D33+C33</f>
        <v>100000</v>
      </c>
      <c r="F33" s="36"/>
      <c r="G33" s="34"/>
      <c r="H33" s="35" t="n">
        <f aca="false">F33+G33</f>
        <v>0</v>
      </c>
      <c r="I33" s="36"/>
      <c r="J33" s="34"/>
      <c r="K33" s="22"/>
      <c r="L33" s="37"/>
      <c r="M33" s="38"/>
      <c r="N33" s="39"/>
      <c r="O33" s="37"/>
      <c r="P33" s="38"/>
      <c r="Q33" s="39"/>
      <c r="R33" s="37"/>
      <c r="S33" s="38"/>
      <c r="T33" s="40"/>
      <c r="U33" s="41" t="n">
        <f aca="false">R33+O33+L33+I33+F33+C33</f>
        <v>0</v>
      </c>
      <c r="V33" s="42"/>
      <c r="W33" s="43"/>
      <c r="X33" s="48"/>
      <c r="Y33" s="49"/>
    </row>
    <row r="34" customFormat="false" ht="14.25" hidden="false" customHeight="false" outlineLevel="0" collapsed="false">
      <c r="A34" s="18" t="n">
        <v>31</v>
      </c>
      <c r="B34" s="32" t="s">
        <v>47</v>
      </c>
      <c r="C34" s="56"/>
      <c r="D34" s="34"/>
      <c r="E34" s="35"/>
      <c r="F34" s="36"/>
      <c r="G34" s="34" t="n">
        <v>15000</v>
      </c>
      <c r="H34" s="35" t="n">
        <f aca="false">F34+G34</f>
        <v>15000</v>
      </c>
      <c r="I34" s="36"/>
      <c r="J34" s="34" t="n">
        <v>5000</v>
      </c>
      <c r="K34" s="22"/>
      <c r="L34" s="37"/>
      <c r="M34" s="38"/>
      <c r="N34" s="39"/>
      <c r="O34" s="37"/>
      <c r="P34" s="38"/>
      <c r="Q34" s="39"/>
      <c r="R34" s="37"/>
      <c r="S34" s="38"/>
      <c r="T34" s="40"/>
      <c r="U34" s="41" t="n">
        <f aca="false">R34+O34+L34+I34+F34+C34</f>
        <v>0</v>
      </c>
      <c r="V34" s="42"/>
      <c r="W34" s="43"/>
      <c r="X34" s="48"/>
      <c r="Y34" s="49"/>
    </row>
    <row r="35" customFormat="false" ht="14.25" hidden="false" customHeight="false" outlineLevel="0" collapsed="false">
      <c r="A35" s="18" t="n">
        <v>32</v>
      </c>
      <c r="B35" s="47" t="s">
        <v>48</v>
      </c>
      <c r="C35" s="34"/>
      <c r="D35" s="34"/>
      <c r="E35" s="35" t="n">
        <f aca="false">D35+C35</f>
        <v>0</v>
      </c>
      <c r="F35" s="36"/>
      <c r="G35" s="34"/>
      <c r="H35" s="35"/>
      <c r="I35" s="36"/>
      <c r="J35" s="34"/>
      <c r="K35" s="22"/>
      <c r="L35" s="37"/>
      <c r="M35" s="38"/>
      <c r="N35" s="39"/>
      <c r="O35" s="37"/>
      <c r="P35" s="38"/>
      <c r="Q35" s="39"/>
      <c r="R35" s="37"/>
      <c r="S35" s="38"/>
      <c r="T35" s="40"/>
      <c r="U35" s="41" t="n">
        <f aca="false">R35+O35+L35+I35+F35+C35</f>
        <v>0</v>
      </c>
      <c r="V35" s="42"/>
      <c r="W35" s="43"/>
      <c r="X35" s="48"/>
      <c r="Y35" s="49"/>
    </row>
    <row r="36" customFormat="false" ht="14.25" hidden="false" customHeight="false" outlineLevel="0" collapsed="false">
      <c r="A36" s="18" t="n">
        <v>33</v>
      </c>
      <c r="B36" s="47" t="s">
        <v>49</v>
      </c>
      <c r="C36" s="34"/>
      <c r="D36" s="34"/>
      <c r="E36" s="35" t="n">
        <f aca="false">D36+C36</f>
        <v>0</v>
      </c>
      <c r="F36" s="36"/>
      <c r="G36" s="34"/>
      <c r="H36" s="35" t="n">
        <f aca="false">F36+G36</f>
        <v>0</v>
      </c>
      <c r="I36" s="36"/>
      <c r="J36" s="34"/>
      <c r="K36" s="22" t="n">
        <f aca="false">I36+J36</f>
        <v>0</v>
      </c>
      <c r="L36" s="37"/>
      <c r="M36" s="38"/>
      <c r="N36" s="39"/>
      <c r="O36" s="37"/>
      <c r="P36" s="38"/>
      <c r="Q36" s="39"/>
      <c r="R36" s="37"/>
      <c r="S36" s="38"/>
      <c r="T36" s="40"/>
      <c r="U36" s="41" t="n">
        <f aca="false">R36+O36+L36+I36+F36+C36</f>
        <v>0</v>
      </c>
      <c r="V36" s="42"/>
      <c r="W36" s="43"/>
      <c r="X36" s="48"/>
      <c r="Y36" s="49"/>
    </row>
    <row r="37" customFormat="false" ht="14.25" hidden="false" customHeight="false" outlineLevel="0" collapsed="false">
      <c r="A37" s="18" t="n">
        <v>34</v>
      </c>
      <c r="B37" s="47" t="s">
        <v>50</v>
      </c>
      <c r="C37" s="54"/>
      <c r="D37" s="54" t="n">
        <v>550000</v>
      </c>
      <c r="E37" s="55" t="n">
        <f aca="false">D37+C37</f>
        <v>550000</v>
      </c>
      <c r="F37" s="53"/>
      <c r="G37" s="54" t="n">
        <v>100000</v>
      </c>
      <c r="H37" s="35" t="n">
        <f aca="false">F37+G37</f>
        <v>100000</v>
      </c>
      <c r="I37" s="53"/>
      <c r="J37" s="54" t="n">
        <v>15000</v>
      </c>
      <c r="K37" s="22" t="n">
        <f aca="false">I37+J37</f>
        <v>15000</v>
      </c>
      <c r="L37" s="57"/>
      <c r="M37" s="58"/>
      <c r="N37" s="59"/>
      <c r="O37" s="57"/>
      <c r="P37" s="58"/>
      <c r="Q37" s="59"/>
      <c r="R37" s="57"/>
      <c r="S37" s="58"/>
      <c r="T37" s="60"/>
      <c r="U37" s="41" t="n">
        <f aca="false">R37+O37+L37+I37+F37+C37</f>
        <v>0</v>
      </c>
      <c r="V37" s="61"/>
      <c r="W37" s="62"/>
      <c r="X37" s="48"/>
      <c r="Y37" s="49"/>
    </row>
    <row r="38" customFormat="false" ht="14.25" hidden="false" customHeight="false" outlineLevel="0" collapsed="false">
      <c r="A38" s="18" t="n">
        <v>35</v>
      </c>
      <c r="B38" s="32" t="s">
        <v>51</v>
      </c>
      <c r="C38" s="56"/>
      <c r="D38" s="34"/>
      <c r="E38" s="35"/>
      <c r="F38" s="36"/>
      <c r="G38" s="34"/>
      <c r="H38" s="35" t="n">
        <f aca="false">F38+G38</f>
        <v>0</v>
      </c>
      <c r="I38" s="36"/>
      <c r="J38" s="34"/>
      <c r="K38" s="22"/>
      <c r="L38" s="37"/>
      <c r="M38" s="38"/>
      <c r="N38" s="39"/>
      <c r="O38" s="37"/>
      <c r="P38" s="38"/>
      <c r="Q38" s="39"/>
      <c r="R38" s="37"/>
      <c r="S38" s="38"/>
      <c r="T38" s="40"/>
      <c r="U38" s="41" t="n">
        <f aca="false">R38+O38+L38+I38+F38+C38</f>
        <v>0</v>
      </c>
      <c r="V38" s="42"/>
      <c r="W38" s="43"/>
      <c r="X38" s="48"/>
      <c r="Y38" s="49"/>
    </row>
    <row r="39" customFormat="false" ht="14.25" hidden="false" customHeight="false" outlineLevel="0" collapsed="false">
      <c r="A39" s="18" t="n">
        <v>36</v>
      </c>
      <c r="B39" s="32" t="s">
        <v>52</v>
      </c>
      <c r="C39" s="56"/>
      <c r="D39" s="34"/>
      <c r="E39" s="35"/>
      <c r="F39" s="36"/>
      <c r="G39" s="34"/>
      <c r="H39" s="35"/>
      <c r="I39" s="36"/>
      <c r="J39" s="34" t="n">
        <v>5000</v>
      </c>
      <c r="K39" s="22"/>
      <c r="L39" s="37"/>
      <c r="M39" s="38"/>
      <c r="N39" s="39"/>
      <c r="O39" s="37"/>
      <c r="P39" s="38"/>
      <c r="Q39" s="39"/>
      <c r="R39" s="37"/>
      <c r="S39" s="38"/>
      <c r="T39" s="40"/>
      <c r="U39" s="41" t="n">
        <f aca="false">R39+O39+L39+I39+F39+C39</f>
        <v>0</v>
      </c>
      <c r="V39" s="42"/>
      <c r="W39" s="43"/>
      <c r="X39" s="48"/>
      <c r="Y39" s="49"/>
    </row>
    <row r="40" customFormat="false" ht="14.25" hidden="false" customHeight="false" outlineLevel="0" collapsed="false">
      <c r="A40" s="18" t="n">
        <v>37</v>
      </c>
      <c r="B40" s="32" t="s">
        <v>53</v>
      </c>
      <c r="C40" s="56"/>
      <c r="D40" s="34"/>
      <c r="E40" s="35"/>
      <c r="F40" s="36"/>
      <c r="G40" s="34"/>
      <c r="H40" s="35" t="n">
        <f aca="false">F40+G40</f>
        <v>0</v>
      </c>
      <c r="I40" s="36"/>
      <c r="J40" s="34"/>
      <c r="K40" s="22"/>
      <c r="L40" s="37"/>
      <c r="M40" s="38"/>
      <c r="N40" s="39"/>
      <c r="O40" s="37"/>
      <c r="P40" s="38"/>
      <c r="Q40" s="39"/>
      <c r="R40" s="37"/>
      <c r="S40" s="38"/>
      <c r="T40" s="40"/>
      <c r="U40" s="41" t="n">
        <f aca="false">R40+O40+L40+I40+F40+C40</f>
        <v>0</v>
      </c>
      <c r="V40" s="42"/>
      <c r="W40" s="43"/>
      <c r="X40" s="48"/>
      <c r="Y40" s="49"/>
    </row>
    <row r="41" customFormat="false" ht="14.25" hidden="false" customHeight="false" outlineLevel="0" collapsed="false">
      <c r="A41" s="18" t="n">
        <v>38</v>
      </c>
      <c r="B41" s="50" t="s">
        <v>54</v>
      </c>
      <c r="C41" s="34"/>
      <c r="D41" s="34"/>
      <c r="E41" s="35"/>
      <c r="F41" s="36"/>
      <c r="G41" s="34"/>
      <c r="H41" s="35"/>
      <c r="I41" s="36"/>
      <c r="J41" s="34"/>
      <c r="K41" s="22"/>
      <c r="L41" s="37"/>
      <c r="M41" s="38"/>
      <c r="N41" s="39"/>
      <c r="O41" s="37"/>
      <c r="P41" s="38"/>
      <c r="Q41" s="39"/>
      <c r="R41" s="37"/>
      <c r="S41" s="38"/>
      <c r="T41" s="40"/>
      <c r="U41" s="41" t="n">
        <f aca="false">R41+O41+L41+I41+F41+C41</f>
        <v>0</v>
      </c>
      <c r="V41" s="42"/>
      <c r="W41" s="43"/>
      <c r="X41" s="48"/>
      <c r="Y41" s="49"/>
    </row>
    <row r="42" customFormat="false" ht="14.25" hidden="false" customHeight="false" outlineLevel="0" collapsed="false">
      <c r="A42" s="18" t="n">
        <v>39</v>
      </c>
      <c r="B42" s="32" t="s">
        <v>55</v>
      </c>
      <c r="C42" s="33"/>
      <c r="D42" s="34"/>
      <c r="E42" s="35"/>
      <c r="F42" s="36"/>
      <c r="G42" s="34" t="n">
        <v>5000</v>
      </c>
      <c r="H42" s="35" t="n">
        <f aca="false">F42+G42</f>
        <v>5000</v>
      </c>
      <c r="I42" s="36"/>
      <c r="J42" s="34" t="n">
        <v>2000</v>
      </c>
      <c r="K42" s="22"/>
      <c r="L42" s="37"/>
      <c r="M42" s="38"/>
      <c r="N42" s="39"/>
      <c r="O42" s="37"/>
      <c r="P42" s="38"/>
      <c r="Q42" s="39"/>
      <c r="R42" s="37"/>
      <c r="S42" s="38"/>
      <c r="T42" s="40"/>
      <c r="U42" s="41" t="n">
        <f aca="false">R42+O42+L42+I42+F42+C42</f>
        <v>0</v>
      </c>
      <c r="V42" s="42"/>
      <c r="W42" s="43"/>
      <c r="X42" s="48"/>
      <c r="Y42" s="49"/>
    </row>
    <row r="43" customFormat="false" ht="14.25" hidden="false" customHeight="false" outlineLevel="0" collapsed="false">
      <c r="A43" s="63"/>
      <c r="B43" s="63" t="s">
        <v>56</v>
      </c>
      <c r="C43" s="36"/>
      <c r="D43" s="34"/>
      <c r="E43" s="35" t="n">
        <f aca="false">D43+C43</f>
        <v>0</v>
      </c>
      <c r="F43" s="36"/>
      <c r="G43" s="34" t="n">
        <v>5000</v>
      </c>
      <c r="H43" s="35" t="n">
        <f aca="false">F43+G43</f>
        <v>5000</v>
      </c>
      <c r="I43" s="36"/>
      <c r="J43" s="34"/>
      <c r="K43" s="22" t="n">
        <f aca="false">I43+J43</f>
        <v>0</v>
      </c>
      <c r="L43" s="37"/>
      <c r="M43" s="38"/>
      <c r="N43" s="39"/>
      <c r="O43" s="37"/>
      <c r="P43" s="38"/>
      <c r="Q43" s="39"/>
      <c r="R43" s="37"/>
      <c r="S43" s="38"/>
      <c r="T43" s="40"/>
      <c r="U43" s="41" t="n">
        <f aca="false">R43+O43+L43+I43+F43+C43</f>
        <v>0</v>
      </c>
      <c r="V43" s="42"/>
      <c r="W43" s="43"/>
      <c r="X43" s="48"/>
      <c r="Y43" s="49"/>
    </row>
    <row r="44" customFormat="false" ht="14.25" hidden="false" customHeight="false" outlineLevel="0" collapsed="false">
      <c r="A44" s="63"/>
      <c r="B44" s="64"/>
      <c r="C44" s="36"/>
      <c r="D44" s="34"/>
      <c r="E44" s="35"/>
      <c r="F44" s="36"/>
      <c r="G44" s="34"/>
      <c r="H44" s="35" t="n">
        <f aca="false">F44+G44</f>
        <v>0</v>
      </c>
      <c r="I44" s="36"/>
      <c r="J44" s="34"/>
      <c r="K44" s="22"/>
      <c r="L44" s="37"/>
      <c r="M44" s="38"/>
      <c r="N44" s="39"/>
      <c r="O44" s="37"/>
      <c r="P44" s="38"/>
      <c r="Q44" s="39"/>
      <c r="R44" s="37"/>
      <c r="S44" s="38"/>
      <c r="T44" s="40"/>
      <c r="U44" s="41" t="n">
        <f aca="false">R44+O44+L44+I44+F44+C44</f>
        <v>0</v>
      </c>
      <c r="V44" s="42"/>
      <c r="W44" s="43"/>
      <c r="X44" s="48"/>
      <c r="Y44" s="49"/>
    </row>
    <row r="45" customFormat="false" ht="14.25" hidden="false" customHeight="false" outlineLevel="0" collapsed="false">
      <c r="A45" s="63"/>
      <c r="B45" s="64"/>
      <c r="C45" s="36"/>
      <c r="D45" s="34"/>
      <c r="E45" s="35" t="n">
        <f aca="false">D45+C45</f>
        <v>0</v>
      </c>
      <c r="F45" s="36"/>
      <c r="G45" s="34"/>
      <c r="H45" s="35" t="n">
        <f aca="false">F45+G45</f>
        <v>0</v>
      </c>
      <c r="I45" s="36"/>
      <c r="J45" s="34"/>
      <c r="K45" s="22" t="n">
        <f aca="false">I45+J45</f>
        <v>0</v>
      </c>
      <c r="L45" s="37"/>
      <c r="M45" s="38"/>
      <c r="N45" s="39"/>
      <c r="O45" s="37"/>
      <c r="P45" s="38"/>
      <c r="Q45" s="39"/>
      <c r="R45" s="37"/>
      <c r="S45" s="38"/>
      <c r="T45" s="40"/>
      <c r="U45" s="41" t="n">
        <f aca="false">R45+O45+L45+I45+F45+C45</f>
        <v>0</v>
      </c>
      <c r="V45" s="42"/>
      <c r="W45" s="43"/>
      <c r="X45" s="48"/>
      <c r="Y45" s="49"/>
    </row>
    <row r="46" customFormat="false" ht="14.25" hidden="false" customHeight="false" outlineLevel="0" collapsed="false">
      <c r="A46" s="63"/>
      <c r="B46" s="64"/>
      <c r="C46" s="65"/>
      <c r="D46" s="66"/>
      <c r="E46" s="67" t="n">
        <f aca="false">D46+C46</f>
        <v>0</v>
      </c>
      <c r="F46" s="65"/>
      <c r="G46" s="66"/>
      <c r="H46" s="67" t="n">
        <f aca="false">F46+G46</f>
        <v>0</v>
      </c>
      <c r="I46" s="65"/>
      <c r="J46" s="66"/>
      <c r="K46" s="68" t="n">
        <f aca="false">I46+J46</f>
        <v>0</v>
      </c>
      <c r="L46" s="69"/>
      <c r="M46" s="70"/>
      <c r="N46" s="71"/>
      <c r="O46" s="37"/>
      <c r="P46" s="38"/>
      <c r="Q46" s="39"/>
      <c r="R46" s="37"/>
      <c r="S46" s="38"/>
      <c r="T46" s="40"/>
      <c r="U46" s="41" t="n">
        <f aca="false">R46+O46+L46+I46+F46+C46</f>
        <v>0</v>
      </c>
      <c r="V46" s="42"/>
      <c r="W46" s="43"/>
      <c r="X46" s="72"/>
      <c r="Y46" s="73"/>
    </row>
    <row r="47" customFormat="false" ht="14.25" hidden="false" customHeight="false" outlineLevel="0" collapsed="false">
      <c r="A47" s="63"/>
      <c r="B47" s="64" t="s">
        <v>57</v>
      </c>
      <c r="C47" s="74" t="n">
        <f aca="false">SUM(C4:C46)</f>
        <v>0</v>
      </c>
      <c r="D47" s="75" t="n">
        <f aca="false">SUM(D4:D46)</f>
        <v>1850000</v>
      </c>
      <c r="E47" s="76" t="n">
        <f aca="false">SUM(E4:E46)</f>
        <v>1850000</v>
      </c>
      <c r="F47" s="74" t="n">
        <f aca="false">SUM(F4:F46)</f>
        <v>0</v>
      </c>
      <c r="G47" s="75" t="n">
        <f aca="false">SUM(G4:G46)</f>
        <v>220000</v>
      </c>
      <c r="H47" s="76" t="n">
        <f aca="false">F47+G47</f>
        <v>220000</v>
      </c>
      <c r="I47" s="74" t="n">
        <f aca="false">SUM(I4:I46)</f>
        <v>0</v>
      </c>
      <c r="J47" s="75" t="n">
        <f aca="false">SUM(J4:J46)</f>
        <v>57000</v>
      </c>
      <c r="K47" s="76" t="n">
        <f aca="false">SUM(K4:K46)</f>
        <v>40000</v>
      </c>
      <c r="L47" s="77"/>
      <c r="M47" s="78"/>
      <c r="N47" s="79"/>
      <c r="O47" s="80"/>
      <c r="P47" s="81"/>
      <c r="Q47" s="82"/>
      <c r="R47" s="80"/>
      <c r="S47" s="81"/>
      <c r="T47" s="83"/>
      <c r="U47" s="84"/>
      <c r="V47" s="85"/>
      <c r="W47" s="86"/>
      <c r="X47" s="87"/>
      <c r="Y47" s="88"/>
    </row>
    <row r="49" customFormat="false" ht="17.35" hidden="false" customHeight="false" outlineLevel="0" collapsed="false">
      <c r="B49" s="89" t="s">
        <v>58</v>
      </c>
      <c r="C49" s="90" t="n">
        <f aca="false">C47+F47+I47+L47+O47+R47</f>
        <v>0</v>
      </c>
      <c r="D49" s="90"/>
    </row>
    <row r="50" customFormat="false" ht="17.35" hidden="false" customHeight="false" outlineLevel="0" collapsed="false">
      <c r="B50" s="89" t="s">
        <v>59</v>
      </c>
      <c r="C50" s="91"/>
      <c r="D50" s="92"/>
    </row>
    <row r="51" customFormat="false" ht="17.35" hidden="false" customHeight="false" outlineLevel="0" collapsed="false">
      <c r="B51" s="89" t="s">
        <v>60</v>
      </c>
      <c r="C51" s="91"/>
      <c r="D51" s="92"/>
    </row>
    <row r="52" customFormat="false" ht="17.35" hidden="false" customHeight="false" outlineLevel="0" collapsed="false">
      <c r="B52" s="89" t="s">
        <v>61</v>
      </c>
      <c r="C52" s="90" t="n">
        <f aca="false">D47+G47+K47+M47+P47+S47</f>
        <v>2110000</v>
      </c>
      <c r="D52" s="90"/>
    </row>
    <row r="53" customFormat="false" ht="17.35" hidden="false" customHeight="false" outlineLevel="0" collapsed="false">
      <c r="B53" s="89" t="s">
        <v>62</v>
      </c>
      <c r="C53" s="91"/>
      <c r="D53" s="92"/>
    </row>
  </sheetData>
  <autoFilter ref="I3:K47"/>
  <mergeCells count="11">
    <mergeCell ref="A2:A3"/>
    <mergeCell ref="B2:B3"/>
    <mergeCell ref="C2:E2"/>
    <mergeCell ref="F2:H2"/>
    <mergeCell ref="I2:K2"/>
    <mergeCell ref="L2:N2"/>
    <mergeCell ref="O2:Q2"/>
    <mergeCell ref="R2:T2"/>
    <mergeCell ref="U2:W2"/>
    <mergeCell ref="C49:D49"/>
    <mergeCell ref="C52:D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3" activeCellId="0" sqref="E23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25.44"/>
    <col collapsed="false" customWidth="true" hidden="false" outlineLevel="0" max="3" min="3" style="0" width="14.56"/>
    <col collapsed="false" customWidth="true" hidden="false" outlineLevel="0" max="4" min="4" style="0" width="12.67"/>
    <col collapsed="false" customWidth="true" hidden="false" outlineLevel="0" max="5" min="5" style="0" width="15.11"/>
    <col collapsed="false" customWidth="true" hidden="false" outlineLevel="0" max="7" min="6" style="0" width="14.34"/>
    <col collapsed="false" customWidth="true" hidden="false" outlineLevel="0" max="10" min="10" style="0" width="40.55"/>
  </cols>
  <sheetData>
    <row r="1" customFormat="false" ht="29.15" hidden="false" customHeight="false" outlineLevel="0" collapsed="false">
      <c r="C1" s="1" t="s">
        <v>63</v>
      </c>
      <c r="D1" s="2"/>
      <c r="E1" s="3"/>
    </row>
    <row r="2" customFormat="false" ht="28.5" hidden="false" customHeight="true" outlineLevel="0" collapsed="false">
      <c r="A2" s="93" t="s">
        <v>1</v>
      </c>
      <c r="B2" s="5" t="s">
        <v>64</v>
      </c>
      <c r="C2" s="94" t="s">
        <v>5</v>
      </c>
      <c r="D2" s="94" t="s">
        <v>65</v>
      </c>
      <c r="E2" s="94" t="s">
        <v>66</v>
      </c>
      <c r="F2" s="94" t="s">
        <v>67</v>
      </c>
      <c r="G2" s="94" t="s">
        <v>68</v>
      </c>
      <c r="H2" s="94" t="s">
        <v>69</v>
      </c>
      <c r="I2" s="94" t="s">
        <v>57</v>
      </c>
      <c r="J2" s="95" t="s">
        <v>70</v>
      </c>
    </row>
    <row r="3" customFormat="false" ht="17.25" hidden="false" customHeight="true" outlineLevel="0" collapsed="false">
      <c r="A3" s="96"/>
      <c r="B3" s="97"/>
      <c r="C3" s="98" t="s">
        <v>71</v>
      </c>
      <c r="D3" s="98"/>
      <c r="E3" s="98"/>
      <c r="F3" s="98"/>
      <c r="G3" s="98"/>
      <c r="H3" s="98"/>
      <c r="I3" s="98"/>
      <c r="J3" s="99"/>
    </row>
    <row r="4" customFormat="false" ht="13.5" hidden="false" customHeight="true" outlineLevel="0" collapsed="false">
      <c r="A4" s="100"/>
      <c r="B4" s="101" t="s">
        <v>72</v>
      </c>
      <c r="C4" s="102"/>
      <c r="D4" s="102"/>
      <c r="E4" s="102"/>
      <c r="F4" s="102"/>
      <c r="G4" s="102"/>
      <c r="H4" s="102"/>
      <c r="I4" s="102"/>
      <c r="J4" s="103"/>
    </row>
    <row r="5" customFormat="false" ht="13.5" hidden="false" customHeight="true" outlineLevel="0" collapsed="false">
      <c r="A5" s="104" t="n">
        <v>1</v>
      </c>
      <c r="B5" s="105" t="n">
        <v>45658</v>
      </c>
      <c r="C5" s="106"/>
      <c r="D5" s="106"/>
      <c r="E5" s="106"/>
      <c r="F5" s="106"/>
      <c r="G5" s="106"/>
      <c r="H5" s="106"/>
      <c r="I5" s="106" t="n">
        <f aca="false">SUM(C5:H5)</f>
        <v>0</v>
      </c>
      <c r="J5" s="107"/>
    </row>
    <row r="6" s="46" customFormat="true" ht="14.25" hidden="false" customHeight="false" outlineLevel="0" collapsed="false">
      <c r="A6" s="104" t="n">
        <v>2</v>
      </c>
      <c r="B6" s="108" t="n">
        <v>45689</v>
      </c>
      <c r="C6" s="109"/>
      <c r="D6" s="110"/>
      <c r="E6" s="110" t="n">
        <f aca="false">D6+C6</f>
        <v>0</v>
      </c>
      <c r="F6" s="110"/>
      <c r="G6" s="110"/>
      <c r="H6" s="110"/>
      <c r="I6" s="106"/>
      <c r="J6" s="111"/>
    </row>
    <row r="7" customFormat="false" ht="14.25" hidden="false" customHeight="false" outlineLevel="0" collapsed="false">
      <c r="A7" s="104" t="n">
        <v>3</v>
      </c>
      <c r="B7" s="105" t="n">
        <v>45717</v>
      </c>
      <c r="C7" s="110"/>
      <c r="D7" s="110" t="n">
        <v>100000</v>
      </c>
      <c r="E7" s="110" t="n">
        <f aca="false">D7+C7</f>
        <v>100000</v>
      </c>
      <c r="F7" s="110" t="n">
        <v>-5000</v>
      </c>
      <c r="G7" s="110"/>
      <c r="H7" s="110" t="n">
        <v>5000</v>
      </c>
      <c r="I7" s="106" t="n">
        <f aca="false">SUM(C7:H7)</f>
        <v>200000</v>
      </c>
      <c r="J7" s="112" t="n">
        <f aca="false">I7+I21</f>
        <v>0</v>
      </c>
    </row>
    <row r="8" customFormat="false" ht="14.25" hidden="false" customHeight="false" outlineLevel="0" collapsed="false">
      <c r="A8" s="104" t="n">
        <v>4</v>
      </c>
      <c r="B8" s="108" t="n">
        <v>45748</v>
      </c>
      <c r="C8" s="109"/>
      <c r="D8" s="110"/>
      <c r="E8" s="110" t="n">
        <f aca="false">D8+C8</f>
        <v>0</v>
      </c>
      <c r="F8" s="110" t="n">
        <v>-10000</v>
      </c>
      <c r="G8" s="110"/>
      <c r="H8" s="110" t="n">
        <v>10000</v>
      </c>
      <c r="I8" s="106"/>
      <c r="J8" s="112" t="n">
        <f aca="false">I8+I22</f>
        <v>0</v>
      </c>
    </row>
    <row r="9" customFormat="false" ht="14.25" hidden="false" customHeight="false" outlineLevel="0" collapsed="false">
      <c r="A9" s="104" t="n">
        <v>5</v>
      </c>
      <c r="B9" s="105" t="n">
        <v>45778</v>
      </c>
      <c r="C9" s="109"/>
      <c r="D9" s="110"/>
      <c r="E9" s="110" t="n">
        <f aca="false">D9+C9</f>
        <v>0</v>
      </c>
      <c r="F9" s="110" t="n">
        <v>-5000</v>
      </c>
      <c r="G9" s="110"/>
      <c r="H9" s="110" t="n">
        <v>5000</v>
      </c>
      <c r="I9" s="106" t="n">
        <f aca="false">SUM(C9:H9)</f>
        <v>0</v>
      </c>
      <c r="J9" s="112" t="n">
        <f aca="false">I9+I23</f>
        <v>0</v>
      </c>
    </row>
    <row r="10" customFormat="false" ht="14.25" hidden="false" customHeight="false" outlineLevel="0" collapsed="false">
      <c r="A10" s="104" t="n">
        <v>6</v>
      </c>
      <c r="B10" s="108" t="n">
        <v>45809</v>
      </c>
      <c r="C10" s="110" t="n">
        <f aca="false">-2400000+2000000</f>
        <v>-400000</v>
      </c>
      <c r="D10" s="110" t="n">
        <v>200000</v>
      </c>
      <c r="E10" s="110" t="n">
        <f aca="false">D10+C10</f>
        <v>-200000</v>
      </c>
      <c r="F10" s="110" t="n">
        <v>-5000</v>
      </c>
      <c r="G10" s="110"/>
      <c r="H10" s="110" t="n">
        <v>5000</v>
      </c>
      <c r="I10" s="106"/>
      <c r="J10" s="112"/>
    </row>
    <row r="11" customFormat="false" ht="14.25" hidden="false" customHeight="false" outlineLevel="0" collapsed="false">
      <c r="A11" s="104" t="n">
        <v>7</v>
      </c>
      <c r="B11" s="105" t="n">
        <v>45839</v>
      </c>
      <c r="C11" s="109"/>
      <c r="D11" s="110"/>
      <c r="E11" s="110"/>
      <c r="F11" s="110"/>
      <c r="G11" s="110"/>
      <c r="H11" s="110"/>
      <c r="I11" s="106" t="n">
        <f aca="false">SUM(C11:H11)</f>
        <v>0</v>
      </c>
      <c r="J11" s="112" t="n">
        <f aca="false">I11+I25</f>
        <v>0</v>
      </c>
    </row>
    <row r="12" customFormat="false" ht="14.25" hidden="false" customHeight="false" outlineLevel="0" collapsed="false">
      <c r="A12" s="104" t="n">
        <v>8</v>
      </c>
      <c r="B12" s="108" t="n">
        <v>45870</v>
      </c>
      <c r="C12" s="109"/>
      <c r="D12" s="110"/>
      <c r="E12" s="110"/>
      <c r="F12" s="110" t="n">
        <v>-5000</v>
      </c>
      <c r="G12" s="110"/>
      <c r="H12" s="110" t="n">
        <v>5000</v>
      </c>
      <c r="I12" s="106"/>
      <c r="J12" s="113"/>
    </row>
    <row r="13" customFormat="false" ht="14.25" hidden="false" customHeight="false" outlineLevel="0" collapsed="false">
      <c r="A13" s="104" t="n">
        <v>9</v>
      </c>
      <c r="B13" s="105" t="n">
        <v>45901</v>
      </c>
      <c r="C13" s="109"/>
      <c r="D13" s="110"/>
      <c r="E13" s="110"/>
      <c r="F13" s="110" t="n">
        <v>-5000</v>
      </c>
      <c r="G13" s="110"/>
      <c r="H13" s="110" t="n">
        <v>5000</v>
      </c>
      <c r="I13" s="106" t="n">
        <f aca="false">SUM(C13:H13)</f>
        <v>0</v>
      </c>
      <c r="J13" s="112"/>
    </row>
    <row r="14" customFormat="false" ht="14.25" hidden="false" customHeight="false" outlineLevel="0" collapsed="false">
      <c r="A14" s="104" t="n">
        <v>10</v>
      </c>
      <c r="B14" s="108" t="n">
        <v>45931</v>
      </c>
      <c r="C14" s="109"/>
      <c r="D14" s="110"/>
      <c r="E14" s="110"/>
      <c r="F14" s="110"/>
      <c r="G14" s="110"/>
      <c r="H14" s="110"/>
      <c r="I14" s="106"/>
      <c r="J14" s="112"/>
    </row>
    <row r="15" customFormat="false" ht="14.25" hidden="false" customHeight="false" outlineLevel="0" collapsed="false">
      <c r="A15" s="18" t="n">
        <v>11</v>
      </c>
      <c r="B15" s="114" t="n">
        <v>45962</v>
      </c>
      <c r="C15" s="109"/>
      <c r="D15" s="110"/>
      <c r="E15" s="110"/>
      <c r="F15" s="110"/>
      <c r="G15" s="110"/>
      <c r="H15" s="110"/>
      <c r="I15" s="110" t="n">
        <f aca="false">SUM(C15:H15)</f>
        <v>0</v>
      </c>
      <c r="J15" s="115"/>
    </row>
    <row r="16" customFormat="false" ht="14.25" hidden="false" customHeight="false" outlineLevel="0" collapsed="false">
      <c r="A16" s="18" t="n">
        <v>12</v>
      </c>
      <c r="B16" s="116" t="n">
        <v>45992</v>
      </c>
      <c r="C16" s="117"/>
      <c r="D16" s="118"/>
      <c r="E16" s="118"/>
      <c r="F16" s="118" t="n">
        <v>-5000</v>
      </c>
      <c r="G16" s="118"/>
      <c r="H16" s="118" t="n">
        <v>5000</v>
      </c>
      <c r="I16" s="118" t="n">
        <f aca="false">SUM(C16:H16)</f>
        <v>0</v>
      </c>
      <c r="J16" s="119"/>
      <c r="M16" s="120" t="n">
        <f aca="false">20*12*4</f>
        <v>960</v>
      </c>
    </row>
    <row r="17" customFormat="false" ht="14.25" hidden="false" customHeight="false" outlineLevel="0" collapsed="false">
      <c r="A17" s="121"/>
      <c r="B17" s="122" t="s">
        <v>73</v>
      </c>
      <c r="C17" s="123"/>
      <c r="D17" s="124"/>
      <c r="E17" s="124"/>
      <c r="F17" s="124"/>
      <c r="G17" s="124"/>
      <c r="H17" s="124"/>
      <c r="I17" s="124"/>
      <c r="J17" s="125"/>
    </row>
    <row r="18" customFormat="false" ht="17.25" hidden="false" customHeight="true" outlineLevel="0" collapsed="false">
      <c r="A18" s="96"/>
      <c r="B18" s="97"/>
      <c r="C18" s="98" t="s">
        <v>74</v>
      </c>
      <c r="D18" s="98"/>
      <c r="E18" s="98"/>
      <c r="F18" s="98"/>
      <c r="G18" s="98"/>
      <c r="H18" s="98"/>
      <c r="I18" s="98"/>
      <c r="J18" s="99"/>
    </row>
    <row r="19" customFormat="false" ht="14.25" hidden="false" customHeight="false" outlineLevel="0" collapsed="false">
      <c r="A19" s="100" t="n">
        <v>1</v>
      </c>
      <c r="B19" s="126" t="n">
        <v>45658</v>
      </c>
      <c r="C19" s="102" t="n">
        <v>-200000</v>
      </c>
      <c r="D19" s="102" t="n">
        <v>100000</v>
      </c>
      <c r="E19" s="102" t="n">
        <f aca="false">D19+C19</f>
        <v>-100000</v>
      </c>
      <c r="F19" s="102" t="n">
        <v>-20000</v>
      </c>
      <c r="G19" s="102"/>
      <c r="H19" s="102" t="n">
        <v>20000</v>
      </c>
      <c r="I19" s="102" t="n">
        <f aca="false">SUM(C19:H19)</f>
        <v>-200000</v>
      </c>
      <c r="J19" s="103"/>
      <c r="M19" s="120" t="n">
        <f aca="false">600*20</f>
        <v>12000</v>
      </c>
    </row>
    <row r="20" customFormat="false" ht="14.25" hidden="false" customHeight="false" outlineLevel="0" collapsed="false">
      <c r="A20" s="104" t="n">
        <v>2</v>
      </c>
      <c r="B20" s="108" t="n">
        <v>45689</v>
      </c>
      <c r="C20" s="110" t="n">
        <v>500000</v>
      </c>
      <c r="D20" s="110" t="n">
        <v>50000</v>
      </c>
      <c r="E20" s="110" t="n">
        <f aca="false">D20+C20</f>
        <v>550000</v>
      </c>
      <c r="F20" s="110"/>
      <c r="G20" s="110"/>
      <c r="H20" s="110"/>
      <c r="I20" s="110" t="n">
        <f aca="false">SUM(C20:H20)</f>
        <v>1100000</v>
      </c>
      <c r="J20" s="113"/>
    </row>
    <row r="21" customFormat="false" ht="14.25" hidden="false" customHeight="false" outlineLevel="0" collapsed="false">
      <c r="A21" s="104" t="n">
        <v>3</v>
      </c>
      <c r="B21" s="127" t="n">
        <v>45717</v>
      </c>
      <c r="C21" s="110" t="n">
        <v>-200000</v>
      </c>
      <c r="D21" s="110" t="n">
        <v>100000</v>
      </c>
      <c r="E21" s="110" t="n">
        <f aca="false">D21+C21</f>
        <v>-100000</v>
      </c>
      <c r="F21" s="110"/>
      <c r="G21" s="110"/>
      <c r="H21" s="110"/>
      <c r="I21" s="110" t="n">
        <f aca="false">SUM(C21:H21)</f>
        <v>-200000</v>
      </c>
      <c r="J21" s="113"/>
    </row>
    <row r="22" customFormat="false" ht="14.25" hidden="false" customHeight="false" outlineLevel="0" collapsed="false">
      <c r="A22" s="100" t="n">
        <v>4</v>
      </c>
      <c r="B22" s="108" t="n">
        <v>45748</v>
      </c>
      <c r="C22" s="109"/>
      <c r="D22" s="110"/>
      <c r="E22" s="110"/>
      <c r="F22" s="110"/>
      <c r="G22" s="110"/>
      <c r="H22" s="110"/>
      <c r="I22" s="110" t="n">
        <f aca="false">SUM(C22:H22)</f>
        <v>0</v>
      </c>
      <c r="J22" s="113"/>
    </row>
    <row r="23" customFormat="false" ht="14.25" hidden="false" customHeight="false" outlineLevel="0" collapsed="false">
      <c r="A23" s="104" t="n">
        <v>5</v>
      </c>
      <c r="B23" s="127" t="n">
        <v>45778</v>
      </c>
      <c r="C23" s="110"/>
      <c r="D23" s="110"/>
      <c r="E23" s="110"/>
      <c r="F23" s="110"/>
      <c r="G23" s="110"/>
      <c r="H23" s="110"/>
      <c r="I23" s="110" t="n">
        <f aca="false">SUM(C23:H23)</f>
        <v>0</v>
      </c>
      <c r="J23" s="113"/>
    </row>
    <row r="24" customFormat="false" ht="14.25" hidden="false" customHeight="false" outlineLevel="0" collapsed="false">
      <c r="A24" s="104" t="n">
        <v>6</v>
      </c>
      <c r="B24" s="108" t="n">
        <v>45809</v>
      </c>
      <c r="C24" s="110" t="n">
        <f aca="false">-1800000+1500000</f>
        <v>-300000</v>
      </c>
      <c r="D24" s="110" t="n">
        <v>150000</v>
      </c>
      <c r="E24" s="110" t="n">
        <f aca="false">D24+C24</f>
        <v>-150000</v>
      </c>
      <c r="F24" s="110" t="n">
        <v>-10000</v>
      </c>
      <c r="G24" s="110"/>
      <c r="H24" s="110" t="n">
        <v>10000</v>
      </c>
      <c r="I24" s="110" t="n">
        <f aca="false">SUM(C24:H24)</f>
        <v>-300000</v>
      </c>
      <c r="J24" s="113"/>
    </row>
    <row r="25" customFormat="false" ht="14.25" hidden="false" customHeight="false" outlineLevel="0" collapsed="false">
      <c r="A25" s="100" t="n">
        <v>7</v>
      </c>
      <c r="B25" s="127" t="n">
        <v>45839</v>
      </c>
      <c r="C25" s="109"/>
      <c r="D25" s="110"/>
      <c r="E25" s="110"/>
      <c r="F25" s="110"/>
      <c r="G25" s="110"/>
      <c r="H25" s="110"/>
      <c r="I25" s="110" t="n">
        <f aca="false">SUM(C25:H25)</f>
        <v>0</v>
      </c>
      <c r="J25" s="113"/>
    </row>
    <row r="26" customFormat="false" ht="14.25" hidden="false" customHeight="false" outlineLevel="0" collapsed="false">
      <c r="A26" s="104" t="n">
        <v>8</v>
      </c>
      <c r="B26" s="108" t="n">
        <v>45870</v>
      </c>
      <c r="C26" s="110" t="n">
        <v>-200000</v>
      </c>
      <c r="D26" s="110" t="n">
        <v>100000</v>
      </c>
      <c r="E26" s="110" t="n">
        <f aca="false">D26+C26</f>
        <v>-100000</v>
      </c>
      <c r="F26" s="110" t="n">
        <v>-20000</v>
      </c>
      <c r="G26" s="110"/>
      <c r="H26" s="110" t="n">
        <v>20000</v>
      </c>
      <c r="I26" s="110" t="n">
        <f aca="false">SUM(C26:H26)</f>
        <v>-200000</v>
      </c>
      <c r="J26" s="113"/>
    </row>
    <row r="27" customFormat="false" ht="14.25" hidden="false" customHeight="false" outlineLevel="0" collapsed="false">
      <c r="A27" s="104" t="n">
        <v>9</v>
      </c>
      <c r="B27" s="127" t="n">
        <v>45901</v>
      </c>
      <c r="C27" s="128" t="n">
        <f aca="false">3600000-600000</f>
        <v>3000000</v>
      </c>
      <c r="D27" s="128" t="n">
        <f aca="false">300000-3600000</f>
        <v>-3300000</v>
      </c>
      <c r="E27" s="128" t="n">
        <f aca="false">D27+C27</f>
        <v>-300000</v>
      </c>
      <c r="F27" s="110"/>
      <c r="G27" s="110"/>
      <c r="H27" s="110"/>
      <c r="I27" s="110" t="n">
        <f aca="false">SUM(C27:H27)</f>
        <v>-600000</v>
      </c>
      <c r="J27" s="113"/>
    </row>
    <row r="28" customFormat="false" ht="14.25" hidden="false" customHeight="false" outlineLevel="0" collapsed="false">
      <c r="A28" s="100" t="n">
        <v>10</v>
      </c>
      <c r="B28" s="108" t="n">
        <v>45931</v>
      </c>
      <c r="C28" s="110" t="n">
        <v>-400000</v>
      </c>
      <c r="D28" s="110" t="n">
        <v>200000</v>
      </c>
      <c r="E28" s="110" t="n">
        <f aca="false">D28+C28</f>
        <v>-200000</v>
      </c>
      <c r="F28" s="110"/>
      <c r="G28" s="110"/>
      <c r="H28" s="110"/>
      <c r="I28" s="110" t="n">
        <f aca="false">SUM(C28:H28)</f>
        <v>-400000</v>
      </c>
      <c r="J28" s="113"/>
    </row>
    <row r="29" customFormat="false" ht="14.25" hidden="false" customHeight="false" outlineLevel="0" collapsed="false">
      <c r="A29" s="104" t="n">
        <v>11</v>
      </c>
      <c r="B29" s="127" t="n">
        <v>45962</v>
      </c>
      <c r="C29" s="110" t="n">
        <v>-200000</v>
      </c>
      <c r="D29" s="110" t="n">
        <v>100000</v>
      </c>
      <c r="E29" s="110" t="n">
        <f aca="false">D29+C29</f>
        <v>-100000</v>
      </c>
      <c r="F29" s="110" t="n">
        <v>-10000</v>
      </c>
      <c r="G29" s="110"/>
      <c r="H29" s="110" t="n">
        <v>10000</v>
      </c>
      <c r="I29" s="110" t="n">
        <f aca="false">SUM(C29:H29)</f>
        <v>-200000</v>
      </c>
      <c r="J29" s="113"/>
    </row>
    <row r="30" customFormat="false" ht="14.25" hidden="false" customHeight="false" outlineLevel="0" collapsed="false">
      <c r="A30" s="104" t="n">
        <v>12</v>
      </c>
      <c r="B30" s="108" t="n">
        <v>45992</v>
      </c>
      <c r="C30" s="110" t="n">
        <v>-400000</v>
      </c>
      <c r="D30" s="110" t="n">
        <v>200000</v>
      </c>
      <c r="E30" s="110" t="n">
        <f aca="false">D30+C30</f>
        <v>-200000</v>
      </c>
      <c r="F30" s="110" t="n">
        <v>-10000</v>
      </c>
      <c r="G30" s="110"/>
      <c r="H30" s="110" t="n">
        <v>10000</v>
      </c>
      <c r="I30" s="110" t="n">
        <f aca="false">SUM(C30:H30)</f>
        <v>-400000</v>
      </c>
      <c r="J30" s="113"/>
    </row>
    <row r="31" customFormat="false" ht="14.25" hidden="false" customHeight="false" outlineLevel="0" collapsed="false">
      <c r="A31" s="84"/>
      <c r="B31" s="129"/>
      <c r="C31" s="130"/>
      <c r="D31" s="130"/>
      <c r="E31" s="130" t="n">
        <f aca="false">D31+C31</f>
        <v>0</v>
      </c>
      <c r="F31" s="130"/>
      <c r="G31" s="130"/>
      <c r="H31" s="130"/>
      <c r="I31" s="130" t="n">
        <f aca="false">SUM(C31:H31)</f>
        <v>0</v>
      </c>
      <c r="J31" s="131"/>
    </row>
    <row r="32" customFormat="false" ht="14.25" hidden="false" customHeight="false" outlineLevel="0" collapsed="false">
      <c r="A32" s="132"/>
      <c r="B32" s="108" t="s">
        <v>75</v>
      </c>
      <c r="C32" s="133" t="n">
        <f aca="false">SUM(C19:C31)</f>
        <v>1600000</v>
      </c>
      <c r="D32" s="133" t="n">
        <f aca="false">SUM(D19:D31)</f>
        <v>-2300000</v>
      </c>
      <c r="E32" s="133" t="n">
        <f aca="false">SUM(E19:E31)</f>
        <v>-700000</v>
      </c>
      <c r="F32" s="133" t="n">
        <f aca="false">SUM(F19:F31)</f>
        <v>-70000</v>
      </c>
      <c r="G32" s="133" t="n">
        <f aca="false">SUM(G19:G31)</f>
        <v>0</v>
      </c>
      <c r="H32" s="133" t="n">
        <f aca="false">SUM(H19:H31)</f>
        <v>70000</v>
      </c>
      <c r="I32" s="133" t="n">
        <f aca="false">SUM(I19:I31)</f>
        <v>-1400000</v>
      </c>
      <c r="J32" s="134"/>
    </row>
    <row r="33" customFormat="false" ht="14.25" hidden="false" customHeight="false" outlineLevel="0" collapsed="false">
      <c r="C33" s="135"/>
      <c r="D33" s="135"/>
      <c r="E33" s="135"/>
      <c r="F33" s="135"/>
      <c r="G33" s="135"/>
      <c r="H33" s="135"/>
      <c r="I33" s="135"/>
    </row>
    <row r="34" customFormat="false" ht="17.35" hidden="false" customHeight="false" outlineLevel="0" collapsed="false">
      <c r="B34" s="89" t="s">
        <v>76</v>
      </c>
      <c r="C34" s="136"/>
      <c r="D34" s="136"/>
      <c r="E34" s="136"/>
      <c r="F34" s="136"/>
      <c r="G34" s="136"/>
      <c r="H34" s="136"/>
      <c r="I34" s="136"/>
    </row>
    <row r="35" customFormat="false" ht="17.35" hidden="false" customHeight="false" outlineLevel="0" collapsed="false">
      <c r="B35" s="89" t="s">
        <v>77</v>
      </c>
      <c r="C35" s="137"/>
      <c r="D35" s="136"/>
      <c r="E35" s="136"/>
      <c r="F35" s="136"/>
      <c r="G35" s="136"/>
      <c r="H35" s="136"/>
      <c r="I35" s="136"/>
    </row>
  </sheetData>
  <mergeCells count="2">
    <mergeCell ref="C3:I3"/>
    <mergeCell ref="C18:I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2024-11-14T15:53:58Z</dcterms:created>
  <dc:creator>Gilles Bertin TCHOUENKOU TCHAMDA</dc:creator>
  <dc:description/>
  <dc:language>fr-FR</dc:language>
  <cp:lastModifiedBy/>
  <dcterms:modified xsi:type="dcterms:W3CDTF">2025-08-10T19:30:41Z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