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Hub\yanndanielou-programmation\Excel\Simulations_pret_bancaire\"/>
    </mc:Choice>
  </mc:AlternateContent>
  <xr:revisionPtr revIDLastSave="0" documentId="13_ncr:1_{C45EF18F-4028-442E-AF5D-92767DEB149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Feuil1" sheetId="2" r:id="rId2"/>
  </sheets>
  <definedNames>
    <definedName name="Colonne_Amortissement_Capital">Sheet1!$D:$D</definedName>
    <definedName name="Colonne_interets">Sheet1!$E:$E</definedName>
    <definedName name="COLONNE_NUMERO_ECHEANCE">Sheet1!$A:$A</definedName>
    <definedName name="Colonne_Somme_Restante_Due">Sheet1!$C:$C</definedName>
    <definedName name="Colonne_Versement">Sheet1!$B:$B</definedName>
    <definedName name="NOMBRE_MENSUALITES">Sheet1!$I$5</definedName>
    <definedName name="SOMME_EMPRUNTEE">Sheet1!$I$4</definedName>
    <definedName name="Somme_Restante_Due">Sheet1!$C:$C</definedName>
    <definedName name="TAEG">Sheet1!$I$3</definedName>
    <definedName name="TOTAL_INTERETS">Sheet1!$I$9</definedName>
    <definedName name="Versement">Sheet1!$B:$B</definedName>
    <definedName name="VERSEMENT_MENSUEL">Sheet1!$I$11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I11" i="1"/>
  <c r="A7" i="2"/>
  <c r="A6" i="2"/>
  <c r="A124" i="1"/>
  <c r="A123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B3" i="1" l="1"/>
  <c r="D3" i="1"/>
  <c r="C3" i="1" s="1"/>
  <c r="E4" i="1" s="1"/>
  <c r="B4" i="1" l="1"/>
  <c r="D4" i="1" l="1"/>
  <c r="C4" i="1" s="1"/>
  <c r="B5" i="1" l="1"/>
  <c r="E5" i="1"/>
  <c r="D5" i="1" s="1"/>
  <c r="C5" i="1" s="1"/>
  <c r="B6" i="1" l="1"/>
  <c r="E6" i="1"/>
  <c r="D6" i="1"/>
  <c r="C6" i="1" s="1"/>
  <c r="E7" i="1" s="1"/>
  <c r="B7" i="1" l="1"/>
  <c r="D7" i="1" s="1"/>
  <c r="C7" i="1" s="1"/>
  <c r="B8" i="1" l="1"/>
  <c r="D8" i="1" s="1"/>
  <c r="C8" i="1" s="1"/>
  <c r="E9" i="1" s="1"/>
  <c r="E8" i="1"/>
  <c r="B9" i="1" l="1"/>
  <c r="D9" i="1" s="1"/>
  <c r="C9" i="1" s="1"/>
  <c r="E10" i="1" s="1"/>
  <c r="B10" i="1" l="1"/>
  <c r="D10" i="1" s="1"/>
  <c r="C10" i="1" s="1"/>
  <c r="E11" i="1" s="1"/>
  <c r="B11" i="1" l="1"/>
  <c r="D11" i="1"/>
  <c r="C11" i="1" s="1"/>
  <c r="B12" i="1" l="1"/>
  <c r="E12" i="1"/>
  <c r="D12" i="1"/>
  <c r="C12" i="1" s="1"/>
  <c r="B13" i="1" l="1"/>
  <c r="E13" i="1"/>
  <c r="D13" i="1" s="1"/>
  <c r="C13" i="1" s="1"/>
  <c r="E14" i="1" s="1"/>
  <c r="B14" i="1" l="1"/>
  <c r="D14" i="1" s="1"/>
  <c r="C14" i="1" s="1"/>
  <c r="E15" i="1" s="1"/>
  <c r="B15" i="1" l="1"/>
  <c r="D15" i="1" s="1"/>
  <c r="C15" i="1" s="1"/>
  <c r="B16" i="1" l="1"/>
  <c r="E16" i="1"/>
  <c r="D16" i="1"/>
  <c r="C16" i="1" s="1"/>
  <c r="E17" i="1" s="1"/>
  <c r="B17" i="1" l="1"/>
  <c r="D17" i="1" s="1"/>
  <c r="C17" i="1" s="1"/>
  <c r="E18" i="1" s="1"/>
  <c r="B18" i="1" l="1"/>
  <c r="D18" i="1" s="1"/>
  <c r="C18" i="1" s="1"/>
  <c r="B19" i="1" l="1"/>
  <c r="E19" i="1"/>
  <c r="D19" i="1"/>
  <c r="C19" i="1" s="1"/>
  <c r="E20" i="1" s="1"/>
  <c r="B20" i="1" l="1"/>
  <c r="D20" i="1" l="1"/>
  <c r="C20" i="1" s="1"/>
  <c r="E21" i="1" s="1"/>
  <c r="B21" i="1" l="1"/>
  <c r="D21" i="1" s="1"/>
  <c r="C21" i="1" s="1"/>
  <c r="E22" i="1" s="1"/>
  <c r="B22" i="1" l="1"/>
  <c r="D22" i="1" l="1"/>
  <c r="C22" i="1" s="1"/>
  <c r="E23" i="1" s="1"/>
  <c r="B23" i="1" l="1"/>
  <c r="D23" i="1" s="1"/>
  <c r="C23" i="1" s="1"/>
  <c r="E24" i="1" s="1"/>
  <c r="B24" i="1" l="1"/>
  <c r="D24" i="1" l="1"/>
  <c r="C24" i="1" s="1"/>
  <c r="E25" i="1" s="1"/>
  <c r="B25" i="1" l="1"/>
  <c r="D25" i="1" s="1"/>
  <c r="C25" i="1" s="1"/>
  <c r="E26" i="1" s="1"/>
  <c r="B26" i="1" l="1"/>
  <c r="D26" i="1"/>
  <c r="C26" i="1" s="1"/>
  <c r="E27" i="1" s="1"/>
  <c r="B27" i="1" l="1"/>
  <c r="D27" i="1" l="1"/>
  <c r="C27" i="1" s="1"/>
  <c r="E28" i="1" s="1"/>
  <c r="B28" i="1" l="1"/>
  <c r="D28" i="1"/>
  <c r="C28" i="1" s="1"/>
  <c r="E29" i="1" s="1"/>
  <c r="B29" i="1" l="1"/>
  <c r="D29" i="1" l="1"/>
  <c r="C29" i="1" s="1"/>
  <c r="E30" i="1" s="1"/>
  <c r="B30" i="1" l="1"/>
  <c r="D30" i="1" l="1"/>
  <c r="C30" i="1" s="1"/>
  <c r="E31" i="1" s="1"/>
  <c r="B31" i="1" l="1"/>
  <c r="D31" i="1" s="1"/>
  <c r="C31" i="1" s="1"/>
  <c r="E32" i="1" s="1"/>
  <c r="B32" i="1" l="1"/>
  <c r="D32" i="1" s="1"/>
  <c r="C32" i="1" s="1"/>
  <c r="E33" i="1" s="1"/>
  <c r="B33" i="1" l="1"/>
  <c r="D33" i="1" s="1"/>
  <c r="C33" i="1" s="1"/>
  <c r="E34" i="1" s="1"/>
  <c r="B34" i="1" l="1"/>
  <c r="D34" i="1" l="1"/>
  <c r="C34" i="1" s="1"/>
  <c r="E35" i="1" s="1"/>
  <c r="B35" i="1" l="1"/>
  <c r="D35" i="1" l="1"/>
  <c r="C35" i="1" s="1"/>
  <c r="E36" i="1" s="1"/>
  <c r="B36" i="1" l="1"/>
  <c r="D36" i="1" s="1"/>
  <c r="C36" i="1" s="1"/>
  <c r="E37" i="1" s="1"/>
  <c r="B37" i="1" l="1"/>
  <c r="D37" i="1" s="1"/>
  <c r="C37" i="1" s="1"/>
  <c r="E38" i="1" s="1"/>
  <c r="B38" i="1" l="1"/>
  <c r="D38" i="1" s="1"/>
  <c r="C38" i="1" s="1"/>
  <c r="E39" i="1" s="1"/>
  <c r="B39" i="1" l="1"/>
  <c r="D39" i="1" l="1"/>
  <c r="C39" i="1" s="1"/>
  <c r="E40" i="1" s="1"/>
  <c r="B40" i="1" l="1"/>
  <c r="D40" i="1" s="1"/>
  <c r="C40" i="1" s="1"/>
  <c r="E41" i="1" s="1"/>
  <c r="B41" i="1" l="1"/>
  <c r="D41" i="1" l="1"/>
  <c r="C41" i="1" s="1"/>
  <c r="E42" i="1" s="1"/>
  <c r="B42" i="1" l="1"/>
  <c r="D42" i="1"/>
  <c r="C42" i="1" s="1"/>
  <c r="E43" i="1" s="1"/>
  <c r="B43" i="1" l="1"/>
  <c r="D43" i="1" s="1"/>
  <c r="C43" i="1" s="1"/>
  <c r="E44" i="1" s="1"/>
  <c r="B44" i="1" l="1"/>
  <c r="D44" i="1" s="1"/>
  <c r="C44" i="1" s="1"/>
  <c r="E45" i="1" s="1"/>
  <c r="B45" i="1" l="1"/>
  <c r="D45" i="1" l="1"/>
  <c r="C45" i="1" s="1"/>
  <c r="E46" i="1" s="1"/>
  <c r="B46" i="1" l="1"/>
  <c r="D46" i="1"/>
  <c r="C46" i="1" s="1"/>
  <c r="E47" i="1" s="1"/>
  <c r="B47" i="1" l="1"/>
  <c r="D47" i="1"/>
  <c r="C47" i="1" s="1"/>
  <c r="E48" i="1" s="1"/>
  <c r="B48" i="1" l="1"/>
  <c r="D48" i="1"/>
  <c r="C48" i="1" s="1"/>
  <c r="E49" i="1" s="1"/>
  <c r="B49" i="1" l="1"/>
  <c r="D49" i="1" s="1"/>
  <c r="C49" i="1" s="1"/>
  <c r="E50" i="1" s="1"/>
  <c r="B50" i="1" l="1"/>
  <c r="D50" i="1" s="1"/>
  <c r="C50" i="1" s="1"/>
  <c r="E51" i="1" s="1"/>
  <c r="B51" i="1" l="1"/>
  <c r="D51" i="1" s="1"/>
  <c r="C51" i="1" s="1"/>
  <c r="E52" i="1" s="1"/>
  <c r="B52" i="1" l="1"/>
  <c r="D52" i="1" s="1"/>
  <c r="C52" i="1" s="1"/>
  <c r="E53" i="1" s="1"/>
  <c r="B53" i="1" l="1"/>
  <c r="D53" i="1" s="1"/>
  <c r="C53" i="1" s="1"/>
  <c r="E54" i="1" s="1"/>
  <c r="B54" i="1" l="1"/>
  <c r="D54" i="1"/>
  <c r="C54" i="1" s="1"/>
  <c r="E55" i="1" s="1"/>
  <c r="B55" i="1" l="1"/>
  <c r="D55" i="1" s="1"/>
  <c r="C55" i="1" s="1"/>
  <c r="E56" i="1" s="1"/>
  <c r="B56" i="1" l="1"/>
  <c r="D56" i="1" s="1"/>
  <c r="C56" i="1" s="1"/>
  <c r="E57" i="1" s="1"/>
  <c r="B57" i="1" l="1"/>
  <c r="D57" i="1" s="1"/>
  <c r="C57" i="1" s="1"/>
  <c r="E58" i="1" s="1"/>
  <c r="B58" i="1" l="1"/>
  <c r="D58" i="1" s="1"/>
  <c r="C58" i="1" s="1"/>
  <c r="E59" i="1" s="1"/>
  <c r="B59" i="1" l="1"/>
  <c r="D59" i="1"/>
  <c r="C59" i="1" s="1"/>
  <c r="E60" i="1" s="1"/>
  <c r="B60" i="1" l="1"/>
  <c r="D60" i="1" l="1"/>
  <c r="C60" i="1" s="1"/>
  <c r="E61" i="1" s="1"/>
  <c r="B61" i="1" l="1"/>
  <c r="D61" i="1"/>
  <c r="C61" i="1" s="1"/>
  <c r="E62" i="1" s="1"/>
  <c r="B62" i="1" l="1"/>
  <c r="D62" i="1" l="1"/>
  <c r="C62" i="1" s="1"/>
  <c r="E63" i="1" s="1"/>
  <c r="B63" i="1" l="1"/>
  <c r="D63" i="1" s="1"/>
  <c r="C63" i="1" s="1"/>
  <c r="E64" i="1" s="1"/>
  <c r="B64" i="1" l="1"/>
  <c r="D64" i="1" s="1"/>
  <c r="C64" i="1" s="1"/>
  <c r="E65" i="1" s="1"/>
  <c r="B65" i="1" l="1"/>
  <c r="D65" i="1" s="1"/>
  <c r="C65" i="1" s="1"/>
  <c r="E66" i="1" s="1"/>
  <c r="B66" i="1" l="1"/>
  <c r="D66" i="1" l="1"/>
  <c r="C66" i="1" s="1"/>
  <c r="E67" i="1" s="1"/>
  <c r="B67" i="1" l="1"/>
  <c r="D67" i="1"/>
  <c r="C67" i="1" s="1"/>
  <c r="E68" i="1" s="1"/>
  <c r="B68" i="1" l="1"/>
  <c r="D68" i="1" s="1"/>
  <c r="C68" i="1" s="1"/>
  <c r="E69" i="1" s="1"/>
  <c r="B69" i="1" l="1"/>
  <c r="D69" i="1" s="1"/>
  <c r="C69" i="1" s="1"/>
  <c r="E70" i="1" s="1"/>
  <c r="B70" i="1" l="1"/>
  <c r="D70" i="1"/>
  <c r="C70" i="1" s="1"/>
  <c r="E71" i="1" s="1"/>
  <c r="B71" i="1" l="1"/>
  <c r="D71" i="1"/>
  <c r="C71" i="1" s="1"/>
  <c r="E72" i="1" s="1"/>
  <c r="B72" i="1" l="1"/>
  <c r="D72" i="1" s="1"/>
  <c r="C72" i="1" s="1"/>
  <c r="E73" i="1" s="1"/>
  <c r="B73" i="1" l="1"/>
  <c r="D73" i="1"/>
  <c r="C73" i="1" s="1"/>
  <c r="E74" i="1" s="1"/>
  <c r="B74" i="1" l="1"/>
  <c r="D74" i="1" s="1"/>
  <c r="C74" i="1" s="1"/>
  <c r="E75" i="1" s="1"/>
  <c r="B75" i="1" l="1"/>
  <c r="D75" i="1" s="1"/>
  <c r="C75" i="1" s="1"/>
  <c r="E76" i="1" s="1"/>
  <c r="B76" i="1" l="1"/>
  <c r="D76" i="1" s="1"/>
  <c r="C76" i="1" s="1"/>
  <c r="E77" i="1" s="1"/>
  <c r="B77" i="1" l="1"/>
  <c r="D77" i="1" l="1"/>
  <c r="C77" i="1" s="1"/>
  <c r="E78" i="1" s="1"/>
  <c r="B78" i="1" l="1"/>
  <c r="D78" i="1"/>
  <c r="C78" i="1" s="1"/>
  <c r="E79" i="1" s="1"/>
  <c r="B79" i="1" l="1"/>
  <c r="D79" i="1" s="1"/>
  <c r="C79" i="1" s="1"/>
  <c r="E80" i="1" s="1"/>
  <c r="B80" i="1" l="1"/>
  <c r="D80" i="1" l="1"/>
  <c r="C80" i="1" s="1"/>
  <c r="E81" i="1" s="1"/>
  <c r="B81" i="1" l="1"/>
  <c r="D81" i="1" l="1"/>
  <c r="C81" i="1" s="1"/>
  <c r="E82" i="1" s="1"/>
  <c r="B82" i="1" l="1"/>
  <c r="D82" i="1" l="1"/>
  <c r="C82" i="1" s="1"/>
  <c r="E83" i="1" s="1"/>
  <c r="B83" i="1" l="1"/>
  <c r="D83" i="1" s="1"/>
  <c r="C83" i="1" s="1"/>
  <c r="E84" i="1" s="1"/>
  <c r="B84" i="1" l="1"/>
  <c r="D84" i="1" s="1"/>
  <c r="C84" i="1" s="1"/>
  <c r="E85" i="1" s="1"/>
  <c r="B85" i="1" l="1"/>
  <c r="D85" i="1" l="1"/>
  <c r="C85" i="1" s="1"/>
  <c r="E86" i="1" s="1"/>
  <c r="B86" i="1" l="1"/>
  <c r="D86" i="1" l="1"/>
  <c r="C86" i="1" s="1"/>
  <c r="E87" i="1" s="1"/>
  <c r="B87" i="1" l="1"/>
  <c r="D87" i="1" s="1"/>
  <c r="C87" i="1" s="1"/>
  <c r="E88" i="1" s="1"/>
  <c r="B88" i="1" l="1"/>
  <c r="D88" i="1" s="1"/>
  <c r="C88" i="1" s="1"/>
  <c r="E89" i="1" s="1"/>
  <c r="B89" i="1" l="1"/>
  <c r="D89" i="1" l="1"/>
  <c r="C89" i="1" s="1"/>
  <c r="E90" i="1" s="1"/>
  <c r="B90" i="1" l="1"/>
  <c r="D90" i="1" s="1"/>
  <c r="C90" i="1" s="1"/>
  <c r="E91" i="1" s="1"/>
  <c r="B91" i="1" l="1"/>
  <c r="D91" i="1" l="1"/>
  <c r="C91" i="1" s="1"/>
  <c r="E92" i="1" s="1"/>
  <c r="B92" i="1" l="1"/>
  <c r="D92" i="1" s="1"/>
  <c r="C92" i="1" s="1"/>
  <c r="E93" i="1" s="1"/>
  <c r="B93" i="1" l="1"/>
  <c r="D93" i="1" s="1"/>
  <c r="C93" i="1" s="1"/>
  <c r="E94" i="1" s="1"/>
  <c r="B94" i="1" l="1"/>
  <c r="D94" i="1" s="1"/>
  <c r="C94" i="1" s="1"/>
  <c r="E95" i="1" s="1"/>
  <c r="B95" i="1" l="1"/>
  <c r="D95" i="1" s="1"/>
  <c r="C95" i="1" s="1"/>
  <c r="E96" i="1" s="1"/>
  <c r="B96" i="1" l="1"/>
  <c r="D96" i="1" l="1"/>
  <c r="C96" i="1" s="1"/>
  <c r="E97" i="1" s="1"/>
  <c r="B97" i="1" l="1"/>
  <c r="D97" i="1" s="1"/>
  <c r="C97" i="1" s="1"/>
  <c r="E98" i="1" s="1"/>
  <c r="B98" i="1" l="1"/>
  <c r="D98" i="1" s="1"/>
  <c r="C98" i="1" s="1"/>
  <c r="E99" i="1" s="1"/>
  <c r="B99" i="1" l="1"/>
  <c r="D99" i="1" s="1"/>
  <c r="C99" i="1" s="1"/>
  <c r="E100" i="1" s="1"/>
  <c r="B100" i="1" l="1"/>
  <c r="D100" i="1" s="1"/>
  <c r="C100" i="1" s="1"/>
  <c r="E101" i="1" s="1"/>
  <c r="B101" i="1" l="1"/>
  <c r="D101" i="1" s="1"/>
  <c r="C101" i="1" s="1"/>
  <c r="E102" i="1" s="1"/>
  <c r="B102" i="1" l="1"/>
  <c r="D102" i="1" l="1"/>
  <c r="C102" i="1" s="1"/>
  <c r="E103" i="1" s="1"/>
  <c r="B103" i="1" l="1"/>
  <c r="D103" i="1" l="1"/>
  <c r="C103" i="1" s="1"/>
  <c r="E104" i="1" s="1"/>
  <c r="B104" i="1" l="1"/>
  <c r="D104" i="1" s="1"/>
  <c r="C104" i="1" s="1"/>
  <c r="E105" i="1" s="1"/>
  <c r="B105" i="1" l="1"/>
  <c r="D105" i="1" s="1"/>
  <c r="C105" i="1" s="1"/>
  <c r="E106" i="1" s="1"/>
  <c r="B106" i="1" l="1"/>
  <c r="D106" i="1" s="1"/>
  <c r="C106" i="1" s="1"/>
  <c r="E107" i="1" s="1"/>
  <c r="B107" i="1" l="1"/>
  <c r="D107" i="1" s="1"/>
  <c r="C107" i="1" s="1"/>
  <c r="E108" i="1" s="1"/>
  <c r="B108" i="1" l="1"/>
  <c r="D108" i="1" s="1"/>
  <c r="C108" i="1" s="1"/>
  <c r="E109" i="1" s="1"/>
  <c r="B109" i="1" l="1"/>
  <c r="D109" i="1" l="1"/>
  <c r="C109" i="1" s="1"/>
  <c r="E110" i="1" s="1"/>
  <c r="B110" i="1" l="1"/>
  <c r="D110" i="1" s="1"/>
  <c r="C110" i="1" s="1"/>
  <c r="E111" i="1" s="1"/>
  <c r="B111" i="1" l="1"/>
  <c r="D111" i="1" l="1"/>
  <c r="C111" i="1" s="1"/>
  <c r="E112" i="1" s="1"/>
  <c r="B112" i="1" l="1"/>
  <c r="D112" i="1" s="1"/>
  <c r="C112" i="1" s="1"/>
  <c r="E113" i="1" s="1"/>
  <c r="B113" i="1" l="1"/>
  <c r="D113" i="1" s="1"/>
  <c r="C113" i="1" s="1"/>
  <c r="E114" i="1" s="1"/>
  <c r="B114" i="1" l="1"/>
  <c r="D114" i="1" l="1"/>
  <c r="C114" i="1" s="1"/>
  <c r="E115" i="1" s="1"/>
  <c r="B115" i="1" l="1"/>
  <c r="D115" i="1" l="1"/>
  <c r="C115" i="1" s="1"/>
  <c r="E116" i="1" s="1"/>
  <c r="B116" i="1" l="1"/>
  <c r="D116" i="1" s="1"/>
  <c r="C116" i="1" s="1"/>
  <c r="E117" i="1" s="1"/>
  <c r="B117" i="1" l="1"/>
  <c r="D117" i="1" s="1"/>
  <c r="C117" i="1" s="1"/>
  <c r="E118" i="1" s="1"/>
  <c r="B118" i="1" l="1"/>
  <c r="D118" i="1" s="1"/>
  <c r="C118" i="1" s="1"/>
  <c r="E119" i="1" s="1"/>
  <c r="B119" i="1" l="1"/>
  <c r="D119" i="1" s="1"/>
  <c r="C119" i="1" s="1"/>
  <c r="E120" i="1" s="1"/>
  <c r="B120" i="1" l="1"/>
  <c r="D120" i="1" l="1"/>
  <c r="C120" i="1" s="1"/>
  <c r="E121" i="1" s="1"/>
  <c r="B121" i="1" l="1"/>
  <c r="D121" i="1" s="1"/>
  <c r="C121" i="1" s="1"/>
  <c r="E122" i="1" s="1"/>
  <c r="B122" i="1" l="1"/>
  <c r="D122" i="1" s="1"/>
  <c r="C122" i="1" s="1"/>
  <c r="E123" i="1" s="1"/>
  <c r="B123" i="1" l="1"/>
  <c r="D123" i="1"/>
  <c r="C123" i="1" s="1"/>
  <c r="E124" i="1" s="1"/>
  <c r="B124" i="1" l="1"/>
  <c r="D124" i="1" s="1"/>
  <c r="C124" i="1" s="1"/>
  <c r="I9" i="1"/>
</calcChain>
</file>

<file path=xl/sharedStrings.xml><?xml version="1.0" encoding="utf-8"?>
<sst xmlns="http://schemas.openxmlformats.org/spreadsheetml/2006/main" count="40" uniqueCount="31">
  <si>
    <t>Versement</t>
  </si>
  <si>
    <t>Somme restante due</t>
  </si>
  <si>
    <t>Amortissement capital</t>
  </si>
  <si>
    <t>Intérêts</t>
  </si>
  <si>
    <t xml:space="preserve">taux annuel effectif global (TAEG) </t>
  </si>
  <si>
    <t>Numéro Echeance</t>
  </si>
  <si>
    <t>Somme empruntée</t>
  </si>
  <si>
    <t>Intérêts Totaux</t>
  </si>
  <si>
    <t>Consigne (entrées)</t>
  </si>
  <si>
    <t>Résultats calculés</t>
  </si>
  <si>
    <t>Versement mensuel</t>
  </si>
  <si>
    <t>Nombre mensualités</t>
  </si>
  <si>
    <t>onnées</t>
  </si>
  <si>
    <t>Description</t>
  </si>
  <si>
    <t>Taux d’intérêt annuel</t>
  </si>
  <si>
    <t>Nombre de mois de remboursement</t>
  </si>
  <si>
    <t>Montant de l’emprunt</t>
  </si>
  <si>
    <t>Formule</t>
  </si>
  <si>
    <t>Résultat</t>
  </si>
  <si>
    <t>Paiement mensuel d’un emprunt dont les conditions sont spécifiées en tant qu’arguments dans la plage A2:A4.</t>
  </si>
  <si>
    <t>(292,45 €)</t>
  </si>
  <si>
    <t>=VPM(A2/12; A3; A4,,1)</t>
  </si>
  <si>
    <t>Paiement mensuel d’un emprunt dont les conditions sont spécifiées en tant qu’arguments dans la plage A2:A4, sauf que les paiements sont dus au début de la période.</t>
  </si>
  <si>
    <t>(1 030,16 €)</t>
  </si>
  <si>
    <t>Données</t>
  </si>
  <si>
    <t>6 %</t>
  </si>
  <si>
    <t>50 000 €</t>
  </si>
  <si>
    <t>Résultat actif</t>
  </si>
  <si>
    <t>PMT(A9/12,A10*12, 0,A11)</t>
  </si>
  <si>
    <t>Montant à économiser chaque mois pour avoir 50 000 € au bout des 18 ans.</t>
  </si>
  <si>
    <t>(129,08 €)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</si>
</sst>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#,##0.0"/>
  </numFmts>
  <fonts count="6" x14ac:knownFonts="1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b/>
      <sz val="17.600000000000001"/>
      <color rgb="FF393939"/>
      <name val="Segoe UI"/>
      <family val="2"/>
    </font>
    <font>
      <sz val="8"/>
      <color rgb="FF363636"/>
      <name val="Segoe UI"/>
      <family val="2"/>
    </font>
    <font>
      <sz val="17.600000000000001"/>
      <color rgb="FF1E1E1E"/>
      <name val="Segoe UI"/>
      <family val="2"/>
    </font>
    <font>
      <b/>
      <sz val="17.600000000000001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2" xfId="0" applyNumberFormat="1" applyBorder="1"/>
    <xf numFmtId="8" fontId="0" fillId="0" borderId="0" xfId="0" applyNumberFormat="1"/>
    <xf numFmtId="0" fontId="2" fillId="2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 indent="1"/>
    </xf>
    <xf numFmtId="0" fontId="3" fillId="3" borderId="7" xfId="0" applyFont="1" applyFill="1" applyBorder="1" applyAlignment="1">
      <alignment vertical="top" wrapText="1" indent="1"/>
    </xf>
    <xf numFmtId="0" fontId="5" fillId="3" borderId="7" xfId="0" applyFont="1" applyFill="1" applyBorder="1" applyAlignment="1">
      <alignment horizontal="left" vertical="center" wrapText="1" indent="1"/>
    </xf>
    <xf numFmtId="9" fontId="4" fillId="3" borderId="7" xfId="0" applyNumberFormat="1" applyFont="1" applyFill="1" applyBorder="1" applyAlignment="1">
      <alignment horizontal="left" vertical="center" wrapText="1" indent="1"/>
    </xf>
    <xf numFmtId="1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3"/>
  <sheetViews>
    <sheetView tabSelected="1" workbookViewId="0">
      <pane ySplit="1" topLeftCell="A2" activePane="bottomLeft" state="frozen"/>
      <selection pane="bottomLeft" activeCell="I3" sqref="I3"/>
    </sheetView>
  </sheetViews>
  <sheetFormatPr baseColWidth="10" defaultColWidth="9.140625" defaultRowHeight="15" x14ac:dyDescent="0.25"/>
  <cols>
    <col min="1" max="1" width="28.5703125" customWidth="1"/>
    <col min="2" max="2" width="10.85546875" bestFit="1" customWidth="1"/>
    <col min="3" max="3" width="19.5703125" bestFit="1" customWidth="1"/>
    <col min="4" max="4" width="21.28515625" bestFit="1" customWidth="1"/>
    <col min="5" max="5" width="14.42578125" customWidth="1"/>
    <col min="7" max="7" width="20.42578125" customWidth="1"/>
    <col min="8" max="8" width="31.7109375" bestFit="1" customWidth="1"/>
    <col min="9" max="9" width="49.85546875" customWidth="1"/>
  </cols>
  <sheetData>
    <row r="1" spans="1:9" ht="15.75" thickBot="1" x14ac:dyDescent="0.3">
      <c r="A1" t="s">
        <v>5</v>
      </c>
      <c r="B1" s="1" t="s">
        <v>0</v>
      </c>
      <c r="C1" s="2" t="s">
        <v>1</v>
      </c>
      <c r="D1" s="2" t="s">
        <v>2</v>
      </c>
      <c r="E1" s="2" t="s">
        <v>3</v>
      </c>
    </row>
    <row r="2" spans="1:9" ht="15.75" thickBot="1" x14ac:dyDescent="0.3">
      <c r="A2">
        <v>0</v>
      </c>
      <c r="B2" s="3">
        <v>0</v>
      </c>
      <c r="C2" s="3">
        <f>SOMME_EMPRUNTEE</f>
        <v>50000</v>
      </c>
      <c r="H2" s="9" t="s">
        <v>8</v>
      </c>
      <c r="I2" s="10"/>
    </row>
    <row r="3" spans="1:9" x14ac:dyDescent="0.25">
      <c r="A3">
        <f>A2+1</f>
        <v>1</v>
      </c>
      <c r="B3" s="3">
        <f t="shared" ref="B3:B34" si="0">IF(C2&gt;VERSEMENT_MENSUEL,VERSEMENT_MENSUEL,C2)</f>
        <v>552.59495054994909</v>
      </c>
      <c r="C3" s="3">
        <f t="shared" ref="C3:C34" si="1">C2-Colonne_Amortissement_Capital</f>
        <v>49693.238382783384</v>
      </c>
      <c r="D3" s="3">
        <f t="shared" ref="D3:D34" si="2">Colonne_Versement-Colonne_interets</f>
        <v>306.76161721661572</v>
      </c>
      <c r="E3" s="3">
        <f>C2*TAEG/12</f>
        <v>245.83333333333334</v>
      </c>
      <c r="H3" s="4" t="s">
        <v>4</v>
      </c>
      <c r="I3" s="19">
        <v>5.8999999999999997E-2</v>
      </c>
    </row>
    <row r="4" spans="1:9" x14ac:dyDescent="0.25">
      <c r="A4">
        <f t="shared" ref="A4:A62" si="3">A3+1</f>
        <v>2</v>
      </c>
      <c r="B4" s="3">
        <f t="shared" si="0"/>
        <v>552.59495054994909</v>
      </c>
      <c r="C4" s="3">
        <f t="shared" si="1"/>
        <v>49384.968520948787</v>
      </c>
      <c r="D4" s="3">
        <f t="shared" si="2"/>
        <v>308.26986183459746</v>
      </c>
      <c r="E4" s="3">
        <f>C3*TAEG/12</f>
        <v>244.32508871535163</v>
      </c>
      <c r="H4" s="4" t="s">
        <v>6</v>
      </c>
      <c r="I4" s="5">
        <v>50000</v>
      </c>
    </row>
    <row r="5" spans="1:9" x14ac:dyDescent="0.25">
      <c r="A5">
        <f t="shared" si="3"/>
        <v>3</v>
      </c>
      <c r="B5" s="3">
        <f t="shared" si="0"/>
        <v>552.59495054994909</v>
      </c>
      <c r="C5" s="3">
        <f t="shared" si="1"/>
        <v>49075.182998960168</v>
      </c>
      <c r="D5" s="3">
        <f t="shared" si="2"/>
        <v>309.78552198861757</v>
      </c>
      <c r="E5" s="3">
        <f>C4*TAEG/12</f>
        <v>242.80942856133152</v>
      </c>
      <c r="H5" s="4" t="s">
        <v>11</v>
      </c>
      <c r="I5" s="11">
        <v>120</v>
      </c>
    </row>
    <row r="6" spans="1:9" ht="15.75" thickBot="1" x14ac:dyDescent="0.3">
      <c r="A6">
        <f t="shared" si="3"/>
        <v>4</v>
      </c>
      <c r="B6" s="3">
        <f t="shared" si="0"/>
        <v>552.59495054994909</v>
      </c>
      <c r="C6" s="3">
        <f t="shared" si="1"/>
        <v>48763.874364821771</v>
      </c>
      <c r="D6" s="3">
        <f t="shared" si="2"/>
        <v>311.30863413839495</v>
      </c>
      <c r="E6" s="3">
        <f>C5*TAEG/12</f>
        <v>241.28631641155414</v>
      </c>
      <c r="H6" s="7"/>
      <c r="I6" s="8"/>
    </row>
    <row r="7" spans="1:9" ht="15.75" thickBot="1" x14ac:dyDescent="0.3">
      <c r="A7">
        <f t="shared" si="3"/>
        <v>5</v>
      </c>
      <c r="B7" s="3">
        <f t="shared" si="0"/>
        <v>552.59495054994909</v>
      </c>
      <c r="C7" s="3">
        <f t="shared" si="1"/>
        <v>48451.035129898861</v>
      </c>
      <c r="D7" s="3">
        <f t="shared" si="2"/>
        <v>312.83923492290876</v>
      </c>
      <c r="E7" s="3">
        <f>C6*TAEG/12</f>
        <v>239.75571562704036</v>
      </c>
    </row>
    <row r="8" spans="1:9" ht="15.75" thickBot="1" x14ac:dyDescent="0.3">
      <c r="A8">
        <f t="shared" si="3"/>
        <v>6</v>
      </c>
      <c r="B8" s="3">
        <f t="shared" si="0"/>
        <v>552.59495054994909</v>
      </c>
      <c r="C8" s="3">
        <f t="shared" si="1"/>
        <v>48136.657768737583</v>
      </c>
      <c r="D8" s="3">
        <f t="shared" si="2"/>
        <v>314.37736116127974</v>
      </c>
      <c r="E8" s="3">
        <f>C7*TAEG/12</f>
        <v>238.21758938866938</v>
      </c>
      <c r="H8" s="9" t="s">
        <v>9</v>
      </c>
      <c r="I8" s="10"/>
    </row>
    <row r="9" spans="1:9" x14ac:dyDescent="0.25">
      <c r="A9">
        <f t="shared" si="3"/>
        <v>7</v>
      </c>
      <c r="B9" s="3">
        <f t="shared" si="0"/>
        <v>552.59495054994909</v>
      </c>
      <c r="C9" s="3">
        <f t="shared" si="1"/>
        <v>47820.734718883927</v>
      </c>
      <c r="D9" s="3">
        <f t="shared" si="2"/>
        <v>315.92304985365604</v>
      </c>
      <c r="E9" s="3">
        <f>C8*TAEG/12</f>
        <v>236.67190069629308</v>
      </c>
      <c r="H9" s="4" t="s">
        <v>7</v>
      </c>
      <c r="I9" s="5">
        <f>SUM(Colonne_interets)</f>
        <v>16311.407424209327</v>
      </c>
    </row>
    <row r="10" spans="1:9" x14ac:dyDescent="0.25">
      <c r="A10">
        <f t="shared" si="3"/>
        <v>8</v>
      </c>
      <c r="B10" s="3">
        <f t="shared" si="0"/>
        <v>552.59495054994909</v>
      </c>
      <c r="C10" s="3">
        <f t="shared" si="1"/>
        <v>47503.258380701824</v>
      </c>
      <c r="D10" s="3">
        <f t="shared" si="2"/>
        <v>317.47633818210318</v>
      </c>
      <c r="E10" s="3">
        <f>C9*TAEG/12</f>
        <v>235.11861236784594</v>
      </c>
      <c r="H10" s="4"/>
      <c r="I10" s="6"/>
    </row>
    <row r="11" spans="1:9" x14ac:dyDescent="0.25">
      <c r="A11">
        <f t="shared" si="3"/>
        <v>9</v>
      </c>
      <c r="B11" s="3">
        <f t="shared" si="0"/>
        <v>552.59495054994909</v>
      </c>
      <c r="C11" s="3">
        <f t="shared" si="1"/>
        <v>47184.221117190325</v>
      </c>
      <c r="D11" s="3">
        <f t="shared" si="2"/>
        <v>319.03726351149851</v>
      </c>
      <c r="E11" s="3">
        <f>C10*TAEG/12</f>
        <v>233.55768703845061</v>
      </c>
      <c r="H11" s="4" t="s">
        <v>10</v>
      </c>
      <c r="I11" s="5">
        <f>-PMT(TAEG/12,NOMBRE_MENSUALITES,SOMME_EMPRUNTEE)</f>
        <v>552.59495054994909</v>
      </c>
    </row>
    <row r="12" spans="1:9" x14ac:dyDescent="0.25">
      <c r="A12">
        <f t="shared" si="3"/>
        <v>10</v>
      </c>
      <c r="B12" s="3">
        <f t="shared" si="0"/>
        <v>552.59495054994909</v>
      </c>
      <c r="C12" s="3">
        <f t="shared" si="1"/>
        <v>46863.615253799893</v>
      </c>
      <c r="D12" s="3">
        <f t="shared" si="2"/>
        <v>320.60586339043005</v>
      </c>
      <c r="E12" s="3">
        <f>C11*TAEG/12</f>
        <v>231.98908715951907</v>
      </c>
    </row>
    <row r="13" spans="1:9" x14ac:dyDescent="0.25">
      <c r="A13">
        <f t="shared" si="3"/>
        <v>11</v>
      </c>
      <c r="B13" s="3">
        <f t="shared" si="0"/>
        <v>552.59495054994909</v>
      </c>
      <c r="C13" s="3">
        <f t="shared" si="1"/>
        <v>46541.433078247792</v>
      </c>
      <c r="D13" s="3">
        <f t="shared" si="2"/>
        <v>322.18217555209958</v>
      </c>
      <c r="E13" s="3">
        <f>C12*TAEG/12</f>
        <v>230.41277499784948</v>
      </c>
    </row>
    <row r="14" spans="1:9" x14ac:dyDescent="0.25">
      <c r="A14">
        <f t="shared" si="3"/>
        <v>12</v>
      </c>
      <c r="B14" s="3">
        <f t="shared" si="0"/>
        <v>552.59495054994909</v>
      </c>
      <c r="C14" s="3">
        <f t="shared" si="1"/>
        <v>46217.66684033256</v>
      </c>
      <c r="D14" s="3">
        <f t="shared" si="2"/>
        <v>323.76623791523082</v>
      </c>
      <c r="E14" s="3">
        <f>C13*TAEG/12</f>
        <v>228.8287126347183</v>
      </c>
    </row>
    <row r="15" spans="1:9" x14ac:dyDescent="0.25">
      <c r="A15">
        <f t="shared" si="3"/>
        <v>13</v>
      </c>
      <c r="B15" s="3">
        <f t="shared" si="0"/>
        <v>552.59495054994909</v>
      </c>
      <c r="C15" s="3">
        <f t="shared" si="1"/>
        <v>45892.30875174758</v>
      </c>
      <c r="D15" s="3">
        <f t="shared" si="2"/>
        <v>325.35808858498069</v>
      </c>
      <c r="E15" s="3">
        <f>C14*TAEG/12</f>
        <v>227.2368619649684</v>
      </c>
    </row>
    <row r="16" spans="1:9" x14ac:dyDescent="0.25">
      <c r="A16">
        <f t="shared" si="3"/>
        <v>14</v>
      </c>
      <c r="B16" s="3">
        <f t="shared" si="0"/>
        <v>552.59495054994909</v>
      </c>
      <c r="C16" s="3">
        <f t="shared" si="1"/>
        <v>45565.350985893725</v>
      </c>
      <c r="D16" s="3">
        <f t="shared" si="2"/>
        <v>326.95776585385681</v>
      </c>
      <c r="E16" s="3">
        <f>C15*TAEG/12</f>
        <v>225.63718469609225</v>
      </c>
    </row>
    <row r="17" spans="1:8" x14ac:dyDescent="0.25">
      <c r="A17">
        <f t="shared" si="3"/>
        <v>15</v>
      </c>
      <c r="B17" s="3">
        <f t="shared" si="0"/>
        <v>552.59495054994909</v>
      </c>
      <c r="C17" s="3">
        <f t="shared" si="1"/>
        <v>45236.785677691085</v>
      </c>
      <c r="D17" s="3">
        <f t="shared" si="2"/>
        <v>328.56530820263833</v>
      </c>
      <c r="E17" s="3">
        <f>C16*TAEG/12</f>
        <v>224.02964234731078</v>
      </c>
    </row>
    <row r="18" spans="1:8" x14ac:dyDescent="0.25">
      <c r="A18">
        <f t="shared" si="3"/>
        <v>16</v>
      </c>
      <c r="B18" s="3">
        <f t="shared" si="0"/>
        <v>552.59495054994909</v>
      </c>
      <c r="C18" s="3">
        <f t="shared" si="1"/>
        <v>44906.604923389787</v>
      </c>
      <c r="D18" s="3">
        <f t="shared" si="2"/>
        <v>330.18075430130125</v>
      </c>
      <c r="E18" s="3">
        <f>C17*TAEG/12</f>
        <v>222.41419624864784</v>
      </c>
    </row>
    <row r="19" spans="1:8" x14ac:dyDescent="0.25">
      <c r="A19">
        <f t="shared" si="3"/>
        <v>17</v>
      </c>
      <c r="B19" s="3">
        <f t="shared" si="0"/>
        <v>552.59495054994909</v>
      </c>
      <c r="C19" s="3">
        <f t="shared" si="1"/>
        <v>44574.800780379839</v>
      </c>
      <c r="D19" s="3">
        <f t="shared" si="2"/>
        <v>331.80414300994937</v>
      </c>
      <c r="E19" s="3">
        <f>C18*TAEG/12</f>
        <v>220.79080753999975</v>
      </c>
    </row>
    <row r="20" spans="1:8" x14ac:dyDescent="0.25">
      <c r="A20">
        <f t="shared" si="3"/>
        <v>18</v>
      </c>
      <c r="B20" s="3">
        <f t="shared" si="0"/>
        <v>552.59495054994909</v>
      </c>
      <c r="C20" s="3">
        <f t="shared" si="1"/>
        <v>44241.365267000088</v>
      </c>
      <c r="D20" s="3">
        <f t="shared" si="2"/>
        <v>333.43551337974827</v>
      </c>
      <c r="E20" s="3">
        <f>C19*TAEG/12</f>
        <v>219.15943717020085</v>
      </c>
    </row>
    <row r="21" spans="1:8" x14ac:dyDescent="0.25">
      <c r="A21">
        <f t="shared" si="3"/>
        <v>19</v>
      </c>
      <c r="B21" s="3">
        <f t="shared" si="0"/>
        <v>552.59495054994909</v>
      </c>
      <c r="C21" s="3">
        <f t="shared" si="1"/>
        <v>43906.290362346226</v>
      </c>
      <c r="D21" s="3">
        <f t="shared" si="2"/>
        <v>335.07490465386536</v>
      </c>
      <c r="E21" s="3">
        <f>C20*TAEG/12</f>
        <v>217.52004589608376</v>
      </c>
    </row>
    <row r="22" spans="1:8" x14ac:dyDescent="0.25">
      <c r="A22">
        <f t="shared" si="3"/>
        <v>20</v>
      </c>
      <c r="B22" s="3">
        <f t="shared" si="0"/>
        <v>552.59495054994909</v>
      </c>
      <c r="C22" s="3">
        <f t="shared" si="1"/>
        <v>43569.56800607781</v>
      </c>
      <c r="D22" s="3">
        <f t="shared" si="2"/>
        <v>336.72235626841348</v>
      </c>
      <c r="E22" s="3">
        <f>C21*TAEG/12</f>
        <v>215.87259428153561</v>
      </c>
      <c r="H22" s="12"/>
    </row>
    <row r="23" spans="1:8" x14ac:dyDescent="0.25">
      <c r="A23">
        <f t="shared" si="3"/>
        <v>21</v>
      </c>
      <c r="B23" s="3">
        <f t="shared" si="0"/>
        <v>552.59495054994909</v>
      </c>
      <c r="C23" s="3">
        <f t="shared" si="1"/>
        <v>43231.190098224411</v>
      </c>
      <c r="D23" s="3">
        <f t="shared" si="2"/>
        <v>338.37790785339985</v>
      </c>
      <c r="E23" s="3">
        <f>C22*TAEG/12</f>
        <v>214.21704269654921</v>
      </c>
    </row>
    <row r="24" spans="1:8" x14ac:dyDescent="0.25">
      <c r="A24">
        <f t="shared" si="3"/>
        <v>22</v>
      </c>
      <c r="B24" s="3">
        <f t="shared" si="0"/>
        <v>552.59495054994909</v>
      </c>
      <c r="C24" s="3">
        <f t="shared" si="1"/>
        <v>42891.148498990733</v>
      </c>
      <c r="D24" s="3">
        <f t="shared" si="2"/>
        <v>340.04159923367911</v>
      </c>
      <c r="E24" s="3">
        <f>C23*TAEG/12</f>
        <v>212.55335131627001</v>
      </c>
    </row>
    <row r="25" spans="1:8" x14ac:dyDescent="0.25">
      <c r="A25">
        <f t="shared" si="3"/>
        <v>23</v>
      </c>
      <c r="B25" s="3">
        <f t="shared" si="0"/>
        <v>552.59495054994909</v>
      </c>
      <c r="C25" s="3">
        <f t="shared" si="1"/>
        <v>42549.435028560823</v>
      </c>
      <c r="D25" s="3">
        <f t="shared" si="2"/>
        <v>341.71347042991135</v>
      </c>
      <c r="E25" s="3">
        <f>C24*TAEG/12</f>
        <v>210.88148012003776</v>
      </c>
    </row>
    <row r="26" spans="1:8" x14ac:dyDescent="0.25">
      <c r="A26">
        <f t="shared" si="3"/>
        <v>24</v>
      </c>
      <c r="B26" s="3">
        <f t="shared" si="0"/>
        <v>552.59495054994909</v>
      </c>
      <c r="C26" s="3">
        <f t="shared" si="1"/>
        <v>42206.041466901297</v>
      </c>
      <c r="D26" s="3">
        <f t="shared" si="2"/>
        <v>343.39356165952506</v>
      </c>
      <c r="E26" s="3">
        <f>C25*TAEG/12</f>
        <v>209.20138889042403</v>
      </c>
    </row>
    <row r="27" spans="1:8" x14ac:dyDescent="0.25">
      <c r="A27">
        <f t="shared" si="3"/>
        <v>25</v>
      </c>
      <c r="B27" s="3">
        <f t="shared" si="0"/>
        <v>552.59495054994909</v>
      </c>
      <c r="C27" s="3">
        <f t="shared" si="1"/>
        <v>41860.959553563611</v>
      </c>
      <c r="D27" s="3">
        <f t="shared" si="2"/>
        <v>345.08191333768434</v>
      </c>
      <c r="E27" s="3">
        <f>C26*TAEG/12</f>
        <v>207.51303721226472</v>
      </c>
    </row>
    <row r="28" spans="1:8" x14ac:dyDescent="0.25">
      <c r="A28">
        <f t="shared" si="3"/>
        <v>26</v>
      </c>
      <c r="B28" s="3">
        <f t="shared" si="0"/>
        <v>552.59495054994909</v>
      </c>
      <c r="C28" s="3">
        <f t="shared" si="1"/>
        <v>41514.18098748535</v>
      </c>
      <c r="D28" s="3">
        <f t="shared" si="2"/>
        <v>346.77856607826129</v>
      </c>
      <c r="E28" s="3">
        <f>C27*TAEG/12</f>
        <v>205.81638447168777</v>
      </c>
    </row>
    <row r="29" spans="1:8" x14ac:dyDescent="0.25">
      <c r="A29">
        <f t="shared" si="3"/>
        <v>27</v>
      </c>
      <c r="B29" s="3">
        <f t="shared" si="0"/>
        <v>552.59495054994909</v>
      </c>
      <c r="C29" s="3">
        <f t="shared" si="1"/>
        <v>41165.697426790539</v>
      </c>
      <c r="D29" s="3">
        <f t="shared" si="2"/>
        <v>348.48356069481281</v>
      </c>
      <c r="E29" s="3">
        <f>C28*TAEG/12</f>
        <v>204.11138985513628</v>
      </c>
    </row>
    <row r="30" spans="1:8" x14ac:dyDescent="0.25">
      <c r="A30">
        <f t="shared" si="3"/>
        <v>28</v>
      </c>
      <c r="B30" s="3">
        <f t="shared" si="0"/>
        <v>552.59495054994909</v>
      </c>
      <c r="C30" s="3">
        <f t="shared" si="1"/>
        <v>40815.500488588979</v>
      </c>
      <c r="D30" s="3">
        <f t="shared" si="2"/>
        <v>350.19693820156226</v>
      </c>
      <c r="E30" s="3">
        <f>C29*TAEG/12</f>
        <v>202.3980123483868</v>
      </c>
    </row>
    <row r="31" spans="1:8" x14ac:dyDescent="0.25">
      <c r="A31">
        <f t="shared" si="3"/>
        <v>29</v>
      </c>
      <c r="B31" s="3">
        <f t="shared" si="0"/>
        <v>552.59495054994909</v>
      </c>
      <c r="C31" s="3">
        <f t="shared" si="1"/>
        <v>40463.581748774595</v>
      </c>
      <c r="D31" s="3">
        <f t="shared" si="2"/>
        <v>351.91873981438664</v>
      </c>
      <c r="E31" s="3">
        <f>C30*TAEG/12</f>
        <v>200.67621073556248</v>
      </c>
    </row>
    <row r="32" spans="1:8" x14ac:dyDescent="0.25">
      <c r="A32">
        <f t="shared" si="3"/>
        <v>30</v>
      </c>
      <c r="B32" s="3">
        <f t="shared" si="0"/>
        <v>552.59495054994909</v>
      </c>
      <c r="C32" s="3">
        <f t="shared" si="1"/>
        <v>40109.932741822791</v>
      </c>
      <c r="D32" s="3">
        <f t="shared" si="2"/>
        <v>353.64900695180734</v>
      </c>
      <c r="E32" s="3">
        <f>C31*TAEG/12</f>
        <v>198.94594359814175</v>
      </c>
    </row>
    <row r="33" spans="1:5" x14ac:dyDescent="0.25">
      <c r="A33">
        <f t="shared" si="3"/>
        <v>31</v>
      </c>
      <c r="B33" s="3">
        <f t="shared" si="0"/>
        <v>552.59495054994909</v>
      </c>
      <c r="C33" s="3">
        <f t="shared" si="1"/>
        <v>39754.544960586805</v>
      </c>
      <c r="D33" s="3">
        <f t="shared" si="2"/>
        <v>355.38778123598706</v>
      </c>
      <c r="E33" s="3">
        <f>C32*TAEG/12</f>
        <v>197.20716931396205</v>
      </c>
    </row>
    <row r="34" spans="1:5" x14ac:dyDescent="0.25">
      <c r="A34">
        <f t="shared" si="3"/>
        <v>32</v>
      </c>
      <c r="B34" s="3">
        <f t="shared" si="0"/>
        <v>552.59495054994909</v>
      </c>
      <c r="C34" s="3">
        <f t="shared" si="1"/>
        <v>39397.409856093072</v>
      </c>
      <c r="D34" s="3">
        <f t="shared" si="2"/>
        <v>357.13510449373064</v>
      </c>
      <c r="E34" s="3">
        <f>C33*TAEG/12</f>
        <v>195.45984605621845</v>
      </c>
    </row>
    <row r="35" spans="1:5" x14ac:dyDescent="0.25">
      <c r="A35">
        <f t="shared" si="3"/>
        <v>33</v>
      </c>
      <c r="B35" s="3">
        <f t="shared" ref="B35:B66" si="4">IF(C34&gt;VERSEMENT_MENSUEL,VERSEMENT_MENSUEL,C34)</f>
        <v>552.59495054994909</v>
      </c>
      <c r="C35" s="3">
        <f t="shared" ref="C35:C66" si="5">C34-Colonne_Amortissement_Capital</f>
        <v>39038.518837335578</v>
      </c>
      <c r="D35" s="3">
        <f t="shared" ref="D35:D66" si="6">Colonne_Versement-Colonne_interets</f>
        <v>358.89101875749145</v>
      </c>
      <c r="E35" s="3">
        <f>C34*TAEG/12</f>
        <v>193.70393179245761</v>
      </c>
    </row>
    <row r="36" spans="1:5" x14ac:dyDescent="0.25">
      <c r="A36">
        <f t="shared" si="3"/>
        <v>34</v>
      </c>
      <c r="B36" s="3">
        <f t="shared" si="4"/>
        <v>552.59495054994909</v>
      </c>
      <c r="C36" s="3">
        <f t="shared" si="5"/>
        <v>38677.863271069196</v>
      </c>
      <c r="D36" s="3">
        <f t="shared" si="6"/>
        <v>360.65556626638249</v>
      </c>
      <c r="E36" s="3">
        <f>C35*TAEG/12</f>
        <v>191.9393842835666</v>
      </c>
    </row>
    <row r="37" spans="1:5" x14ac:dyDescent="0.25">
      <c r="A37">
        <f t="shared" si="3"/>
        <v>35</v>
      </c>
      <c r="B37" s="3">
        <f t="shared" si="4"/>
        <v>552.59495054994909</v>
      </c>
      <c r="C37" s="3">
        <f t="shared" si="5"/>
        <v>38315.434481602002</v>
      </c>
      <c r="D37" s="3">
        <f t="shared" si="6"/>
        <v>362.42878946719225</v>
      </c>
      <c r="E37" s="3">
        <f>C36*TAEG/12</f>
        <v>190.16616108275687</v>
      </c>
    </row>
    <row r="38" spans="1:5" x14ac:dyDescent="0.25">
      <c r="A38">
        <f t="shared" si="3"/>
        <v>36</v>
      </c>
      <c r="B38" s="3">
        <f t="shared" si="4"/>
        <v>552.59495054994909</v>
      </c>
      <c r="C38" s="3">
        <f t="shared" si="5"/>
        <v>37951.2237505866</v>
      </c>
      <c r="D38" s="3">
        <f t="shared" si="6"/>
        <v>364.21073101540594</v>
      </c>
      <c r="E38" s="3">
        <f>C37*TAEG/12</f>
        <v>188.38421953454315</v>
      </c>
    </row>
    <row r="39" spans="1:5" x14ac:dyDescent="0.25">
      <c r="A39">
        <f t="shared" si="3"/>
        <v>37</v>
      </c>
      <c r="B39" s="3">
        <f t="shared" si="4"/>
        <v>552.59495054994909</v>
      </c>
      <c r="C39" s="3">
        <f t="shared" si="5"/>
        <v>37585.222316810366</v>
      </c>
      <c r="D39" s="3">
        <f t="shared" si="6"/>
        <v>366.00143377623169</v>
      </c>
      <c r="E39" s="3">
        <f>C38*TAEG/12</f>
        <v>186.59351677371743</v>
      </c>
    </row>
    <row r="40" spans="1:5" x14ac:dyDescent="0.25">
      <c r="A40">
        <f t="shared" si="3"/>
        <v>38</v>
      </c>
      <c r="B40" s="3">
        <f t="shared" si="4"/>
        <v>552.59495054994909</v>
      </c>
      <c r="C40" s="3">
        <f t="shared" si="5"/>
        <v>37217.421375984733</v>
      </c>
      <c r="D40" s="3">
        <f t="shared" si="6"/>
        <v>367.80094082563141</v>
      </c>
      <c r="E40" s="3">
        <f>C39*TAEG/12</f>
        <v>184.79400972431765</v>
      </c>
    </row>
    <row r="41" spans="1:5" x14ac:dyDescent="0.25">
      <c r="A41">
        <f t="shared" si="3"/>
        <v>39</v>
      </c>
      <c r="B41" s="3">
        <f t="shared" si="4"/>
        <v>552.59495054994909</v>
      </c>
      <c r="C41" s="3">
        <f t="shared" si="5"/>
        <v>36847.812080533375</v>
      </c>
      <c r="D41" s="3">
        <f t="shared" si="6"/>
        <v>369.60929545135753</v>
      </c>
      <c r="E41" s="3">
        <f>C40*TAEG/12</f>
        <v>182.98565509859159</v>
      </c>
    </row>
    <row r="42" spans="1:5" x14ac:dyDescent="0.25">
      <c r="A42">
        <f t="shared" si="3"/>
        <v>40</v>
      </c>
      <c r="B42" s="3">
        <f t="shared" si="4"/>
        <v>552.59495054994909</v>
      </c>
      <c r="C42" s="3">
        <f t="shared" si="5"/>
        <v>36476.385539379378</v>
      </c>
      <c r="D42" s="3">
        <f t="shared" si="6"/>
        <v>371.4265411539933</v>
      </c>
      <c r="E42" s="3">
        <f>C41*TAEG/12</f>
        <v>181.16840939595576</v>
      </c>
    </row>
    <row r="43" spans="1:5" x14ac:dyDescent="0.25">
      <c r="A43">
        <f t="shared" si="3"/>
        <v>41</v>
      </c>
      <c r="B43" s="3">
        <f t="shared" si="4"/>
        <v>552.59495054994909</v>
      </c>
      <c r="C43" s="3">
        <f t="shared" si="5"/>
        <v>36103.132817731377</v>
      </c>
      <c r="D43" s="3">
        <f t="shared" si="6"/>
        <v>373.25272164800049</v>
      </c>
      <c r="E43" s="3">
        <f>C42*TAEG/12</f>
        <v>179.3422289019486</v>
      </c>
    </row>
    <row r="44" spans="1:5" x14ac:dyDescent="0.25">
      <c r="A44">
        <f t="shared" si="3"/>
        <v>42</v>
      </c>
      <c r="B44" s="3">
        <f t="shared" si="4"/>
        <v>552.59495054994909</v>
      </c>
      <c r="C44" s="3">
        <f t="shared" si="5"/>
        <v>35728.04493686861</v>
      </c>
      <c r="D44" s="3">
        <f t="shared" si="6"/>
        <v>375.08788086276979</v>
      </c>
      <c r="E44" s="3">
        <f>C43*TAEG/12</f>
        <v>177.50706968717927</v>
      </c>
    </row>
    <row r="45" spans="1:5" x14ac:dyDescent="0.25">
      <c r="A45">
        <f t="shared" si="3"/>
        <v>43</v>
      </c>
      <c r="B45" s="3">
        <f t="shared" si="4"/>
        <v>552.59495054994909</v>
      </c>
      <c r="C45" s="3">
        <f t="shared" si="5"/>
        <v>35351.112873924933</v>
      </c>
      <c r="D45" s="3">
        <f t="shared" si="6"/>
        <v>376.93206294367849</v>
      </c>
      <c r="E45" s="3">
        <f>C44*TAEG/12</f>
        <v>175.66288760627063</v>
      </c>
    </row>
    <row r="46" spans="1:5" x14ac:dyDescent="0.25">
      <c r="A46">
        <f t="shared" si="3"/>
        <v>44</v>
      </c>
      <c r="B46" s="3">
        <f t="shared" si="4"/>
        <v>552.59495054994909</v>
      </c>
      <c r="C46" s="3">
        <f t="shared" si="5"/>
        <v>34972.32756167178</v>
      </c>
      <c r="D46" s="3">
        <f t="shared" si="6"/>
        <v>378.78531225315146</v>
      </c>
      <c r="E46" s="3">
        <f>C45*TAEG/12</f>
        <v>173.8096382967976</v>
      </c>
    </row>
    <row r="47" spans="1:5" x14ac:dyDescent="0.25">
      <c r="A47">
        <f t="shared" si="3"/>
        <v>45</v>
      </c>
      <c r="B47" s="3">
        <f t="shared" si="4"/>
        <v>552.59495054994909</v>
      </c>
      <c r="C47" s="3">
        <f t="shared" si="5"/>
        <v>34591.679888300052</v>
      </c>
      <c r="D47" s="3">
        <f t="shared" si="6"/>
        <v>380.64767337172952</v>
      </c>
      <c r="E47" s="3">
        <f>C46*TAEG/12</f>
        <v>171.94727717821957</v>
      </c>
    </row>
    <row r="48" spans="1:5" x14ac:dyDescent="0.25">
      <c r="A48">
        <f t="shared" si="3"/>
        <v>46</v>
      </c>
      <c r="B48" s="3">
        <f t="shared" si="4"/>
        <v>552.59495054994909</v>
      </c>
      <c r="C48" s="3">
        <f t="shared" si="5"/>
        <v>34209.16069720091</v>
      </c>
      <c r="D48" s="3">
        <f t="shared" si="6"/>
        <v>382.51919109914047</v>
      </c>
      <c r="E48" s="3">
        <f>C47*TAEG/12</f>
        <v>170.07575945080859</v>
      </c>
    </row>
    <row r="49" spans="1:5" x14ac:dyDescent="0.25">
      <c r="A49">
        <f t="shared" si="3"/>
        <v>47</v>
      </c>
      <c r="B49" s="3">
        <f t="shared" si="4"/>
        <v>552.59495054994909</v>
      </c>
      <c r="C49" s="3">
        <f t="shared" si="5"/>
        <v>33824.76078674553</v>
      </c>
      <c r="D49" s="3">
        <f t="shared" si="6"/>
        <v>384.39991045537795</v>
      </c>
      <c r="E49" s="3">
        <f>C48*TAEG/12</f>
        <v>168.19504009457114</v>
      </c>
    </row>
    <row r="50" spans="1:5" x14ac:dyDescent="0.25">
      <c r="A50">
        <f t="shared" si="3"/>
        <v>48</v>
      </c>
      <c r="B50" s="3">
        <f t="shared" si="4"/>
        <v>552.59495054994909</v>
      </c>
      <c r="C50" s="3">
        <f t="shared" si="5"/>
        <v>33438.470910063748</v>
      </c>
      <c r="D50" s="3">
        <f t="shared" si="6"/>
        <v>386.28987668178354</v>
      </c>
      <c r="E50" s="3">
        <f>C49*TAEG/12</f>
        <v>166.30507386816552</v>
      </c>
    </row>
    <row r="51" spans="1:5" x14ac:dyDescent="0.25">
      <c r="A51">
        <f t="shared" si="3"/>
        <v>49</v>
      </c>
      <c r="B51" s="3">
        <f t="shared" si="4"/>
        <v>552.59495054994909</v>
      </c>
      <c r="C51" s="3">
        <f t="shared" si="5"/>
        <v>33050.281774821611</v>
      </c>
      <c r="D51" s="3">
        <f t="shared" si="6"/>
        <v>388.18913524213565</v>
      </c>
      <c r="E51" s="3">
        <f>C50*TAEG/12</f>
        <v>164.40581530781341</v>
      </c>
    </row>
    <row r="52" spans="1:5" x14ac:dyDescent="0.25">
      <c r="A52">
        <f t="shared" si="3"/>
        <v>50</v>
      </c>
      <c r="B52" s="3">
        <f t="shared" si="4"/>
        <v>552.59495054994909</v>
      </c>
      <c r="C52" s="3">
        <f t="shared" si="5"/>
        <v>32660.184042997869</v>
      </c>
      <c r="D52" s="3">
        <f t="shared" si="6"/>
        <v>390.09773182374283</v>
      </c>
      <c r="E52" s="3">
        <f>C51*TAEG/12</f>
        <v>162.49721872620623</v>
      </c>
    </row>
    <row r="53" spans="1:5" x14ac:dyDescent="0.25">
      <c r="A53">
        <f t="shared" si="3"/>
        <v>51</v>
      </c>
      <c r="B53" s="3">
        <f t="shared" si="4"/>
        <v>552.59495054994909</v>
      </c>
      <c r="C53" s="3">
        <f t="shared" si="5"/>
        <v>32268.168330659326</v>
      </c>
      <c r="D53" s="3">
        <f t="shared" si="6"/>
        <v>392.01571233854293</v>
      </c>
      <c r="E53" s="3">
        <f>C52*TAEG/12</f>
        <v>160.57923821140619</v>
      </c>
    </row>
    <row r="54" spans="1:5" x14ac:dyDescent="0.25">
      <c r="A54">
        <f t="shared" si="3"/>
        <v>52</v>
      </c>
      <c r="B54" s="3">
        <f t="shared" si="4"/>
        <v>552.59495054994909</v>
      </c>
      <c r="C54" s="3">
        <f t="shared" si="5"/>
        <v>31874.225207735119</v>
      </c>
      <c r="D54" s="3">
        <f t="shared" si="6"/>
        <v>393.94312292420739</v>
      </c>
      <c r="E54" s="3">
        <f>C53*TAEG/12</f>
        <v>158.65182762574167</v>
      </c>
    </row>
    <row r="55" spans="1:5" x14ac:dyDescent="0.25">
      <c r="A55">
        <f t="shared" si="3"/>
        <v>53</v>
      </c>
      <c r="B55" s="3">
        <f t="shared" si="4"/>
        <v>552.59495054994909</v>
      </c>
      <c r="C55" s="3">
        <f t="shared" si="5"/>
        <v>31478.345197789866</v>
      </c>
      <c r="D55" s="3">
        <f t="shared" si="6"/>
        <v>395.88000994525146</v>
      </c>
      <c r="E55" s="3">
        <f>C54*TAEG/12</f>
        <v>156.71494060469766</v>
      </c>
    </row>
    <row r="56" spans="1:5" x14ac:dyDescent="0.25">
      <c r="A56">
        <f t="shared" si="3"/>
        <v>54</v>
      </c>
      <c r="B56" s="3">
        <f t="shared" si="4"/>
        <v>552.59495054994909</v>
      </c>
      <c r="C56" s="3">
        <f t="shared" si="5"/>
        <v>31080.518777795718</v>
      </c>
      <c r="D56" s="3">
        <f t="shared" si="6"/>
        <v>397.82641999414892</v>
      </c>
      <c r="E56" s="3">
        <f>C55*TAEG/12</f>
        <v>154.76853055580017</v>
      </c>
    </row>
    <row r="57" spans="1:5" x14ac:dyDescent="0.25">
      <c r="A57">
        <f t="shared" si="3"/>
        <v>55</v>
      </c>
      <c r="B57" s="3">
        <f t="shared" si="4"/>
        <v>552.59495054994909</v>
      </c>
      <c r="C57" s="3">
        <f t="shared" si="5"/>
        <v>30680.736377903264</v>
      </c>
      <c r="D57" s="3">
        <f t="shared" si="6"/>
        <v>399.78239989245344</v>
      </c>
      <c r="E57" s="3">
        <f>C56*TAEG/12</f>
        <v>152.81255065749562</v>
      </c>
    </row>
    <row r="58" spans="1:5" x14ac:dyDescent="0.25">
      <c r="A58">
        <f t="shared" si="3"/>
        <v>56</v>
      </c>
      <c r="B58" s="3">
        <f t="shared" si="4"/>
        <v>552.59495054994909</v>
      </c>
      <c r="C58" s="3">
        <f t="shared" si="5"/>
        <v>30278.98838121134</v>
      </c>
      <c r="D58" s="3">
        <f t="shared" si="6"/>
        <v>401.74799669192475</v>
      </c>
      <c r="E58" s="3">
        <f>C57*TAEG/12</f>
        <v>150.84695385802436</v>
      </c>
    </row>
    <row r="59" spans="1:5" x14ac:dyDescent="0.25">
      <c r="A59">
        <f t="shared" si="3"/>
        <v>57</v>
      </c>
      <c r="B59" s="3">
        <f t="shared" si="4"/>
        <v>552.59495054994909</v>
      </c>
      <c r="C59" s="3">
        <f t="shared" si="5"/>
        <v>29875.265123535679</v>
      </c>
      <c r="D59" s="3">
        <f t="shared" si="6"/>
        <v>403.72325767565997</v>
      </c>
      <c r="E59" s="3">
        <f>C58*TAEG/12</f>
        <v>148.8716928742891</v>
      </c>
    </row>
    <row r="60" spans="1:5" x14ac:dyDescent="0.25">
      <c r="A60">
        <f t="shared" si="3"/>
        <v>58</v>
      </c>
      <c r="B60" s="3">
        <f t="shared" si="4"/>
        <v>552.59495054994909</v>
      </c>
      <c r="C60" s="3">
        <f t="shared" si="5"/>
        <v>29469.556893176446</v>
      </c>
      <c r="D60" s="3">
        <f t="shared" si="6"/>
        <v>405.708230359232</v>
      </c>
      <c r="E60" s="3">
        <f>C59*TAEG/12</f>
        <v>146.88672019071709</v>
      </c>
    </row>
    <row r="61" spans="1:5" x14ac:dyDescent="0.25">
      <c r="A61">
        <f t="shared" si="3"/>
        <v>59</v>
      </c>
      <c r="B61" s="3">
        <f t="shared" si="4"/>
        <v>552.59495054994909</v>
      </c>
      <c r="C61" s="3">
        <f t="shared" si="5"/>
        <v>29061.853930684614</v>
      </c>
      <c r="D61" s="3">
        <f t="shared" si="6"/>
        <v>407.70296249183161</v>
      </c>
      <c r="E61" s="3">
        <f>C60*TAEG/12</f>
        <v>144.89198805811751</v>
      </c>
    </row>
    <row r="62" spans="1:5" x14ac:dyDescent="0.25">
      <c r="A62">
        <f t="shared" si="3"/>
        <v>60</v>
      </c>
      <c r="B62" s="3">
        <f t="shared" si="4"/>
        <v>552.59495054994909</v>
      </c>
      <c r="C62" s="3">
        <f t="shared" si="5"/>
        <v>28652.146428627198</v>
      </c>
      <c r="D62" s="3">
        <f t="shared" si="6"/>
        <v>409.70750205741638</v>
      </c>
      <c r="E62" s="3">
        <f>C61*TAEG/12</f>
        <v>142.88744849253268</v>
      </c>
    </row>
    <row r="63" spans="1:5" x14ac:dyDescent="0.25">
      <c r="A63">
        <f t="shared" ref="A63:A124" si="7">A62+1</f>
        <v>61</v>
      </c>
      <c r="B63" s="3">
        <f t="shared" si="4"/>
        <v>552.59495054994909</v>
      </c>
      <c r="C63" s="3">
        <f t="shared" si="5"/>
        <v>28240.424531351335</v>
      </c>
      <c r="D63" s="3">
        <f t="shared" si="6"/>
        <v>411.72189727586533</v>
      </c>
      <c r="E63" s="3">
        <f>C62*TAEG/12</f>
        <v>140.87305327408373</v>
      </c>
    </row>
    <row r="64" spans="1:5" x14ac:dyDescent="0.25">
      <c r="A64">
        <f t="shared" si="7"/>
        <v>62</v>
      </c>
      <c r="B64" s="3">
        <f t="shared" si="4"/>
        <v>552.59495054994909</v>
      </c>
      <c r="C64" s="3">
        <f t="shared" si="5"/>
        <v>27826.678334747197</v>
      </c>
      <c r="D64" s="3">
        <f t="shared" si="6"/>
        <v>413.74619660413839</v>
      </c>
      <c r="E64" s="3">
        <f>C63*TAEG/12</f>
        <v>138.84875394581073</v>
      </c>
    </row>
    <row r="65" spans="1:5" x14ac:dyDescent="0.25">
      <c r="A65">
        <f t="shared" si="7"/>
        <v>63</v>
      </c>
      <c r="B65" s="3">
        <f t="shared" si="4"/>
        <v>552.59495054994909</v>
      </c>
      <c r="C65" s="3">
        <f t="shared" si="5"/>
        <v>27410.897886009756</v>
      </c>
      <c r="D65" s="3">
        <f t="shared" si="6"/>
        <v>415.78044873744204</v>
      </c>
      <c r="E65" s="3">
        <f>C64*TAEG/12</f>
        <v>136.81450181250705</v>
      </c>
    </row>
    <row r="66" spans="1:5" x14ac:dyDescent="0.25">
      <c r="A66">
        <f t="shared" si="7"/>
        <v>64</v>
      </c>
      <c r="B66" s="3">
        <f t="shared" si="4"/>
        <v>552.59495054994909</v>
      </c>
      <c r="C66" s="3">
        <f t="shared" si="5"/>
        <v>26993.073183399356</v>
      </c>
      <c r="D66" s="3">
        <f t="shared" si="6"/>
        <v>417.82470261040112</v>
      </c>
      <c r="E66" s="3">
        <f>C65*TAEG/12</f>
        <v>134.77024793954794</v>
      </c>
    </row>
    <row r="67" spans="1:5" x14ac:dyDescent="0.25">
      <c r="A67">
        <f t="shared" si="7"/>
        <v>65</v>
      </c>
      <c r="B67" s="3">
        <f t="shared" ref="B67:B98" si="8">IF(C66&gt;VERSEMENT_MENSUEL,VERSEMENT_MENSUEL,C66)</f>
        <v>552.59495054994909</v>
      </c>
      <c r="C67" s="3">
        <f t="shared" ref="C67:C98" si="9">C66-Colonne_Amortissement_Capital</f>
        <v>26573.194176001121</v>
      </c>
      <c r="D67" s="3">
        <f t="shared" ref="D67:D98" si="10">Colonne_Versement-Colonne_interets</f>
        <v>419.87900739823556</v>
      </c>
      <c r="E67" s="3">
        <f>C66*TAEG/12</f>
        <v>132.7159431517135</v>
      </c>
    </row>
    <row r="68" spans="1:5" x14ac:dyDescent="0.25">
      <c r="A68">
        <f t="shared" si="7"/>
        <v>66</v>
      </c>
      <c r="B68" s="3">
        <f t="shared" si="8"/>
        <v>552.59495054994909</v>
      </c>
      <c r="C68" s="3">
        <f t="shared" si="9"/>
        <v>26151.250763483178</v>
      </c>
      <c r="D68" s="3">
        <f t="shared" si="10"/>
        <v>421.94341251794356</v>
      </c>
      <c r="E68" s="3">
        <f>C67*TAEG/12</f>
        <v>130.6515380320055</v>
      </c>
    </row>
    <row r="69" spans="1:5" x14ac:dyDescent="0.25">
      <c r="A69">
        <f t="shared" si="7"/>
        <v>67</v>
      </c>
      <c r="B69" s="3">
        <f t="shared" si="8"/>
        <v>552.59495054994909</v>
      </c>
      <c r="C69" s="3">
        <f t="shared" si="9"/>
        <v>25727.232795853688</v>
      </c>
      <c r="D69" s="3">
        <f t="shared" si="10"/>
        <v>424.01796762949016</v>
      </c>
      <c r="E69" s="3">
        <f>C68*TAEG/12</f>
        <v>128.57698292045896</v>
      </c>
    </row>
    <row r="70" spans="1:5" x14ac:dyDescent="0.25">
      <c r="A70">
        <f t="shared" si="7"/>
        <v>68</v>
      </c>
      <c r="B70" s="3">
        <f t="shared" si="8"/>
        <v>552.59495054994909</v>
      </c>
      <c r="C70" s="3">
        <f t="shared" si="9"/>
        <v>25301.130073216686</v>
      </c>
      <c r="D70" s="3">
        <f t="shared" si="10"/>
        <v>426.10272263700182</v>
      </c>
      <c r="E70" s="3">
        <f>C69*TAEG/12</f>
        <v>126.49222791294729</v>
      </c>
    </row>
    <row r="71" spans="1:5" x14ac:dyDescent="0.25">
      <c r="A71">
        <f t="shared" si="7"/>
        <v>69</v>
      </c>
      <c r="B71" s="3">
        <f t="shared" si="8"/>
        <v>552.59495054994909</v>
      </c>
      <c r="C71" s="3">
        <f t="shared" si="9"/>
        <v>24872.932345526719</v>
      </c>
      <c r="D71" s="3">
        <f t="shared" si="10"/>
        <v>428.19772768996705</v>
      </c>
      <c r="E71" s="3">
        <f>C70*TAEG/12</f>
        <v>124.39722285998204</v>
      </c>
    </row>
    <row r="72" spans="1:5" x14ac:dyDescent="0.25">
      <c r="A72">
        <f t="shared" si="7"/>
        <v>70</v>
      </c>
      <c r="B72" s="3">
        <f t="shared" si="8"/>
        <v>552.59495054994909</v>
      </c>
      <c r="C72" s="3">
        <f t="shared" si="9"/>
        <v>24442.629312342277</v>
      </c>
      <c r="D72" s="3">
        <f t="shared" si="10"/>
        <v>430.30303318444271</v>
      </c>
      <c r="E72" s="3">
        <f>C71*TAEG/12</f>
        <v>122.29191736550636</v>
      </c>
    </row>
    <row r="73" spans="1:5" x14ac:dyDescent="0.25">
      <c r="A73">
        <f t="shared" si="7"/>
        <v>71</v>
      </c>
      <c r="B73" s="3">
        <f t="shared" si="8"/>
        <v>552.59495054994909</v>
      </c>
      <c r="C73" s="3">
        <f t="shared" si="9"/>
        <v>24010.210622578012</v>
      </c>
      <c r="D73" s="3">
        <f t="shared" si="10"/>
        <v>432.41868976426622</v>
      </c>
      <c r="E73" s="3">
        <f>C72*TAEG/12</f>
        <v>120.17626078568286</v>
      </c>
    </row>
    <row r="74" spans="1:5" x14ac:dyDescent="0.25">
      <c r="A74">
        <f t="shared" si="7"/>
        <v>72</v>
      </c>
      <c r="B74" s="3">
        <f t="shared" si="8"/>
        <v>552.59495054994909</v>
      </c>
      <c r="C74" s="3">
        <f t="shared" si="9"/>
        <v>23575.665874255737</v>
      </c>
      <c r="D74" s="3">
        <f t="shared" si="10"/>
        <v>434.54474832227385</v>
      </c>
      <c r="E74" s="3">
        <f>C73*TAEG/12</f>
        <v>118.05020222767523</v>
      </c>
    </row>
    <row r="75" spans="1:5" x14ac:dyDescent="0.25">
      <c r="A75">
        <f t="shared" si="7"/>
        <v>73</v>
      </c>
      <c r="B75" s="3">
        <f t="shared" si="8"/>
        <v>552.59495054994909</v>
      </c>
      <c r="C75" s="3">
        <f t="shared" si="9"/>
        <v>23138.984614254212</v>
      </c>
      <c r="D75" s="3">
        <f t="shared" si="10"/>
        <v>436.68126000152506</v>
      </c>
      <c r="E75" s="3">
        <f>C74*TAEG/12</f>
        <v>115.91369054842403</v>
      </c>
    </row>
    <row r="76" spans="1:5" x14ac:dyDescent="0.25">
      <c r="A76">
        <f t="shared" si="7"/>
        <v>74</v>
      </c>
      <c r="B76" s="3">
        <f t="shared" si="8"/>
        <v>552.59495054994909</v>
      </c>
      <c r="C76" s="3">
        <f t="shared" si="9"/>
        <v>22700.156338057681</v>
      </c>
      <c r="D76" s="3">
        <f t="shared" si="10"/>
        <v>438.82827619653256</v>
      </c>
      <c r="E76" s="3">
        <f>C75*TAEG/12</f>
        <v>113.76667435341653</v>
      </c>
    </row>
    <row r="77" spans="1:5" x14ac:dyDescent="0.25">
      <c r="A77">
        <f t="shared" si="7"/>
        <v>75</v>
      </c>
      <c r="B77" s="3">
        <f t="shared" si="8"/>
        <v>552.59495054994909</v>
      </c>
      <c r="C77" s="3">
        <f t="shared" si="9"/>
        <v>22259.170489503183</v>
      </c>
      <c r="D77" s="3">
        <f t="shared" si="10"/>
        <v>440.98584855449883</v>
      </c>
      <c r="E77" s="3">
        <f>C76*TAEG/12</f>
        <v>111.60910199545026</v>
      </c>
    </row>
    <row r="78" spans="1:5" x14ac:dyDescent="0.25">
      <c r="A78">
        <f t="shared" si="7"/>
        <v>76</v>
      </c>
      <c r="B78" s="3">
        <f t="shared" si="8"/>
        <v>552.59495054994909</v>
      </c>
      <c r="C78" s="3">
        <f t="shared" si="9"/>
        <v>21816.016460526625</v>
      </c>
      <c r="D78" s="3">
        <f t="shared" si="10"/>
        <v>443.15402897655844</v>
      </c>
      <c r="E78" s="3">
        <f>C77*TAEG/12</f>
        <v>109.44092157339065</v>
      </c>
    </row>
    <row r="79" spans="1:5" x14ac:dyDescent="0.25">
      <c r="A79">
        <f t="shared" si="7"/>
        <v>77</v>
      </c>
      <c r="B79" s="3">
        <f t="shared" si="8"/>
        <v>552.59495054994909</v>
      </c>
      <c r="C79" s="3">
        <f t="shared" si="9"/>
        <v>21370.6835909076</v>
      </c>
      <c r="D79" s="3">
        <f t="shared" si="10"/>
        <v>445.3328696190265</v>
      </c>
      <c r="E79" s="3">
        <f>C78*TAEG/12</f>
        <v>107.26208093092258</v>
      </c>
    </row>
    <row r="80" spans="1:5" x14ac:dyDescent="0.25">
      <c r="A80">
        <f t="shared" si="7"/>
        <v>78</v>
      </c>
      <c r="B80" s="3">
        <f t="shared" si="8"/>
        <v>552.59495054994909</v>
      </c>
      <c r="C80" s="3">
        <f t="shared" si="9"/>
        <v>20923.161168012946</v>
      </c>
      <c r="D80" s="3">
        <f t="shared" si="10"/>
        <v>447.5224228946534</v>
      </c>
      <c r="E80" s="3">
        <f>C79*TAEG/12</f>
        <v>105.07252765529569</v>
      </c>
    </row>
    <row r="81" spans="1:5" x14ac:dyDescent="0.25">
      <c r="A81">
        <f t="shared" si="7"/>
        <v>79</v>
      </c>
      <c r="B81" s="3">
        <f t="shared" si="8"/>
        <v>552.59495054994909</v>
      </c>
      <c r="C81" s="3">
        <f t="shared" si="9"/>
        <v>20473.438426539062</v>
      </c>
      <c r="D81" s="3">
        <f t="shared" si="10"/>
        <v>449.72274147388543</v>
      </c>
      <c r="E81" s="3">
        <f>C80*TAEG/12</f>
        <v>102.87220907606365</v>
      </c>
    </row>
    <row r="82" spans="1:5" x14ac:dyDescent="0.25">
      <c r="A82">
        <f t="shared" si="7"/>
        <v>80</v>
      </c>
      <c r="B82" s="3">
        <f t="shared" si="8"/>
        <v>552.59495054994909</v>
      </c>
      <c r="C82" s="3">
        <f t="shared" si="9"/>
        <v>20021.504548252931</v>
      </c>
      <c r="D82" s="3">
        <f t="shared" si="10"/>
        <v>451.93387828613203</v>
      </c>
      <c r="E82" s="3">
        <f>C81*TAEG/12</f>
        <v>100.66107226381705</v>
      </c>
    </row>
    <row r="83" spans="1:5" x14ac:dyDescent="0.25">
      <c r="A83">
        <f t="shared" si="7"/>
        <v>81</v>
      </c>
      <c r="B83" s="3">
        <f t="shared" si="8"/>
        <v>552.59495054994909</v>
      </c>
      <c r="C83" s="3">
        <f t="shared" si="9"/>
        <v>19567.348661731892</v>
      </c>
      <c r="D83" s="3">
        <f t="shared" si="10"/>
        <v>454.15588652103884</v>
      </c>
      <c r="E83" s="3">
        <f>C82*TAEG/12</f>
        <v>98.439064028910238</v>
      </c>
    </row>
    <row r="84" spans="1:5" x14ac:dyDescent="0.25">
      <c r="A84">
        <f t="shared" si="7"/>
        <v>82</v>
      </c>
      <c r="B84" s="3">
        <f t="shared" si="8"/>
        <v>552.59495054994909</v>
      </c>
      <c r="C84" s="3">
        <f t="shared" si="9"/>
        <v>19110.959842102126</v>
      </c>
      <c r="D84" s="3">
        <f t="shared" si="10"/>
        <v>456.38881962976728</v>
      </c>
      <c r="E84" s="3">
        <f>C83*TAEG/12</f>
        <v>96.206130920181806</v>
      </c>
    </row>
    <row r="85" spans="1:5" x14ac:dyDescent="0.25">
      <c r="A85">
        <f t="shared" si="7"/>
        <v>83</v>
      </c>
      <c r="B85" s="3">
        <f t="shared" si="8"/>
        <v>552.59495054994909</v>
      </c>
      <c r="C85" s="3">
        <f t="shared" si="9"/>
        <v>18652.327110775845</v>
      </c>
      <c r="D85" s="3">
        <f t="shared" si="10"/>
        <v>458.63273132628029</v>
      </c>
      <c r="E85" s="3">
        <f>C84*TAEG/12</f>
        <v>93.962219223668782</v>
      </c>
    </row>
    <row r="86" spans="1:5" x14ac:dyDescent="0.25">
      <c r="A86">
        <f t="shared" si="7"/>
        <v>84</v>
      </c>
      <c r="B86" s="3">
        <f t="shared" si="8"/>
        <v>552.59495054994909</v>
      </c>
      <c r="C86" s="3">
        <f t="shared" si="9"/>
        <v>18191.439435187211</v>
      </c>
      <c r="D86" s="3">
        <f t="shared" si="10"/>
        <v>460.88767558863452</v>
      </c>
      <c r="E86" s="3">
        <f>C85*TAEG/12</f>
        <v>91.707274961314567</v>
      </c>
    </row>
    <row r="87" spans="1:5" x14ac:dyDescent="0.25">
      <c r="A87">
        <f t="shared" si="7"/>
        <v>85</v>
      </c>
      <c r="B87" s="3">
        <f t="shared" si="8"/>
        <v>552.59495054994909</v>
      </c>
      <c r="C87" s="3">
        <f t="shared" si="9"/>
        <v>17728.285728526931</v>
      </c>
      <c r="D87" s="3">
        <f t="shared" si="10"/>
        <v>463.15370666027866</v>
      </c>
      <c r="E87" s="3">
        <f>C86*TAEG/12</f>
        <v>89.441243889670446</v>
      </c>
    </row>
    <row r="88" spans="1:5" x14ac:dyDescent="0.25">
      <c r="A88">
        <f t="shared" si="7"/>
        <v>86</v>
      </c>
      <c r="B88" s="3">
        <f t="shared" si="8"/>
        <v>552.59495054994909</v>
      </c>
      <c r="C88" s="3">
        <f t="shared" si="9"/>
        <v>17262.854849475574</v>
      </c>
      <c r="D88" s="3">
        <f t="shared" si="10"/>
        <v>465.43087905135837</v>
      </c>
      <c r="E88" s="3">
        <f>C87*TAEG/12</f>
        <v>87.164071498590729</v>
      </c>
    </row>
    <row r="89" spans="1:5" x14ac:dyDescent="0.25">
      <c r="A89">
        <f t="shared" si="7"/>
        <v>87</v>
      </c>
      <c r="B89" s="3">
        <f t="shared" si="8"/>
        <v>552.59495054994909</v>
      </c>
      <c r="C89" s="3">
        <f t="shared" si="9"/>
        <v>16795.135601935548</v>
      </c>
      <c r="D89" s="3">
        <f t="shared" si="10"/>
        <v>467.71924754002754</v>
      </c>
      <c r="E89" s="3">
        <f>C88*TAEG/12</f>
        <v>84.875703009921565</v>
      </c>
    </row>
    <row r="90" spans="1:5" x14ac:dyDescent="0.25">
      <c r="A90">
        <f t="shared" si="7"/>
        <v>88</v>
      </c>
      <c r="B90" s="3">
        <f t="shared" si="8"/>
        <v>552.59495054994909</v>
      </c>
      <c r="C90" s="3">
        <f t="shared" si="9"/>
        <v>16325.116734761781</v>
      </c>
      <c r="D90" s="3">
        <f t="shared" si="10"/>
        <v>470.01886717376601</v>
      </c>
      <c r="E90" s="3">
        <f>C89*TAEG/12</f>
        <v>82.576083376183107</v>
      </c>
    </row>
    <row r="91" spans="1:5" x14ac:dyDescent="0.25">
      <c r="A91">
        <f t="shared" si="7"/>
        <v>89</v>
      </c>
      <c r="B91" s="3">
        <f t="shared" si="8"/>
        <v>552.59495054994909</v>
      </c>
      <c r="C91" s="3">
        <f t="shared" si="9"/>
        <v>15852.786941491078</v>
      </c>
      <c r="D91" s="3">
        <f t="shared" si="10"/>
        <v>472.32979327070365</v>
      </c>
      <c r="E91" s="3">
        <f>C90*TAEG/12</f>
        <v>80.265157279245429</v>
      </c>
    </row>
    <row r="92" spans="1:5" x14ac:dyDescent="0.25">
      <c r="A92">
        <f t="shared" si="7"/>
        <v>90</v>
      </c>
      <c r="B92" s="3">
        <f t="shared" si="8"/>
        <v>552.59495054994909</v>
      </c>
      <c r="C92" s="3">
        <f t="shared" si="9"/>
        <v>15378.134860070128</v>
      </c>
      <c r="D92" s="3">
        <f t="shared" si="10"/>
        <v>474.65208142095128</v>
      </c>
      <c r="E92" s="3">
        <f>C91*TAEG/12</f>
        <v>77.942869128997799</v>
      </c>
    </row>
    <row r="93" spans="1:5" x14ac:dyDescent="0.25">
      <c r="A93">
        <f t="shared" si="7"/>
        <v>91</v>
      </c>
      <c r="B93" s="3">
        <f t="shared" si="8"/>
        <v>552.59495054994909</v>
      </c>
      <c r="C93" s="3">
        <f t="shared" si="9"/>
        <v>14901.14907258219</v>
      </c>
      <c r="D93" s="3">
        <f t="shared" si="10"/>
        <v>476.98578748793761</v>
      </c>
      <c r="E93" s="3">
        <f>C92*TAEG/12</f>
        <v>75.609163062011461</v>
      </c>
    </row>
    <row r="94" spans="1:5" x14ac:dyDescent="0.25">
      <c r="A94">
        <f t="shared" si="7"/>
        <v>92</v>
      </c>
      <c r="B94" s="3">
        <f t="shared" si="8"/>
        <v>552.59495054994909</v>
      </c>
      <c r="C94" s="3">
        <f t="shared" si="9"/>
        <v>14421.818104972437</v>
      </c>
      <c r="D94" s="3">
        <f t="shared" si="10"/>
        <v>479.33096760975332</v>
      </c>
      <c r="E94" s="3">
        <f>C93*TAEG/12</f>
        <v>73.26398294019576</v>
      </c>
    </row>
    <row r="95" spans="1:5" x14ac:dyDescent="0.25">
      <c r="A95">
        <f t="shared" si="7"/>
        <v>93</v>
      </c>
      <c r="B95" s="3">
        <f t="shared" si="8"/>
        <v>552.59495054994909</v>
      </c>
      <c r="C95" s="3">
        <f t="shared" si="9"/>
        <v>13940.130426771935</v>
      </c>
      <c r="D95" s="3">
        <f t="shared" si="10"/>
        <v>481.6876782005013</v>
      </c>
      <c r="E95" s="3">
        <f>C94*TAEG/12</f>
        <v>70.907272349447808</v>
      </c>
    </row>
    <row r="96" spans="1:5" x14ac:dyDescent="0.25">
      <c r="A96">
        <f t="shared" si="7"/>
        <v>94</v>
      </c>
      <c r="B96" s="3">
        <f t="shared" si="8"/>
        <v>552.59495054994909</v>
      </c>
      <c r="C96" s="3">
        <f t="shared" si="9"/>
        <v>13456.074450820281</v>
      </c>
      <c r="D96" s="3">
        <f t="shared" si="10"/>
        <v>484.05597595165375</v>
      </c>
      <c r="E96" s="3">
        <f>C95*TAEG/12</f>
        <v>68.53897459829534</v>
      </c>
    </row>
    <row r="97" spans="1:5" x14ac:dyDescent="0.25">
      <c r="A97">
        <f t="shared" si="7"/>
        <v>95</v>
      </c>
      <c r="B97" s="3">
        <f t="shared" si="8"/>
        <v>552.59495054994909</v>
      </c>
      <c r="C97" s="3">
        <f t="shared" si="9"/>
        <v>12969.638532986864</v>
      </c>
      <c r="D97" s="3">
        <f t="shared" si="10"/>
        <v>486.43591783341606</v>
      </c>
      <c r="E97" s="3">
        <f>C96*TAEG/12</f>
        <v>66.159032716533048</v>
      </c>
    </row>
    <row r="98" spans="1:5" x14ac:dyDescent="0.25">
      <c r="A98">
        <f t="shared" si="7"/>
        <v>96</v>
      </c>
      <c r="B98" s="3">
        <f t="shared" si="8"/>
        <v>552.59495054994909</v>
      </c>
      <c r="C98" s="3">
        <f t="shared" si="9"/>
        <v>12480.810971890767</v>
      </c>
      <c r="D98" s="3">
        <f t="shared" si="10"/>
        <v>488.82756109609704</v>
      </c>
      <c r="E98" s="3">
        <f>C97*TAEG/12</f>
        <v>63.767389453852076</v>
      </c>
    </row>
    <row r="99" spans="1:5" x14ac:dyDescent="0.25">
      <c r="A99">
        <f t="shared" si="7"/>
        <v>97</v>
      </c>
      <c r="B99" s="3">
        <f t="shared" ref="B99:B124" si="11">IF(C98&gt;VERSEMENT_MENSUEL,VERSEMENT_MENSUEL,C98)</f>
        <v>552.59495054994909</v>
      </c>
      <c r="C99" s="3">
        <f t="shared" ref="C99:C124" si="12">C98-Colonne_Amortissement_Capital</f>
        <v>11989.580008619281</v>
      </c>
      <c r="D99" s="3">
        <f t="shared" ref="D99:D124" si="13">Colonne_Versement-Colonne_interets</f>
        <v>491.23096327148613</v>
      </c>
      <c r="E99" s="3">
        <f>C98*TAEG/12</f>
        <v>61.363987278462936</v>
      </c>
    </row>
    <row r="100" spans="1:5" x14ac:dyDescent="0.25">
      <c r="A100">
        <f t="shared" si="7"/>
        <v>98</v>
      </c>
      <c r="B100" s="3">
        <f t="shared" si="11"/>
        <v>552.59495054994909</v>
      </c>
      <c r="C100" s="3">
        <f t="shared" si="12"/>
        <v>11495.933826445043</v>
      </c>
      <c r="D100" s="3">
        <f t="shared" si="13"/>
        <v>493.64618217423765</v>
      </c>
      <c r="E100" s="3">
        <f>C99*TAEG/12</f>
        <v>58.948768375711467</v>
      </c>
    </row>
    <row r="101" spans="1:5" x14ac:dyDescent="0.25">
      <c r="A101">
        <f t="shared" si="7"/>
        <v>99</v>
      </c>
      <c r="B101" s="3">
        <f t="shared" si="11"/>
        <v>552.59495054994909</v>
      </c>
      <c r="C101" s="3">
        <f t="shared" si="12"/>
        <v>10999.860550541782</v>
      </c>
      <c r="D101" s="3">
        <f t="shared" si="13"/>
        <v>496.07327590326099</v>
      </c>
      <c r="E101" s="3">
        <f>C100*TAEG/12</f>
        <v>56.521674646688126</v>
      </c>
    </row>
    <row r="102" spans="1:5" x14ac:dyDescent="0.25">
      <c r="A102">
        <f t="shared" si="7"/>
        <v>100</v>
      </c>
      <c r="B102" s="3">
        <f t="shared" si="11"/>
        <v>552.59495054994909</v>
      </c>
      <c r="C102" s="3">
        <f t="shared" si="12"/>
        <v>10501.348247698663</v>
      </c>
      <c r="D102" s="3">
        <f t="shared" si="13"/>
        <v>498.51230284311868</v>
      </c>
      <c r="E102" s="3">
        <f>C101*TAEG/12</f>
        <v>54.082647706830421</v>
      </c>
    </row>
    <row r="103" spans="1:5" x14ac:dyDescent="0.25">
      <c r="A103">
        <f t="shared" si="7"/>
        <v>101</v>
      </c>
      <c r="B103" s="3">
        <f t="shared" si="11"/>
        <v>552.59495054994909</v>
      </c>
      <c r="C103" s="3">
        <f t="shared" si="12"/>
        <v>10000.384926033232</v>
      </c>
      <c r="D103" s="3">
        <f t="shared" si="13"/>
        <v>500.96332166543067</v>
      </c>
      <c r="E103" s="3">
        <f>C102*TAEG/12</f>
        <v>51.63162888451842</v>
      </c>
    </row>
    <row r="104" spans="1:5" x14ac:dyDescent="0.25">
      <c r="A104">
        <f t="shared" si="7"/>
        <v>102</v>
      </c>
      <c r="B104" s="3">
        <f t="shared" si="11"/>
        <v>552.59495054994909</v>
      </c>
      <c r="C104" s="3">
        <f t="shared" si="12"/>
        <v>9496.9585347029461</v>
      </c>
      <c r="D104" s="3">
        <f t="shared" si="13"/>
        <v>503.4263913302857</v>
      </c>
      <c r="E104" s="3">
        <f>C103*TAEG/12</f>
        <v>49.168559219663386</v>
      </c>
    </row>
    <row r="105" spans="1:5" x14ac:dyDescent="0.25">
      <c r="A105">
        <f t="shared" si="7"/>
        <v>103</v>
      </c>
      <c r="B105" s="3">
        <f t="shared" si="11"/>
        <v>552.59495054994909</v>
      </c>
      <c r="C105" s="3">
        <f t="shared" si="12"/>
        <v>8991.0569636152868</v>
      </c>
      <c r="D105" s="3">
        <f t="shared" si="13"/>
        <v>505.90157108765959</v>
      </c>
      <c r="E105" s="3">
        <f>C104*TAEG/12</f>
        <v>46.693379462289478</v>
      </c>
    </row>
    <row r="106" spans="1:5" x14ac:dyDescent="0.25">
      <c r="A106">
        <f t="shared" si="7"/>
        <v>104</v>
      </c>
      <c r="B106" s="3">
        <f t="shared" si="11"/>
        <v>552.59495054994909</v>
      </c>
      <c r="C106" s="3">
        <f t="shared" si="12"/>
        <v>8482.6680431364457</v>
      </c>
      <c r="D106" s="3">
        <f t="shared" si="13"/>
        <v>508.38892047884059</v>
      </c>
      <c r="E106" s="3">
        <f>C105*TAEG/12</f>
        <v>44.206030071108493</v>
      </c>
    </row>
    <row r="107" spans="1:5" x14ac:dyDescent="0.25">
      <c r="A107">
        <f t="shared" si="7"/>
        <v>105</v>
      </c>
      <c r="B107" s="3">
        <f t="shared" si="11"/>
        <v>552.59495054994909</v>
      </c>
      <c r="C107" s="3">
        <f t="shared" si="12"/>
        <v>7971.7795437985842</v>
      </c>
      <c r="D107" s="3">
        <f t="shared" si="13"/>
        <v>510.88849933786156</v>
      </c>
      <c r="E107" s="3">
        <f>C106*TAEG/12</f>
        <v>41.706451212087522</v>
      </c>
    </row>
    <row r="108" spans="1:5" x14ac:dyDescent="0.25">
      <c r="A108">
        <f t="shared" si="7"/>
        <v>106</v>
      </c>
      <c r="B108" s="3">
        <f t="shared" si="11"/>
        <v>552.59495054994909</v>
      </c>
      <c r="C108" s="3">
        <f t="shared" si="12"/>
        <v>7458.3791760056447</v>
      </c>
      <c r="D108" s="3">
        <f t="shared" si="13"/>
        <v>513.40036779293939</v>
      </c>
      <c r="E108" s="3">
        <f>C107*TAEG/12</f>
        <v>39.194582757009705</v>
      </c>
    </row>
    <row r="109" spans="1:5" x14ac:dyDescent="0.25">
      <c r="A109">
        <f t="shared" si="7"/>
        <v>107</v>
      </c>
      <c r="B109" s="3">
        <f t="shared" si="11"/>
        <v>552.59495054994909</v>
      </c>
      <c r="C109" s="3">
        <f t="shared" si="12"/>
        <v>6942.4545897377229</v>
      </c>
      <c r="D109" s="3">
        <f t="shared" si="13"/>
        <v>515.92458626792131</v>
      </c>
      <c r="E109" s="3">
        <f>C108*TAEG/12</f>
        <v>36.670364282027755</v>
      </c>
    </row>
    <row r="110" spans="1:5" x14ac:dyDescent="0.25">
      <c r="A110">
        <f t="shared" si="7"/>
        <v>108</v>
      </c>
      <c r="B110" s="3">
        <f t="shared" si="11"/>
        <v>552.59495054994909</v>
      </c>
      <c r="C110" s="3">
        <f t="shared" si="12"/>
        <v>6423.9933742539843</v>
      </c>
      <c r="D110" s="3">
        <f t="shared" si="13"/>
        <v>518.46121548373867</v>
      </c>
      <c r="E110" s="3">
        <f>C109*TAEG/12</f>
        <v>34.13373506621047</v>
      </c>
    </row>
    <row r="111" spans="1:5" x14ac:dyDescent="0.25">
      <c r="A111">
        <f t="shared" si="7"/>
        <v>109</v>
      </c>
      <c r="B111" s="3">
        <f t="shared" si="11"/>
        <v>552.59495054994909</v>
      </c>
      <c r="C111" s="3">
        <f t="shared" si="12"/>
        <v>5902.9830577941175</v>
      </c>
      <c r="D111" s="3">
        <f t="shared" si="13"/>
        <v>521.010316459867</v>
      </c>
      <c r="E111" s="3">
        <f>C110*TAEG/12</f>
        <v>31.584634090082087</v>
      </c>
    </row>
    <row r="112" spans="1:5" x14ac:dyDescent="0.25">
      <c r="A112">
        <f t="shared" si="7"/>
        <v>110</v>
      </c>
      <c r="B112" s="3">
        <f t="shared" si="11"/>
        <v>552.59495054994909</v>
      </c>
      <c r="C112" s="3">
        <f t="shared" si="12"/>
        <v>5379.4111072783226</v>
      </c>
      <c r="D112" s="3">
        <f t="shared" si="13"/>
        <v>523.5719505157947</v>
      </c>
      <c r="E112" s="3">
        <f>C111*TAEG/12</f>
        <v>29.023000034154411</v>
      </c>
    </row>
    <row r="113" spans="1:5" x14ac:dyDescent="0.25">
      <c r="A113">
        <f t="shared" si="7"/>
        <v>111</v>
      </c>
      <c r="B113" s="3">
        <f t="shared" si="11"/>
        <v>552.59495054994909</v>
      </c>
      <c r="C113" s="3">
        <f t="shared" si="12"/>
        <v>4853.2649280058249</v>
      </c>
      <c r="D113" s="3">
        <f t="shared" si="13"/>
        <v>526.14617927249731</v>
      </c>
      <c r="E113" s="3">
        <f>C112*TAEG/12</f>
        <v>26.448771277451751</v>
      </c>
    </row>
    <row r="114" spans="1:5" x14ac:dyDescent="0.25">
      <c r="A114">
        <f t="shared" si="7"/>
        <v>112</v>
      </c>
      <c r="B114" s="3">
        <f t="shared" si="11"/>
        <v>552.59495054994909</v>
      </c>
      <c r="C114" s="3">
        <f t="shared" si="12"/>
        <v>4324.5318633519046</v>
      </c>
      <c r="D114" s="3">
        <f t="shared" si="13"/>
        <v>528.73306465392045</v>
      </c>
      <c r="E114" s="3">
        <f>C113*TAEG/12</f>
        <v>23.861885896028639</v>
      </c>
    </row>
    <row r="115" spans="1:5" x14ac:dyDescent="0.25">
      <c r="A115">
        <f t="shared" si="7"/>
        <v>113</v>
      </c>
      <c r="B115" s="3">
        <f t="shared" si="11"/>
        <v>552.59495054994909</v>
      </c>
      <c r="C115" s="3">
        <f t="shared" si="12"/>
        <v>3793.1991944634356</v>
      </c>
      <c r="D115" s="3">
        <f t="shared" si="13"/>
        <v>531.3326688884689</v>
      </c>
      <c r="E115" s="3">
        <f>C114*TAEG/12</f>
        <v>21.262281661480198</v>
      </c>
    </row>
    <row r="116" spans="1:5" x14ac:dyDescent="0.25">
      <c r="A116">
        <f t="shared" si="7"/>
        <v>114</v>
      </c>
      <c r="B116" s="3">
        <f t="shared" si="11"/>
        <v>552.59495054994909</v>
      </c>
      <c r="C116" s="3">
        <f t="shared" si="12"/>
        <v>3259.2541399529318</v>
      </c>
      <c r="D116" s="3">
        <f t="shared" si="13"/>
        <v>533.94505451050384</v>
      </c>
      <c r="E116" s="3">
        <f>C115*TAEG/12</f>
        <v>18.649896039445224</v>
      </c>
    </row>
    <row r="117" spans="1:5" x14ac:dyDescent="0.25">
      <c r="A117">
        <f t="shared" si="7"/>
        <v>115</v>
      </c>
      <c r="B117" s="3">
        <f t="shared" si="11"/>
        <v>552.59495054994909</v>
      </c>
      <c r="C117" s="3">
        <f t="shared" si="12"/>
        <v>2722.6838555910845</v>
      </c>
      <c r="D117" s="3">
        <f t="shared" si="13"/>
        <v>536.57028436184714</v>
      </c>
      <c r="E117" s="3">
        <f>C116*TAEG/12</f>
        <v>16.024666188101914</v>
      </c>
    </row>
    <row r="118" spans="1:5" x14ac:dyDescent="0.25">
      <c r="A118">
        <f t="shared" si="7"/>
        <v>116</v>
      </c>
      <c r="B118" s="3">
        <f t="shared" si="11"/>
        <v>552.59495054994909</v>
      </c>
      <c r="C118" s="3">
        <f t="shared" si="12"/>
        <v>2183.4754339977917</v>
      </c>
      <c r="D118" s="3">
        <f t="shared" si="13"/>
        <v>539.20842159329288</v>
      </c>
      <c r="E118" s="3">
        <f>C117*TAEG/12</f>
        <v>13.386528956656164</v>
      </c>
    </row>
    <row r="119" spans="1:5" x14ac:dyDescent="0.25">
      <c r="A119">
        <f t="shared" si="7"/>
        <v>117</v>
      </c>
      <c r="B119" s="3">
        <f t="shared" si="11"/>
        <v>552.59495054994909</v>
      </c>
      <c r="C119" s="3">
        <f t="shared" si="12"/>
        <v>1641.6159043316652</v>
      </c>
      <c r="D119" s="3">
        <f t="shared" si="13"/>
        <v>541.8595296661266</v>
      </c>
      <c r="E119" s="3">
        <f>C118*TAEG/12</f>
        <v>10.735420883822476</v>
      </c>
    </row>
    <row r="120" spans="1:5" x14ac:dyDescent="0.25">
      <c r="A120">
        <f t="shared" si="7"/>
        <v>118</v>
      </c>
      <c r="B120" s="3">
        <f t="shared" si="11"/>
        <v>552.59495054994909</v>
      </c>
      <c r="C120" s="3">
        <f t="shared" si="12"/>
        <v>1097.0922319780134</v>
      </c>
      <c r="D120" s="3">
        <f t="shared" si="13"/>
        <v>544.5236723536517</v>
      </c>
      <c r="E120" s="3">
        <f>C119*TAEG/12</f>
        <v>8.071278196297353</v>
      </c>
    </row>
    <row r="121" spans="1:5" x14ac:dyDescent="0.25">
      <c r="A121">
        <f t="shared" si="7"/>
        <v>119</v>
      </c>
      <c r="B121" s="3">
        <f t="shared" si="11"/>
        <v>552.59495054994909</v>
      </c>
      <c r="C121" s="3">
        <f t="shared" si="12"/>
        <v>549.89131823528953</v>
      </c>
      <c r="D121" s="3">
        <f t="shared" si="13"/>
        <v>547.20091374272386</v>
      </c>
      <c r="E121" s="3">
        <f>C120*TAEG/12</f>
        <v>5.3940368072252314</v>
      </c>
    </row>
    <row r="122" spans="1:5" x14ac:dyDescent="0.25">
      <c r="A122">
        <f t="shared" si="7"/>
        <v>120</v>
      </c>
      <c r="B122" s="3">
        <f t="shared" si="11"/>
        <v>549.89131823528953</v>
      </c>
      <c r="C122" s="3">
        <f t="shared" si="12"/>
        <v>2.7036323146568293</v>
      </c>
      <c r="D122" s="3">
        <f t="shared" si="13"/>
        <v>547.1876859206327</v>
      </c>
      <c r="E122" s="3">
        <f>C121*TAEG/12</f>
        <v>2.70363231465684</v>
      </c>
    </row>
    <row r="123" spans="1:5" x14ac:dyDescent="0.25">
      <c r="A123">
        <f t="shared" si="7"/>
        <v>121</v>
      </c>
      <c r="B123" s="3">
        <f t="shared" si="11"/>
        <v>2.7036323146568293</v>
      </c>
      <c r="C123" s="3">
        <f t="shared" si="12"/>
        <v>1.3292858880395997E-2</v>
      </c>
      <c r="D123" s="3">
        <f t="shared" si="13"/>
        <v>2.6903394557764333</v>
      </c>
      <c r="E123" s="3">
        <f>C122*TAEG/12</f>
        <v>1.3292858880396078E-2</v>
      </c>
    </row>
    <row r="124" spans="1:5" x14ac:dyDescent="0.25">
      <c r="A124">
        <f t="shared" si="7"/>
        <v>122</v>
      </c>
      <c r="B124" s="3">
        <f t="shared" si="11"/>
        <v>1.3292858880395997E-2</v>
      </c>
      <c r="C124" s="3">
        <f t="shared" si="12"/>
        <v>6.5356556161947146E-5</v>
      </c>
      <c r="D124" s="3">
        <f t="shared" si="13"/>
        <v>1.322750232423405E-2</v>
      </c>
      <c r="E124" s="3">
        <f>C123*TAEG/12</f>
        <v>6.5356556161946984E-5</v>
      </c>
    </row>
    <row r="125" spans="1:5" x14ac:dyDescent="0.25">
      <c r="B125" s="3"/>
      <c r="C125" s="3"/>
      <c r="D125" s="3"/>
      <c r="E125" s="3"/>
    </row>
    <row r="126" spans="1:5" x14ac:dyDescent="0.25">
      <c r="B126" s="3"/>
      <c r="C126" s="3"/>
      <c r="D126" s="3"/>
      <c r="E126" s="3"/>
    </row>
    <row r="127" spans="1:5" x14ac:dyDescent="0.25">
      <c r="B127" s="3"/>
      <c r="C127" s="3"/>
      <c r="D127" s="3"/>
      <c r="E127" s="3"/>
    </row>
    <row r="128" spans="1:5" x14ac:dyDescent="0.25">
      <c r="B128" s="3"/>
      <c r="C128" s="3"/>
      <c r="D128" s="3"/>
      <c r="E128" s="3"/>
    </row>
    <row r="129" spans="2:5" x14ac:dyDescent="0.25">
      <c r="B129" s="3"/>
      <c r="C129" s="3"/>
      <c r="D129" s="3"/>
      <c r="E129" s="3"/>
    </row>
    <row r="130" spans="2:5" x14ac:dyDescent="0.25">
      <c r="B130" s="3"/>
      <c r="C130" s="3"/>
      <c r="D130" s="3"/>
      <c r="E130" s="3"/>
    </row>
    <row r="131" spans="2:5" x14ac:dyDescent="0.25">
      <c r="B131" s="3"/>
      <c r="C131" s="3"/>
      <c r="D131" s="3"/>
      <c r="E131" s="3"/>
    </row>
    <row r="132" spans="2:5" x14ac:dyDescent="0.25">
      <c r="B132" s="3"/>
      <c r="C132" s="3"/>
      <c r="D132" s="3"/>
      <c r="E132" s="3"/>
    </row>
    <row r="133" spans="2:5" x14ac:dyDescent="0.25">
      <c r="B133" s="3"/>
      <c r="C133" s="3"/>
      <c r="D133" s="3"/>
      <c r="E133" s="3"/>
    </row>
    <row r="134" spans="2:5" x14ac:dyDescent="0.25">
      <c r="B134" s="3"/>
      <c r="C134" s="3"/>
      <c r="D134" s="3"/>
      <c r="E134" s="3"/>
    </row>
    <row r="135" spans="2:5" x14ac:dyDescent="0.25">
      <c r="B135" s="3"/>
      <c r="C135" s="3"/>
      <c r="D135" s="3"/>
      <c r="E135" s="3"/>
    </row>
    <row r="136" spans="2:5" x14ac:dyDescent="0.25">
      <c r="B136" s="3"/>
      <c r="C136" s="3"/>
      <c r="D136" s="3"/>
      <c r="E136" s="3"/>
    </row>
    <row r="137" spans="2:5" x14ac:dyDescent="0.25">
      <c r="B137" s="3"/>
      <c r="C137" s="3"/>
      <c r="D137" s="3"/>
      <c r="E137" s="3"/>
    </row>
    <row r="138" spans="2:5" x14ac:dyDescent="0.25">
      <c r="B138" s="3"/>
      <c r="C138" s="3"/>
      <c r="D138" s="3"/>
      <c r="E138" s="3"/>
    </row>
    <row r="139" spans="2:5" x14ac:dyDescent="0.25">
      <c r="B139" s="3"/>
      <c r="C139" s="3"/>
      <c r="D139" s="3"/>
      <c r="E139" s="3"/>
    </row>
    <row r="140" spans="2:5" x14ac:dyDescent="0.25">
      <c r="B140" s="3"/>
      <c r="C140" s="3"/>
      <c r="D140" s="3"/>
      <c r="E140" s="3"/>
    </row>
    <row r="141" spans="2:5" x14ac:dyDescent="0.25">
      <c r="B141" s="3"/>
      <c r="C141" s="3"/>
      <c r="D141" s="3"/>
      <c r="E141" s="3"/>
    </row>
    <row r="142" spans="2:5" x14ac:dyDescent="0.25">
      <c r="B142" s="3"/>
      <c r="C142" s="3"/>
      <c r="D142" s="3"/>
      <c r="E142" s="3"/>
    </row>
    <row r="143" spans="2:5" x14ac:dyDescent="0.25">
      <c r="B143" s="3"/>
      <c r="C143" s="3"/>
      <c r="D143" s="3"/>
      <c r="E143" s="3"/>
    </row>
    <row r="144" spans="2:5" x14ac:dyDescent="0.25">
      <c r="B144" s="3"/>
      <c r="C144" s="3"/>
      <c r="D144" s="3"/>
      <c r="E144" s="3"/>
    </row>
    <row r="145" spans="2:5" x14ac:dyDescent="0.25">
      <c r="B145" s="3"/>
      <c r="C145" s="3"/>
      <c r="D145" s="3"/>
      <c r="E145" s="3"/>
    </row>
    <row r="146" spans="2:5" x14ac:dyDescent="0.25">
      <c r="B146" s="3"/>
      <c r="C146" s="3"/>
      <c r="D146" s="3"/>
      <c r="E146" s="3"/>
    </row>
    <row r="147" spans="2:5" x14ac:dyDescent="0.25">
      <c r="B147" s="3"/>
      <c r="C147" s="3"/>
      <c r="D147" s="3"/>
      <c r="E147" s="3"/>
    </row>
    <row r="148" spans="2:5" x14ac:dyDescent="0.25">
      <c r="B148" s="3"/>
      <c r="C148" s="3"/>
      <c r="D148" s="3"/>
      <c r="E148" s="3"/>
    </row>
    <row r="149" spans="2:5" x14ac:dyDescent="0.25">
      <c r="B149" s="3"/>
      <c r="C149" s="3"/>
      <c r="D149" s="3"/>
      <c r="E149" s="3"/>
    </row>
    <row r="150" spans="2:5" x14ac:dyDescent="0.25">
      <c r="B150" s="3"/>
      <c r="C150" s="3"/>
      <c r="D150" s="3"/>
      <c r="E150" s="3"/>
    </row>
    <row r="151" spans="2:5" x14ac:dyDescent="0.25">
      <c r="B151" s="3"/>
      <c r="C151" s="3"/>
      <c r="D151" s="3"/>
      <c r="E151" s="3"/>
    </row>
    <row r="152" spans="2:5" x14ac:dyDescent="0.25">
      <c r="B152" s="3"/>
      <c r="C152" s="3"/>
      <c r="D152" s="3"/>
      <c r="E152" s="3"/>
    </row>
    <row r="153" spans="2:5" x14ac:dyDescent="0.25">
      <c r="B153" s="3"/>
      <c r="C153" s="3"/>
      <c r="D153" s="3"/>
      <c r="E153" s="3"/>
    </row>
    <row r="154" spans="2:5" x14ac:dyDescent="0.25">
      <c r="B154" s="3"/>
      <c r="C154" s="3"/>
      <c r="D154" s="3"/>
      <c r="E154" s="3"/>
    </row>
    <row r="155" spans="2:5" x14ac:dyDescent="0.25">
      <c r="B155" s="3"/>
      <c r="C155" s="3"/>
      <c r="D155" s="3"/>
      <c r="E155" s="3"/>
    </row>
    <row r="156" spans="2:5" x14ac:dyDescent="0.25">
      <c r="B156" s="3"/>
      <c r="C156" s="3"/>
      <c r="D156" s="3"/>
      <c r="E156" s="3"/>
    </row>
    <row r="157" spans="2:5" x14ac:dyDescent="0.25">
      <c r="B157" s="3"/>
      <c r="C157" s="3"/>
      <c r="D157" s="3"/>
      <c r="E157" s="3"/>
    </row>
    <row r="158" spans="2:5" x14ac:dyDescent="0.25">
      <c r="B158" s="3"/>
      <c r="C158" s="3"/>
      <c r="D158" s="3"/>
      <c r="E158" s="3"/>
    </row>
    <row r="159" spans="2:5" x14ac:dyDescent="0.25">
      <c r="B159" s="3"/>
      <c r="C159" s="3"/>
      <c r="D159" s="3"/>
      <c r="E159" s="3"/>
    </row>
    <row r="160" spans="2:5" x14ac:dyDescent="0.25">
      <c r="B160" s="3"/>
      <c r="C160" s="3"/>
      <c r="D160" s="3"/>
      <c r="E160" s="3"/>
    </row>
    <row r="161" spans="2:5" x14ac:dyDescent="0.25">
      <c r="B161" s="3"/>
      <c r="C161" s="3"/>
      <c r="D161" s="3"/>
      <c r="E161" s="3"/>
    </row>
    <row r="162" spans="2:5" x14ac:dyDescent="0.25">
      <c r="B162" s="3"/>
      <c r="C162" s="3"/>
      <c r="D162" s="3"/>
      <c r="E162" s="3"/>
    </row>
    <row r="163" spans="2:5" x14ac:dyDescent="0.25">
      <c r="B163" s="3"/>
      <c r="C163" s="3"/>
      <c r="D163" s="3"/>
      <c r="E163" s="3"/>
    </row>
    <row r="164" spans="2:5" x14ac:dyDescent="0.25">
      <c r="B164" s="3"/>
      <c r="C164" s="3"/>
      <c r="D164" s="3"/>
      <c r="E164" s="3"/>
    </row>
    <row r="165" spans="2:5" x14ac:dyDescent="0.25">
      <c r="B165" s="3"/>
      <c r="C165" s="3"/>
      <c r="D165" s="3"/>
      <c r="E165" s="3"/>
    </row>
    <row r="166" spans="2:5" x14ac:dyDescent="0.25">
      <c r="B166" s="3"/>
      <c r="C166" s="3"/>
      <c r="D166" s="3"/>
      <c r="E166" s="3"/>
    </row>
    <row r="167" spans="2:5" x14ac:dyDescent="0.25">
      <c r="B167" s="3"/>
      <c r="C167" s="3"/>
      <c r="D167" s="3"/>
      <c r="E167" s="3"/>
    </row>
    <row r="168" spans="2:5" x14ac:dyDescent="0.25">
      <c r="B168" s="3"/>
      <c r="C168" s="3"/>
      <c r="D168" s="3"/>
      <c r="E168" s="3"/>
    </row>
    <row r="169" spans="2:5" x14ac:dyDescent="0.25">
      <c r="B169" s="3"/>
      <c r="C169" s="3"/>
      <c r="D169" s="3"/>
      <c r="E169" s="3"/>
    </row>
    <row r="170" spans="2:5" x14ac:dyDescent="0.25">
      <c r="B170" s="3"/>
      <c r="C170" s="3"/>
      <c r="D170" s="3"/>
      <c r="E170" s="3"/>
    </row>
    <row r="171" spans="2:5" x14ac:dyDescent="0.25">
      <c r="B171" s="3"/>
      <c r="C171" s="3"/>
      <c r="D171" s="3"/>
      <c r="E171" s="3"/>
    </row>
    <row r="172" spans="2:5" x14ac:dyDescent="0.25">
      <c r="B172" s="3"/>
      <c r="C172" s="3"/>
      <c r="D172" s="3"/>
      <c r="E172" s="3"/>
    </row>
    <row r="173" spans="2:5" x14ac:dyDescent="0.25">
      <c r="B173" s="3"/>
      <c r="C173" s="3"/>
      <c r="D173" s="3"/>
      <c r="E173" s="3"/>
    </row>
    <row r="174" spans="2:5" x14ac:dyDescent="0.25">
      <c r="B174" s="3"/>
      <c r="C174" s="3"/>
      <c r="D174" s="3"/>
      <c r="E174" s="3"/>
    </row>
    <row r="175" spans="2:5" x14ac:dyDescent="0.25">
      <c r="B175" s="3"/>
      <c r="C175" s="3"/>
      <c r="D175" s="3"/>
      <c r="E175" s="3"/>
    </row>
    <row r="176" spans="2:5" x14ac:dyDescent="0.25">
      <c r="B176" s="3"/>
      <c r="C176" s="3"/>
      <c r="D176" s="3"/>
      <c r="E176" s="3"/>
    </row>
    <row r="177" spans="2:5" x14ac:dyDescent="0.25">
      <c r="B177" s="3"/>
      <c r="C177" s="3"/>
      <c r="D177" s="3"/>
      <c r="E177" s="3"/>
    </row>
    <row r="178" spans="2:5" x14ac:dyDescent="0.25">
      <c r="B178" s="3"/>
      <c r="C178" s="3"/>
      <c r="D178" s="3"/>
      <c r="E178" s="3"/>
    </row>
    <row r="179" spans="2:5" x14ac:dyDescent="0.25">
      <c r="B179" s="3"/>
      <c r="C179" s="3"/>
      <c r="D179" s="3"/>
      <c r="E179" s="3"/>
    </row>
    <row r="180" spans="2:5" x14ac:dyDescent="0.25">
      <c r="B180" s="3"/>
      <c r="C180" s="3"/>
      <c r="D180" s="3"/>
      <c r="E180" s="3"/>
    </row>
    <row r="181" spans="2:5" x14ac:dyDescent="0.25">
      <c r="B181" s="3"/>
      <c r="C181" s="3"/>
      <c r="D181" s="3"/>
      <c r="E181" s="3"/>
    </row>
    <row r="182" spans="2:5" x14ac:dyDescent="0.25">
      <c r="B182" s="3"/>
      <c r="C182" s="3"/>
      <c r="D182" s="3"/>
      <c r="E182" s="3"/>
    </row>
    <row r="183" spans="2:5" x14ac:dyDescent="0.25">
      <c r="B183" s="3"/>
      <c r="C183" s="3"/>
      <c r="D183" s="3"/>
      <c r="E183" s="3"/>
    </row>
    <row r="184" spans="2:5" x14ac:dyDescent="0.25">
      <c r="B184" s="3"/>
      <c r="C184" s="3"/>
      <c r="D184" s="3"/>
      <c r="E184" s="3"/>
    </row>
    <row r="185" spans="2:5" x14ac:dyDescent="0.25">
      <c r="B185" s="3"/>
      <c r="C185" s="3"/>
      <c r="D185" s="3"/>
      <c r="E185" s="3"/>
    </row>
    <row r="186" spans="2:5" x14ac:dyDescent="0.25">
      <c r="B186" s="3"/>
      <c r="C186" s="3"/>
      <c r="D186" s="3"/>
      <c r="E186" s="3"/>
    </row>
    <row r="187" spans="2:5" x14ac:dyDescent="0.25">
      <c r="B187" s="3"/>
      <c r="C187" s="3"/>
      <c r="D187" s="3"/>
      <c r="E187" s="3"/>
    </row>
    <row r="188" spans="2:5" x14ac:dyDescent="0.25">
      <c r="B188" s="3"/>
      <c r="C188" s="3"/>
      <c r="D188" s="3"/>
      <c r="E188" s="3"/>
    </row>
    <row r="189" spans="2:5" x14ac:dyDescent="0.25">
      <c r="B189" s="3"/>
      <c r="C189" s="3"/>
      <c r="D189" s="3"/>
      <c r="E189" s="3"/>
    </row>
    <row r="190" spans="2:5" x14ac:dyDescent="0.25">
      <c r="B190" s="3"/>
      <c r="C190" s="3"/>
      <c r="D190" s="3"/>
      <c r="E190" s="3"/>
    </row>
    <row r="191" spans="2:5" x14ac:dyDescent="0.25">
      <c r="B191" s="3"/>
      <c r="C191" s="3"/>
      <c r="D191" s="3"/>
      <c r="E191" s="3"/>
    </row>
    <row r="192" spans="2:5" x14ac:dyDescent="0.25">
      <c r="B192" s="3"/>
      <c r="C192" s="3"/>
      <c r="D192" s="3"/>
      <c r="E192" s="3"/>
    </row>
    <row r="193" spans="2:5" x14ac:dyDescent="0.25">
      <c r="B193" s="3"/>
      <c r="C193" s="3"/>
      <c r="D193" s="3"/>
      <c r="E193" s="3"/>
    </row>
    <row r="194" spans="2:5" x14ac:dyDescent="0.25">
      <c r="B194" s="3"/>
      <c r="C194" s="3"/>
      <c r="D194" s="3"/>
      <c r="E194" s="3"/>
    </row>
    <row r="195" spans="2:5" x14ac:dyDescent="0.25">
      <c r="B195" s="3"/>
      <c r="C195" s="3"/>
      <c r="D195" s="3"/>
      <c r="E195" s="3"/>
    </row>
    <row r="196" spans="2:5" x14ac:dyDescent="0.25">
      <c r="B196" s="3"/>
      <c r="C196" s="3"/>
      <c r="D196" s="3"/>
      <c r="E196" s="3"/>
    </row>
    <row r="197" spans="2:5" x14ac:dyDescent="0.25">
      <c r="B197" s="3"/>
      <c r="C197" s="3"/>
      <c r="D197" s="3"/>
      <c r="E197" s="3"/>
    </row>
    <row r="198" spans="2:5" x14ac:dyDescent="0.25">
      <c r="B198" s="3"/>
      <c r="C198" s="3"/>
      <c r="D198" s="3"/>
      <c r="E198" s="3"/>
    </row>
    <row r="199" spans="2:5" x14ac:dyDescent="0.25">
      <c r="B199" s="3"/>
      <c r="C199" s="3"/>
      <c r="D199" s="3"/>
      <c r="E199" s="3"/>
    </row>
    <row r="200" spans="2:5" x14ac:dyDescent="0.25">
      <c r="B200" s="3"/>
      <c r="C200" s="3"/>
      <c r="D200" s="3"/>
      <c r="E200" s="3"/>
    </row>
    <row r="201" spans="2:5" x14ac:dyDescent="0.25">
      <c r="B201" s="3"/>
      <c r="C201" s="3"/>
      <c r="D201" s="3"/>
      <c r="E201" s="3"/>
    </row>
    <row r="202" spans="2:5" x14ac:dyDescent="0.25">
      <c r="B202" s="3"/>
      <c r="C202" s="3"/>
      <c r="D202" s="3"/>
      <c r="E202" s="3"/>
    </row>
    <row r="203" spans="2:5" x14ac:dyDescent="0.25">
      <c r="B203" s="3"/>
      <c r="C203" s="3"/>
      <c r="D203" s="3"/>
      <c r="E203" s="3"/>
    </row>
    <row r="204" spans="2:5" x14ac:dyDescent="0.25">
      <c r="B204" s="3"/>
      <c r="C204" s="3"/>
      <c r="D204" s="3"/>
      <c r="E204" s="3"/>
    </row>
    <row r="205" spans="2:5" x14ac:dyDescent="0.25">
      <c r="B205" s="3"/>
      <c r="C205" s="3"/>
      <c r="D205" s="3"/>
      <c r="E205" s="3"/>
    </row>
    <row r="206" spans="2:5" x14ac:dyDescent="0.25">
      <c r="B206" s="3"/>
      <c r="C206" s="3"/>
      <c r="D206" s="3"/>
      <c r="E206" s="3"/>
    </row>
    <row r="207" spans="2:5" x14ac:dyDescent="0.25">
      <c r="B207" s="3"/>
      <c r="C207" s="3"/>
      <c r="D207" s="3"/>
      <c r="E207" s="3"/>
    </row>
    <row r="208" spans="2:5" x14ac:dyDescent="0.25">
      <c r="B208" s="3"/>
      <c r="C208" s="3"/>
      <c r="D208" s="3"/>
      <c r="E208" s="3"/>
    </row>
    <row r="209" spans="2:5" x14ac:dyDescent="0.25">
      <c r="B209" s="3"/>
      <c r="C209" s="3"/>
      <c r="D209" s="3"/>
      <c r="E209" s="3"/>
    </row>
    <row r="210" spans="2:5" x14ac:dyDescent="0.25">
      <c r="B210" s="3"/>
      <c r="C210" s="3"/>
      <c r="D210" s="3"/>
      <c r="E210" s="3"/>
    </row>
    <row r="211" spans="2:5" x14ac:dyDescent="0.25">
      <c r="B211" s="3"/>
      <c r="C211" s="3"/>
      <c r="D211" s="3"/>
      <c r="E211" s="3"/>
    </row>
    <row r="212" spans="2:5" x14ac:dyDescent="0.25">
      <c r="B212" s="3"/>
      <c r="C212" s="3"/>
      <c r="D212" s="3"/>
      <c r="E212" s="3"/>
    </row>
    <row r="213" spans="2:5" x14ac:dyDescent="0.25">
      <c r="B213" s="3"/>
      <c r="C213" s="3"/>
      <c r="D213" s="3"/>
      <c r="E213" s="3"/>
    </row>
    <row r="214" spans="2:5" x14ac:dyDescent="0.25">
      <c r="B214" s="3"/>
      <c r="C214" s="3"/>
      <c r="D214" s="3"/>
      <c r="E214" s="3"/>
    </row>
    <row r="215" spans="2:5" x14ac:dyDescent="0.25">
      <c r="B215" s="3"/>
      <c r="C215" s="3"/>
      <c r="D215" s="3"/>
      <c r="E215" s="3"/>
    </row>
    <row r="216" spans="2:5" x14ac:dyDescent="0.25">
      <c r="B216" s="3"/>
      <c r="C216" s="3"/>
      <c r="D216" s="3"/>
      <c r="E216" s="3"/>
    </row>
    <row r="217" spans="2:5" x14ac:dyDescent="0.25">
      <c r="B217" s="3"/>
      <c r="C217" s="3"/>
      <c r="D217" s="3"/>
      <c r="E217" s="3"/>
    </row>
    <row r="218" spans="2:5" x14ac:dyDescent="0.25">
      <c r="B218" s="3"/>
      <c r="C218" s="3"/>
      <c r="D218" s="3"/>
      <c r="E218" s="3"/>
    </row>
    <row r="219" spans="2:5" x14ac:dyDescent="0.25">
      <c r="B219" s="3"/>
      <c r="C219" s="3"/>
      <c r="D219" s="3"/>
      <c r="E219" s="3"/>
    </row>
    <row r="220" spans="2:5" x14ac:dyDescent="0.25">
      <c r="B220" s="3"/>
      <c r="C220" s="3"/>
      <c r="D220" s="3"/>
      <c r="E220" s="3"/>
    </row>
    <row r="221" spans="2:5" x14ac:dyDescent="0.25">
      <c r="B221" s="3"/>
      <c r="C221" s="3"/>
      <c r="D221" s="3"/>
      <c r="E221" s="3"/>
    </row>
    <row r="222" spans="2:5" x14ac:dyDescent="0.25">
      <c r="B222" s="3"/>
      <c r="C222" s="3"/>
      <c r="D222" s="3"/>
      <c r="E222" s="3"/>
    </row>
    <row r="223" spans="2:5" x14ac:dyDescent="0.25">
      <c r="B223" s="3"/>
      <c r="C223" s="3"/>
      <c r="D223" s="3"/>
      <c r="E223" s="3"/>
    </row>
    <row r="224" spans="2:5" x14ac:dyDescent="0.25">
      <c r="B224" s="3"/>
      <c r="C224" s="3"/>
      <c r="D224" s="3"/>
      <c r="E224" s="3"/>
    </row>
    <row r="225" spans="2:5" x14ac:dyDescent="0.25">
      <c r="B225" s="3"/>
      <c r="C225" s="3"/>
      <c r="D225" s="3"/>
      <c r="E225" s="3"/>
    </row>
    <row r="226" spans="2:5" x14ac:dyDescent="0.25">
      <c r="B226" s="3"/>
      <c r="C226" s="3"/>
      <c r="D226" s="3"/>
      <c r="E226" s="3"/>
    </row>
    <row r="227" spans="2:5" x14ac:dyDescent="0.25">
      <c r="B227" s="3"/>
      <c r="C227" s="3"/>
      <c r="D227" s="3"/>
      <c r="E227" s="3"/>
    </row>
    <row r="228" spans="2:5" x14ac:dyDescent="0.25">
      <c r="B228" s="3"/>
      <c r="C228" s="3"/>
      <c r="D228" s="3"/>
      <c r="E228" s="3"/>
    </row>
    <row r="229" spans="2:5" x14ac:dyDescent="0.25">
      <c r="B229" s="3"/>
      <c r="C229" s="3"/>
      <c r="D229" s="3"/>
      <c r="E229" s="3"/>
    </row>
    <row r="230" spans="2:5" x14ac:dyDescent="0.25">
      <c r="B230" s="3"/>
      <c r="C230" s="3"/>
      <c r="D230" s="3"/>
      <c r="E230" s="3"/>
    </row>
    <row r="231" spans="2:5" x14ac:dyDescent="0.25">
      <c r="B231" s="3"/>
      <c r="C231" s="3"/>
      <c r="D231" s="3"/>
      <c r="E231" s="3"/>
    </row>
    <row r="232" spans="2:5" x14ac:dyDescent="0.25">
      <c r="B232" s="3"/>
      <c r="C232" s="3"/>
      <c r="D232" s="3"/>
      <c r="E232" s="3"/>
    </row>
    <row r="233" spans="2:5" x14ac:dyDescent="0.25">
      <c r="B233" s="3"/>
      <c r="C233" s="3"/>
      <c r="D233" s="3"/>
      <c r="E233" s="3"/>
    </row>
    <row r="234" spans="2:5" x14ac:dyDescent="0.25">
      <c r="B234" s="3"/>
      <c r="C234" s="3"/>
      <c r="D234" s="3"/>
      <c r="E234" s="3"/>
    </row>
    <row r="235" spans="2:5" x14ac:dyDescent="0.25">
      <c r="B235" s="3"/>
      <c r="C235" s="3"/>
      <c r="D235" s="3"/>
      <c r="E235" s="3"/>
    </row>
    <row r="236" spans="2:5" x14ac:dyDescent="0.25">
      <c r="B236" s="3"/>
      <c r="C236" s="3"/>
      <c r="D236" s="3"/>
      <c r="E236" s="3"/>
    </row>
    <row r="237" spans="2:5" x14ac:dyDescent="0.25">
      <c r="B237" s="3"/>
      <c r="C237" s="3"/>
      <c r="D237" s="3"/>
      <c r="E237" s="3"/>
    </row>
    <row r="238" spans="2:5" x14ac:dyDescent="0.25">
      <c r="B238" s="3"/>
      <c r="C238" s="3"/>
      <c r="D238" s="3"/>
      <c r="E238" s="3"/>
    </row>
    <row r="239" spans="2:5" x14ac:dyDescent="0.25">
      <c r="B239" s="3"/>
      <c r="C239" s="3"/>
      <c r="D239" s="3"/>
      <c r="E239" s="3"/>
    </row>
    <row r="240" spans="2:5" x14ac:dyDescent="0.25">
      <c r="B240" s="3"/>
      <c r="C240" s="3"/>
      <c r="D240" s="3"/>
      <c r="E240" s="3"/>
    </row>
    <row r="241" spans="2:5" x14ac:dyDescent="0.25">
      <c r="B241" s="3"/>
      <c r="C241" s="3"/>
      <c r="D241" s="3"/>
      <c r="E241" s="3"/>
    </row>
    <row r="242" spans="2:5" x14ac:dyDescent="0.25">
      <c r="B242" s="3"/>
      <c r="C242" s="3"/>
      <c r="D242" s="3"/>
      <c r="E242" s="3"/>
    </row>
    <row r="243" spans="2:5" x14ac:dyDescent="0.25">
      <c r="B243" s="3"/>
      <c r="C243" s="3"/>
      <c r="D243" s="3"/>
      <c r="E243" s="3"/>
    </row>
    <row r="244" spans="2:5" x14ac:dyDescent="0.25">
      <c r="B244" s="3"/>
      <c r="C244" s="3"/>
      <c r="D244" s="3"/>
      <c r="E244" s="3"/>
    </row>
    <row r="245" spans="2:5" x14ac:dyDescent="0.25">
      <c r="B245" s="3"/>
      <c r="C245" s="3"/>
      <c r="D245" s="3"/>
      <c r="E245" s="3"/>
    </row>
    <row r="246" spans="2:5" x14ac:dyDescent="0.25">
      <c r="B246" s="3"/>
      <c r="C246" s="3"/>
      <c r="D246" s="3"/>
      <c r="E246" s="3"/>
    </row>
    <row r="247" spans="2:5" x14ac:dyDescent="0.25">
      <c r="B247" s="3"/>
      <c r="C247" s="3"/>
      <c r="D247" s="3"/>
      <c r="E247" s="3"/>
    </row>
    <row r="248" spans="2:5" x14ac:dyDescent="0.25">
      <c r="B248" s="3"/>
      <c r="C248" s="3"/>
      <c r="D248" s="3"/>
      <c r="E248" s="3"/>
    </row>
    <row r="249" spans="2:5" x14ac:dyDescent="0.25">
      <c r="B249" s="3"/>
      <c r="C249" s="3"/>
      <c r="D249" s="3"/>
      <c r="E249" s="3"/>
    </row>
    <row r="250" spans="2:5" x14ac:dyDescent="0.25">
      <c r="B250" s="3"/>
      <c r="C250" s="3"/>
      <c r="D250" s="3"/>
      <c r="E250" s="3"/>
    </row>
    <row r="251" spans="2:5" x14ac:dyDescent="0.25">
      <c r="B251" s="3"/>
      <c r="C251" s="3"/>
      <c r="D251" s="3"/>
      <c r="E251" s="3"/>
    </row>
    <row r="252" spans="2:5" x14ac:dyDescent="0.25">
      <c r="B252" s="3"/>
      <c r="C252" s="3"/>
      <c r="D252" s="3"/>
      <c r="E252" s="3"/>
    </row>
    <row r="253" spans="2:5" x14ac:dyDescent="0.25">
      <c r="B253" s="3"/>
      <c r="C253" s="3"/>
      <c r="D253" s="3"/>
      <c r="E253" s="3"/>
    </row>
    <row r="254" spans="2:5" x14ac:dyDescent="0.25">
      <c r="B254" s="3"/>
      <c r="C254" s="3"/>
      <c r="D254" s="3"/>
      <c r="E254" s="3"/>
    </row>
    <row r="255" spans="2:5" x14ac:dyDescent="0.25">
      <c r="B255" s="3"/>
      <c r="C255" s="3"/>
      <c r="D255" s="3"/>
      <c r="E255" s="3"/>
    </row>
    <row r="256" spans="2:5" x14ac:dyDescent="0.25">
      <c r="B256" s="3"/>
      <c r="C256" s="3"/>
      <c r="D256" s="3"/>
      <c r="E256" s="3"/>
    </row>
    <row r="257" spans="2:5" x14ac:dyDescent="0.25">
      <c r="B257" s="3"/>
      <c r="C257" s="3"/>
      <c r="D257" s="3"/>
      <c r="E257" s="3"/>
    </row>
    <row r="258" spans="2:5" x14ac:dyDescent="0.25">
      <c r="B258" s="3"/>
      <c r="C258" s="3"/>
      <c r="D258" s="3"/>
      <c r="E258" s="3"/>
    </row>
    <row r="259" spans="2:5" x14ac:dyDescent="0.25">
      <c r="B259" s="3"/>
      <c r="C259" s="3"/>
      <c r="D259" s="3"/>
      <c r="E259" s="3"/>
    </row>
    <row r="260" spans="2:5" x14ac:dyDescent="0.25">
      <c r="B260" s="3"/>
      <c r="C260" s="3"/>
      <c r="D260" s="3"/>
      <c r="E260" s="3"/>
    </row>
    <row r="261" spans="2:5" x14ac:dyDescent="0.25">
      <c r="B261" s="3"/>
      <c r="C261" s="3"/>
      <c r="D261" s="3"/>
      <c r="E261" s="3"/>
    </row>
    <row r="262" spans="2:5" x14ac:dyDescent="0.25">
      <c r="B262" s="3"/>
      <c r="C262" s="3"/>
      <c r="D262" s="3"/>
      <c r="E262" s="3"/>
    </row>
    <row r="263" spans="2:5" x14ac:dyDescent="0.25">
      <c r="B263" s="3"/>
      <c r="C263" s="3"/>
      <c r="D263" s="3"/>
      <c r="E263" s="3"/>
    </row>
    <row r="264" spans="2:5" x14ac:dyDescent="0.25">
      <c r="B264" s="3"/>
      <c r="C264" s="3"/>
      <c r="D264" s="3"/>
      <c r="E264" s="3"/>
    </row>
    <row r="265" spans="2:5" x14ac:dyDescent="0.25">
      <c r="B265" s="3"/>
      <c r="C265" s="3"/>
      <c r="D265" s="3"/>
      <c r="E265" s="3"/>
    </row>
    <row r="266" spans="2:5" x14ac:dyDescent="0.25">
      <c r="B266" s="3"/>
      <c r="C266" s="3"/>
      <c r="D266" s="3"/>
      <c r="E266" s="3"/>
    </row>
    <row r="267" spans="2:5" x14ac:dyDescent="0.25">
      <c r="B267" s="3"/>
      <c r="C267" s="3"/>
      <c r="D267" s="3"/>
      <c r="E267" s="3"/>
    </row>
    <row r="268" spans="2:5" x14ac:dyDescent="0.25">
      <c r="B268" s="3"/>
      <c r="C268" s="3"/>
      <c r="D268" s="3"/>
      <c r="E268" s="3"/>
    </row>
    <row r="269" spans="2:5" x14ac:dyDescent="0.25">
      <c r="B269" s="3"/>
      <c r="C269" s="3"/>
      <c r="D269" s="3"/>
      <c r="E269" s="3"/>
    </row>
    <row r="270" spans="2:5" x14ac:dyDescent="0.25">
      <c r="B270" s="3"/>
      <c r="C270" s="3"/>
      <c r="D270" s="3"/>
      <c r="E270" s="3"/>
    </row>
    <row r="271" spans="2:5" x14ac:dyDescent="0.25">
      <c r="B271" s="3"/>
      <c r="C271" s="3"/>
      <c r="D271" s="3"/>
      <c r="E271" s="3"/>
    </row>
    <row r="272" spans="2:5" x14ac:dyDescent="0.25">
      <c r="B272" s="3"/>
      <c r="C272" s="3"/>
      <c r="D272" s="3"/>
      <c r="E272" s="3"/>
    </row>
    <row r="273" spans="2:5" x14ac:dyDescent="0.25">
      <c r="B273" s="3"/>
      <c r="C273" s="3"/>
      <c r="D273" s="3"/>
      <c r="E273" s="3"/>
    </row>
    <row r="274" spans="2:5" x14ac:dyDescent="0.25">
      <c r="B274" s="3"/>
      <c r="C274" s="3"/>
      <c r="D274" s="3"/>
      <c r="E274" s="3"/>
    </row>
    <row r="275" spans="2:5" x14ac:dyDescent="0.25">
      <c r="B275" s="3"/>
      <c r="C275" s="3"/>
      <c r="D275" s="3"/>
      <c r="E275" s="3"/>
    </row>
    <row r="276" spans="2:5" x14ac:dyDescent="0.25">
      <c r="B276" s="3"/>
      <c r="C276" s="3"/>
      <c r="D276" s="3"/>
      <c r="E276" s="3"/>
    </row>
    <row r="277" spans="2:5" x14ac:dyDescent="0.25">
      <c r="B277" s="3"/>
      <c r="C277" s="3"/>
      <c r="D277" s="3"/>
      <c r="E277" s="3"/>
    </row>
    <row r="278" spans="2:5" x14ac:dyDescent="0.25">
      <c r="B278" s="3"/>
      <c r="C278" s="3"/>
      <c r="D278" s="3"/>
      <c r="E278" s="3"/>
    </row>
    <row r="279" spans="2:5" x14ac:dyDescent="0.25">
      <c r="B279" s="3"/>
      <c r="C279" s="3"/>
      <c r="D279" s="3"/>
      <c r="E279" s="3"/>
    </row>
    <row r="280" spans="2:5" x14ac:dyDescent="0.25">
      <c r="B280" s="3"/>
      <c r="C280" s="3"/>
      <c r="D280" s="3"/>
      <c r="E280" s="3"/>
    </row>
    <row r="281" spans="2:5" x14ac:dyDescent="0.25">
      <c r="B281" s="3"/>
      <c r="C281" s="3"/>
      <c r="D281" s="3"/>
      <c r="E281" s="3"/>
    </row>
    <row r="282" spans="2:5" x14ac:dyDescent="0.25">
      <c r="B282" s="3"/>
      <c r="C282" s="3"/>
      <c r="D282" s="3"/>
      <c r="E282" s="3"/>
    </row>
    <row r="283" spans="2:5" x14ac:dyDescent="0.25">
      <c r="B283" s="3"/>
      <c r="C283" s="3"/>
      <c r="D283" s="3"/>
      <c r="E283" s="3"/>
    </row>
    <row r="284" spans="2:5" x14ac:dyDescent="0.25">
      <c r="B284" s="3"/>
      <c r="C284" s="3"/>
      <c r="D284" s="3"/>
      <c r="E284" s="3"/>
    </row>
    <row r="285" spans="2:5" x14ac:dyDescent="0.25">
      <c r="B285" s="3"/>
      <c r="C285" s="3"/>
      <c r="D285" s="3"/>
      <c r="E285" s="3"/>
    </row>
    <row r="286" spans="2:5" x14ac:dyDescent="0.25">
      <c r="B286" s="3"/>
      <c r="C286" s="3"/>
      <c r="D286" s="3"/>
      <c r="E286" s="3"/>
    </row>
    <row r="287" spans="2:5" x14ac:dyDescent="0.25">
      <c r="B287" s="3"/>
      <c r="C287" s="3"/>
      <c r="D287" s="3"/>
      <c r="E287" s="3"/>
    </row>
    <row r="288" spans="2:5" x14ac:dyDescent="0.25">
      <c r="B288" s="3"/>
      <c r="C288" s="3"/>
      <c r="D288" s="3"/>
      <c r="E288" s="3"/>
    </row>
    <row r="289" spans="2:5" x14ac:dyDescent="0.25">
      <c r="B289" s="3"/>
      <c r="C289" s="3"/>
      <c r="D289" s="3"/>
      <c r="E289" s="3"/>
    </row>
    <row r="290" spans="2:5" x14ac:dyDescent="0.25">
      <c r="B290" s="3"/>
      <c r="C290" s="3"/>
      <c r="D290" s="3"/>
      <c r="E290" s="3"/>
    </row>
    <row r="291" spans="2:5" x14ac:dyDescent="0.25">
      <c r="B291" s="3"/>
      <c r="C291" s="3"/>
      <c r="D291" s="3"/>
      <c r="E291" s="3"/>
    </row>
    <row r="292" spans="2:5" x14ac:dyDescent="0.25">
      <c r="B292" s="3"/>
      <c r="C292" s="3"/>
      <c r="D292" s="3"/>
      <c r="E292" s="3"/>
    </row>
    <row r="293" spans="2:5" x14ac:dyDescent="0.25">
      <c r="B293" s="3"/>
      <c r="C293" s="3"/>
      <c r="D293" s="3"/>
      <c r="E293" s="3"/>
    </row>
    <row r="294" spans="2:5" x14ac:dyDescent="0.25">
      <c r="B294" s="3"/>
      <c r="C294" s="3"/>
      <c r="D294" s="3"/>
      <c r="E294" s="3"/>
    </row>
    <row r="295" spans="2:5" x14ac:dyDescent="0.25">
      <c r="B295" s="3"/>
      <c r="C295" s="3"/>
      <c r="D295" s="3"/>
      <c r="E295" s="3"/>
    </row>
    <row r="296" spans="2:5" x14ac:dyDescent="0.25">
      <c r="B296" s="3"/>
      <c r="C296" s="3"/>
      <c r="D296" s="3"/>
      <c r="E296" s="3"/>
    </row>
    <row r="297" spans="2:5" x14ac:dyDescent="0.25">
      <c r="B297" s="3"/>
      <c r="C297" s="3"/>
      <c r="D297" s="3"/>
      <c r="E297" s="3"/>
    </row>
    <row r="298" spans="2:5" x14ac:dyDescent="0.25">
      <c r="B298" s="3"/>
      <c r="C298" s="3"/>
      <c r="D298" s="3"/>
      <c r="E298" s="3"/>
    </row>
    <row r="299" spans="2:5" x14ac:dyDescent="0.25">
      <c r="B299" s="3"/>
      <c r="C299" s="3"/>
      <c r="D299" s="3"/>
      <c r="E299" s="3"/>
    </row>
    <row r="300" spans="2:5" x14ac:dyDescent="0.25">
      <c r="B300" s="3"/>
      <c r="C300" s="3"/>
      <c r="D300" s="3"/>
      <c r="E300" s="3"/>
    </row>
    <row r="301" spans="2:5" x14ac:dyDescent="0.25">
      <c r="B301" s="3"/>
      <c r="C301" s="3"/>
      <c r="D301" s="3"/>
      <c r="E301" s="3"/>
    </row>
    <row r="302" spans="2:5" x14ac:dyDescent="0.25">
      <c r="B302" s="3"/>
      <c r="C302" s="3"/>
      <c r="D302" s="3"/>
      <c r="E302" s="3"/>
    </row>
    <row r="303" spans="2:5" x14ac:dyDescent="0.25">
      <c r="B303" s="3"/>
      <c r="C303" s="3"/>
      <c r="D303" s="3"/>
      <c r="E303" s="3"/>
    </row>
    <row r="304" spans="2:5" x14ac:dyDescent="0.25">
      <c r="B304" s="3"/>
      <c r="C304" s="3"/>
      <c r="D304" s="3"/>
      <c r="E304" s="3"/>
    </row>
    <row r="305" spans="2:5" x14ac:dyDescent="0.25">
      <c r="B305" s="3"/>
      <c r="C305" s="3"/>
      <c r="D305" s="3"/>
      <c r="E305" s="3"/>
    </row>
    <row r="306" spans="2:5" x14ac:dyDescent="0.25">
      <c r="B306" s="3"/>
      <c r="C306" s="3"/>
      <c r="D306" s="3"/>
      <c r="E306" s="3"/>
    </row>
    <row r="307" spans="2:5" x14ac:dyDescent="0.25">
      <c r="B307" s="3"/>
      <c r="C307" s="3"/>
      <c r="D307" s="3"/>
      <c r="E307" s="3"/>
    </row>
    <row r="308" spans="2:5" x14ac:dyDescent="0.25">
      <c r="B308" s="3"/>
      <c r="C308" s="3"/>
      <c r="D308" s="3"/>
      <c r="E308" s="3"/>
    </row>
    <row r="309" spans="2:5" x14ac:dyDescent="0.25">
      <c r="B309" s="3"/>
      <c r="C309" s="3"/>
      <c r="D309" s="3"/>
      <c r="E309" s="3"/>
    </row>
    <row r="310" spans="2:5" x14ac:dyDescent="0.25">
      <c r="B310" s="3"/>
      <c r="C310" s="3"/>
      <c r="D310" s="3"/>
      <c r="E310" s="3"/>
    </row>
    <row r="311" spans="2:5" x14ac:dyDescent="0.25">
      <c r="B311" s="3"/>
      <c r="C311" s="3"/>
      <c r="D311" s="3"/>
      <c r="E311" s="3"/>
    </row>
    <row r="312" spans="2:5" x14ac:dyDescent="0.25">
      <c r="B312" s="3"/>
      <c r="C312" s="3"/>
      <c r="D312" s="3"/>
      <c r="E312" s="3"/>
    </row>
    <row r="313" spans="2:5" x14ac:dyDescent="0.25">
      <c r="B313" s="3"/>
      <c r="C313" s="3"/>
      <c r="D313" s="3"/>
      <c r="E313" s="3"/>
    </row>
    <row r="314" spans="2:5" x14ac:dyDescent="0.25">
      <c r="B314" s="3"/>
      <c r="C314" s="3"/>
      <c r="D314" s="3"/>
      <c r="E314" s="3"/>
    </row>
    <row r="315" spans="2:5" x14ac:dyDescent="0.25">
      <c r="B315" s="3"/>
      <c r="C315" s="3"/>
      <c r="D315" s="3"/>
      <c r="E315" s="3"/>
    </row>
    <row r="316" spans="2:5" x14ac:dyDescent="0.25">
      <c r="B316" s="3"/>
      <c r="C316" s="3"/>
      <c r="D316" s="3"/>
      <c r="E316" s="3"/>
    </row>
    <row r="317" spans="2:5" x14ac:dyDescent="0.25">
      <c r="B317" s="3"/>
      <c r="C317" s="3"/>
      <c r="D317" s="3"/>
      <c r="E317" s="3"/>
    </row>
    <row r="318" spans="2:5" x14ac:dyDescent="0.25">
      <c r="B318" s="3"/>
      <c r="C318" s="3"/>
      <c r="D318" s="3"/>
      <c r="E318" s="3"/>
    </row>
    <row r="319" spans="2:5" x14ac:dyDescent="0.25">
      <c r="B319" s="3"/>
      <c r="C319" s="3"/>
      <c r="D319" s="3"/>
      <c r="E319" s="3"/>
    </row>
    <row r="320" spans="2:5" x14ac:dyDescent="0.25">
      <c r="B320" s="3"/>
      <c r="C320" s="3"/>
      <c r="D320" s="3"/>
      <c r="E320" s="3"/>
    </row>
    <row r="321" spans="2:5" x14ac:dyDescent="0.25">
      <c r="B321" s="3"/>
      <c r="C321" s="3"/>
      <c r="D321" s="3"/>
      <c r="E321" s="3"/>
    </row>
    <row r="322" spans="2:5" x14ac:dyDescent="0.25">
      <c r="B322" s="3"/>
      <c r="C322" s="3"/>
      <c r="D322" s="3"/>
      <c r="E322" s="3"/>
    </row>
    <row r="323" spans="2:5" x14ac:dyDescent="0.25">
      <c r="B323" s="3"/>
      <c r="C323" s="3"/>
      <c r="D323" s="3"/>
      <c r="E323" s="3"/>
    </row>
    <row r="324" spans="2:5" x14ac:dyDescent="0.25">
      <c r="B324" s="3"/>
      <c r="C324" s="3"/>
      <c r="D324" s="3"/>
      <c r="E324" s="3"/>
    </row>
    <row r="325" spans="2:5" x14ac:dyDescent="0.25">
      <c r="B325" s="3"/>
      <c r="C325" s="3"/>
      <c r="D325" s="3"/>
      <c r="E325" s="3"/>
    </row>
    <row r="326" spans="2:5" x14ac:dyDescent="0.25">
      <c r="B326" s="3"/>
      <c r="C326" s="3"/>
      <c r="D326" s="3"/>
      <c r="E326" s="3"/>
    </row>
    <row r="327" spans="2:5" x14ac:dyDescent="0.25">
      <c r="B327" s="3"/>
      <c r="C327" s="3"/>
      <c r="D327" s="3"/>
      <c r="E327" s="3"/>
    </row>
    <row r="328" spans="2:5" x14ac:dyDescent="0.25">
      <c r="B328" s="3"/>
      <c r="C328" s="3"/>
      <c r="D328" s="3"/>
      <c r="E328" s="3"/>
    </row>
    <row r="329" spans="2:5" x14ac:dyDescent="0.25">
      <c r="B329" s="3"/>
      <c r="C329" s="3"/>
      <c r="D329" s="3"/>
      <c r="E329" s="3"/>
    </row>
    <row r="330" spans="2:5" x14ac:dyDescent="0.25">
      <c r="B330" s="3"/>
      <c r="C330" s="3"/>
      <c r="D330" s="3"/>
      <c r="E330" s="3"/>
    </row>
    <row r="331" spans="2:5" x14ac:dyDescent="0.25">
      <c r="B331" s="3"/>
      <c r="C331" s="3"/>
      <c r="D331" s="3"/>
      <c r="E331" s="3"/>
    </row>
    <row r="332" spans="2:5" x14ac:dyDescent="0.25">
      <c r="B332" s="3"/>
      <c r="C332" s="3"/>
      <c r="D332" s="3"/>
      <c r="E332" s="3"/>
    </row>
    <row r="333" spans="2:5" x14ac:dyDescent="0.25">
      <c r="B333" s="3"/>
      <c r="C333" s="3"/>
      <c r="D333" s="3"/>
      <c r="E333" s="3"/>
    </row>
    <row r="334" spans="2:5" x14ac:dyDescent="0.25">
      <c r="B334" s="3"/>
      <c r="C334" s="3"/>
      <c r="D334" s="3"/>
      <c r="E334" s="3"/>
    </row>
    <row r="335" spans="2:5" x14ac:dyDescent="0.25">
      <c r="B335" s="3"/>
      <c r="C335" s="3"/>
      <c r="D335" s="3"/>
      <c r="E335" s="3"/>
    </row>
    <row r="336" spans="2:5" x14ac:dyDescent="0.25">
      <c r="B336" s="3"/>
      <c r="C336" s="3"/>
      <c r="D336" s="3"/>
      <c r="E336" s="3"/>
    </row>
    <row r="337" spans="2:5" x14ac:dyDescent="0.25">
      <c r="B337" s="3"/>
      <c r="C337" s="3"/>
      <c r="D337" s="3"/>
      <c r="E337" s="3"/>
    </row>
    <row r="338" spans="2:5" x14ac:dyDescent="0.25">
      <c r="B338" s="3"/>
      <c r="C338" s="3"/>
      <c r="D338" s="3"/>
      <c r="E338" s="3"/>
    </row>
    <row r="339" spans="2:5" x14ac:dyDescent="0.25">
      <c r="B339" s="3"/>
      <c r="C339" s="3"/>
      <c r="D339" s="3"/>
      <c r="E339" s="3"/>
    </row>
    <row r="340" spans="2:5" x14ac:dyDescent="0.25">
      <c r="B340" s="3"/>
      <c r="C340" s="3"/>
      <c r="D340" s="3"/>
      <c r="E340" s="3"/>
    </row>
    <row r="341" spans="2:5" x14ac:dyDescent="0.25">
      <c r="B341" s="3"/>
      <c r="C341" s="3"/>
      <c r="D341" s="3"/>
      <c r="E341" s="3"/>
    </row>
    <row r="342" spans="2:5" x14ac:dyDescent="0.25">
      <c r="B342" s="3"/>
      <c r="C342" s="3"/>
      <c r="D342" s="3"/>
      <c r="E342" s="3"/>
    </row>
    <row r="343" spans="2:5" x14ac:dyDescent="0.25">
      <c r="B343" s="3"/>
      <c r="C343" s="3"/>
      <c r="D343" s="3"/>
      <c r="E343" s="3"/>
    </row>
    <row r="344" spans="2:5" x14ac:dyDescent="0.25">
      <c r="B344" s="3"/>
      <c r="C344" s="3"/>
      <c r="D344" s="3"/>
      <c r="E344" s="3"/>
    </row>
    <row r="345" spans="2:5" x14ac:dyDescent="0.25">
      <c r="B345" s="3"/>
      <c r="C345" s="3"/>
      <c r="D345" s="3"/>
      <c r="E345" s="3"/>
    </row>
    <row r="346" spans="2:5" x14ac:dyDescent="0.25">
      <c r="B346" s="3"/>
      <c r="C346" s="3"/>
      <c r="D346" s="3"/>
      <c r="E346" s="3"/>
    </row>
    <row r="347" spans="2:5" x14ac:dyDescent="0.25">
      <c r="B347" s="3"/>
      <c r="C347" s="3"/>
      <c r="D347" s="3"/>
      <c r="E347" s="3"/>
    </row>
    <row r="348" spans="2:5" x14ac:dyDescent="0.25">
      <c r="B348" s="3"/>
      <c r="C348" s="3"/>
      <c r="D348" s="3"/>
      <c r="E348" s="3"/>
    </row>
    <row r="349" spans="2:5" x14ac:dyDescent="0.25">
      <c r="B349" s="3"/>
      <c r="C349" s="3"/>
      <c r="D349" s="3"/>
      <c r="E349" s="3"/>
    </row>
    <row r="350" spans="2:5" x14ac:dyDescent="0.25">
      <c r="B350" s="3"/>
      <c r="C350" s="3"/>
      <c r="D350" s="3"/>
      <c r="E350" s="3"/>
    </row>
    <row r="351" spans="2:5" x14ac:dyDescent="0.25">
      <c r="B351" s="3"/>
      <c r="C351" s="3"/>
      <c r="D351" s="3"/>
      <c r="E351" s="3"/>
    </row>
    <row r="352" spans="2:5" x14ac:dyDescent="0.25">
      <c r="B352" s="3"/>
      <c r="C352" s="3"/>
      <c r="D352" s="3"/>
      <c r="E352" s="3"/>
    </row>
    <row r="353" spans="2:5" x14ac:dyDescent="0.25">
      <c r="B353" s="3"/>
      <c r="C353" s="3"/>
      <c r="D353" s="3"/>
      <c r="E353" s="3"/>
    </row>
    <row r="354" spans="2:5" x14ac:dyDescent="0.25">
      <c r="B354" s="3"/>
      <c r="C354" s="3"/>
      <c r="D354" s="3"/>
      <c r="E354" s="3"/>
    </row>
    <row r="355" spans="2:5" x14ac:dyDescent="0.25">
      <c r="B355" s="3"/>
      <c r="C355" s="3"/>
      <c r="D355" s="3"/>
      <c r="E355" s="3"/>
    </row>
    <row r="356" spans="2:5" x14ac:dyDescent="0.25">
      <c r="B356" s="3"/>
      <c r="C356" s="3"/>
      <c r="D356" s="3"/>
      <c r="E356" s="3"/>
    </row>
    <row r="357" spans="2:5" x14ac:dyDescent="0.25">
      <c r="B357" s="3"/>
      <c r="C357" s="3"/>
      <c r="D357" s="3"/>
      <c r="E357" s="3"/>
    </row>
    <row r="358" spans="2:5" x14ac:dyDescent="0.25">
      <c r="B358" s="3"/>
      <c r="C358" s="3"/>
      <c r="D358" s="3"/>
      <c r="E358" s="3"/>
    </row>
    <row r="359" spans="2:5" x14ac:dyDescent="0.25">
      <c r="B359" s="3"/>
      <c r="C359" s="3"/>
      <c r="D359" s="3"/>
      <c r="E359" s="3"/>
    </row>
    <row r="360" spans="2:5" x14ac:dyDescent="0.25">
      <c r="B360" s="3"/>
      <c r="C360" s="3"/>
      <c r="D360" s="3"/>
      <c r="E360" s="3"/>
    </row>
    <row r="361" spans="2:5" x14ac:dyDescent="0.25">
      <c r="B361" s="3"/>
      <c r="C361" s="3"/>
      <c r="D361" s="3"/>
      <c r="E361" s="3"/>
    </row>
    <row r="362" spans="2:5" x14ac:dyDescent="0.25">
      <c r="B362" s="3"/>
      <c r="C362" s="3"/>
      <c r="D362" s="3"/>
      <c r="E362" s="3"/>
    </row>
    <row r="363" spans="2:5" x14ac:dyDescent="0.25">
      <c r="B363" s="3"/>
      <c r="C363" s="3"/>
      <c r="D363" s="3"/>
      <c r="E363" s="3"/>
    </row>
    <row r="364" spans="2:5" x14ac:dyDescent="0.25">
      <c r="B364" s="3"/>
      <c r="C364" s="3"/>
      <c r="D364" s="3"/>
      <c r="E364" s="3"/>
    </row>
    <row r="365" spans="2:5" x14ac:dyDescent="0.25">
      <c r="B365" s="3"/>
      <c r="C365" s="3"/>
      <c r="D365" s="3"/>
      <c r="E365" s="3"/>
    </row>
    <row r="366" spans="2:5" x14ac:dyDescent="0.25">
      <c r="B366" s="3"/>
      <c r="C366" s="3"/>
      <c r="D366" s="3"/>
      <c r="E366" s="3"/>
    </row>
    <row r="367" spans="2:5" x14ac:dyDescent="0.25">
      <c r="B367" s="3"/>
      <c r="C367" s="3"/>
      <c r="D367" s="3"/>
      <c r="E367" s="3"/>
    </row>
    <row r="368" spans="2:5" x14ac:dyDescent="0.25">
      <c r="B368" s="3"/>
      <c r="C368" s="3"/>
      <c r="D368" s="3"/>
      <c r="E368" s="3"/>
    </row>
    <row r="369" spans="2:5" x14ac:dyDescent="0.25">
      <c r="B369" s="3"/>
      <c r="C369" s="3"/>
      <c r="D369" s="3"/>
      <c r="E369" s="3"/>
    </row>
    <row r="370" spans="2:5" x14ac:dyDescent="0.25">
      <c r="B370" s="3"/>
      <c r="C370" s="3"/>
      <c r="D370" s="3"/>
      <c r="E370" s="3"/>
    </row>
    <row r="371" spans="2:5" x14ac:dyDescent="0.25">
      <c r="B371" s="3"/>
      <c r="C371" s="3"/>
      <c r="D371" s="3"/>
      <c r="E371" s="3"/>
    </row>
    <row r="372" spans="2:5" x14ac:dyDescent="0.25">
      <c r="B372" s="3"/>
      <c r="C372" s="3"/>
      <c r="D372" s="3"/>
      <c r="E372" s="3"/>
    </row>
    <row r="373" spans="2:5" x14ac:dyDescent="0.25">
      <c r="B373" s="3"/>
      <c r="C373" s="3"/>
      <c r="D373" s="3"/>
      <c r="E373" s="3"/>
    </row>
    <row r="374" spans="2:5" x14ac:dyDescent="0.25">
      <c r="B374" s="3"/>
      <c r="C374" s="3"/>
      <c r="D374" s="3"/>
      <c r="E374" s="3"/>
    </row>
    <row r="375" spans="2:5" x14ac:dyDescent="0.25">
      <c r="B375" s="3"/>
      <c r="C375" s="3"/>
      <c r="D375" s="3"/>
      <c r="E375" s="3"/>
    </row>
    <row r="376" spans="2:5" x14ac:dyDescent="0.25">
      <c r="B376" s="3"/>
      <c r="C376" s="3"/>
      <c r="D376" s="3"/>
      <c r="E376" s="3"/>
    </row>
    <row r="377" spans="2:5" x14ac:dyDescent="0.25">
      <c r="B377" s="3"/>
      <c r="C377" s="3"/>
      <c r="D377" s="3"/>
      <c r="E377" s="3"/>
    </row>
    <row r="378" spans="2:5" x14ac:dyDescent="0.25">
      <c r="B378" s="3"/>
      <c r="C378" s="3"/>
      <c r="D378" s="3"/>
      <c r="E378" s="3"/>
    </row>
    <row r="379" spans="2:5" x14ac:dyDescent="0.25">
      <c r="B379" s="3"/>
      <c r="C379" s="3"/>
      <c r="D379" s="3"/>
      <c r="E379" s="3"/>
    </row>
    <row r="380" spans="2:5" x14ac:dyDescent="0.25">
      <c r="B380" s="3"/>
      <c r="C380" s="3"/>
      <c r="D380" s="3"/>
      <c r="E380" s="3"/>
    </row>
    <row r="381" spans="2:5" x14ac:dyDescent="0.25">
      <c r="B381" s="3"/>
      <c r="C381" s="3"/>
      <c r="D381" s="3"/>
      <c r="E381" s="3"/>
    </row>
    <row r="382" spans="2:5" x14ac:dyDescent="0.25">
      <c r="B382" s="3"/>
      <c r="C382" s="3"/>
      <c r="D382" s="3"/>
      <c r="E382" s="3"/>
    </row>
    <row r="383" spans="2:5" x14ac:dyDescent="0.25">
      <c r="B383" s="3"/>
      <c r="C383" s="3"/>
      <c r="D383" s="3"/>
      <c r="E383" s="3"/>
    </row>
    <row r="384" spans="2:5" x14ac:dyDescent="0.25">
      <c r="B384" s="3"/>
      <c r="C384" s="3"/>
      <c r="D384" s="3"/>
      <c r="E384" s="3"/>
    </row>
    <row r="385" spans="2:5" x14ac:dyDescent="0.25">
      <c r="B385" s="3"/>
      <c r="C385" s="3"/>
      <c r="D385" s="3"/>
      <c r="E385" s="3"/>
    </row>
    <row r="386" spans="2:5" x14ac:dyDescent="0.25">
      <c r="B386" s="3"/>
      <c r="C386" s="3"/>
      <c r="D386" s="3"/>
      <c r="E386" s="3"/>
    </row>
    <row r="387" spans="2:5" x14ac:dyDescent="0.25">
      <c r="B387" s="3"/>
      <c r="C387" s="3"/>
      <c r="D387" s="3"/>
      <c r="E387" s="3"/>
    </row>
    <row r="388" spans="2:5" x14ac:dyDescent="0.25">
      <c r="B388" s="3"/>
      <c r="C388" s="3"/>
      <c r="D388" s="3"/>
      <c r="E388" s="3"/>
    </row>
    <row r="389" spans="2:5" x14ac:dyDescent="0.25">
      <c r="B389" s="3"/>
      <c r="C389" s="3"/>
      <c r="D389" s="3"/>
      <c r="E389" s="3"/>
    </row>
    <row r="390" spans="2:5" x14ac:dyDescent="0.25">
      <c r="B390" s="3"/>
      <c r="C390" s="3"/>
      <c r="D390" s="3"/>
      <c r="E390" s="3"/>
    </row>
    <row r="391" spans="2:5" x14ac:dyDescent="0.25">
      <c r="B391" s="3"/>
      <c r="C391" s="3"/>
      <c r="D391" s="3"/>
      <c r="E391" s="3"/>
    </row>
    <row r="392" spans="2:5" x14ac:dyDescent="0.25">
      <c r="B392" s="3"/>
      <c r="C392" s="3"/>
      <c r="D392" s="3"/>
      <c r="E392" s="3"/>
    </row>
    <row r="393" spans="2:5" x14ac:dyDescent="0.25">
      <c r="B393" s="3"/>
      <c r="C393" s="3"/>
      <c r="D393" s="3"/>
      <c r="E393" s="3"/>
    </row>
    <row r="394" spans="2:5" x14ac:dyDescent="0.25">
      <c r="B394" s="3"/>
      <c r="C394" s="3"/>
      <c r="D394" s="3"/>
      <c r="E394" s="3"/>
    </row>
    <row r="395" spans="2:5" x14ac:dyDescent="0.25">
      <c r="B395" s="3"/>
      <c r="C395" s="3"/>
      <c r="D395" s="3"/>
      <c r="E395" s="3"/>
    </row>
    <row r="396" spans="2:5" x14ac:dyDescent="0.25">
      <c r="B396" s="3"/>
      <c r="C396" s="3"/>
      <c r="D396" s="3"/>
      <c r="E396" s="3"/>
    </row>
    <row r="397" spans="2:5" x14ac:dyDescent="0.25">
      <c r="B397" s="3"/>
      <c r="C397" s="3"/>
      <c r="D397" s="3"/>
      <c r="E397" s="3"/>
    </row>
    <row r="398" spans="2:5" x14ac:dyDescent="0.25">
      <c r="B398" s="3"/>
      <c r="C398" s="3"/>
      <c r="D398" s="3"/>
      <c r="E398" s="3"/>
    </row>
    <row r="399" spans="2:5" x14ac:dyDescent="0.25">
      <c r="B399" s="3"/>
      <c r="C399" s="3"/>
      <c r="D399" s="3"/>
      <c r="E399" s="3"/>
    </row>
    <row r="400" spans="2:5" x14ac:dyDescent="0.25">
      <c r="B400" s="3"/>
      <c r="C400" s="3"/>
      <c r="D400" s="3"/>
      <c r="E400" s="3"/>
    </row>
    <row r="401" spans="2:5" x14ac:dyDescent="0.25">
      <c r="B401" s="3"/>
      <c r="C401" s="3"/>
      <c r="D401" s="3"/>
      <c r="E401" s="3"/>
    </row>
    <row r="402" spans="2:5" x14ac:dyDescent="0.25">
      <c r="B402" s="3"/>
      <c r="C402" s="3"/>
      <c r="D402" s="3"/>
      <c r="E402" s="3"/>
    </row>
    <row r="403" spans="2:5" x14ac:dyDescent="0.25">
      <c r="B403" s="3"/>
      <c r="C403" s="3"/>
      <c r="D403" s="3"/>
      <c r="E403" s="3"/>
    </row>
    <row r="404" spans="2:5" x14ac:dyDescent="0.25">
      <c r="B404" s="3"/>
      <c r="C404" s="3"/>
      <c r="D404" s="3"/>
      <c r="E404" s="3"/>
    </row>
    <row r="405" spans="2:5" x14ac:dyDescent="0.25">
      <c r="B405" s="3"/>
      <c r="C405" s="3"/>
      <c r="D405" s="3"/>
      <c r="E405" s="3"/>
    </row>
    <row r="406" spans="2:5" x14ac:dyDescent="0.25">
      <c r="B406" s="3"/>
      <c r="C406" s="3"/>
      <c r="D406" s="3"/>
      <c r="E406" s="3"/>
    </row>
    <row r="407" spans="2:5" x14ac:dyDescent="0.25">
      <c r="B407" s="3"/>
      <c r="C407" s="3"/>
      <c r="D407" s="3"/>
      <c r="E407" s="3"/>
    </row>
    <row r="408" spans="2:5" x14ac:dyDescent="0.25">
      <c r="B408" s="3"/>
      <c r="C408" s="3"/>
      <c r="D408" s="3"/>
      <c r="E408" s="3"/>
    </row>
    <row r="409" spans="2:5" x14ac:dyDescent="0.25">
      <c r="B409" s="3"/>
      <c r="C409" s="3"/>
      <c r="D409" s="3"/>
      <c r="E409" s="3"/>
    </row>
    <row r="410" spans="2:5" x14ac:dyDescent="0.25">
      <c r="B410" s="3"/>
      <c r="C410" s="3"/>
      <c r="D410" s="3"/>
      <c r="E410" s="3"/>
    </row>
    <row r="411" spans="2:5" x14ac:dyDescent="0.25">
      <c r="B411" s="3"/>
      <c r="C411" s="3"/>
      <c r="D411" s="3"/>
      <c r="E411" s="3"/>
    </row>
    <row r="412" spans="2:5" x14ac:dyDescent="0.25">
      <c r="B412" s="3"/>
      <c r="C412" s="3"/>
      <c r="D412" s="3"/>
      <c r="E412" s="3"/>
    </row>
    <row r="413" spans="2:5" x14ac:dyDescent="0.25">
      <c r="B413" s="3"/>
      <c r="C413" s="3"/>
      <c r="D413" s="3"/>
      <c r="E413" s="3"/>
    </row>
    <row r="414" spans="2:5" x14ac:dyDescent="0.25">
      <c r="B414" s="3"/>
      <c r="C414" s="3"/>
      <c r="D414" s="3"/>
      <c r="E414" s="3"/>
    </row>
    <row r="415" spans="2:5" x14ac:dyDescent="0.25">
      <c r="B415" s="3"/>
      <c r="C415" s="3"/>
      <c r="D415" s="3"/>
      <c r="E415" s="3"/>
    </row>
    <row r="416" spans="2:5" x14ac:dyDescent="0.25">
      <c r="B416" s="3"/>
      <c r="C416" s="3"/>
      <c r="D416" s="3"/>
      <c r="E416" s="3"/>
    </row>
    <row r="417" spans="2:5" x14ac:dyDescent="0.25">
      <c r="B417" s="3"/>
      <c r="C417" s="3"/>
      <c r="D417" s="3"/>
      <c r="E417" s="3"/>
    </row>
    <row r="418" spans="2:5" x14ac:dyDescent="0.25">
      <c r="B418" s="3"/>
      <c r="C418" s="3"/>
      <c r="D418" s="3"/>
      <c r="E418" s="3"/>
    </row>
    <row r="419" spans="2:5" x14ac:dyDescent="0.25">
      <c r="B419" s="3"/>
      <c r="C419" s="3"/>
      <c r="D419" s="3"/>
      <c r="E419" s="3"/>
    </row>
    <row r="420" spans="2:5" x14ac:dyDescent="0.25">
      <c r="B420" s="3"/>
      <c r="C420" s="3"/>
      <c r="D420" s="3"/>
      <c r="E420" s="3"/>
    </row>
    <row r="421" spans="2:5" x14ac:dyDescent="0.25">
      <c r="B421" s="3"/>
      <c r="C421" s="3"/>
      <c r="D421" s="3"/>
      <c r="E421" s="3"/>
    </row>
    <row r="422" spans="2:5" x14ac:dyDescent="0.25">
      <c r="B422" s="3"/>
      <c r="C422" s="3"/>
      <c r="D422" s="3"/>
      <c r="E422" s="3"/>
    </row>
    <row r="423" spans="2:5" x14ac:dyDescent="0.25">
      <c r="B423" s="3"/>
      <c r="C423" s="3"/>
      <c r="D423" s="3"/>
      <c r="E423" s="3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4370-6758-4DEA-878E-812E76BC3C9B}">
  <dimension ref="A1:C14"/>
  <sheetViews>
    <sheetView workbookViewId="0">
      <selection activeCell="A6" sqref="A6"/>
    </sheetView>
  </sheetViews>
  <sheetFormatPr baseColWidth="10" defaultColWidth="64.140625" defaultRowHeight="15" x14ac:dyDescent="0.25"/>
  <sheetData>
    <row r="1" spans="1:3" ht="26.25" thickBot="1" x14ac:dyDescent="0.3">
      <c r="A1" s="13" t="s">
        <v>12</v>
      </c>
      <c r="B1" s="13" t="s">
        <v>13</v>
      </c>
      <c r="C1" s="14"/>
    </row>
    <row r="2" spans="1:3" ht="26.25" thickBot="1" x14ac:dyDescent="0.3">
      <c r="A2" s="18">
        <v>0.08</v>
      </c>
      <c r="B2" s="15" t="s">
        <v>14</v>
      </c>
      <c r="C2" s="16"/>
    </row>
    <row r="3" spans="1:3" ht="26.25" thickBot="1" x14ac:dyDescent="0.3">
      <c r="A3" s="15">
        <v>10</v>
      </c>
      <c r="B3" s="15" t="s">
        <v>15</v>
      </c>
      <c r="C3" s="16"/>
    </row>
    <row r="4" spans="1:3" ht="26.25" thickBot="1" x14ac:dyDescent="0.3">
      <c r="A4" s="15">
        <v>10000</v>
      </c>
      <c r="B4" s="15" t="s">
        <v>16</v>
      </c>
      <c r="C4" s="16"/>
    </row>
    <row r="5" spans="1:3" ht="26.25" thickBot="1" x14ac:dyDescent="0.3">
      <c r="A5" s="17" t="s">
        <v>17</v>
      </c>
      <c r="B5" s="17" t="s">
        <v>13</v>
      </c>
      <c r="C5" s="17" t="s">
        <v>18</v>
      </c>
    </row>
    <row r="6" spans="1:3" ht="77.25" thickBot="1" x14ac:dyDescent="0.3">
      <c r="A6" s="15">
        <f>PMT(A2/12, A3, A4)</f>
        <v>-1037.0320893591522</v>
      </c>
      <c r="B6" s="15" t="s">
        <v>19</v>
      </c>
      <c r="C6" s="15" t="s">
        <v>20</v>
      </c>
    </row>
    <row r="7" spans="1:3" ht="128.25" thickBot="1" x14ac:dyDescent="0.3">
      <c r="A7" s="15">
        <f>PMT(A2/12, A3, A4,,1)</f>
        <v>-1030.1643271779658</v>
      </c>
      <c r="B7" s="15" t="s">
        <v>22</v>
      </c>
      <c r="C7" s="15" t="s">
        <v>23</v>
      </c>
    </row>
    <row r="8" spans="1:3" ht="128.25" thickBot="1" x14ac:dyDescent="0.3">
      <c r="A8" s="15" t="s">
        <v>21</v>
      </c>
      <c r="B8" s="15" t="s">
        <v>22</v>
      </c>
      <c r="C8" s="15" t="s">
        <v>23</v>
      </c>
    </row>
    <row r="9" spans="1:3" ht="26.25" thickBot="1" x14ac:dyDescent="0.3">
      <c r="A9" s="17" t="s">
        <v>24</v>
      </c>
      <c r="B9" s="17" t="s">
        <v>13</v>
      </c>
      <c r="C9" s="16"/>
    </row>
    <row r="10" spans="1:3" ht="26.25" thickBot="1" x14ac:dyDescent="0.3">
      <c r="A10" s="15" t="s">
        <v>25</v>
      </c>
      <c r="B10" s="15" t="s">
        <v>14</v>
      </c>
      <c r="C10" s="16"/>
    </row>
    <row r="11" spans="1:3" ht="26.25" thickBot="1" x14ac:dyDescent="0.3">
      <c r="A11" s="15">
        <v>18</v>
      </c>
      <c r="B11" s="15" t="s">
        <v>15</v>
      </c>
      <c r="C11" s="16"/>
    </row>
    <row r="12" spans="1:3" ht="26.25" thickBot="1" x14ac:dyDescent="0.3">
      <c r="A12" s="15" t="s">
        <v>26</v>
      </c>
      <c r="B12" s="15" t="s">
        <v>16</v>
      </c>
      <c r="C12" s="16"/>
    </row>
    <row r="13" spans="1:3" ht="26.25" thickBot="1" x14ac:dyDescent="0.3">
      <c r="A13" s="17" t="s">
        <v>17</v>
      </c>
      <c r="B13" s="17" t="s">
        <v>13</v>
      </c>
      <c r="C13" s="17" t="s">
        <v>27</v>
      </c>
    </row>
    <row r="14" spans="1:3" ht="51.75" thickBot="1" x14ac:dyDescent="0.3">
      <c r="A14" s="15" t="s">
        <v>28</v>
      </c>
      <c r="B14" s="15" t="s">
        <v>29</v>
      </c>
      <c r="C14" s="15" t="s">
        <v>30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Sheet1</vt:lpstr>
      <vt:lpstr>Feuil1</vt:lpstr>
      <vt:lpstr>Colonne_Amortissement_Capital</vt:lpstr>
      <vt:lpstr>Colonne_interets</vt:lpstr>
      <vt:lpstr>COLONNE_NUMERO_ECHEANCE</vt:lpstr>
      <vt:lpstr>Colonne_Somme_Restante_Due</vt:lpstr>
      <vt:lpstr>Colonne_Versement</vt:lpstr>
      <vt:lpstr>NOMBRE_MENSUALITES</vt:lpstr>
      <vt:lpstr>SOMME_EMPRUNTEE</vt:lpstr>
      <vt:lpstr>Somme_Restante_Due</vt:lpstr>
      <vt:lpstr>TAEG</vt:lpstr>
      <vt:lpstr>TOTAL_INTERETS</vt:lpstr>
      <vt:lpstr>Versement</vt:lpstr>
      <vt:lpstr>VERSEMENT_MENSUEL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DANIELOU, YANN (SMO RI MT FR COC-SSY AIO CD)</dc:creator>
  <cp:lastModifiedBy>DANIELOU, YANN (SMO RI MT FR MS2-COC AIO)</cp:lastModifiedBy>
  <dcterms:created xsi:type="dcterms:W3CDTF">2015-06-05T18:17:20Z</dcterms:created>
  <dcterms:modified xsi:type="dcterms:W3CDTF">2023-07-24T06:18:28Z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2023-07-24T06:18:28Z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ebe28d7e-9d29-4518-94d0-4e2df55b8ec0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