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GitHub\AH-Physics-Project\"/>
    </mc:Choice>
  </mc:AlternateContent>
  <xr:revisionPtr revIDLastSave="0" documentId="13_ncr:1_{3D4FDDF2-6D7F-4923-82B7-E326F8857608}" xr6:coauthVersionLast="28" xr6:coauthVersionMax="28" xr10:uidLastSave="{00000000-0000-0000-0000-000000000000}"/>
  <bookViews>
    <workbookView xWindow="0" yWindow="0" windowWidth="23040" windowHeight="9048" xr2:uid="{464AF4D9-A49C-411B-9670-FF1AE77E32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1" l="1"/>
  <c r="F22" i="1" l="1"/>
  <c r="I10" i="1"/>
  <c r="J10" i="1" s="1"/>
  <c r="L10" i="1"/>
  <c r="G16" i="1" a="1"/>
  <c r="G16" i="1" s="1"/>
  <c r="G17" i="1" l="1"/>
  <c r="H16" i="1"/>
  <c r="H17" i="1"/>
  <c r="L7" i="1" l="1"/>
  <c r="L6" i="1"/>
  <c r="L5" i="1"/>
  <c r="M10" i="1"/>
  <c r="N10" i="1" s="1"/>
  <c r="I14" i="1" l="1"/>
  <c r="J14" i="1" s="1"/>
  <c r="N14" i="1" s="1"/>
  <c r="I13" i="1"/>
  <c r="J13" i="1" s="1"/>
  <c r="M13" i="1" s="1"/>
  <c r="N13" i="1" s="1"/>
  <c r="I12" i="1"/>
  <c r="J12" i="1" s="1"/>
  <c r="M12" i="1" s="1"/>
  <c r="N12" i="1" s="1"/>
  <c r="I11" i="1"/>
  <c r="J11" i="1" s="1"/>
  <c r="M11" i="1" s="1"/>
  <c r="N11" i="1" s="1"/>
  <c r="I9" i="1"/>
  <c r="J9" i="1" s="1"/>
  <c r="M9" i="1" s="1"/>
  <c r="N9" i="1" s="1"/>
  <c r="I8" i="1"/>
  <c r="J8" i="1" s="1"/>
  <c r="M8" i="1" s="1"/>
  <c r="N8" i="1" s="1"/>
  <c r="I7" i="1"/>
  <c r="J7" i="1" s="1"/>
  <c r="M7" i="1" s="1"/>
  <c r="N7" i="1" s="1"/>
  <c r="I6" i="1"/>
  <c r="J6" i="1" s="1"/>
  <c r="M6" i="1" s="1"/>
  <c r="N6" i="1" s="1"/>
  <c r="I5" i="1"/>
  <c r="J5" i="1" l="1"/>
  <c r="M5" i="1" s="1"/>
  <c r="N5" i="1" s="1"/>
</calcChain>
</file>

<file path=xl/sharedStrings.xml><?xml version="1.0" encoding="utf-8"?>
<sst xmlns="http://schemas.openxmlformats.org/spreadsheetml/2006/main" count="13" uniqueCount="13">
  <si>
    <t>Frequency (Hz)</t>
  </si>
  <si>
    <t>avg</t>
  </si>
  <si>
    <t>Current (A)</t>
  </si>
  <si>
    <t>Voltage (V)</t>
  </si>
  <si>
    <t>∆cal</t>
  </si>
  <si>
    <t>∆read</t>
  </si>
  <si>
    <t>∆rand</t>
  </si>
  <si>
    <t>∆total</t>
  </si>
  <si>
    <t>∆%</t>
  </si>
  <si>
    <t>gradient</t>
  </si>
  <si>
    <t>intercept</t>
  </si>
  <si>
    <t>∆gradient</t>
  </si>
  <si>
    <t>∆intercept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</si>
</sst>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Current over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backward val="98"/>
            <c:dispRSqr val="0"/>
            <c:dispEq val="0"/>
          </c:trendline>
          <c:xVal>
            <c:numRef>
              <c:f>Sheet1!$B$5:$B$14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xVal>
          <c:yVal>
            <c:numRef>
              <c:f>Sheet1!$I$5:$I$14</c:f>
              <c:numCache>
                <c:formatCode>General</c:formatCode>
                <c:ptCount val="10"/>
                <c:pt idx="0">
                  <c:v>0.26780000000000004</c:v>
                </c:pt>
                <c:pt idx="1">
                  <c:v>0.2394</c:v>
                </c:pt>
                <c:pt idx="2">
                  <c:v>0.21259999999999998</c:v>
                </c:pt>
                <c:pt idx="3">
                  <c:v>0.186</c:v>
                </c:pt>
                <c:pt idx="4">
                  <c:v>0.159</c:v>
                </c:pt>
                <c:pt idx="5">
                  <c:v>0.1328</c:v>
                </c:pt>
                <c:pt idx="6">
                  <c:v>0.10600000000000001</c:v>
                </c:pt>
                <c:pt idx="7">
                  <c:v>0.08</c:v>
                </c:pt>
                <c:pt idx="8">
                  <c:v>5.3000000000000005E-2</c:v>
                </c:pt>
                <c:pt idx="9">
                  <c:v>2.7000000000000003E-2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1-4BDD-8994-0F959972C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281552"/>
        <c:axId val="247282536"/>
      </c:scatterChart>
      <c:valAx>
        <c:axId val="24728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282536"/>
        <c:crosses val="autoZero"/>
        <c:crossBetween val="midCat"/>
        <c:majorUnit val="100"/>
      </c:valAx>
      <c:valAx>
        <c:axId val="24728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28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472442</xdr:colOff>
      <xdr:row>11</xdr:row>
      <xdr:rowOff>26672</xdr:rowOff>
    </xdr:from>
    <xdr:to>
      <xdr:col>23</xdr:col>
      <xdr:colOff>483573</xdr:colOff>
      <xdr:row>29</xdr:row>
      <xdr:rowOff>28136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CC2386-533F-4335-9E27-4B2F9FF99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A700-5E3B-4D32-9FFA-D930D423034D}">
  <dimension ref="A3:N34"/>
  <sheetViews>
    <sheetView tabSelected="1" workbookViewId="0">
      <selection activeCell="M14" sqref="M14"/>
    </sheetView>
  </sheetViews>
  <sheetFormatPr defaultRowHeight="14.4" x14ac:dyDescent="0.3"/>
  <cols>
    <col min="2" max="2" width="16.77734375" customWidth="1"/>
    <col min="3" max="3" width="13.5546875" customWidth="1"/>
    <col min="4" max="4" width="14.6640625" customWidth="1"/>
    <col min="5" max="5" width="10.5546875" customWidth="1"/>
    <col min="6" max="6" width="12.109375" customWidth="1"/>
    <col min="7" max="7" width="8.109375" customWidth="1"/>
    <col min="8" max="8" width="12.88671875" customWidth="1"/>
    <col min="9" max="9" width="12.77734375" customWidth="1"/>
  </cols>
  <sheetData>
    <row r="3" spans="2:14" x14ac:dyDescent="0.3">
      <c r="F3" t="s">
        <v>2</v>
      </c>
    </row>
    <row r="4" spans="2:14" x14ac:dyDescent="0.3">
      <c r="B4" t="s">
        <v>0</v>
      </c>
      <c r="C4" t="s">
        <v>3</v>
      </c>
      <c r="D4">
        <v>1</v>
      </c>
      <c r="E4">
        <v>2</v>
      </c>
      <c r="F4">
        <v>3</v>
      </c>
      <c r="G4">
        <v>4</v>
      </c>
      <c r="H4">
        <v>5</v>
      </c>
      <c r="I4" t="s">
        <v>1</v>
      </c>
      <c r="J4" s="1" t="s">
        <v>4</v>
      </c>
      <c r="K4" t="s">
        <v>5</v>
      </c>
      <c r="L4" t="s">
        <v>6</v>
      </c>
      <c r="M4" t="s">
        <v>7</v>
      </c>
      <c r="N4" t="s">
        <v>8</v>
      </c>
    </row>
    <row r="5" spans="2:14" x14ac:dyDescent="0.3">
      <c r="B5">
        <v>1000</v>
      </c>
      <c r="C5">
        <v>5</v>
      </c>
      <c r="D5">
        <v>0.26700000000000002</v>
      </c>
      <c r="E5">
        <v>0.26800000000000002</v>
      </c>
      <c r="F5">
        <v>0.26800000000000002</v>
      </c>
      <c r="G5">
        <v>0.26800000000000002</v>
      </c>
      <c r="H5">
        <v>0.26800000000000002</v>
      </c>
      <c r="I5">
        <f t="shared" ref="I5:I14" si="0">AVERAGE(D5:H5)</f>
        <v>0.26780000000000004</v>
      </c>
      <c r="J5">
        <f t="shared" ref="J5:J14" si="1">(I5/100) * 5</f>
        <v>1.3390000000000001E-2</v>
      </c>
      <c r="K5">
        <v>1E-3</v>
      </c>
      <c r="L5">
        <f>(E5-D5)/5</f>
        <v>2.0000000000000017E-4</v>
      </c>
      <c r="M5">
        <f t="shared" ref="M5:M14" si="2">(((J5^2)+(K5^2)+(L5^2))^0.5)</f>
        <v>1.3428778797790961E-2</v>
      </c>
      <c r="N5">
        <f t="shared" ref="N5:N14" si="3">(M5/I5)*100</f>
        <v>5.0144805070167875</v>
      </c>
    </row>
    <row r="6" spans="2:14" x14ac:dyDescent="0.3">
      <c r="B6">
        <v>900</v>
      </c>
      <c r="C6">
        <v>5</v>
      </c>
      <c r="D6">
        <v>0.23899999999999999</v>
      </c>
      <c r="E6">
        <v>0.24</v>
      </c>
      <c r="F6">
        <v>0.24</v>
      </c>
      <c r="G6">
        <v>0.23899999999999999</v>
      </c>
      <c r="H6">
        <v>0.23899999999999999</v>
      </c>
      <c r="I6">
        <f t="shared" si="0"/>
        <v>0.2394</v>
      </c>
      <c r="J6">
        <f t="shared" si="1"/>
        <v>1.197E-2</v>
      </c>
      <c r="K6">
        <v>1E-3</v>
      </c>
      <c r="L6">
        <f>(F6-G6)/5</f>
        <v>2.0000000000000017E-4</v>
      </c>
      <c r="M6">
        <f t="shared" si="2"/>
        <v>1.2013363392489216E-2</v>
      </c>
      <c r="N6">
        <f t="shared" si="3"/>
        <v>5.0181133636128719</v>
      </c>
    </row>
    <row r="7" spans="2:14" x14ac:dyDescent="0.3">
      <c r="B7">
        <v>800</v>
      </c>
      <c r="C7">
        <v>5</v>
      </c>
      <c r="D7">
        <v>0.21199999999999999</v>
      </c>
      <c r="E7">
        <v>0.21299999999999999</v>
      </c>
      <c r="F7">
        <v>0.21299999999999999</v>
      </c>
      <c r="G7">
        <v>0.21299999999999999</v>
      </c>
      <c r="H7">
        <v>0.21199999999999999</v>
      </c>
      <c r="I7">
        <f t="shared" si="0"/>
        <v>0.21259999999999998</v>
      </c>
      <c r="J7">
        <f t="shared" si="1"/>
        <v>1.0629999999999999E-2</v>
      </c>
      <c r="K7">
        <v>1E-3</v>
      </c>
      <c r="L7">
        <f>(G7-H7)/5</f>
        <v>2.0000000000000017E-4</v>
      </c>
      <c r="M7">
        <f t="shared" si="2"/>
        <v>1.0678806113044659E-2</v>
      </c>
      <c r="N7">
        <f t="shared" si="3"/>
        <v>5.0229567794189371</v>
      </c>
    </row>
    <row r="8" spans="2:14" x14ac:dyDescent="0.3">
      <c r="B8">
        <v>700</v>
      </c>
      <c r="C8">
        <v>5</v>
      </c>
      <c r="D8">
        <v>0.186</v>
      </c>
      <c r="E8">
        <v>0.186</v>
      </c>
      <c r="F8">
        <v>0.186</v>
      </c>
      <c r="G8">
        <v>0.186</v>
      </c>
      <c r="H8">
        <v>0.186</v>
      </c>
      <c r="I8">
        <f t="shared" si="0"/>
        <v>0.186</v>
      </c>
      <c r="J8">
        <f t="shared" si="1"/>
        <v>9.2999999999999992E-3</v>
      </c>
      <c r="K8">
        <v>1E-3</v>
      </c>
      <c r="L8">
        <v>0</v>
      </c>
      <c r="M8">
        <f t="shared" si="2"/>
        <v>9.3536089291780845E-3</v>
      </c>
      <c r="N8">
        <f t="shared" si="3"/>
        <v>5.0288220049344545</v>
      </c>
    </row>
    <row r="9" spans="2:14" x14ac:dyDescent="0.3">
      <c r="B9">
        <v>600</v>
      </c>
      <c r="C9">
        <v>5</v>
      </c>
      <c r="D9">
        <v>0.159</v>
      </c>
      <c r="E9">
        <v>0.159</v>
      </c>
      <c r="F9">
        <v>0.159</v>
      </c>
      <c r="G9">
        <v>0.159</v>
      </c>
      <c r="H9">
        <v>0.159</v>
      </c>
      <c r="I9">
        <f t="shared" si="0"/>
        <v>0.159</v>
      </c>
      <c r="J9">
        <f t="shared" si="1"/>
        <v>7.9500000000000005E-3</v>
      </c>
      <c r="K9">
        <v>1E-3</v>
      </c>
      <c r="L9">
        <v>0</v>
      </c>
      <c r="M9">
        <f t="shared" si="2"/>
        <v>8.0126462545154209E-3</v>
      </c>
      <c r="N9">
        <f t="shared" si="3"/>
        <v>5.0394001600725913</v>
      </c>
    </row>
    <row r="10" spans="2:14" x14ac:dyDescent="0.3">
      <c r="B10">
        <v>500</v>
      </c>
      <c r="C10">
        <v>5</v>
      </c>
      <c r="D10">
        <v>0.13200000000000001</v>
      </c>
      <c r="E10">
        <v>0.13300000000000001</v>
      </c>
      <c r="F10">
        <v>0.13300000000000001</v>
      </c>
      <c r="G10">
        <v>0.13300000000000001</v>
      </c>
      <c r="H10">
        <v>0.13300000000000001</v>
      </c>
      <c r="I10">
        <f>SUM(D10:H10)/5</f>
        <v>0.1328</v>
      </c>
      <c r="J10">
        <f t="shared" si="1"/>
        <v>6.6400000000000001E-3</v>
      </c>
      <c r="K10">
        <v>1E-3</v>
      </c>
      <c r="L10">
        <f>(F10-D10)/5</f>
        <v>2.0000000000000017E-4</v>
      </c>
      <c r="M10">
        <f t="shared" si="2"/>
        <v>6.7178568010936345E-3</v>
      </c>
      <c r="N10">
        <f t="shared" si="3"/>
        <v>5.0586271092572552</v>
      </c>
    </row>
    <row r="11" spans="2:14" x14ac:dyDescent="0.3">
      <c r="B11">
        <v>400</v>
      </c>
      <c r="C11">
        <v>5</v>
      </c>
      <c r="D11">
        <v>0.106</v>
      </c>
      <c r="E11">
        <v>0.106</v>
      </c>
      <c r="F11">
        <v>0.106</v>
      </c>
      <c r="G11">
        <v>0.106</v>
      </c>
      <c r="H11">
        <v>0.106</v>
      </c>
      <c r="I11">
        <f t="shared" si="0"/>
        <v>0.10600000000000001</v>
      </c>
      <c r="J11">
        <f t="shared" si="1"/>
        <v>5.3000000000000009E-3</v>
      </c>
      <c r="K11">
        <v>1E-3</v>
      </c>
      <c r="L11">
        <v>0</v>
      </c>
      <c r="M11">
        <f t="shared" si="2"/>
        <v>5.3935146240647212E-3</v>
      </c>
      <c r="N11">
        <f t="shared" si="3"/>
        <v>5.0882213434572838</v>
      </c>
    </row>
    <row r="12" spans="2:14" x14ac:dyDescent="0.3">
      <c r="B12">
        <v>300</v>
      </c>
      <c r="C12">
        <v>5</v>
      </c>
      <c r="D12">
        <v>0.08</v>
      </c>
      <c r="E12">
        <v>0.08</v>
      </c>
      <c r="F12">
        <v>0.08</v>
      </c>
      <c r="G12">
        <v>0.08</v>
      </c>
      <c r="H12">
        <v>0.08</v>
      </c>
      <c r="I12">
        <f t="shared" si="0"/>
        <v>0.08</v>
      </c>
      <c r="J12">
        <f t="shared" si="1"/>
        <v>4.0000000000000001E-3</v>
      </c>
      <c r="K12">
        <v>1E-3</v>
      </c>
      <c r="L12">
        <v>0</v>
      </c>
      <c r="M12">
        <f t="shared" si="2"/>
        <v>4.1231056256176603E-3</v>
      </c>
      <c r="N12">
        <f t="shared" si="3"/>
        <v>5.1538820320220751</v>
      </c>
    </row>
    <row r="13" spans="2:14" x14ac:dyDescent="0.3">
      <c r="B13">
        <v>200</v>
      </c>
      <c r="C13">
        <v>5</v>
      </c>
      <c r="D13">
        <v>5.2999999999999999E-2</v>
      </c>
      <c r="E13">
        <v>5.2999999999999999E-2</v>
      </c>
      <c r="F13">
        <v>5.2999999999999999E-2</v>
      </c>
      <c r="G13">
        <v>5.2999999999999999E-2</v>
      </c>
      <c r="H13">
        <v>5.2999999999999999E-2</v>
      </c>
      <c r="I13">
        <f t="shared" si="0"/>
        <v>5.3000000000000005E-2</v>
      </c>
      <c r="J13">
        <f t="shared" si="1"/>
        <v>2.6500000000000004E-3</v>
      </c>
      <c r="K13">
        <v>1E-3</v>
      </c>
      <c r="L13">
        <v>0</v>
      </c>
      <c r="M13">
        <f t="shared" si="2"/>
        <v>2.83240180765371E-3</v>
      </c>
      <c r="N13">
        <f t="shared" si="3"/>
        <v>5.344154354063603</v>
      </c>
    </row>
    <row r="14" spans="2:14" x14ac:dyDescent="0.3">
      <c r="B14">
        <v>100</v>
      </c>
      <c r="C14">
        <v>5</v>
      </c>
      <c r="D14">
        <v>2.7E-2</v>
      </c>
      <c r="E14">
        <v>2.7E-2</v>
      </c>
      <c r="F14">
        <v>2.7E-2</v>
      </c>
      <c r="G14">
        <v>2.7E-2</v>
      </c>
      <c r="H14">
        <v>2.7E-2</v>
      </c>
      <c r="I14">
        <f t="shared" si="0"/>
        <v>2.7000000000000003E-2</v>
      </c>
      <c r="J14">
        <f t="shared" si="1"/>
        <v>1.3500000000000003E-3</v>
      </c>
      <c r="K14">
        <v>1E-3</v>
      </c>
      <c r="L14">
        <v>0</v>
      </c>
      <c r="M14">
        <f t="shared" si="2"/>
        <v>1.6800297616411445E-3</v>
      </c>
      <c r="N14">
        <f t="shared" si="3"/>
        <v>6.2223324505227566</v>
      </c>
    </row>
    <row r="16" spans="2:14" x14ac:dyDescent="0.3">
      <c r="F16" t="s">
        <v>9</v>
      </c>
      <c r="G16">
        <f t="array" ref="G16:H17">LINEST(I5:I14,B5:B14,TRUE,TRUE)</f>
        <v>2.6673939393939401E-4</v>
      </c>
      <c r="H16">
        <v>-3.4666666666668955E-4</v>
      </c>
      <c r="I16" t="s">
        <v>10</v>
      </c>
    </row>
    <row r="17" spans="1:11" x14ac:dyDescent="0.3">
      <c r="A17" s="1"/>
      <c r="D17" s="1"/>
      <c r="F17" s="1" t="s">
        <v>11</v>
      </c>
      <c r="G17">
        <v>7.4192314567369024E-7</v>
      </c>
      <c r="H17">
        <v>4.6035120541087143E-4</v>
      </c>
      <c r="I17" s="1" t="s">
        <v>12</v>
      </c>
    </row>
    <row r="22" spans="1:11" x14ac:dyDescent="0.3">
      <c r="F22">
        <f>(G17/G16)*100</f>
        <v>0.27814532181259399</v>
      </c>
    </row>
    <row r="25" spans="1:11" x14ac:dyDescent="0.3">
      <c r="J25">
        <v>0.26780000000000004</v>
      </c>
      <c r="K25">
        <v>1000</v>
      </c>
    </row>
    <row r="26" spans="1:11" x14ac:dyDescent="0.3">
      <c r="J26">
        <v>0.2394</v>
      </c>
      <c r="K26">
        <v>900</v>
      </c>
    </row>
    <row r="27" spans="1:11" x14ac:dyDescent="0.3">
      <c r="J27">
        <v>0.21259999999999998</v>
      </c>
      <c r="K27">
        <v>800</v>
      </c>
    </row>
    <row r="28" spans="1:11" x14ac:dyDescent="0.3">
      <c r="J28">
        <v>0.186</v>
      </c>
      <c r="K28">
        <v>700</v>
      </c>
    </row>
    <row r="29" spans="1:11" x14ac:dyDescent="0.3">
      <c r="J29">
        <v>0.159</v>
      </c>
      <c r="K29">
        <v>600</v>
      </c>
    </row>
    <row r="30" spans="1:11" x14ac:dyDescent="0.3">
      <c r="J30">
        <v>0.12232000000000001</v>
      </c>
      <c r="K30">
        <v>500</v>
      </c>
    </row>
    <row r="31" spans="1:11" x14ac:dyDescent="0.3">
      <c r="J31">
        <v>0.10600000000000001</v>
      </c>
      <c r="K31">
        <v>400</v>
      </c>
    </row>
    <row r="32" spans="1:11" x14ac:dyDescent="0.3">
      <c r="J32">
        <v>0.08</v>
      </c>
      <c r="K32">
        <v>300</v>
      </c>
    </row>
    <row r="33" spans="10:11" x14ac:dyDescent="0.3">
      <c r="J33">
        <v>5.3000000000000005E-2</v>
      </c>
      <c r="K33">
        <v>200</v>
      </c>
    </row>
    <row r="34" spans="10:11" x14ac:dyDescent="0.3">
      <c r="J34">
        <v>2.7000000000000003E-2</v>
      </c>
      <c r="K34">
        <v>100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Nelson</dc:creator>
  <cp:lastModifiedBy>Yannik Nelson</cp:lastModifiedBy>
  <dcterms:created xsi:type="dcterms:W3CDTF">2017-12-15T10:01:24Z</dcterms:created>
  <dcterms:modified xsi:type="dcterms:W3CDTF">2018-03-18T12:11:52Z</dcterms:modified>
</cp:coreProperties>
</file>