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GitHub\AH-Physics-Project\"/>
    </mc:Choice>
  </mc:AlternateContent>
  <bookViews>
    <workbookView xWindow="0" yWindow="0" windowWidth="23040" windowHeight="9048" xr2:uid="{464AF4D9-A49C-411B-9670-FF1AE77E322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P13" i="1"/>
  <c r="P12" i="1"/>
  <c r="P11" i="1"/>
  <c r="P10" i="1"/>
  <c r="P9" i="1"/>
  <c r="P8" i="1"/>
  <c r="P7" i="1"/>
  <c r="P6" i="1"/>
  <c r="P5" i="1"/>
  <c r="O14" i="1"/>
  <c r="O13" i="1"/>
  <c r="O12" i="1"/>
  <c r="O11" i="1"/>
  <c r="O10" i="1"/>
  <c r="O9" i="1"/>
  <c r="O8" i="1"/>
  <c r="O7" i="1"/>
  <c r="O6" i="1"/>
  <c r="O5" i="1"/>
  <c r="N10" i="1"/>
  <c r="N7" i="1"/>
  <c r="N6" i="1"/>
  <c r="N5" i="1"/>
  <c r="L14" i="1"/>
  <c r="L13" i="1"/>
  <c r="L12" i="1"/>
  <c r="L11" i="1"/>
  <c r="L10" i="1"/>
  <c r="L9" i="1"/>
  <c r="L8" i="1"/>
  <c r="L6" i="1"/>
  <c r="L5" i="1"/>
  <c r="C14" i="1" l="1"/>
  <c r="C13" i="1"/>
  <c r="C12" i="1"/>
  <c r="C11" i="1"/>
  <c r="C10" i="1"/>
  <c r="C9" i="1"/>
  <c r="C8" i="1"/>
  <c r="C7" i="1"/>
  <c r="C6" i="1"/>
  <c r="C5" i="1"/>
  <c r="K14" i="1"/>
  <c r="K13" i="1"/>
  <c r="K12" i="1"/>
  <c r="K11" i="1"/>
  <c r="K10" i="1"/>
  <c r="K9" i="1"/>
  <c r="K8" i="1"/>
  <c r="K7" i="1"/>
  <c r="L7" i="1" s="1"/>
  <c r="K6" i="1"/>
  <c r="K5" i="1"/>
</calcChain>
</file>

<file path=xl/sharedStrings.xml><?xml version="1.0" encoding="utf-8"?>
<sst xmlns="http://schemas.openxmlformats.org/spreadsheetml/2006/main" count="11" uniqueCount="11">
  <si>
    <t>Frequency (Hz)</t>
  </si>
  <si>
    <t>1/f</t>
  </si>
  <si>
    <t>avg</t>
  </si>
  <si>
    <t>Current (A)</t>
  </si>
  <si>
    <t>Capacitance (uF)</t>
  </si>
  <si>
    <t>Voltage (V)</t>
  </si>
  <si>
    <t>∆cal</t>
  </si>
  <si>
    <t>∆read</t>
  </si>
  <si>
    <t>∆rand</t>
  </si>
  <si>
    <t>∆total</t>
  </si>
  <si>
    <t>∆%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</si>
</sst>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A700-5E3B-4D32-9FFA-D930D423034D}">
  <dimension ref="B3:P14"/>
  <sheetViews>
    <sheetView tabSelected="1" workbookViewId="0">
      <selection activeCell="Q12" sqref="Q12"/>
    </sheetView>
  </sheetViews>
  <sheetFormatPr defaultRowHeight="14.4" x14ac:dyDescent="0.3"/>
  <cols>
    <col min="2" max="2" width="16.77734375" customWidth="1"/>
    <col min="3" max="3" width="13.5546875" customWidth="1"/>
    <col min="4" max="4" width="14.6640625" customWidth="1"/>
    <col min="5" max="5" width="10.5546875" customWidth="1"/>
    <col min="7" max="7" width="8.109375" customWidth="1"/>
    <col min="8" max="8" width="10.33203125" customWidth="1"/>
  </cols>
  <sheetData>
    <row r="3" spans="2:16" x14ac:dyDescent="0.3">
      <c r="H3" t="s">
        <v>3</v>
      </c>
    </row>
    <row r="4" spans="2:16" x14ac:dyDescent="0.3">
      <c r="B4" t="s">
        <v>0</v>
      </c>
      <c r="C4" t="s">
        <v>1</v>
      </c>
      <c r="D4" t="s">
        <v>4</v>
      </c>
      <c r="E4" t="s">
        <v>5</v>
      </c>
      <c r="F4">
        <v>1</v>
      </c>
      <c r="G4">
        <v>2</v>
      </c>
      <c r="H4">
        <v>3</v>
      </c>
      <c r="I4">
        <v>4</v>
      </c>
      <c r="J4">
        <v>5</v>
      </c>
      <c r="K4" t="s">
        <v>2</v>
      </c>
      <c r="L4" s="1" t="s">
        <v>6</v>
      </c>
      <c r="M4" t="s">
        <v>7</v>
      </c>
      <c r="N4" t="s">
        <v>8</v>
      </c>
      <c r="O4" t="s">
        <v>9</v>
      </c>
      <c r="P4" t="s">
        <v>10</v>
      </c>
    </row>
    <row r="5" spans="2:16" x14ac:dyDescent="0.3">
      <c r="B5">
        <v>1000</v>
      </c>
      <c r="C5">
        <f>1/B5</f>
        <v>1E-3</v>
      </c>
      <c r="D5">
        <v>10</v>
      </c>
      <c r="E5">
        <v>5</v>
      </c>
      <c r="F5">
        <v>0.26700000000000002</v>
      </c>
      <c r="G5">
        <v>0.26800000000000002</v>
      </c>
      <c r="H5">
        <v>0.26800000000000002</v>
      </c>
      <c r="I5">
        <v>0.26800000000000002</v>
      </c>
      <c r="J5">
        <v>0.26800000000000002</v>
      </c>
      <c r="K5">
        <f>AVERAGE(F5:J5)</f>
        <v>0.26780000000000004</v>
      </c>
      <c r="L5">
        <f>(K5/100) * 5</f>
        <v>1.3390000000000001E-2</v>
      </c>
      <c r="M5">
        <v>1E-3</v>
      </c>
      <c r="N5">
        <f>(G5-F5)/5</f>
        <v>2.0000000000000017E-4</v>
      </c>
      <c r="O5">
        <f>(((L5^2)+(M5^2)+(N5^2))^0.5)</f>
        <v>1.3428778797790961E-2</v>
      </c>
      <c r="P5">
        <f>(O5/K5)*100</f>
        <v>5.0144805070167875</v>
      </c>
    </row>
    <row r="6" spans="2:16" x14ac:dyDescent="0.3">
      <c r="B6">
        <v>900</v>
      </c>
      <c r="C6">
        <f>1/B6</f>
        <v>1.1111111111111111E-3</v>
      </c>
      <c r="D6">
        <v>10</v>
      </c>
      <c r="E6">
        <v>5</v>
      </c>
      <c r="F6">
        <v>0.23899999999999999</v>
      </c>
      <c r="G6">
        <v>0.24</v>
      </c>
      <c r="H6">
        <v>0.24</v>
      </c>
      <c r="I6">
        <v>0.23899999999999999</v>
      </c>
      <c r="J6">
        <v>0.23899999999999999</v>
      </c>
      <c r="K6">
        <f>AVERAGE(F6:J6)</f>
        <v>0.2394</v>
      </c>
      <c r="L6">
        <f>(K6/100) * 5</f>
        <v>1.197E-2</v>
      </c>
      <c r="M6">
        <v>1E-3</v>
      </c>
      <c r="N6">
        <f>(H6-I6)/5</f>
        <v>2.0000000000000017E-4</v>
      </c>
      <c r="O6">
        <f>(((L6^2)+(M6^2)+(N6^2))^0.5)</f>
        <v>1.2013363392489216E-2</v>
      </c>
      <c r="P6">
        <f>(O6/K6)*100</f>
        <v>5.0181133636128719</v>
      </c>
    </row>
    <row r="7" spans="2:16" x14ac:dyDescent="0.3">
      <c r="B7">
        <v>800</v>
      </c>
      <c r="C7">
        <f>1/B7</f>
        <v>1.25E-3</v>
      </c>
      <c r="D7">
        <v>10</v>
      </c>
      <c r="E7">
        <v>5</v>
      </c>
      <c r="F7">
        <v>0.21199999999999999</v>
      </c>
      <c r="G7">
        <v>0.21299999999999999</v>
      </c>
      <c r="H7">
        <v>0.21299999999999999</v>
      </c>
      <c r="I7">
        <v>0.21299999999999999</v>
      </c>
      <c r="J7">
        <v>0.21199999999999999</v>
      </c>
      <c r="K7">
        <f>AVERAGE(F7:J7)</f>
        <v>0.21259999999999998</v>
      </c>
      <c r="L7">
        <f>(K7/100) * 5</f>
        <v>1.0629999999999999E-2</v>
      </c>
      <c r="M7">
        <v>1E-3</v>
      </c>
      <c r="N7">
        <f>(I7-J7)/5</f>
        <v>2.0000000000000017E-4</v>
      </c>
      <c r="O7">
        <f>(((L7^2)+(M7^2)+(N7^2))^0.5)</f>
        <v>1.0678806113044659E-2</v>
      </c>
      <c r="P7">
        <f>(O7/K7)*100</f>
        <v>5.0229567794189371</v>
      </c>
    </row>
    <row r="8" spans="2:16" x14ac:dyDescent="0.3">
      <c r="B8">
        <v>700</v>
      </c>
      <c r="C8">
        <f>1/B8</f>
        <v>1.4285714285714286E-3</v>
      </c>
      <c r="D8">
        <v>10</v>
      </c>
      <c r="E8">
        <v>5</v>
      </c>
      <c r="F8">
        <v>0.186</v>
      </c>
      <c r="G8">
        <v>0.186</v>
      </c>
      <c r="H8">
        <v>0.186</v>
      </c>
      <c r="I8">
        <v>0.186</v>
      </c>
      <c r="J8">
        <v>0.186</v>
      </c>
      <c r="K8">
        <f>AVERAGE(F8:J8)</f>
        <v>0.186</v>
      </c>
      <c r="L8">
        <f>(K8/100) * 5</f>
        <v>9.2999999999999992E-3</v>
      </c>
      <c r="M8">
        <v>1E-3</v>
      </c>
      <c r="N8">
        <v>0</v>
      </c>
      <c r="O8">
        <f>(((L8^2)+(M8^2)+(N8^2))^0.5)</f>
        <v>9.3536089291780845E-3</v>
      </c>
      <c r="P8">
        <f>(O8/K8)*100</f>
        <v>5.0288220049344545</v>
      </c>
    </row>
    <row r="9" spans="2:16" x14ac:dyDescent="0.3">
      <c r="B9">
        <v>600</v>
      </c>
      <c r="C9">
        <f>1/B9</f>
        <v>1.6666666666666668E-3</v>
      </c>
      <c r="D9">
        <v>10</v>
      </c>
      <c r="E9">
        <v>5</v>
      </c>
      <c r="F9">
        <v>0.159</v>
      </c>
      <c r="G9">
        <v>0.159</v>
      </c>
      <c r="H9">
        <v>0.159</v>
      </c>
      <c r="I9">
        <v>0.159</v>
      </c>
      <c r="J9">
        <v>0.159</v>
      </c>
      <c r="K9">
        <f>AVERAGE(F9:J9)</f>
        <v>0.159</v>
      </c>
      <c r="L9">
        <f>(K9/100) * 5</f>
        <v>7.9500000000000005E-3</v>
      </c>
      <c r="M9">
        <v>1E-3</v>
      </c>
      <c r="N9">
        <v>0</v>
      </c>
      <c r="O9">
        <f>(((L9^2)+(M9^2)+(N9^2))^0.5)</f>
        <v>8.0126462545154209E-3</v>
      </c>
      <c r="P9">
        <f>(O9/K9)*100</f>
        <v>5.0394001600725913</v>
      </c>
    </row>
    <row r="10" spans="2:16" x14ac:dyDescent="0.3">
      <c r="B10">
        <v>500</v>
      </c>
      <c r="C10">
        <f>1/B10</f>
        <v>2E-3</v>
      </c>
      <c r="D10">
        <v>10</v>
      </c>
      <c r="E10">
        <v>5</v>
      </c>
      <c r="F10">
        <v>0.13200000000000001</v>
      </c>
      <c r="G10">
        <v>0.13300000000000001</v>
      </c>
      <c r="H10">
        <v>0.13300000000000001</v>
      </c>
      <c r="I10">
        <v>1.33</v>
      </c>
      <c r="J10">
        <v>1.33</v>
      </c>
      <c r="K10">
        <f>AVERAGE(F10:J10)</f>
        <v>0.61160000000000003</v>
      </c>
      <c r="L10">
        <f>(K10/100) * 5</f>
        <v>3.058E-2</v>
      </c>
      <c r="M10">
        <v>1E-3</v>
      </c>
      <c r="N10">
        <f>(H10-F10)/5</f>
        <v>2.0000000000000017E-4</v>
      </c>
      <c r="O10">
        <f>(((L10^2)+(M10^2)+(N10^2))^0.5)</f>
        <v>3.0596999852926757E-2</v>
      </c>
      <c r="P10">
        <f>(O10/K10)*100</f>
        <v>5.0027795704589195</v>
      </c>
    </row>
    <row r="11" spans="2:16" x14ac:dyDescent="0.3">
      <c r="B11">
        <v>400</v>
      </c>
      <c r="C11">
        <f>1/B11</f>
        <v>2.5000000000000001E-3</v>
      </c>
      <c r="D11">
        <v>10</v>
      </c>
      <c r="E11">
        <v>5</v>
      </c>
      <c r="F11">
        <v>0.106</v>
      </c>
      <c r="G11">
        <v>0.106</v>
      </c>
      <c r="H11">
        <v>0.106</v>
      </c>
      <c r="I11">
        <v>0.106</v>
      </c>
      <c r="J11">
        <v>0.106</v>
      </c>
      <c r="K11">
        <f>AVERAGE(F11:J11)</f>
        <v>0.10600000000000001</v>
      </c>
      <c r="L11">
        <f>(K11/100) * 5</f>
        <v>5.3000000000000009E-3</v>
      </c>
      <c r="M11">
        <v>1E-3</v>
      </c>
      <c r="N11">
        <v>0</v>
      </c>
      <c r="O11">
        <f>(((L11^2)+(M11^2)+(N11^2))^0.5)</f>
        <v>5.3935146240647212E-3</v>
      </c>
      <c r="P11">
        <f>(O11/K11)*100</f>
        <v>5.0882213434572838</v>
      </c>
    </row>
    <row r="12" spans="2:16" x14ac:dyDescent="0.3">
      <c r="B12">
        <v>300</v>
      </c>
      <c r="C12">
        <f>1/B12</f>
        <v>3.3333333333333335E-3</v>
      </c>
      <c r="D12">
        <v>10</v>
      </c>
      <c r="E12">
        <v>5</v>
      </c>
      <c r="F12">
        <v>0.08</v>
      </c>
      <c r="G12">
        <v>0.08</v>
      </c>
      <c r="H12">
        <v>0.08</v>
      </c>
      <c r="I12">
        <v>0.08</v>
      </c>
      <c r="J12">
        <v>0.08</v>
      </c>
      <c r="K12">
        <f>AVERAGE(F12:J12)</f>
        <v>0.08</v>
      </c>
      <c r="L12">
        <f>(K12/100) * 5</f>
        <v>4.0000000000000001E-3</v>
      </c>
      <c r="M12">
        <v>1E-3</v>
      </c>
      <c r="N12">
        <v>0</v>
      </c>
      <c r="O12">
        <f>(((L12^2)+(M12^2)+(N12^2))^0.5)</f>
        <v>4.1231056256176603E-3</v>
      </c>
      <c r="P12">
        <f>(O12/K12)*100</f>
        <v>5.1538820320220751</v>
      </c>
    </row>
    <row r="13" spans="2:16" x14ac:dyDescent="0.3">
      <c r="B13">
        <v>200</v>
      </c>
      <c r="C13">
        <f>1/B13</f>
        <v>5.0000000000000001E-3</v>
      </c>
      <c r="D13">
        <v>10</v>
      </c>
      <c r="E13">
        <v>5</v>
      </c>
      <c r="F13">
        <v>5.2999999999999999E-2</v>
      </c>
      <c r="G13">
        <v>5.2999999999999999E-2</v>
      </c>
      <c r="H13">
        <v>5.2999999999999999E-2</v>
      </c>
      <c r="I13">
        <v>5.2999999999999999E-2</v>
      </c>
      <c r="J13">
        <v>5.2999999999999999E-2</v>
      </c>
      <c r="K13">
        <f>AVERAGE(F13:J13)</f>
        <v>5.3000000000000005E-2</v>
      </c>
      <c r="L13">
        <f>(K13/100) * 5</f>
        <v>2.6500000000000004E-3</v>
      </c>
      <c r="M13">
        <v>1E-3</v>
      </c>
      <c r="N13">
        <v>0</v>
      </c>
      <c r="O13">
        <f>(((L13^2)+(M13^2)+(N13^2))^0.5)</f>
        <v>2.83240180765371E-3</v>
      </c>
      <c r="P13">
        <f>(O13/K13)*100</f>
        <v>5.344154354063603</v>
      </c>
    </row>
    <row r="14" spans="2:16" x14ac:dyDescent="0.3">
      <c r="B14">
        <v>100</v>
      </c>
      <c r="C14">
        <f>1/B14</f>
        <v>0.01</v>
      </c>
      <c r="D14">
        <v>10</v>
      </c>
      <c r="E14">
        <v>5</v>
      </c>
      <c r="F14">
        <v>2.7E-2</v>
      </c>
      <c r="G14">
        <v>2.7E-2</v>
      </c>
      <c r="H14">
        <v>2.7E-2</v>
      </c>
      <c r="I14">
        <v>2.7E-2</v>
      </c>
      <c r="J14">
        <v>2.7E-2</v>
      </c>
      <c r="K14">
        <f>AVERAGE(F14:J14)</f>
        <v>2.7000000000000003E-2</v>
      </c>
      <c r="L14">
        <f>(K14/100) * 5</f>
        <v>1.3500000000000003E-3</v>
      </c>
      <c r="M14">
        <v>1E-3</v>
      </c>
      <c r="N14">
        <v>0</v>
      </c>
      <c r="O14">
        <f>(((L14^2)+(M14^2)+(N14^2))^0.5)</f>
        <v>1.6800297616411445E-3</v>
      </c>
      <c r="P14">
        <f>(O14/K14)*100</f>
        <v>6.2223324505227566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Yannik Nelson</dc:creator>
  <cp:lastModifiedBy>Yannik Nelson</cp:lastModifiedBy>
  <dcterms:created xsi:type="dcterms:W3CDTF">2017-12-15T10:01:24Z</dcterms:created>
  <dcterms:modified xsi:type="dcterms:W3CDTF">2017-12-15T10:46:58Z</dcterms:modified>
</cp:coreProperties>
</file>