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T4" i="1" l="1"/>
  <c r="I27" i="1"/>
  <c r="G30" i="1"/>
  <c r="G31" i="1"/>
  <c r="G32" i="1"/>
  <c r="G27" i="1"/>
  <c r="G28" i="1"/>
  <c r="G22" i="1"/>
  <c r="I22" i="1" s="1"/>
  <c r="G23" i="1"/>
  <c r="G24" i="1"/>
  <c r="G25" i="1"/>
  <c r="L21" i="1" l="1"/>
  <c r="K21" i="1"/>
  <c r="E21" i="1"/>
  <c r="L5" i="1" l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I38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T5" i="1" s="1"/>
  <c r="G4" i="1"/>
  <c r="F4" i="1"/>
  <c r="T3" i="1"/>
  <c r="S3" i="1"/>
  <c r="I8" i="1" l="1"/>
  <c r="S4" i="1"/>
  <c r="S5" i="1" s="1"/>
  <c r="I4" i="1"/>
</calcChain>
</file>

<file path=xl/sharedStrings.xml><?xml version="1.0" encoding="utf-8"?>
<sst xmlns="http://schemas.openxmlformats.org/spreadsheetml/2006/main" count="64" uniqueCount="49">
  <si>
    <t>Achat</t>
  </si>
  <si>
    <t>Acheteur</t>
  </si>
  <si>
    <t>Montant total</t>
  </si>
  <si>
    <t>Date</t>
  </si>
  <si>
    <t xml:space="preserve">Balance : </t>
  </si>
  <si>
    <t>Budget total :</t>
  </si>
  <si>
    <t>Dépence :</t>
  </si>
  <si>
    <t>Trésorerie 2013-2014</t>
  </si>
  <si>
    <t>20 visses 3mm</t>
  </si>
  <si>
    <t>Plaque PVC Expansé</t>
  </si>
  <si>
    <t>Barre Alu U 10*13*10</t>
  </si>
  <si>
    <t>Yoann</t>
  </si>
  <si>
    <t>Rembourser</t>
  </si>
  <si>
    <t>A faire</t>
  </si>
  <si>
    <t>Previsition :</t>
  </si>
  <si>
    <t>GY-80 centrale à inertie</t>
  </si>
  <si>
    <t>arduino nano court</t>
  </si>
  <si>
    <t>arduino nano long</t>
  </si>
  <si>
    <t>Quantité</t>
  </si>
  <si>
    <t>Baterrie 3s 2200mAh</t>
  </si>
  <si>
    <t>Moteur brushless</t>
  </si>
  <si>
    <t>Variateur</t>
  </si>
  <si>
    <t>Montant</t>
  </si>
  <si>
    <t>Unitaire</t>
  </si>
  <si>
    <t>Total</t>
  </si>
  <si>
    <t>Regulateur de courant</t>
  </si>
  <si>
    <t>Chargeur</t>
  </si>
  <si>
    <t>Connecteurs</t>
  </si>
  <si>
    <t>4 Hélices</t>
  </si>
  <si>
    <t>GY-85 centrale à inertie</t>
  </si>
  <si>
    <t>Port rapide</t>
  </si>
  <si>
    <t>Yann</t>
  </si>
  <si>
    <t>Reçu</t>
  </si>
  <si>
    <t>Recu</t>
  </si>
  <si>
    <t>Budget</t>
  </si>
  <si>
    <t>Accordé</t>
  </si>
  <si>
    <t>Prévu</t>
  </si>
  <si>
    <t>Réel</t>
  </si>
  <si>
    <t>Restant</t>
  </si>
  <si>
    <t>Benjamin</t>
  </si>
  <si>
    <t>Fait</t>
  </si>
  <si>
    <t>Mousse expansive</t>
  </si>
  <si>
    <t>Acier déployé</t>
  </si>
  <si>
    <t>Gants</t>
  </si>
  <si>
    <t>Casque auditif</t>
  </si>
  <si>
    <t>Peinture bombe grise</t>
  </si>
  <si>
    <t>Site</t>
  </si>
  <si>
    <t>Castorama</t>
  </si>
  <si>
    <t>DealXtrem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</si>
</sst>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6" fontId="0" fillId="0" borderId="0" xfId="0" applyNumberFormat="1"/>
    <xf numFmtId="2" fontId="0" fillId="0" borderId="0" xfId="0" applyNumberFormat="1"/>
    <xf numFmtId="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"/>
  <sheetViews>
    <sheetView tabSelected="1" topLeftCell="F1" zoomScale="90" zoomScaleNormal="90" workbookViewId="0">
      <selection activeCell="T15" sqref="T15"/>
    </sheetView>
  </sheetViews>
  <sheetFormatPr baseColWidth="10" defaultColWidth="9.140625" defaultRowHeight="15" x14ac:dyDescent="0.25"/>
  <cols>
    <col min="2" max="2" width="11.5703125" bestFit="1" customWidth="1"/>
    <col min="3" max="3" width="11.5703125" customWidth="1"/>
    <col min="4" max="4" width="25" customWidth="1"/>
    <col min="5" max="5" width="11.42578125" bestFit="1" customWidth="1"/>
    <col min="6" max="6" width="13.85546875" customWidth="1"/>
    <col min="7" max="7" width="13.28515625" customWidth="1"/>
    <col min="8" max="8" width="11.85546875" bestFit="1" customWidth="1"/>
    <col min="9" max="9" width="17.42578125" bestFit="1" customWidth="1"/>
    <col min="10" max="10" width="17.140625" bestFit="1" customWidth="1"/>
    <col min="14" max="14" width="19" bestFit="1" customWidth="1"/>
    <col min="15" max="15" width="19" customWidth="1"/>
    <col min="16" max="16" width="11.5703125" bestFit="1" customWidth="1"/>
    <col min="18" max="18" width="18.28515625" bestFit="1" customWidth="1"/>
    <col min="19" max="20" width="12.28515625" customWidth="1"/>
  </cols>
  <sheetData>
    <row r="1" spans="2:20" ht="28.5" x14ac:dyDescent="0.45">
      <c r="D1" s="56" t="s">
        <v>7</v>
      </c>
      <c r="E1" s="56"/>
      <c r="F1" s="56"/>
      <c r="G1" s="56"/>
      <c r="H1" s="56"/>
      <c r="I1" s="56"/>
      <c r="J1" s="56"/>
      <c r="K1" s="56"/>
      <c r="L1" s="56"/>
      <c r="M1" s="56"/>
    </row>
    <row r="2" spans="2:20" ht="21" x14ac:dyDescent="0.35">
      <c r="F2" s="33" t="s">
        <v>22</v>
      </c>
      <c r="G2" s="34"/>
      <c r="N2" s="52" t="s">
        <v>34</v>
      </c>
      <c r="O2" s="52"/>
      <c r="S2" s="21" t="s">
        <v>36</v>
      </c>
      <c r="T2" s="21" t="s">
        <v>37</v>
      </c>
    </row>
    <row r="3" spans="2:20" ht="18.75" x14ac:dyDescent="0.3">
      <c r="B3" s="21" t="s">
        <v>3</v>
      </c>
      <c r="C3" s="21" t="s">
        <v>46</v>
      </c>
      <c r="D3" s="7" t="s">
        <v>0</v>
      </c>
      <c r="E3" s="7" t="s">
        <v>18</v>
      </c>
      <c r="F3" s="11" t="s">
        <v>23</v>
      </c>
      <c r="G3" s="11" t="s">
        <v>24</v>
      </c>
      <c r="H3" s="7" t="s">
        <v>1</v>
      </c>
      <c r="I3" s="7" t="s">
        <v>2</v>
      </c>
      <c r="J3" s="9" t="s">
        <v>12</v>
      </c>
      <c r="K3" s="9" t="s">
        <v>32</v>
      </c>
      <c r="L3" s="9" t="s">
        <v>38</v>
      </c>
      <c r="N3" s="7" t="s">
        <v>35</v>
      </c>
      <c r="O3" s="7" t="s">
        <v>33</v>
      </c>
      <c r="P3" s="27" t="s">
        <v>3</v>
      </c>
      <c r="R3" s="2" t="s">
        <v>5</v>
      </c>
      <c r="S3" s="6">
        <f>SUM(N4:N8)</f>
        <v>200</v>
      </c>
      <c r="T3" s="6">
        <f>SUM(O4:O8)</f>
        <v>254.76</v>
      </c>
    </row>
    <row r="4" spans="2:20" x14ac:dyDescent="0.25">
      <c r="B4" s="51">
        <v>41601</v>
      </c>
      <c r="C4" s="42" t="s">
        <v>47</v>
      </c>
      <c r="D4" s="3" t="s">
        <v>8</v>
      </c>
      <c r="E4" s="3">
        <v>1</v>
      </c>
      <c r="F4" s="25">
        <f>1.76+1.71</f>
        <v>3.4699999999999998</v>
      </c>
      <c r="G4" s="25">
        <f>F4*E4</f>
        <v>3.4699999999999998</v>
      </c>
      <c r="H4" s="42" t="s">
        <v>11</v>
      </c>
      <c r="I4" s="39">
        <f>SUM(G4:G6)</f>
        <v>14.389999999999999</v>
      </c>
      <c r="J4" s="48" t="s">
        <v>13</v>
      </c>
      <c r="K4" s="1">
        <v>1</v>
      </c>
      <c r="L4" s="1">
        <f>E4-K4</f>
        <v>0</v>
      </c>
      <c r="N4" s="3">
        <v>200</v>
      </c>
      <c r="O4" s="3">
        <v>254.76</v>
      </c>
      <c r="P4" s="4">
        <v>41596</v>
      </c>
      <c r="R4" s="2" t="s">
        <v>6</v>
      </c>
      <c r="S4" s="23">
        <f>SUM(G4:G57)</f>
        <v>366.4495532933222</v>
      </c>
      <c r="T4" s="23">
        <f>SUM(G4:G35)</f>
        <v>366.4495532933222</v>
      </c>
    </row>
    <row r="5" spans="2:20" ht="15.75" customHeight="1" x14ac:dyDescent="0.25">
      <c r="B5" s="32"/>
      <c r="C5" s="43"/>
      <c r="D5" s="3" t="s">
        <v>9</v>
      </c>
      <c r="E5" s="3">
        <v>1</v>
      </c>
      <c r="F5" s="25">
        <v>0.72</v>
      </c>
      <c r="G5" s="25">
        <f t="shared" ref="G5:G32" si="0">F5*E5</f>
        <v>0.72</v>
      </c>
      <c r="H5" s="43"/>
      <c r="I5" s="40"/>
      <c r="J5" s="49"/>
      <c r="K5" s="1">
        <v>1</v>
      </c>
      <c r="L5" s="1">
        <f t="shared" ref="L5:L20" si="1">E5-K5</f>
        <v>0</v>
      </c>
      <c r="N5" s="3"/>
      <c r="O5" s="3"/>
      <c r="P5" s="3"/>
      <c r="R5" s="54" t="s">
        <v>4</v>
      </c>
      <c r="S5" s="53">
        <f>S3-S4</f>
        <v>-166.4495532933222</v>
      </c>
      <c r="T5" s="55">
        <f>T3-T4</f>
        <v>-111.68955329332221</v>
      </c>
    </row>
    <row r="6" spans="2:20" ht="15" customHeight="1" x14ac:dyDescent="0.25">
      <c r="B6" s="32"/>
      <c r="C6" s="44"/>
      <c r="D6" s="3" t="s">
        <v>10</v>
      </c>
      <c r="E6" s="3">
        <v>1</v>
      </c>
      <c r="F6" s="25">
        <v>10.199999999999999</v>
      </c>
      <c r="G6" s="25">
        <f t="shared" si="0"/>
        <v>10.199999999999999</v>
      </c>
      <c r="H6" s="44"/>
      <c r="I6" s="41"/>
      <c r="J6" s="50"/>
      <c r="K6" s="1">
        <v>1</v>
      </c>
      <c r="L6" s="1">
        <f t="shared" si="1"/>
        <v>0</v>
      </c>
      <c r="N6" s="3"/>
      <c r="O6" s="3"/>
      <c r="P6" s="3"/>
      <c r="R6" s="54"/>
      <c r="S6" s="53"/>
      <c r="T6" s="55"/>
    </row>
    <row r="7" spans="2:20" ht="15" customHeight="1" x14ac:dyDescent="0.25">
      <c r="B7" s="22"/>
      <c r="C7" s="22"/>
      <c r="D7" s="1"/>
      <c r="E7" s="1"/>
      <c r="F7" s="24"/>
      <c r="G7" s="25"/>
      <c r="H7" s="1"/>
      <c r="I7" s="24"/>
      <c r="J7" s="8"/>
      <c r="K7" s="1"/>
      <c r="L7" s="1"/>
      <c r="N7" s="3"/>
      <c r="O7" s="3"/>
      <c r="P7" s="3"/>
    </row>
    <row r="8" spans="2:20" ht="15" customHeight="1" x14ac:dyDescent="0.25">
      <c r="B8" s="51">
        <v>41610</v>
      </c>
      <c r="C8" s="42" t="s">
        <v>48</v>
      </c>
      <c r="D8" s="3" t="s">
        <v>15</v>
      </c>
      <c r="E8" s="3">
        <v>2</v>
      </c>
      <c r="F8" s="26">
        <v>14.890222593633672</v>
      </c>
      <c r="G8" s="26">
        <f t="shared" si="0"/>
        <v>29.780445187267343</v>
      </c>
      <c r="H8" s="36" t="s">
        <v>31</v>
      </c>
      <c r="I8" s="39">
        <f>SUM(G8:G20)</f>
        <v>254.7595532933222</v>
      </c>
      <c r="J8" s="48" t="s">
        <v>40</v>
      </c>
      <c r="K8" s="1">
        <v>2</v>
      </c>
      <c r="L8" s="1">
        <f t="shared" si="1"/>
        <v>0</v>
      </c>
      <c r="N8" s="3"/>
      <c r="O8" s="3"/>
      <c r="P8" s="3"/>
    </row>
    <row r="9" spans="2:20" ht="15" customHeight="1" x14ac:dyDescent="0.25">
      <c r="B9" s="32"/>
      <c r="C9" s="43"/>
      <c r="D9" s="3" t="s">
        <v>16</v>
      </c>
      <c r="E9" s="3">
        <v>1</v>
      </c>
      <c r="F9" s="26">
        <v>7.9769049608751805</v>
      </c>
      <c r="G9" s="26">
        <f t="shared" si="0"/>
        <v>7.9769049608751805</v>
      </c>
      <c r="H9" s="37"/>
      <c r="I9" s="40"/>
      <c r="J9" s="49"/>
      <c r="K9" s="1">
        <v>1</v>
      </c>
      <c r="L9" s="1">
        <f t="shared" si="1"/>
        <v>0</v>
      </c>
    </row>
    <row r="10" spans="2:20" ht="15" customHeight="1" x14ac:dyDescent="0.25">
      <c r="B10" s="32"/>
      <c r="C10" s="43"/>
      <c r="D10" s="3" t="s">
        <v>17</v>
      </c>
      <c r="E10" s="3">
        <v>1</v>
      </c>
      <c r="F10" s="26">
        <v>10.33199118741928</v>
      </c>
      <c r="G10" s="26">
        <f t="shared" si="0"/>
        <v>10.33199118741928</v>
      </c>
      <c r="H10" s="37"/>
      <c r="I10" s="40"/>
      <c r="J10" s="49"/>
      <c r="K10" s="1">
        <v>1</v>
      </c>
      <c r="L10" s="1">
        <f t="shared" si="1"/>
        <v>0</v>
      </c>
    </row>
    <row r="11" spans="2:20" ht="15" customHeight="1" x14ac:dyDescent="0.25">
      <c r="B11" s="32"/>
      <c r="C11" s="43"/>
      <c r="D11" s="3" t="s">
        <v>20</v>
      </c>
      <c r="E11" s="3">
        <v>5</v>
      </c>
      <c r="F11" s="26">
        <v>8.3491605257160213</v>
      </c>
      <c r="G11" s="26">
        <f t="shared" si="0"/>
        <v>41.745802628580108</v>
      </c>
      <c r="H11" s="37"/>
      <c r="I11" s="40"/>
      <c r="J11" s="49"/>
      <c r="K11" s="1">
        <v>5</v>
      </c>
      <c r="L11" s="1">
        <f t="shared" si="1"/>
        <v>0</v>
      </c>
    </row>
    <row r="12" spans="2:20" x14ac:dyDescent="0.25">
      <c r="B12" s="32"/>
      <c r="C12" s="43"/>
      <c r="D12" s="3" t="s">
        <v>21</v>
      </c>
      <c r="E12" s="3">
        <v>5</v>
      </c>
      <c r="F12" s="26">
        <v>8.5086986249335244</v>
      </c>
      <c r="G12" s="26">
        <f t="shared" si="0"/>
        <v>42.54349312466762</v>
      </c>
      <c r="H12" s="37"/>
      <c r="I12" s="40"/>
      <c r="J12" s="49"/>
      <c r="K12" s="1">
        <v>5</v>
      </c>
      <c r="L12" s="1">
        <f t="shared" si="1"/>
        <v>0</v>
      </c>
    </row>
    <row r="13" spans="2:20" x14ac:dyDescent="0.25">
      <c r="B13" s="32"/>
      <c r="C13" s="43"/>
      <c r="D13" s="3" t="s">
        <v>19</v>
      </c>
      <c r="E13" s="3">
        <v>2</v>
      </c>
      <c r="F13" s="26">
        <v>15.330851629567727</v>
      </c>
      <c r="G13" s="26">
        <f t="shared" si="0"/>
        <v>30.661703259135454</v>
      </c>
      <c r="H13" s="37"/>
      <c r="I13" s="40"/>
      <c r="J13" s="49"/>
      <c r="K13" s="1">
        <v>2</v>
      </c>
      <c r="L13" s="1">
        <f t="shared" si="1"/>
        <v>0</v>
      </c>
    </row>
    <row r="14" spans="2:20" x14ac:dyDescent="0.25">
      <c r="B14" s="32"/>
      <c r="C14" s="43"/>
      <c r="D14" s="3" t="s">
        <v>25</v>
      </c>
      <c r="E14" s="3">
        <v>2</v>
      </c>
      <c r="F14" s="26">
        <v>2.5070272734179135</v>
      </c>
      <c r="G14" s="26">
        <f t="shared" si="0"/>
        <v>5.0140545468358271</v>
      </c>
      <c r="H14" s="37"/>
      <c r="I14" s="40"/>
      <c r="J14" s="49"/>
      <c r="K14" s="1">
        <v>2</v>
      </c>
      <c r="L14" s="1">
        <f t="shared" si="1"/>
        <v>0</v>
      </c>
    </row>
    <row r="15" spans="2:20" x14ac:dyDescent="0.25">
      <c r="B15" s="32"/>
      <c r="C15" s="43"/>
      <c r="D15" s="3" t="s">
        <v>26</v>
      </c>
      <c r="E15" s="3">
        <v>1</v>
      </c>
      <c r="F15" s="26">
        <v>27.979943781812654</v>
      </c>
      <c r="G15" s="26">
        <f t="shared" si="0"/>
        <v>27.979943781812654</v>
      </c>
      <c r="H15" s="37"/>
      <c r="I15" s="40"/>
      <c r="J15" s="49"/>
      <c r="K15" s="1">
        <v>1</v>
      </c>
      <c r="L15" s="1">
        <f t="shared" si="1"/>
        <v>0</v>
      </c>
    </row>
    <row r="16" spans="2:20" x14ac:dyDescent="0.25">
      <c r="B16" s="32"/>
      <c r="C16" s="43"/>
      <c r="D16" s="3" t="s">
        <v>27</v>
      </c>
      <c r="E16" s="3">
        <v>1</v>
      </c>
      <c r="F16" s="26">
        <v>4.4822608827774824</v>
      </c>
      <c r="G16" s="26">
        <f t="shared" si="0"/>
        <v>4.4822608827774824</v>
      </c>
      <c r="H16" s="37"/>
      <c r="I16" s="40"/>
      <c r="J16" s="49"/>
      <c r="K16" s="1">
        <v>1</v>
      </c>
      <c r="L16" s="1">
        <f t="shared" si="1"/>
        <v>0</v>
      </c>
    </row>
    <row r="17" spans="2:12" x14ac:dyDescent="0.25">
      <c r="B17" s="32"/>
      <c r="C17" s="43"/>
      <c r="D17" s="3" t="s">
        <v>28</v>
      </c>
      <c r="E17" s="3">
        <v>2</v>
      </c>
      <c r="F17" s="26">
        <v>5.2191749601154749</v>
      </c>
      <c r="G17" s="26">
        <f t="shared" si="0"/>
        <v>10.43834992023095</v>
      </c>
      <c r="H17" s="37"/>
      <c r="I17" s="40"/>
      <c r="J17" s="49"/>
      <c r="K17" s="1">
        <v>2</v>
      </c>
      <c r="L17" s="1">
        <f t="shared" si="1"/>
        <v>0</v>
      </c>
    </row>
    <row r="18" spans="2:12" x14ac:dyDescent="0.25">
      <c r="B18" s="32"/>
      <c r="C18" s="43"/>
      <c r="D18" s="3" t="s">
        <v>27</v>
      </c>
      <c r="E18" s="3">
        <v>1</v>
      </c>
      <c r="F18" s="26">
        <v>6.5866443819797915</v>
      </c>
      <c r="G18" s="26">
        <f t="shared" si="0"/>
        <v>6.5866443819797915</v>
      </c>
      <c r="H18" s="37"/>
      <c r="I18" s="40"/>
      <c r="J18" s="49"/>
      <c r="K18" s="1">
        <v>1</v>
      </c>
      <c r="L18" s="1">
        <f t="shared" si="1"/>
        <v>0</v>
      </c>
    </row>
    <row r="19" spans="2:12" x14ac:dyDescent="0.25">
      <c r="B19" s="32"/>
      <c r="C19" s="43"/>
      <c r="D19" s="3" t="s">
        <v>29</v>
      </c>
      <c r="E19" s="3">
        <v>2</v>
      </c>
      <c r="F19" s="26">
        <v>8.3491605257160213</v>
      </c>
      <c r="G19" s="26">
        <f t="shared" si="0"/>
        <v>16.698321051432043</v>
      </c>
      <c r="H19" s="37"/>
      <c r="I19" s="40"/>
      <c r="J19" s="49"/>
      <c r="K19" s="1">
        <v>2</v>
      </c>
      <c r="L19" s="1">
        <f t="shared" si="1"/>
        <v>0</v>
      </c>
    </row>
    <row r="20" spans="2:12" x14ac:dyDescent="0.25">
      <c r="B20" s="32"/>
      <c r="C20" s="44"/>
      <c r="D20" s="17" t="s">
        <v>30</v>
      </c>
      <c r="E20" s="20">
        <v>1</v>
      </c>
      <c r="F20" s="26">
        <v>20.519638380308439</v>
      </c>
      <c r="G20" s="26">
        <f t="shared" si="0"/>
        <v>20.519638380308439</v>
      </c>
      <c r="H20" s="38"/>
      <c r="I20" s="41"/>
      <c r="J20" s="50"/>
      <c r="K20" s="1">
        <v>1</v>
      </c>
      <c r="L20" s="1">
        <f t="shared" si="1"/>
        <v>0</v>
      </c>
    </row>
    <row r="21" spans="2:12" x14ac:dyDescent="0.25">
      <c r="B21" s="1"/>
      <c r="C21" s="1"/>
      <c r="D21" s="1"/>
      <c r="E21" s="1">
        <f>SUM(E8:E20)</f>
        <v>26</v>
      </c>
      <c r="F21" s="1"/>
      <c r="G21" s="26"/>
      <c r="H21" s="1"/>
      <c r="I21" s="1"/>
      <c r="J21" s="1"/>
      <c r="K21" s="1">
        <f>SUM(K8:K20)</f>
        <v>26</v>
      </c>
      <c r="L21" s="1">
        <f>SUM(L8:L20)</f>
        <v>0</v>
      </c>
    </row>
    <row r="22" spans="2:12" x14ac:dyDescent="0.25">
      <c r="B22" s="51">
        <v>41724</v>
      </c>
      <c r="C22" s="45" t="s">
        <v>47</v>
      </c>
      <c r="D22" s="28" t="s">
        <v>41</v>
      </c>
      <c r="E22" s="28">
        <v>1</v>
      </c>
      <c r="F22" s="30">
        <v>18.899999999999999</v>
      </c>
      <c r="G22" s="26">
        <f t="shared" si="0"/>
        <v>18.899999999999999</v>
      </c>
      <c r="H22" s="32" t="s">
        <v>39</v>
      </c>
      <c r="I22" s="57">
        <f>SUM(G22:G25)</f>
        <v>59.849999999999994</v>
      </c>
      <c r="J22" s="32" t="s">
        <v>13</v>
      </c>
      <c r="K22" s="31">
        <v>1</v>
      </c>
      <c r="L22" s="31">
        <v>0</v>
      </c>
    </row>
    <row r="23" spans="2:12" x14ac:dyDescent="0.25">
      <c r="B23" s="51"/>
      <c r="C23" s="46"/>
      <c r="D23" s="28" t="s">
        <v>42</v>
      </c>
      <c r="E23" s="28">
        <v>1</v>
      </c>
      <c r="F23" s="30">
        <v>26.5</v>
      </c>
      <c r="G23" s="26">
        <f t="shared" si="0"/>
        <v>26.5</v>
      </c>
      <c r="H23" s="32"/>
      <c r="I23" s="58"/>
      <c r="J23" s="32"/>
      <c r="K23" s="31">
        <v>1</v>
      </c>
      <c r="L23" s="31">
        <v>0</v>
      </c>
    </row>
    <row r="24" spans="2:12" x14ac:dyDescent="0.25">
      <c r="B24" s="51"/>
      <c r="C24" s="46"/>
      <c r="D24" s="28" t="s">
        <v>43</v>
      </c>
      <c r="E24" s="28">
        <v>1</v>
      </c>
      <c r="F24" s="30">
        <v>2.5</v>
      </c>
      <c r="G24" s="26">
        <f t="shared" si="0"/>
        <v>2.5</v>
      </c>
      <c r="H24" s="32"/>
      <c r="I24" s="58"/>
      <c r="J24" s="32"/>
      <c r="K24" s="31">
        <v>1</v>
      </c>
      <c r="L24" s="31">
        <v>0</v>
      </c>
    </row>
    <row r="25" spans="2:12" ht="15.75" customHeight="1" x14ac:dyDescent="0.25">
      <c r="B25" s="51"/>
      <c r="C25" s="47"/>
      <c r="D25" s="28" t="s">
        <v>44</v>
      </c>
      <c r="E25" s="28">
        <v>1</v>
      </c>
      <c r="F25" s="30">
        <v>11.95</v>
      </c>
      <c r="G25" s="26">
        <f t="shared" si="0"/>
        <v>11.95</v>
      </c>
      <c r="H25" s="32"/>
      <c r="I25" s="58"/>
      <c r="J25" s="32"/>
      <c r="K25" s="31">
        <v>1</v>
      </c>
      <c r="L25" s="31">
        <v>0</v>
      </c>
    </row>
    <row r="26" spans="2:12" ht="18.75" x14ac:dyDescent="0.25">
      <c r="B26" s="28"/>
      <c r="C26" s="29"/>
      <c r="D26" s="28"/>
      <c r="E26" s="28"/>
      <c r="F26" s="28"/>
      <c r="G26" s="26"/>
      <c r="H26" s="28"/>
      <c r="I26" s="59"/>
      <c r="J26" s="28"/>
      <c r="K26" s="31"/>
      <c r="L26" s="31"/>
    </row>
    <row r="27" spans="2:12" x14ac:dyDescent="0.25">
      <c r="B27" s="51">
        <v>41747</v>
      </c>
      <c r="C27" s="45" t="s">
        <v>47</v>
      </c>
      <c r="D27" s="28" t="s">
        <v>42</v>
      </c>
      <c r="E27" s="14">
        <v>1</v>
      </c>
      <c r="F27" s="30">
        <v>10.95</v>
      </c>
      <c r="G27" s="26">
        <f t="shared" si="0"/>
        <v>10.95</v>
      </c>
      <c r="H27" s="32" t="s">
        <v>31</v>
      </c>
      <c r="I27" s="57">
        <f>SUM(G27:G28)</f>
        <v>37.450000000000003</v>
      </c>
      <c r="J27" s="32" t="s">
        <v>13</v>
      </c>
      <c r="K27" s="31">
        <v>1</v>
      </c>
      <c r="L27" s="31">
        <v>0</v>
      </c>
    </row>
    <row r="28" spans="2:12" x14ac:dyDescent="0.25">
      <c r="B28" s="51"/>
      <c r="C28" s="47"/>
      <c r="D28" s="28" t="s">
        <v>45</v>
      </c>
      <c r="E28" s="14">
        <v>1</v>
      </c>
      <c r="F28" s="30">
        <v>26.5</v>
      </c>
      <c r="G28" s="26">
        <f t="shared" si="0"/>
        <v>26.5</v>
      </c>
      <c r="H28" s="32"/>
      <c r="I28" s="58"/>
      <c r="J28" s="32"/>
      <c r="K28" s="31">
        <v>1</v>
      </c>
      <c r="L28" s="31">
        <v>0</v>
      </c>
    </row>
    <row r="29" spans="2:12" x14ac:dyDescent="0.25">
      <c r="B29" s="28"/>
      <c r="C29" s="29"/>
      <c r="D29" s="28"/>
      <c r="E29" s="28"/>
      <c r="F29" s="28"/>
      <c r="G29" s="26"/>
      <c r="H29" s="28"/>
      <c r="I29" s="28"/>
      <c r="J29" s="28"/>
      <c r="K29" s="28"/>
      <c r="L29" s="28"/>
    </row>
    <row r="30" spans="2:12" x14ac:dyDescent="0.25">
      <c r="B30" s="28"/>
      <c r="C30" s="29"/>
      <c r="D30" s="28"/>
      <c r="E30" s="28"/>
      <c r="F30" s="28"/>
      <c r="G30" s="26">
        <f t="shared" si="0"/>
        <v>0</v>
      </c>
      <c r="H30" s="28"/>
      <c r="I30" s="28"/>
      <c r="J30" s="28"/>
      <c r="K30" s="28"/>
      <c r="L30" s="28"/>
    </row>
    <row r="31" spans="2:12" x14ac:dyDescent="0.25">
      <c r="B31" s="28"/>
      <c r="C31" s="29"/>
      <c r="D31" s="28"/>
      <c r="E31" s="28"/>
      <c r="F31" s="28"/>
      <c r="G31" s="26">
        <f t="shared" si="0"/>
        <v>0</v>
      </c>
      <c r="H31" s="28"/>
      <c r="I31" s="28"/>
      <c r="J31" s="28"/>
      <c r="K31" s="28"/>
      <c r="L31" s="28"/>
    </row>
    <row r="32" spans="2:12" x14ac:dyDescent="0.25">
      <c r="B32" s="28"/>
      <c r="C32" s="29"/>
      <c r="D32" s="28"/>
      <c r="E32" s="28"/>
      <c r="F32" s="28"/>
      <c r="G32" s="26">
        <f t="shared" si="0"/>
        <v>0</v>
      </c>
      <c r="H32" s="28"/>
      <c r="I32" s="28"/>
      <c r="J32" s="28"/>
      <c r="K32" s="28"/>
      <c r="L32" s="28"/>
    </row>
    <row r="33" spans="2:16" x14ac:dyDescent="0.25">
      <c r="D33" s="5"/>
      <c r="E33" s="5"/>
      <c r="F33" s="5"/>
      <c r="G33" s="5"/>
      <c r="H33" s="5"/>
      <c r="I33" s="5"/>
    </row>
    <row r="34" spans="2:16" x14ac:dyDescent="0.25">
      <c r="D34" s="5"/>
      <c r="E34" s="5"/>
      <c r="F34" s="5"/>
      <c r="G34" s="5"/>
      <c r="H34" s="5"/>
      <c r="I34" s="5"/>
    </row>
    <row r="35" spans="2:16" x14ac:dyDescent="0.25">
      <c r="B35" s="35" t="s">
        <v>14</v>
      </c>
      <c r="C35" s="35"/>
      <c r="D35" s="35"/>
      <c r="E35" s="5"/>
      <c r="F35" s="5"/>
      <c r="G35" s="5"/>
      <c r="H35" s="5"/>
      <c r="I35" s="5"/>
    </row>
    <row r="36" spans="2:16" ht="18.75" x14ac:dyDescent="0.3">
      <c r="B36" s="35"/>
      <c r="C36" s="35"/>
      <c r="D36" s="35"/>
      <c r="E36" s="5"/>
      <c r="F36" s="33" t="s">
        <v>22</v>
      </c>
      <c r="G36" s="34"/>
      <c r="H36" s="5"/>
      <c r="I36" s="5"/>
    </row>
    <row r="37" spans="2:16" ht="18.75" x14ac:dyDescent="0.25">
      <c r="D37" s="7" t="s">
        <v>0</v>
      </c>
      <c r="E37" s="7" t="s">
        <v>18</v>
      </c>
      <c r="F37" s="11" t="s">
        <v>23</v>
      </c>
      <c r="G37" s="11" t="s">
        <v>24</v>
      </c>
      <c r="H37" s="7" t="s">
        <v>1</v>
      </c>
      <c r="I37" s="7" t="s">
        <v>2</v>
      </c>
      <c r="J37" s="15"/>
      <c r="K37" s="15"/>
      <c r="L37" s="15"/>
    </row>
    <row r="38" spans="2:16" ht="15" customHeight="1" x14ac:dyDescent="0.25">
      <c r="D38" s="3"/>
      <c r="E38" s="3"/>
      <c r="F38" s="3"/>
      <c r="G38" s="3"/>
      <c r="H38" s="32"/>
      <c r="I38" s="32">
        <f>SUM(G38:G99)</f>
        <v>0</v>
      </c>
      <c r="J38" s="16"/>
      <c r="P38" s="19"/>
    </row>
    <row r="39" spans="2:16" ht="15" customHeight="1" x14ac:dyDescent="0.25">
      <c r="D39" s="3"/>
      <c r="E39" s="3"/>
      <c r="F39" s="10"/>
      <c r="G39" s="3"/>
      <c r="H39" s="32"/>
      <c r="I39" s="32"/>
      <c r="J39" s="16"/>
      <c r="P39" s="19"/>
    </row>
    <row r="40" spans="2:16" ht="15" customHeight="1" x14ac:dyDescent="0.25">
      <c r="D40" s="3"/>
      <c r="E40" s="3"/>
      <c r="F40" s="10"/>
      <c r="G40" s="3"/>
      <c r="H40" s="32"/>
      <c r="I40" s="32"/>
      <c r="J40" s="16"/>
      <c r="P40" s="19"/>
    </row>
    <row r="41" spans="2:16" x14ac:dyDescent="0.25">
      <c r="D41" s="13"/>
      <c r="E41" s="3"/>
      <c r="F41" s="10"/>
      <c r="G41" s="3"/>
      <c r="H41" s="1"/>
      <c r="I41" s="1"/>
      <c r="J41" s="5"/>
      <c r="P41" s="19"/>
    </row>
    <row r="42" spans="2:16" x14ac:dyDescent="0.25">
      <c r="D42" s="13"/>
      <c r="E42" s="3"/>
      <c r="F42" s="13"/>
      <c r="G42" s="3"/>
      <c r="H42" s="1"/>
      <c r="I42" s="1"/>
      <c r="J42" s="5"/>
      <c r="P42" s="19"/>
    </row>
    <row r="43" spans="2:16" x14ac:dyDescent="0.25">
      <c r="D43" s="13"/>
      <c r="E43" s="3"/>
      <c r="F43" s="10"/>
      <c r="G43" s="3"/>
      <c r="H43" s="1"/>
      <c r="I43" s="1"/>
      <c r="J43" s="5"/>
      <c r="P43" s="19"/>
    </row>
    <row r="44" spans="2:16" x14ac:dyDescent="0.25">
      <c r="D44" s="13"/>
      <c r="E44" s="3"/>
      <c r="F44" s="10"/>
      <c r="G44" s="3"/>
      <c r="H44" s="1"/>
      <c r="I44" s="1"/>
      <c r="J44" s="5"/>
      <c r="P44" s="19"/>
    </row>
    <row r="45" spans="2:16" x14ac:dyDescent="0.25">
      <c r="D45" s="14"/>
      <c r="E45" s="10"/>
      <c r="F45" s="14"/>
      <c r="G45" s="10"/>
      <c r="H45" s="1"/>
      <c r="I45" s="1"/>
      <c r="J45" s="5"/>
      <c r="P45" s="19"/>
    </row>
    <row r="46" spans="2:16" x14ac:dyDescent="0.25">
      <c r="D46" s="10"/>
      <c r="E46" s="10"/>
      <c r="F46" s="10"/>
      <c r="G46" s="10"/>
      <c r="H46" s="1"/>
      <c r="I46" s="1"/>
      <c r="J46" s="5"/>
      <c r="P46" s="19"/>
    </row>
    <row r="47" spans="2:16" x14ac:dyDescent="0.25">
      <c r="D47" s="10"/>
      <c r="E47" s="10"/>
      <c r="F47" s="10"/>
      <c r="G47" s="10"/>
      <c r="H47" s="1"/>
      <c r="I47" s="1"/>
      <c r="J47" s="5"/>
      <c r="P47" s="19"/>
    </row>
    <row r="48" spans="2:16" x14ac:dyDescent="0.25">
      <c r="D48" s="12"/>
      <c r="E48" s="10"/>
      <c r="F48" s="10"/>
      <c r="G48" s="10"/>
      <c r="H48" s="1"/>
      <c r="I48" s="1"/>
      <c r="J48" s="5"/>
      <c r="P48" s="19"/>
    </row>
    <row r="49" spans="4:16" x14ac:dyDescent="0.25">
      <c r="D49" s="10"/>
      <c r="E49" s="10"/>
      <c r="F49" s="10"/>
      <c r="G49" s="10"/>
      <c r="P49" s="19"/>
    </row>
    <row r="50" spans="4:16" x14ac:dyDescent="0.25">
      <c r="D50" s="17"/>
      <c r="E50" s="18"/>
      <c r="F50" s="17"/>
      <c r="G50" s="17"/>
      <c r="P50" s="19"/>
    </row>
  </sheetData>
  <mergeCells count="30">
    <mergeCell ref="J22:J25"/>
    <mergeCell ref="B22:B25"/>
    <mergeCell ref="H27:H28"/>
    <mergeCell ref="J27:J28"/>
    <mergeCell ref="I27:I28"/>
    <mergeCell ref="B27:B28"/>
    <mergeCell ref="T5:T6"/>
    <mergeCell ref="D1:M1"/>
    <mergeCell ref="H4:H6"/>
    <mergeCell ref="I4:I6"/>
    <mergeCell ref="J4:J6"/>
    <mergeCell ref="F2:G2"/>
    <mergeCell ref="J8:J20"/>
    <mergeCell ref="B8:B20"/>
    <mergeCell ref="N2:O2"/>
    <mergeCell ref="S5:S6"/>
    <mergeCell ref="R5:R6"/>
    <mergeCell ref="B4:B6"/>
    <mergeCell ref="C4:C6"/>
    <mergeCell ref="H38:H40"/>
    <mergeCell ref="I38:I40"/>
    <mergeCell ref="F36:G36"/>
    <mergeCell ref="B35:D36"/>
    <mergeCell ref="H8:H20"/>
    <mergeCell ref="I8:I20"/>
    <mergeCell ref="H22:H25"/>
    <mergeCell ref="I22:I25"/>
    <mergeCell ref="C8:C20"/>
    <mergeCell ref="C22:C25"/>
    <mergeCell ref="C27:C28"/>
  </mergeCells>
  <conditionalFormatting sqref="S5:T5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2014-04-22T18:14:01Z</dcterms:modified>
</cp:coreProperties>
</file>