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1959a4510e106/Desktop/Uni/Sem4/OiAK/"/>
    </mc:Choice>
  </mc:AlternateContent>
  <xr:revisionPtr revIDLastSave="10" documentId="8_{6B29F374-9D1E-4804-9C58-8EBB03431792}" xr6:coauthVersionLast="47" xr6:coauthVersionMax="47" xr10:uidLastSave="{3A1EC7D4-B233-4197-ADBB-E0763F8F19CF}"/>
  <bookViews>
    <workbookView xWindow="-108" yWindow="-108" windowWidth="23256" windowHeight="12456" activeTab="1" xr2:uid="{9EC6862A-5970-49D9-9073-F9DA3954BFC1}"/>
  </bookViews>
  <sheets>
    <sheet name="LadnerFischerAdderOptimised" sheetId="1" r:id="rId1"/>
    <sheet name="LadnerFischerAdderModuloOptimi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3" l="1"/>
  <c r="L4" i="3"/>
  <c r="P5" i="3"/>
  <c r="R4" i="3"/>
  <c r="Q4" i="3"/>
  <c r="P4" i="3"/>
  <c r="O4" i="3"/>
  <c r="N4" i="3"/>
  <c r="M4" i="3"/>
  <c r="R3" i="3"/>
  <c r="R5" i="3" s="1"/>
  <c r="Q3" i="3"/>
  <c r="Q5" i="3" s="1"/>
  <c r="P3" i="3"/>
  <c r="P6" i="3" s="1"/>
  <c r="O3" i="3"/>
  <c r="O6" i="3" s="1"/>
  <c r="N3" i="3"/>
  <c r="M3" i="3"/>
  <c r="L3" i="3"/>
  <c r="L6" i="3" s="1"/>
  <c r="L7" i="1"/>
  <c r="L6" i="1"/>
  <c r="L5" i="1"/>
  <c r="O20" i="1"/>
  <c r="P20" i="1"/>
  <c r="Q20" i="1"/>
  <c r="R20" i="1"/>
  <c r="O19" i="1"/>
  <c r="P19" i="1"/>
  <c r="Q19" i="1"/>
  <c r="R19" i="1"/>
  <c r="Q13" i="1"/>
  <c r="R13" i="1"/>
  <c r="Q12" i="1"/>
  <c r="Q10" i="1"/>
  <c r="R10" i="1"/>
  <c r="Q9" i="1"/>
  <c r="R9" i="1"/>
  <c r="R7" i="1"/>
  <c r="M7" i="1"/>
  <c r="O7" i="1"/>
  <c r="P7" i="1"/>
  <c r="Q7" i="1"/>
  <c r="M6" i="1"/>
  <c r="O6" i="1"/>
  <c r="P6" i="1"/>
  <c r="Q6" i="1"/>
  <c r="R6" i="1"/>
  <c r="M5" i="1"/>
  <c r="O5" i="1"/>
  <c r="P5" i="1"/>
  <c r="Q5" i="1"/>
  <c r="R5" i="1"/>
  <c r="M4" i="1"/>
  <c r="N4" i="1"/>
  <c r="O4" i="1"/>
  <c r="P4" i="1"/>
  <c r="Q4" i="1"/>
  <c r="R4" i="1"/>
  <c r="R3" i="1"/>
  <c r="M3" i="1"/>
  <c r="N3" i="1"/>
  <c r="N5" i="1" s="1"/>
  <c r="O3" i="1"/>
  <c r="P3" i="1"/>
  <c r="Q3" i="1"/>
  <c r="L3" i="1"/>
  <c r="L4" i="1"/>
  <c r="P7" i="3" l="1"/>
  <c r="Q17" i="3"/>
  <c r="Q18" i="3"/>
  <c r="O5" i="3"/>
  <c r="O7" i="3" s="1"/>
  <c r="Q6" i="3"/>
  <c r="N5" i="3"/>
  <c r="M6" i="3"/>
  <c r="L5" i="3"/>
  <c r="L7" i="3" s="1"/>
  <c r="R6" i="3"/>
  <c r="R7" i="3" s="1"/>
  <c r="M5" i="3"/>
  <c r="N6" i="3"/>
  <c r="P10" i="1"/>
  <c r="P13" i="1" s="1"/>
  <c r="P16" i="1" s="1"/>
  <c r="K19" i="1" s="1"/>
  <c r="K20" i="1" s="1"/>
  <c r="N7" i="1"/>
  <c r="N19" i="1" s="1"/>
  <c r="N20" i="1" s="1"/>
  <c r="N6" i="1"/>
  <c r="Q7" i="3" l="1"/>
  <c r="R18" i="3"/>
  <c r="R24" i="3" s="1"/>
  <c r="P10" i="3"/>
  <c r="P9" i="3"/>
  <c r="P11" i="3" s="1"/>
  <c r="O10" i="3"/>
  <c r="O9" i="3"/>
  <c r="N7" i="3"/>
  <c r="M7" i="3"/>
  <c r="L9" i="3"/>
  <c r="L10" i="3"/>
  <c r="P18" i="3"/>
  <c r="P24" i="3" s="1"/>
  <c r="P17" i="3"/>
  <c r="R10" i="3"/>
  <c r="R9" i="3"/>
  <c r="P9" i="1"/>
  <c r="R16" i="1"/>
  <c r="M19" i="1" s="1"/>
  <c r="M20" i="1" s="1"/>
  <c r="Q9" i="3" l="1"/>
  <c r="Q10" i="3"/>
  <c r="R15" i="3" s="1"/>
  <c r="Q24" i="3"/>
  <c r="R28" i="3" s="1"/>
  <c r="R21" i="3"/>
  <c r="O11" i="3"/>
  <c r="Q14" i="3"/>
  <c r="Q15" i="3"/>
  <c r="N10" i="3"/>
  <c r="N9" i="3"/>
  <c r="N11" i="3" s="1"/>
  <c r="P23" i="3"/>
  <c r="Q28" i="3"/>
  <c r="L11" i="3"/>
  <c r="M9" i="3"/>
  <c r="M10" i="3"/>
  <c r="Q16" i="1"/>
  <c r="L19" i="1" s="1"/>
  <c r="L20" i="1" s="1"/>
  <c r="P12" i="1"/>
  <c r="P28" i="3" l="1"/>
  <c r="Q11" i="3"/>
  <c r="Q21" i="3"/>
  <c r="R26" i="3"/>
  <c r="P15" i="3"/>
  <c r="P21" i="3" s="1"/>
  <c r="P14" i="3"/>
  <c r="M11" i="3"/>
  <c r="Q26" i="3" l="1"/>
  <c r="P20" i="3"/>
  <c r="P26" i="3" s="1"/>
  <c r="L19" i="3" s="1"/>
  <c r="P32" i="3" l="1"/>
  <c r="P33" i="3" s="1"/>
  <c r="R32" i="3"/>
  <c r="R33" i="3" s="1"/>
  <c r="S32" i="3"/>
  <c r="S33" i="3" s="1"/>
  <c r="Q32" i="3"/>
  <c r="Q33" i="3" s="1"/>
  <c r="O32" i="3"/>
  <c r="O33" i="3" s="1"/>
  <c r="M32" i="3"/>
  <c r="M33" i="3" s="1"/>
  <c r="N32" i="3"/>
  <c r="N33" i="3" s="1"/>
</calcChain>
</file>

<file path=xl/sharedStrings.xml><?xml version="1.0" encoding="utf-8"?>
<sst xmlns="http://schemas.openxmlformats.org/spreadsheetml/2006/main" count="91" uniqueCount="50">
  <si>
    <t>B1</t>
  </si>
  <si>
    <t>B0</t>
  </si>
  <si>
    <t>B2</t>
  </si>
  <si>
    <t>B3</t>
  </si>
  <si>
    <t>B4</t>
  </si>
  <si>
    <t>B5</t>
  </si>
  <si>
    <t>B6</t>
  </si>
  <si>
    <t>&lt;-A</t>
  </si>
  <si>
    <t>&lt;-B</t>
  </si>
  <si>
    <t>&lt;-result</t>
  </si>
  <si>
    <t>in 1-&gt;</t>
  </si>
  <si>
    <t>in 2-&gt;</t>
  </si>
  <si>
    <t>G0</t>
  </si>
  <si>
    <t>P0</t>
  </si>
  <si>
    <t>H0</t>
  </si>
  <si>
    <t>&lt;- layer 1</t>
  </si>
  <si>
    <t>&lt;- layer 2</t>
  </si>
  <si>
    <t>AND:</t>
  </si>
  <si>
    <t>OR(AND):</t>
  </si>
  <si>
    <t>-</t>
  </si>
  <si>
    <t>&lt;- layer 3</t>
  </si>
  <si>
    <t>&lt;- results</t>
  </si>
  <si>
    <t>R0</t>
  </si>
  <si>
    <t>R1</t>
  </si>
  <si>
    <t>R2</t>
  </si>
  <si>
    <t>R3</t>
  </si>
  <si>
    <t>R4</t>
  </si>
  <si>
    <t>R5</t>
  </si>
  <si>
    <t>R6</t>
  </si>
  <si>
    <t>Carry</t>
  </si>
  <si>
    <t>result</t>
  </si>
  <si>
    <t>and</t>
  </si>
  <si>
    <t>or</t>
  </si>
  <si>
    <t>G</t>
  </si>
  <si>
    <t>P</t>
  </si>
  <si>
    <t>H</t>
  </si>
  <si>
    <t>G'</t>
  </si>
  <si>
    <t>P'</t>
  </si>
  <si>
    <t>H'</t>
  </si>
  <si>
    <t>result'</t>
  </si>
  <si>
    <t>or'</t>
  </si>
  <si>
    <t>and'</t>
  </si>
  <si>
    <t>&lt;-layer 1</t>
  </si>
  <si>
    <t>&lt;-layer 2</t>
  </si>
  <si>
    <t>&lt;-layer 3</t>
  </si>
  <si>
    <t>&lt;-layer 4</t>
  </si>
  <si>
    <t>&lt;-layer 5</t>
  </si>
  <si>
    <t>&lt;-layer 6</t>
  </si>
  <si>
    <t>Carry out: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</si>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</sst>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F107-E4B4-4E9C-9145-23B83ADF6931}">
  <dimension ref="A1:S20"/>
  <sheetViews>
    <sheetView workbookViewId="0">
      <selection activeCell="L18" sqref="L18:R18"/>
    </sheetView>
  </sheetViews>
  <sheetFormatPr defaultRowHeight="14.4" x14ac:dyDescent="0.3"/>
  <cols>
    <col min="10" max="10" width="7.88671875" customWidth="1"/>
    <col min="11" max="11" width="9.44140625" customWidth="1"/>
  </cols>
  <sheetData>
    <row r="1" spans="1:19" x14ac:dyDescent="0.3">
      <c r="A1" s="3">
        <v>1</v>
      </c>
      <c r="B1" s="3">
        <v>0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t="s">
        <v>7</v>
      </c>
    </row>
    <row r="2" spans="1:19" ht="15" thickBot="1" x14ac:dyDescent="0.35">
      <c r="A2" s="4">
        <v>1</v>
      </c>
      <c r="B2" s="4">
        <v>1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t="s">
        <v>8</v>
      </c>
    </row>
    <row r="3" spans="1:19" ht="15" thickBot="1" x14ac:dyDescent="0.35">
      <c r="A3" s="2" t="s">
        <v>6</v>
      </c>
      <c r="B3" s="1" t="s">
        <v>5</v>
      </c>
      <c r="C3" s="2" t="s">
        <v>4</v>
      </c>
      <c r="D3" s="1" t="s">
        <v>3</v>
      </c>
      <c r="E3" s="2" t="s">
        <v>2</v>
      </c>
      <c r="F3" s="1" t="s">
        <v>0</v>
      </c>
      <c r="G3" s="2" t="s">
        <v>1</v>
      </c>
      <c r="K3" s="5" t="s">
        <v>10</v>
      </c>
      <c r="L3" s="6">
        <f>A1</f>
        <v>1</v>
      </c>
      <c r="M3" s="6">
        <f t="shared" ref="M3:Q3" si="0">B1</f>
        <v>0</v>
      </c>
      <c r="N3" s="6">
        <f t="shared" si="0"/>
        <v>1</v>
      </c>
      <c r="O3" s="6">
        <f t="shared" si="0"/>
        <v>1</v>
      </c>
      <c r="P3" s="6">
        <f t="shared" si="0"/>
        <v>1</v>
      </c>
      <c r="Q3" s="6">
        <f t="shared" si="0"/>
        <v>1</v>
      </c>
      <c r="R3" s="6">
        <f>G1</f>
        <v>1</v>
      </c>
    </row>
    <row r="4" spans="1:19" x14ac:dyDescent="0.3">
      <c r="K4" s="5" t="s">
        <v>11</v>
      </c>
      <c r="L4" s="6">
        <f>A2</f>
        <v>1</v>
      </c>
      <c r="M4" s="6">
        <f t="shared" ref="M4:R4" si="1">B2</f>
        <v>1</v>
      </c>
      <c r="N4" s="6">
        <f t="shared" si="1"/>
        <v>1</v>
      </c>
      <c r="O4" s="6">
        <f t="shared" si="1"/>
        <v>0</v>
      </c>
      <c r="P4" s="6">
        <f t="shared" si="1"/>
        <v>0</v>
      </c>
      <c r="Q4" s="6">
        <f t="shared" si="1"/>
        <v>0</v>
      </c>
      <c r="R4" s="6">
        <f t="shared" si="1"/>
        <v>0</v>
      </c>
    </row>
    <row r="5" spans="1:19" x14ac:dyDescent="0.3">
      <c r="K5" s="5" t="s">
        <v>12</v>
      </c>
      <c r="L5" s="6" t="b">
        <f>AND(L3,L4)</f>
        <v>1</v>
      </c>
      <c r="M5" s="6" t="b">
        <f t="shared" ref="M5:R5" si="2">AND(M3,M4)</f>
        <v>0</v>
      </c>
      <c r="N5" s="6" t="b">
        <f t="shared" si="2"/>
        <v>1</v>
      </c>
      <c r="O5" s="6" t="b">
        <f t="shared" si="2"/>
        <v>0</v>
      </c>
      <c r="P5" s="6" t="b">
        <f t="shared" si="2"/>
        <v>0</v>
      </c>
      <c r="Q5" s="6" t="b">
        <f t="shared" si="2"/>
        <v>0</v>
      </c>
      <c r="R5" s="6" t="b">
        <f t="shared" si="2"/>
        <v>0</v>
      </c>
    </row>
    <row r="6" spans="1:19" x14ac:dyDescent="0.3">
      <c r="K6" s="5" t="s">
        <v>13</v>
      </c>
      <c r="L6" s="6" t="b">
        <f>OR(L3,L4)</f>
        <v>1</v>
      </c>
      <c r="M6" s="6" t="b">
        <f t="shared" ref="M6:R6" si="3">OR(M3,M4)</f>
        <v>1</v>
      </c>
      <c r="N6" s="6" t="b">
        <f t="shared" si="3"/>
        <v>1</v>
      </c>
      <c r="O6" s="6" t="b">
        <f t="shared" si="3"/>
        <v>1</v>
      </c>
      <c r="P6" s="6" t="b">
        <f t="shared" si="3"/>
        <v>1</v>
      </c>
      <c r="Q6" s="6" t="b">
        <f t="shared" si="3"/>
        <v>1</v>
      </c>
      <c r="R6" s="6" t="b">
        <f t="shared" si="3"/>
        <v>1</v>
      </c>
    </row>
    <row r="7" spans="1:19" x14ac:dyDescent="0.3">
      <c r="K7" s="5" t="s">
        <v>14</v>
      </c>
      <c r="L7" s="6" t="b">
        <f>AND(NOT(L5),L6)</f>
        <v>0</v>
      </c>
      <c r="M7" s="6" t="b">
        <f t="shared" ref="M7:R7" si="4">AND(NOT(M5),M6)</f>
        <v>1</v>
      </c>
      <c r="N7" s="6" t="b">
        <f t="shared" si="4"/>
        <v>0</v>
      </c>
      <c r="O7" s="6" t="b">
        <f t="shared" si="4"/>
        <v>1</v>
      </c>
      <c r="P7" s="6" t="b">
        <f t="shared" si="4"/>
        <v>1</v>
      </c>
      <c r="Q7" s="6" t="b">
        <f t="shared" si="4"/>
        <v>1</v>
      </c>
      <c r="R7" s="6" t="b">
        <f>AND(NOT(R5),R6)</f>
        <v>1</v>
      </c>
    </row>
    <row r="9" spans="1:19" x14ac:dyDescent="0.3">
      <c r="O9" t="s">
        <v>17</v>
      </c>
      <c r="P9" s="6" t="b">
        <f>AND(M6,N6)</f>
        <v>1</v>
      </c>
      <c r="Q9" s="6" t="b">
        <f>AND(O6,P6)</f>
        <v>1</v>
      </c>
      <c r="R9" s="6" t="b">
        <f>AND(R6,Q6)</f>
        <v>1</v>
      </c>
    </row>
    <row r="10" spans="1:19" x14ac:dyDescent="0.3">
      <c r="O10" t="s">
        <v>18</v>
      </c>
      <c r="P10" s="6" t="b">
        <f>OR(M5,AND(N5,M6))</f>
        <v>1</v>
      </c>
      <c r="Q10" s="6" t="b">
        <f>OR(O5,AND(P5,O6))</f>
        <v>0</v>
      </c>
      <c r="R10" s="6" t="b">
        <f>OR(Q5,AND(R5,Q6))</f>
        <v>0</v>
      </c>
      <c r="S10" t="s">
        <v>15</v>
      </c>
    </row>
    <row r="11" spans="1:19" x14ac:dyDescent="0.3">
      <c r="P11" s="6"/>
      <c r="Q11" s="6"/>
      <c r="R11" s="6"/>
    </row>
    <row r="12" spans="1:19" x14ac:dyDescent="0.3">
      <c r="O12" t="s">
        <v>17</v>
      </c>
      <c r="P12" s="6" t="b">
        <f>AND(P9,L6)</f>
        <v>1</v>
      </c>
      <c r="Q12" s="6" t="b">
        <f>AND(R9,Q9)</f>
        <v>1</v>
      </c>
      <c r="R12" s="6" t="s">
        <v>19</v>
      </c>
    </row>
    <row r="13" spans="1:19" x14ac:dyDescent="0.3">
      <c r="O13" t="s">
        <v>18</v>
      </c>
      <c r="P13" s="6" t="b">
        <f>OR(L5,AND(L6,P10))</f>
        <v>1</v>
      </c>
      <c r="Q13" s="6" t="b">
        <f>AND(Q10,AND(R10,Q9))</f>
        <v>0</v>
      </c>
      <c r="R13" s="6" t="b">
        <f>OR(P5,AND(R10,P6))</f>
        <v>0</v>
      </c>
      <c r="S13" t="s">
        <v>16</v>
      </c>
    </row>
    <row r="15" spans="1:19" x14ac:dyDescent="0.3">
      <c r="O15" t="s">
        <v>17</v>
      </c>
      <c r="P15" s="6" t="s">
        <v>19</v>
      </c>
      <c r="Q15" s="6" t="s">
        <v>19</v>
      </c>
      <c r="R15" s="6" t="s">
        <v>19</v>
      </c>
    </row>
    <row r="16" spans="1:19" x14ac:dyDescent="0.3">
      <c r="O16" t="s">
        <v>18</v>
      </c>
      <c r="P16" s="6" t="b">
        <f>OR(P13,AND(Q13,Q12))</f>
        <v>1</v>
      </c>
      <c r="Q16" s="6" t="b">
        <f>OR(P10,AND(Q13,P9))</f>
        <v>1</v>
      </c>
      <c r="R16" s="6" t="b">
        <f>OR(N5,AND(Q13,N6))</f>
        <v>1</v>
      </c>
      <c r="S16" t="s">
        <v>20</v>
      </c>
    </row>
    <row r="18" spans="11:19" x14ac:dyDescent="0.3">
      <c r="K18" s="6" t="s">
        <v>29</v>
      </c>
      <c r="L18" s="6" t="s">
        <v>28</v>
      </c>
      <c r="M18" s="6" t="s">
        <v>27</v>
      </c>
      <c r="N18" s="6" t="s">
        <v>26</v>
      </c>
      <c r="O18" s="6" t="s">
        <v>25</v>
      </c>
      <c r="P18" s="6" t="s">
        <v>24</v>
      </c>
      <c r="Q18" s="6" t="s">
        <v>23</v>
      </c>
      <c r="R18" s="6" t="s">
        <v>22</v>
      </c>
    </row>
    <row r="19" spans="11:19" ht="15" thickBot="1" x14ac:dyDescent="0.35">
      <c r="K19" s="7" t="b">
        <f>P16</f>
        <v>1</v>
      </c>
      <c r="L19" s="7" t="b">
        <f>_xlfn.XOR(L7,Q16)</f>
        <v>1</v>
      </c>
      <c r="M19" s="7" t="b">
        <f>_xlfn.XOR(M7,R16)</f>
        <v>0</v>
      </c>
      <c r="N19" s="7" t="b">
        <f>_xlfn.XOR(N7,Q13)</f>
        <v>0</v>
      </c>
      <c r="O19" s="7" t="b">
        <f>_xlfn.XOR(O7,R13)</f>
        <v>1</v>
      </c>
      <c r="P19" s="7" t="b">
        <f>_xlfn.XOR(P7,R10)</f>
        <v>1</v>
      </c>
      <c r="Q19" s="7" t="b">
        <f>_xlfn.XOR(Q7,R5)</f>
        <v>1</v>
      </c>
      <c r="R19" s="7" t="b">
        <f>R7</f>
        <v>1</v>
      </c>
    </row>
    <row r="20" spans="11:19" ht="15" thickBot="1" x14ac:dyDescent="0.35">
      <c r="K20" s="8">
        <f t="shared" ref="K20:Q20" si="5">INT(K19)</f>
        <v>1</v>
      </c>
      <c r="L20" s="9">
        <f t="shared" si="5"/>
        <v>1</v>
      </c>
      <c r="M20" s="9">
        <f t="shared" si="5"/>
        <v>0</v>
      </c>
      <c r="N20" s="9">
        <f t="shared" si="5"/>
        <v>0</v>
      </c>
      <c r="O20" s="9">
        <f t="shared" si="5"/>
        <v>1</v>
      </c>
      <c r="P20" s="9">
        <f t="shared" si="5"/>
        <v>1</v>
      </c>
      <c r="Q20" s="9">
        <f t="shared" si="5"/>
        <v>1</v>
      </c>
      <c r="R20" s="10">
        <f>INT(R19)</f>
        <v>1</v>
      </c>
      <c r="S20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8FFF-B3AC-4112-8E1C-31335339540A}">
  <dimension ref="A1:S33"/>
  <sheetViews>
    <sheetView tabSelected="1" topLeftCell="A9" workbookViewId="0">
      <selection activeCell="G1" sqref="G1"/>
    </sheetView>
  </sheetViews>
  <sheetFormatPr defaultRowHeight="14.4" x14ac:dyDescent="0.3"/>
  <cols>
    <col min="11" max="11" width="9.44140625" customWidth="1"/>
  </cols>
  <sheetData>
    <row r="1" spans="1:19" x14ac:dyDescent="0.3">
      <c r="A1" s="3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0</v>
      </c>
      <c r="H1" t="s">
        <v>7</v>
      </c>
    </row>
    <row r="2" spans="1:19" ht="15" thickBot="1" x14ac:dyDescent="0.35">
      <c r="A2" s="4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t="s">
        <v>8</v>
      </c>
    </row>
    <row r="3" spans="1:19" ht="15" thickBot="1" x14ac:dyDescent="0.35">
      <c r="A3" s="2" t="s">
        <v>6</v>
      </c>
      <c r="B3" s="1" t="s">
        <v>5</v>
      </c>
      <c r="C3" s="2" t="s">
        <v>4</v>
      </c>
      <c r="D3" s="1" t="s">
        <v>3</v>
      </c>
      <c r="E3" s="2" t="s">
        <v>2</v>
      </c>
      <c r="F3" s="1" t="s">
        <v>0</v>
      </c>
      <c r="G3" s="2" t="s">
        <v>1</v>
      </c>
      <c r="K3" s="5" t="s">
        <v>10</v>
      </c>
      <c r="L3" s="6">
        <f>A1</f>
        <v>1</v>
      </c>
      <c r="M3" s="6">
        <f t="shared" ref="M3:R4" si="0">B1</f>
        <v>1</v>
      </c>
      <c r="N3" s="6">
        <f t="shared" si="0"/>
        <v>1</v>
      </c>
      <c r="O3" s="6">
        <f t="shared" si="0"/>
        <v>1</v>
      </c>
      <c r="P3" s="6">
        <f t="shared" si="0"/>
        <v>1</v>
      </c>
      <c r="Q3" s="6">
        <f t="shared" si="0"/>
        <v>1</v>
      </c>
      <c r="R3" s="6">
        <f>G1</f>
        <v>0</v>
      </c>
    </row>
    <row r="4" spans="1:19" x14ac:dyDescent="0.3">
      <c r="H4" t="s">
        <v>9</v>
      </c>
      <c r="K4" s="5" t="s">
        <v>11</v>
      </c>
      <c r="L4" s="6">
        <f>A2</f>
        <v>1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si="0"/>
        <v>0</v>
      </c>
    </row>
    <row r="5" spans="1:19" x14ac:dyDescent="0.3">
      <c r="K5" s="5" t="s">
        <v>33</v>
      </c>
      <c r="L5" s="6" t="b">
        <f>AND(L3,L4)</f>
        <v>1</v>
      </c>
      <c r="M5" s="6" t="b">
        <f t="shared" ref="M5:R5" si="1">AND(M3,M4)</f>
        <v>0</v>
      </c>
      <c r="N5" s="6" t="b">
        <f t="shared" si="1"/>
        <v>0</v>
      </c>
      <c r="O5" s="6" t="b">
        <f t="shared" si="1"/>
        <v>0</v>
      </c>
      <c r="P5" s="6" t="b">
        <f t="shared" si="1"/>
        <v>0</v>
      </c>
      <c r="Q5" s="6" t="b">
        <f t="shared" si="1"/>
        <v>0</v>
      </c>
      <c r="R5" s="6" t="b">
        <f t="shared" si="1"/>
        <v>0</v>
      </c>
      <c r="S5" t="s">
        <v>31</v>
      </c>
    </row>
    <row r="6" spans="1:19" x14ac:dyDescent="0.3">
      <c r="K6" s="5" t="s">
        <v>34</v>
      </c>
      <c r="L6" s="6" t="b">
        <f>OR(L3,L4)</f>
        <v>1</v>
      </c>
      <c r="M6" s="6" t="b">
        <f t="shared" ref="M6:R6" si="2">OR(M3,M4)</f>
        <v>1</v>
      </c>
      <c r="N6" s="6" t="b">
        <f t="shared" si="2"/>
        <v>1</v>
      </c>
      <c r="O6" s="6" t="b">
        <f t="shared" si="2"/>
        <v>1</v>
      </c>
      <c r="P6" s="6" t="b">
        <f t="shared" si="2"/>
        <v>1</v>
      </c>
      <c r="Q6" s="6" t="b">
        <f t="shared" si="2"/>
        <v>1</v>
      </c>
      <c r="R6" s="6" t="b">
        <f t="shared" si="2"/>
        <v>0</v>
      </c>
      <c r="S6" t="s">
        <v>32</v>
      </c>
    </row>
    <row r="7" spans="1:19" x14ac:dyDescent="0.3">
      <c r="K7" s="5" t="s">
        <v>35</v>
      </c>
      <c r="L7" s="6" t="b">
        <f>AND(NOT(L5),L6)</f>
        <v>0</v>
      </c>
      <c r="M7" s="6" t="b">
        <f t="shared" ref="M7:R7" si="3">AND(NOT(M5),M6)</f>
        <v>1</v>
      </c>
      <c r="N7" s="6" t="b">
        <f t="shared" si="3"/>
        <v>1</v>
      </c>
      <c r="O7" s="6" t="b">
        <f t="shared" si="3"/>
        <v>1</v>
      </c>
      <c r="P7" s="6" t="b">
        <f t="shared" si="3"/>
        <v>1</v>
      </c>
      <c r="Q7" s="6" t="b">
        <f t="shared" si="3"/>
        <v>1</v>
      </c>
      <c r="R7" s="6" t="b">
        <f>AND(NOT(R5),R6)</f>
        <v>0</v>
      </c>
      <c r="S7" t="s">
        <v>30</v>
      </c>
    </row>
    <row r="9" spans="1:19" x14ac:dyDescent="0.3">
      <c r="K9" s="5" t="s">
        <v>36</v>
      </c>
      <c r="L9" t="b">
        <f>AND(L7,M5)</f>
        <v>0</v>
      </c>
      <c r="M9" t="b">
        <f>AND(M7,N5)</f>
        <v>0</v>
      </c>
      <c r="N9" t="b">
        <f>AND(N7,O5)</f>
        <v>0</v>
      </c>
      <c r="O9" t="b">
        <f>AND(O7,P6)</f>
        <v>1</v>
      </c>
      <c r="P9" t="b">
        <f>AND(Q5,NOT(P7))</f>
        <v>0</v>
      </c>
      <c r="Q9" t="b">
        <f>AND(Q7,R6)</f>
        <v>0</v>
      </c>
      <c r="R9" t="b">
        <f>AND(NOT(R7),0)</f>
        <v>0</v>
      </c>
      <c r="S9" t="s">
        <v>41</v>
      </c>
    </row>
    <row r="10" spans="1:19" x14ac:dyDescent="0.3">
      <c r="K10" s="5" t="s">
        <v>37</v>
      </c>
      <c r="L10" t="b">
        <f>OR(L7,M5)</f>
        <v>0</v>
      </c>
      <c r="M10" t="b">
        <f>OR(M7,N5)</f>
        <v>1</v>
      </c>
      <c r="N10" t="b">
        <f>OR(N7,O5)</f>
        <v>1</v>
      </c>
      <c r="O10" t="b">
        <f>OR(O7,P6)</f>
        <v>1</v>
      </c>
      <c r="P10" t="b">
        <f>OR(Q5,NOT(P7))</f>
        <v>0</v>
      </c>
      <c r="Q10" t="b">
        <f>OR(R6,Q7)</f>
        <v>1</v>
      </c>
      <c r="R10" t="b">
        <f>OR(NOT(R7),0)</f>
        <v>1</v>
      </c>
      <c r="S10" t="s">
        <v>40</v>
      </c>
    </row>
    <row r="11" spans="1:19" x14ac:dyDescent="0.3">
      <c r="K11" s="5" t="s">
        <v>38</v>
      </c>
      <c r="L11" t="b">
        <f>AND(NOT(L9),L10)</f>
        <v>0</v>
      </c>
      <c r="M11" t="b">
        <f t="shared" ref="L11:P11" si="4">AND(NOT(M9),M10)</f>
        <v>1</v>
      </c>
      <c r="N11" t="b">
        <f t="shared" si="4"/>
        <v>1</v>
      </c>
      <c r="O11" t="b">
        <f t="shared" si="4"/>
        <v>0</v>
      </c>
      <c r="P11" t="b">
        <f t="shared" si="4"/>
        <v>0</v>
      </c>
      <c r="Q11" t="b">
        <f>AND(NOT(Q9),Q10)</f>
        <v>1</v>
      </c>
      <c r="R11" t="b">
        <f>AND(NOT(R9),R10)</f>
        <v>1</v>
      </c>
      <c r="S11" t="s">
        <v>39</v>
      </c>
    </row>
    <row r="14" spans="1:19" x14ac:dyDescent="0.3">
      <c r="O14" t="s">
        <v>17</v>
      </c>
      <c r="P14" s="6" t="b">
        <f>AND(N10,M10)</f>
        <v>1</v>
      </c>
      <c r="Q14" s="6" t="b">
        <f>AND(O10,P10)</f>
        <v>0</v>
      </c>
      <c r="R14" s="6" t="s">
        <v>19</v>
      </c>
    </row>
    <row r="15" spans="1:19" x14ac:dyDescent="0.3">
      <c r="O15" t="s">
        <v>18</v>
      </c>
      <c r="P15" s="6" t="b">
        <f>OR(M9,AND(M10,N9))</f>
        <v>0</v>
      </c>
      <c r="Q15" s="6" t="b">
        <f>OR(AND(P9,O10),O9)</f>
        <v>1</v>
      </c>
      <c r="R15" s="6" t="b">
        <f>OR(AND(R9,Q10),Q9)</f>
        <v>0</v>
      </c>
      <c r="S15" t="s">
        <v>42</v>
      </c>
    </row>
    <row r="16" spans="1:19" x14ac:dyDescent="0.3">
      <c r="P16" s="6"/>
      <c r="Q16" s="6"/>
      <c r="R16" s="6"/>
    </row>
    <row r="17" spans="11:19" x14ac:dyDescent="0.3">
      <c r="O17" t="s">
        <v>17</v>
      </c>
      <c r="P17" s="6" t="b">
        <f>AND(N6,M6)</f>
        <v>1</v>
      </c>
      <c r="Q17" s="6" t="b">
        <f>AND(P6,O6)</f>
        <v>1</v>
      </c>
      <c r="R17" s="6" t="s">
        <v>19</v>
      </c>
    </row>
    <row r="18" spans="11:19" x14ac:dyDescent="0.3">
      <c r="O18" t="s">
        <v>18</v>
      </c>
      <c r="P18" s="6" t="b">
        <f>OR(M5,AND(N5,M6))</f>
        <v>0</v>
      </c>
      <c r="Q18" s="6" t="b">
        <f>OR(O5,AND(P5,O6))</f>
        <v>0</v>
      </c>
      <c r="R18" s="6" t="b">
        <f>OR(AND(Q6,R5),Q5)</f>
        <v>0</v>
      </c>
      <c r="S18" t="s">
        <v>43</v>
      </c>
    </row>
    <row r="19" spans="11:19" x14ac:dyDescent="0.3">
      <c r="K19" t="s">
        <v>48</v>
      </c>
      <c r="L19" t="b">
        <f>NOT(OR(P28,P26))</f>
        <v>0</v>
      </c>
      <c r="P19" s="6"/>
      <c r="Q19" s="6"/>
      <c r="R19" s="6"/>
    </row>
    <row r="20" spans="11:19" x14ac:dyDescent="0.3">
      <c r="O20" t="s">
        <v>17</v>
      </c>
      <c r="P20" s="6" t="b">
        <f>AND(L10,P14)</f>
        <v>0</v>
      </c>
      <c r="Q20" s="6" t="s">
        <v>19</v>
      </c>
      <c r="R20" s="6" t="s">
        <v>19</v>
      </c>
    </row>
    <row r="21" spans="11:19" x14ac:dyDescent="0.3">
      <c r="O21" t="s">
        <v>18</v>
      </c>
      <c r="P21" s="6" t="b">
        <f>OR(L9,AND(P15,L10))</f>
        <v>0</v>
      </c>
      <c r="Q21" s="6" t="b">
        <f>OR(Q15,AND(R15,Q14))</f>
        <v>1</v>
      </c>
      <c r="R21" s="6" t="b">
        <f>OR(P9,AND(R15,P10))</f>
        <v>0</v>
      </c>
      <c r="S21" t="s">
        <v>44</v>
      </c>
    </row>
    <row r="22" spans="11:19" x14ac:dyDescent="0.3">
      <c r="P22" s="6"/>
      <c r="Q22" s="6"/>
      <c r="R22" s="6"/>
    </row>
    <row r="23" spans="11:19" x14ac:dyDescent="0.3">
      <c r="O23" t="s">
        <v>17</v>
      </c>
      <c r="P23" s="6" t="b">
        <f>AND(L6,P17)</f>
        <v>1</v>
      </c>
      <c r="Q23" s="6" t="s">
        <v>19</v>
      </c>
      <c r="R23" s="6" t="s">
        <v>19</v>
      </c>
    </row>
    <row r="24" spans="11:19" x14ac:dyDescent="0.3">
      <c r="O24" t="s">
        <v>18</v>
      </c>
      <c r="P24" s="6" t="b">
        <f>OR(L5,AND(P18,L6))</f>
        <v>1</v>
      </c>
      <c r="Q24" s="6" t="b">
        <f>OR(Q18,AND(Q17,R18))</f>
        <v>0</v>
      </c>
      <c r="R24" s="6" t="b">
        <f>OR(P5,AND(R18,P6))</f>
        <v>0</v>
      </c>
      <c r="S24" t="s">
        <v>45</v>
      </c>
    </row>
    <row r="25" spans="11:19" x14ac:dyDescent="0.3">
      <c r="P25" s="6"/>
      <c r="Q25" s="6"/>
      <c r="R25" s="6"/>
    </row>
    <row r="26" spans="11:19" x14ac:dyDescent="0.3">
      <c r="O26" t="s">
        <v>18</v>
      </c>
      <c r="P26" s="6" t="b">
        <f>OR(P21,AND(P20,Q21))</f>
        <v>0</v>
      </c>
      <c r="Q26" s="6" t="b">
        <f>OR(P15,AND(Q21,P14))</f>
        <v>1</v>
      </c>
      <c r="R26" s="6" t="b">
        <f>OR(N9,AND(Q21,N10))</f>
        <v>1</v>
      </c>
      <c r="S26" t="s">
        <v>46</v>
      </c>
    </row>
    <row r="27" spans="11:19" x14ac:dyDescent="0.3">
      <c r="P27" s="6"/>
      <c r="Q27" s="6"/>
      <c r="R27" s="6"/>
    </row>
    <row r="28" spans="11:19" x14ac:dyDescent="0.3">
      <c r="O28" t="s">
        <v>18</v>
      </c>
      <c r="P28" s="6" t="b">
        <f>OR(AND(Q24,P23),P24)</f>
        <v>1</v>
      </c>
      <c r="Q28" s="6" t="b">
        <f>OR(P18,AND(P17,Q24))</f>
        <v>0</v>
      </c>
      <c r="R28" s="6" t="b">
        <f>OR(N5,AND(Q24,N6))</f>
        <v>0</v>
      </c>
      <c r="S28" t="s">
        <v>47</v>
      </c>
    </row>
    <row r="31" spans="11:19" ht="15" thickBot="1" x14ac:dyDescent="0.35">
      <c r="M31" s="6" t="s">
        <v>28</v>
      </c>
      <c r="N31" s="6" t="s">
        <v>27</v>
      </c>
      <c r="O31" s="6" t="s">
        <v>26</v>
      </c>
      <c r="P31" s="6" t="s">
        <v>25</v>
      </c>
      <c r="Q31" s="6" t="s">
        <v>24</v>
      </c>
      <c r="R31" s="6" t="s">
        <v>23</v>
      </c>
      <c r="S31" s="6" t="s">
        <v>22</v>
      </c>
    </row>
    <row r="32" spans="11:19" ht="15" thickBot="1" x14ac:dyDescent="0.35">
      <c r="L32" s="5" t="s">
        <v>49</v>
      </c>
      <c r="M32" s="11" t="b">
        <f>_xlfn.XOR(IF(L19,L7,L11),IF(L19,Q28,Q26))</f>
        <v>1</v>
      </c>
      <c r="N32" s="12" t="b">
        <f>_xlfn.XOR(IF(L19,M7,M11),IF(L19,R28,R26))</f>
        <v>0</v>
      </c>
      <c r="O32" s="12" t="b">
        <f>_xlfn.XOR(IF(L19,N7,N11),IF(L19,Q24,Q21))</f>
        <v>0</v>
      </c>
      <c r="P32" s="12" t="b">
        <f>_xlfn.XOR(IF(L19,O7,O11),IF(L19,R24,R21))</f>
        <v>0</v>
      </c>
      <c r="Q32" s="12" t="b">
        <f>_xlfn.XOR(IF(L19,P7,P11),IF(L19,R18,R15))</f>
        <v>0</v>
      </c>
      <c r="R32" s="12" t="b">
        <f>_xlfn.XOR(IF(L19,Q7,Q11),IF(L19,R5,R9))</f>
        <v>1</v>
      </c>
      <c r="S32" s="13" t="b">
        <f>_xlfn.XOR(0,IF(L19,R7,R11))</f>
        <v>1</v>
      </c>
    </row>
    <row r="33" spans="13:19" ht="15" thickBot="1" x14ac:dyDescent="0.35">
      <c r="M33" s="14">
        <f>INT(M32)</f>
        <v>1</v>
      </c>
      <c r="N33" s="15">
        <f t="shared" ref="N33:S33" si="5">INT(N32)</f>
        <v>0</v>
      </c>
      <c r="O33" s="15">
        <f t="shared" si="5"/>
        <v>0</v>
      </c>
      <c r="P33" s="15">
        <f t="shared" si="5"/>
        <v>0</v>
      </c>
      <c r="Q33" s="15">
        <f t="shared" si="5"/>
        <v>0</v>
      </c>
      <c r="R33" s="15">
        <f t="shared" si="5"/>
        <v>1</v>
      </c>
      <c r="S33" s="16">
        <f t="shared" si="5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LadnerFischerAdderOptimised</vt:lpstr>
      <vt:lpstr>LadnerFischerAdderModuloOptimis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Gumulak</dc:creator>
  <cp:lastModifiedBy>jasiu.gum@gmail.com</cp:lastModifiedBy>
  <dcterms:created xsi:type="dcterms:W3CDTF">2023-05-17T15:54:41Z</dcterms:created>
  <dcterms:modified xsi:type="dcterms:W3CDTF">2023-05-21T16:56:26Z</dcterms:modified>
</cp:coreProperties>
</file>