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iat-my.sharepoint.com/personal/yqzhu_criat_io/Documents/7. NexMatch/Product/MatchME/data/course/"/>
    </mc:Choice>
  </mc:AlternateContent>
  <xr:revisionPtr revIDLastSave="173" documentId="8_{A9399456-560C-E44A-9479-699D228935C6}" xr6:coauthVersionLast="47" xr6:coauthVersionMax="47" xr10:uidLastSave="{EE9AE14A-A481-374A-B00D-DC3341957069}"/>
  <bookViews>
    <workbookView xWindow="3600" yWindow="-19820" windowWidth="28800" windowHeight="17500" xr2:uid="{9E6872E3-874E-424C-8972-D868B3B535D6}"/>
  </bookViews>
  <sheets>
    <sheet name="原始表" sheetId="1" r:id="rId1"/>
    <sheet name="Pivot" sheetId="6" r:id="rId2"/>
    <sheet name="授课统计" sheetId="3" r:id="rId3"/>
    <sheet name="授课偏好" sheetId="4" r:id="rId4"/>
  </sheets>
  <definedNames>
    <definedName name="_xlnm._FilterDatabase" localSheetId="0" hidden="1">原始表!$A$1:$F$186</definedName>
    <definedName name="_xlnm._FilterDatabase" localSheetId="3" hidden="1">授课偏好!$A$1:$G$83</definedName>
    <definedName name="_xlnm._FilterDatabase" localSheetId="2" hidden="1">授课统计!$A$1:$C$103</definedName>
  </definedNames>
  <calcPr calcId="191029"/>
  <pivotCaches>
    <pivotCache cacheId="4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5" i="4"/>
  <c r="E6" i="4"/>
  <c r="E7" i="4"/>
  <c r="E8" i="4"/>
  <c r="E9" i="4"/>
  <c r="E10" i="4"/>
  <c r="E12" i="4"/>
  <c r="E13" i="4"/>
  <c r="E14" i="4"/>
  <c r="E15" i="4"/>
  <c r="E16" i="4"/>
  <c r="E18" i="4"/>
  <c r="E19" i="4"/>
  <c r="E20" i="4"/>
  <c r="E21" i="4"/>
  <c r="E22" i="4"/>
  <c r="E23" i="4"/>
  <c r="E24" i="4"/>
  <c r="E25" i="4"/>
  <c r="E26" i="4"/>
  <c r="E28" i="4"/>
  <c r="E29" i="4"/>
  <c r="E30" i="4"/>
  <c r="E31" i="4"/>
  <c r="E32" i="4"/>
  <c r="E33" i="4"/>
  <c r="E34" i="4"/>
  <c r="E35" i="4"/>
  <c r="E36" i="4"/>
  <c r="E38" i="4"/>
  <c r="E41" i="4"/>
  <c r="E42" i="4"/>
  <c r="E43" i="4"/>
  <c r="E44" i="4"/>
  <c r="E45" i="4"/>
  <c r="E47" i="4"/>
  <c r="E48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6" i="4"/>
  <c r="E67" i="4"/>
  <c r="E68" i="4"/>
  <c r="E70" i="4"/>
  <c r="E71" i="4"/>
  <c r="E72" i="4"/>
  <c r="E73" i="4"/>
  <c r="E74" i="4"/>
  <c r="E75" i="4"/>
  <c r="E77" i="4"/>
  <c r="E78" i="4"/>
  <c r="E79" i="4"/>
  <c r="E80" i="4"/>
  <c r="E81" i="4"/>
  <c r="E82" i="4"/>
  <c r="E83" i="4"/>
  <c r="E2" i="4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2" i="4"/>
  <c r="C3" i="4" a="1"/>
  <c r="C3" i="4" s="1"/>
  <c r="D3" i="4" a="1"/>
  <c r="D3" i="4" s="1"/>
  <c r="C4" i="4" a="1"/>
  <c r="C4" i="4" s="1"/>
  <c r="D4" i="4" a="1"/>
  <c r="D4" i="4" s="1"/>
  <c r="C5" i="4" a="1"/>
  <c r="C5" i="4" s="1"/>
  <c r="D5" i="4" a="1"/>
  <c r="D5" i="4" s="1"/>
  <c r="C6" i="4" a="1"/>
  <c r="C6" i="4" s="1"/>
  <c r="D6" i="4" a="1"/>
  <c r="D6" i="4" s="1"/>
  <c r="C7" i="4" a="1"/>
  <c r="C7" i="4" s="1"/>
  <c r="D7" i="4" a="1"/>
  <c r="D7" i="4" s="1"/>
  <c r="C8" i="4" a="1"/>
  <c r="C8" i="4" s="1"/>
  <c r="D8" i="4" a="1"/>
  <c r="D8" i="4" s="1"/>
  <c r="C9" i="4" a="1"/>
  <c r="C9" i="4" s="1"/>
  <c r="D9" i="4" a="1"/>
  <c r="D9" i="4" s="1"/>
  <c r="C10" i="4" a="1"/>
  <c r="C10" i="4" s="1"/>
  <c r="D10" i="4" a="1"/>
  <c r="D10" i="4" s="1"/>
  <c r="C11" i="4" a="1"/>
  <c r="C11" i="4" s="1"/>
  <c r="D11" i="4" a="1"/>
  <c r="D11" i="4" s="1"/>
  <c r="C12" i="4" a="1"/>
  <c r="C12" i="4" s="1"/>
  <c r="D12" i="4" a="1"/>
  <c r="D12" i="4" s="1"/>
  <c r="C13" i="4" a="1"/>
  <c r="C13" i="4" s="1"/>
  <c r="D13" i="4" a="1"/>
  <c r="D13" i="4" s="1"/>
  <c r="C14" i="4" a="1"/>
  <c r="C14" i="4" s="1"/>
  <c r="D14" i="4" a="1"/>
  <c r="D14" i="4" s="1"/>
  <c r="C15" i="4" a="1"/>
  <c r="C15" i="4" s="1"/>
  <c r="D15" i="4" a="1"/>
  <c r="D15" i="4" s="1"/>
  <c r="C16" i="4" a="1"/>
  <c r="C16" i="4" s="1"/>
  <c r="D16" i="4" a="1"/>
  <c r="D16" i="4" s="1"/>
  <c r="C17" i="4" a="1"/>
  <c r="C17" i="4" s="1"/>
  <c r="D17" i="4" a="1"/>
  <c r="D17" i="4" s="1"/>
  <c r="C18" i="4" a="1"/>
  <c r="C18" i="4" s="1"/>
  <c r="D18" i="4" a="1"/>
  <c r="D18" i="4" s="1"/>
  <c r="C19" i="4" a="1"/>
  <c r="C19" i="4" s="1"/>
  <c r="D19" i="4" a="1"/>
  <c r="D19" i="4" s="1"/>
  <c r="C20" i="4" a="1"/>
  <c r="C20" i="4" s="1"/>
  <c r="D20" i="4" a="1"/>
  <c r="D20" i="4" s="1"/>
  <c r="C21" i="4" a="1"/>
  <c r="C21" i="4" s="1"/>
  <c r="D21" i="4" a="1"/>
  <c r="D21" i="4" s="1"/>
  <c r="C22" i="4" a="1"/>
  <c r="C22" i="4" s="1"/>
  <c r="D22" i="4" a="1"/>
  <c r="D22" i="4" s="1"/>
  <c r="C23" i="4" a="1"/>
  <c r="C23" i="4" s="1"/>
  <c r="D23" i="4" a="1"/>
  <c r="D23" i="4" s="1"/>
  <c r="C24" i="4" a="1"/>
  <c r="C24" i="4" s="1"/>
  <c r="D24" i="4" a="1"/>
  <c r="D24" i="4" s="1"/>
  <c r="C25" i="4" a="1"/>
  <c r="C25" i="4" s="1"/>
  <c r="D25" i="4" a="1"/>
  <c r="D25" i="4" s="1"/>
  <c r="C26" i="4" a="1"/>
  <c r="C26" i="4" s="1"/>
  <c r="D26" i="4" a="1"/>
  <c r="D26" i="4" s="1"/>
  <c r="C27" i="4" a="1"/>
  <c r="C27" i="4" s="1"/>
  <c r="D27" i="4" a="1"/>
  <c r="D27" i="4" s="1"/>
  <c r="C28" i="4" a="1"/>
  <c r="C28" i="4" s="1"/>
  <c r="D28" i="4" a="1"/>
  <c r="D28" i="4" s="1"/>
  <c r="C29" i="4" a="1"/>
  <c r="C29" i="4" s="1"/>
  <c r="D29" i="4" a="1"/>
  <c r="D29" i="4" s="1"/>
  <c r="C30" i="4" a="1"/>
  <c r="C30" i="4" s="1"/>
  <c r="D30" i="4" a="1"/>
  <c r="D30" i="4" s="1"/>
  <c r="C31" i="4" a="1"/>
  <c r="C31" i="4" s="1"/>
  <c r="D31" i="4" a="1"/>
  <c r="D31" i="4" s="1"/>
  <c r="C32" i="4" a="1"/>
  <c r="C32" i="4" s="1"/>
  <c r="D32" i="4" a="1"/>
  <c r="D32" i="4" s="1"/>
  <c r="C33" i="4" a="1"/>
  <c r="C33" i="4" s="1"/>
  <c r="D33" i="4" a="1"/>
  <c r="D33" i="4" s="1"/>
  <c r="C34" i="4" a="1"/>
  <c r="C34" i="4" s="1"/>
  <c r="D34" i="4" a="1"/>
  <c r="D34" i="4" s="1"/>
  <c r="C35" i="4" a="1"/>
  <c r="C35" i="4" s="1"/>
  <c r="D35" i="4" a="1"/>
  <c r="D35" i="4" s="1"/>
  <c r="C36" i="4" a="1"/>
  <c r="C36" i="4" s="1"/>
  <c r="D36" i="4" a="1"/>
  <c r="D36" i="4" s="1"/>
  <c r="C37" i="4" a="1"/>
  <c r="C37" i="4" s="1"/>
  <c r="D37" i="4" a="1"/>
  <c r="D37" i="4" s="1"/>
  <c r="C38" i="4" a="1"/>
  <c r="C38" i="4" s="1"/>
  <c r="D38" i="4" a="1"/>
  <c r="D38" i="4" s="1"/>
  <c r="C39" i="4" a="1"/>
  <c r="C39" i="4" s="1"/>
  <c r="D39" i="4" a="1"/>
  <c r="D39" i="4" s="1"/>
  <c r="C40" i="4" a="1"/>
  <c r="C40" i="4" s="1"/>
  <c r="D40" i="4" a="1"/>
  <c r="D40" i="4" s="1"/>
  <c r="C41" i="4" a="1"/>
  <c r="C41" i="4" s="1"/>
  <c r="D41" i="4" a="1"/>
  <c r="D41" i="4" s="1"/>
  <c r="C42" i="4" a="1"/>
  <c r="C42" i="4" s="1"/>
  <c r="D42" i="4" a="1"/>
  <c r="D42" i="4" s="1"/>
  <c r="C43" i="4" a="1"/>
  <c r="C43" i="4" s="1"/>
  <c r="D43" i="4" a="1"/>
  <c r="D43" i="4" s="1"/>
  <c r="C44" i="4" a="1"/>
  <c r="C44" i="4" s="1"/>
  <c r="D44" i="4" a="1"/>
  <c r="D44" i="4" s="1"/>
  <c r="C45" i="4" a="1"/>
  <c r="C45" i="4" s="1"/>
  <c r="D45" i="4" a="1"/>
  <c r="D45" i="4" s="1"/>
  <c r="C46" i="4" a="1"/>
  <c r="C46" i="4" s="1"/>
  <c r="D46" i="4" a="1"/>
  <c r="D46" i="4" s="1"/>
  <c r="C47" i="4" a="1"/>
  <c r="C47" i="4" s="1"/>
  <c r="D47" i="4" a="1"/>
  <c r="D47" i="4" s="1"/>
  <c r="C48" i="4" a="1"/>
  <c r="C48" i="4" s="1"/>
  <c r="D48" i="4" a="1"/>
  <c r="D48" i="4" s="1"/>
  <c r="C49" i="4" a="1"/>
  <c r="C49" i="4" s="1"/>
  <c r="D49" i="4" a="1"/>
  <c r="D49" i="4" s="1"/>
  <c r="C50" i="4" a="1"/>
  <c r="C50" i="4" s="1"/>
  <c r="D50" i="4" a="1"/>
  <c r="D50" i="4" s="1"/>
  <c r="C51" i="4" a="1"/>
  <c r="C51" i="4" s="1"/>
  <c r="D51" i="4" a="1"/>
  <c r="D51" i="4" s="1"/>
  <c r="C52" i="4" a="1"/>
  <c r="C52" i="4" s="1"/>
  <c r="D52" i="4" a="1"/>
  <c r="D52" i="4" s="1"/>
  <c r="C53" i="4" a="1"/>
  <c r="C53" i="4" s="1"/>
  <c r="D53" i="4" a="1"/>
  <c r="D53" i="4" s="1"/>
  <c r="C54" i="4" a="1"/>
  <c r="C54" i="4" s="1"/>
  <c r="D54" i="4" a="1"/>
  <c r="D54" i="4" s="1"/>
  <c r="C55" i="4" a="1"/>
  <c r="C55" i="4" s="1"/>
  <c r="D55" i="4" a="1"/>
  <c r="D55" i="4" s="1"/>
  <c r="C56" i="4" a="1"/>
  <c r="C56" i="4" s="1"/>
  <c r="D56" i="4" a="1"/>
  <c r="D56" i="4" s="1"/>
  <c r="C57" i="4" a="1"/>
  <c r="C57" i="4" s="1"/>
  <c r="D57" i="4" a="1"/>
  <c r="D57" i="4" s="1"/>
  <c r="C58" i="4" a="1"/>
  <c r="C58" i="4" s="1"/>
  <c r="D58" i="4" a="1"/>
  <c r="D58" i="4" s="1"/>
  <c r="C59" i="4" a="1"/>
  <c r="C59" i="4" s="1"/>
  <c r="D59" i="4" a="1"/>
  <c r="D59" i="4" s="1"/>
  <c r="C60" i="4" a="1"/>
  <c r="C60" i="4" s="1"/>
  <c r="D60" i="4" a="1"/>
  <c r="D60" i="4" s="1"/>
  <c r="C61" i="4" a="1"/>
  <c r="C61" i="4" s="1"/>
  <c r="D61" i="4" a="1"/>
  <c r="D61" i="4" s="1"/>
  <c r="C62" i="4" a="1"/>
  <c r="C62" i="4" s="1"/>
  <c r="D62" i="4" a="1"/>
  <c r="D62" i="4" s="1"/>
  <c r="C63" i="4" a="1"/>
  <c r="C63" i="4" s="1"/>
  <c r="D63" i="4" a="1"/>
  <c r="D63" i="4" s="1"/>
  <c r="C64" i="4" a="1"/>
  <c r="C64" i="4" s="1"/>
  <c r="D64" i="4" a="1"/>
  <c r="D64" i="4" s="1"/>
  <c r="C65" i="4" a="1"/>
  <c r="C65" i="4" s="1"/>
  <c r="D65" i="4" a="1"/>
  <c r="D65" i="4" s="1"/>
  <c r="C66" i="4" a="1"/>
  <c r="C66" i="4" s="1"/>
  <c r="D66" i="4" a="1"/>
  <c r="D66" i="4" s="1"/>
  <c r="C67" i="4" a="1"/>
  <c r="C67" i="4" s="1"/>
  <c r="D67" i="4" a="1"/>
  <c r="D67" i="4" s="1"/>
  <c r="C68" i="4" a="1"/>
  <c r="C68" i="4" s="1"/>
  <c r="D68" i="4" a="1"/>
  <c r="D68" i="4" s="1"/>
  <c r="C69" i="4" a="1"/>
  <c r="C69" i="4" s="1"/>
  <c r="D69" i="4" a="1"/>
  <c r="D69" i="4" s="1"/>
  <c r="C70" i="4" a="1"/>
  <c r="C70" i="4" s="1"/>
  <c r="D70" i="4" a="1"/>
  <c r="D70" i="4" s="1"/>
  <c r="C71" i="4" a="1"/>
  <c r="C71" i="4" s="1"/>
  <c r="D71" i="4" a="1"/>
  <c r="D71" i="4" s="1"/>
  <c r="C72" i="4" a="1"/>
  <c r="C72" i="4" s="1"/>
  <c r="D72" i="4" a="1"/>
  <c r="D72" i="4" s="1"/>
  <c r="C73" i="4" a="1"/>
  <c r="C73" i="4" s="1"/>
  <c r="D73" i="4" a="1"/>
  <c r="D73" i="4" s="1"/>
  <c r="C74" i="4" a="1"/>
  <c r="C74" i="4" s="1"/>
  <c r="D74" i="4" a="1"/>
  <c r="D74" i="4" s="1"/>
  <c r="C75" i="4" a="1"/>
  <c r="C75" i="4" s="1"/>
  <c r="D75" i="4" a="1"/>
  <c r="D75" i="4" s="1"/>
  <c r="C76" i="4" a="1"/>
  <c r="C76" i="4" s="1"/>
  <c r="D76" i="4" a="1"/>
  <c r="D76" i="4" s="1"/>
  <c r="C77" i="4" a="1"/>
  <c r="C77" i="4" s="1"/>
  <c r="D77" i="4" a="1"/>
  <c r="D77" i="4" s="1"/>
  <c r="C78" i="4" a="1"/>
  <c r="C78" i="4" s="1"/>
  <c r="D78" i="4" a="1"/>
  <c r="D78" i="4" s="1"/>
  <c r="C79" i="4" a="1"/>
  <c r="C79" i="4" s="1"/>
  <c r="D79" i="4" a="1"/>
  <c r="D79" i="4" s="1"/>
  <c r="C80" i="4" a="1"/>
  <c r="C80" i="4" s="1"/>
  <c r="D80" i="4" a="1"/>
  <c r="D80" i="4" s="1"/>
  <c r="C81" i="4" a="1"/>
  <c r="C81" i="4" s="1"/>
  <c r="D81" i="4" a="1"/>
  <c r="D81" i="4" s="1"/>
  <c r="C82" i="4" a="1"/>
  <c r="C82" i="4" s="1"/>
  <c r="D82" i="4" a="1"/>
  <c r="D82" i="4" s="1"/>
  <c r="C83" i="4" a="1"/>
  <c r="C83" i="4" s="1"/>
  <c r="D83" i="4" a="1"/>
  <c r="D83" i="4" s="1"/>
  <c r="D2" i="4" a="1"/>
  <c r="D2" i="4" s="1"/>
  <c r="C2" i="4" a="1"/>
  <c r="C2" i="4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<sst xmlns="http://schemas.openxmlformats.org/spreadsheetml/2006/main" count="1110" uniqueCount="185">
  <si>
    <t>课程代码</t>
  </si>
  <si>
    <t>课程名称</t>
  </si>
  <si>
    <t>授课教师</t>
  </si>
  <si>
    <t>授课语言</t>
  </si>
  <si>
    <t>100628</t>
  </si>
  <si>
    <t>《资本论》选读</t>
  </si>
  <si>
    <t>张沁悦</t>
  </si>
  <si>
    <t>中文</t>
  </si>
  <si>
    <t>102915</t>
  </si>
  <si>
    <t>102602</t>
  </si>
  <si>
    <t>《资本论》与经济学思维</t>
  </si>
  <si>
    <t>马艳</t>
  </si>
  <si>
    <t>王琳</t>
  </si>
  <si>
    <t>101561</t>
  </si>
  <si>
    <t>博弈论与信息经济学</t>
  </si>
  <si>
    <t>外语</t>
  </si>
  <si>
    <t>孟大文</t>
  </si>
  <si>
    <t>杨超</t>
  </si>
  <si>
    <t>张敏华</t>
  </si>
  <si>
    <t>105365</t>
  </si>
  <si>
    <t>博弈论与信息经济学（中外）</t>
  </si>
  <si>
    <t>102600</t>
  </si>
  <si>
    <t>博弈与社会</t>
  </si>
  <si>
    <t>夏纪军</t>
  </si>
  <si>
    <t>102901</t>
  </si>
  <si>
    <t>大数据经济学</t>
  </si>
  <si>
    <t>罗赛</t>
  </si>
  <si>
    <t>103605</t>
  </si>
  <si>
    <t>当代主要社会问题的经济分析</t>
  </si>
  <si>
    <t>常进雄</t>
  </si>
  <si>
    <t>103243</t>
  </si>
  <si>
    <t>高等代数II</t>
  </si>
  <si>
    <t>乔磊</t>
  </si>
  <si>
    <t>101202</t>
  </si>
  <si>
    <t>高级微观经济学</t>
  </si>
  <si>
    <t>唐前锋</t>
  </si>
  <si>
    <t>张永超</t>
  </si>
  <si>
    <t>105856</t>
  </si>
  <si>
    <t>国际贸易演化与中美贸易摩擦</t>
  </si>
  <si>
    <t>张燕</t>
  </si>
  <si>
    <t>100096</t>
  </si>
  <si>
    <t>宏观经济学</t>
  </si>
  <si>
    <t>张婧屹</t>
  </si>
  <si>
    <t>108402</t>
  </si>
  <si>
    <t>计量经济学</t>
  </si>
  <si>
    <t>金泽群</t>
  </si>
  <si>
    <t>卢晓晖</t>
  </si>
  <si>
    <t>沈根祥</t>
  </si>
  <si>
    <t>孙燕</t>
  </si>
  <si>
    <t>陶佶</t>
  </si>
  <si>
    <t>周建</t>
  </si>
  <si>
    <t>105364</t>
  </si>
  <si>
    <t>计量经济学（中外）</t>
  </si>
  <si>
    <t>JIN XIN</t>
  </si>
  <si>
    <t>104161</t>
  </si>
  <si>
    <t>健康经济学</t>
  </si>
  <si>
    <t>黄枫</t>
  </si>
  <si>
    <t>100666</t>
  </si>
  <si>
    <t>经济学学科前沿专题</t>
  </si>
  <si>
    <t>100419</t>
  </si>
  <si>
    <t>经济学原理</t>
  </si>
  <si>
    <t>105358</t>
  </si>
  <si>
    <t>经济学原理（中外）</t>
  </si>
  <si>
    <t>102862</t>
  </si>
  <si>
    <t>经济学原理、思想与方法</t>
  </si>
  <si>
    <t>100075</t>
  </si>
  <si>
    <t>经济学专题研究</t>
  </si>
  <si>
    <t>103466</t>
  </si>
  <si>
    <t>气候变化经济学</t>
  </si>
  <si>
    <t>林立国</t>
  </si>
  <si>
    <t>100019</t>
  </si>
  <si>
    <t>外国经济史</t>
  </si>
  <si>
    <t>孙林</t>
  </si>
  <si>
    <t>100752</t>
  </si>
  <si>
    <t>微观计量经济学</t>
  </si>
  <si>
    <t>张杭辉</t>
  </si>
  <si>
    <t>103430</t>
  </si>
  <si>
    <t>微观经济学</t>
  </si>
  <si>
    <t>陈旭东</t>
  </si>
  <si>
    <t>韩翔</t>
  </si>
  <si>
    <t>赖汪洋</t>
  </si>
  <si>
    <t>李耀华</t>
  </si>
  <si>
    <t>龙兴华</t>
  </si>
  <si>
    <t>潘伟祥</t>
  </si>
  <si>
    <t>伍山林</t>
  </si>
  <si>
    <t>严冬</t>
  </si>
  <si>
    <t>朱冬妮</t>
  </si>
  <si>
    <t>104276</t>
  </si>
  <si>
    <t>行为经济学与科学实验</t>
  </si>
  <si>
    <t>姚澜</t>
  </si>
  <si>
    <t>101596</t>
  </si>
  <si>
    <t>应用计量学</t>
  </si>
  <si>
    <t>周亚虹</t>
  </si>
  <si>
    <t>100767</t>
  </si>
  <si>
    <t>应用时间序列分析</t>
  </si>
  <si>
    <t>101619</t>
  </si>
  <si>
    <t>政治经济学</t>
  </si>
  <si>
    <t>郎旭华</t>
  </si>
  <si>
    <t>严金强</t>
  </si>
  <si>
    <t>100094</t>
  </si>
  <si>
    <t>政治经济学II</t>
  </si>
  <si>
    <t>105361</t>
  </si>
  <si>
    <t>政治经济学II（中外）</t>
  </si>
  <si>
    <t>陈波</t>
  </si>
  <si>
    <t>100083</t>
  </si>
  <si>
    <t>中国经济思想史</t>
  </si>
  <si>
    <t>程霖</t>
  </si>
  <si>
    <t>王昉</t>
  </si>
  <si>
    <t>101562</t>
  </si>
  <si>
    <t>中级宏观经济学</t>
  </si>
  <si>
    <t>蔡洁</t>
  </si>
  <si>
    <t>蒋荷露</t>
  </si>
  <si>
    <t>李双建</t>
  </si>
  <si>
    <t>罗大庆</t>
  </si>
  <si>
    <t>宁磊</t>
  </si>
  <si>
    <t>杨凯</t>
  </si>
  <si>
    <t>杨有智</t>
  </si>
  <si>
    <t>朱梅</t>
  </si>
  <si>
    <t>105356</t>
  </si>
  <si>
    <t>中级宏观经济学（中外）</t>
  </si>
  <si>
    <t>李倩</t>
  </si>
  <si>
    <t>101560</t>
  </si>
  <si>
    <t>中级微观经济学</t>
  </si>
  <si>
    <t>Kyung Min Kang</t>
  </si>
  <si>
    <t>戴天然</t>
  </si>
  <si>
    <t>范翠红</t>
  </si>
  <si>
    <t>双语</t>
  </si>
  <si>
    <t>贺思民</t>
  </si>
  <si>
    <t>刘璐</t>
  </si>
  <si>
    <t>喻俊</t>
  </si>
  <si>
    <t>周凌</t>
  </si>
  <si>
    <t>105362</t>
  </si>
  <si>
    <t>中级微观经济学（中外）</t>
  </si>
  <si>
    <t>查丹燕</t>
  </si>
  <si>
    <t>106841</t>
  </si>
  <si>
    <t>发展经济学（通识）</t>
  </si>
  <si>
    <t>101595</t>
  </si>
  <si>
    <t>金融衍生品理论与应用</t>
  </si>
  <si>
    <t>106849</t>
  </si>
  <si>
    <t>经济数据与因果推断</t>
  </si>
  <si>
    <t>103134</t>
  </si>
  <si>
    <t>决策的偏误与智慧</t>
  </si>
  <si>
    <t>HUANG ZHENXING</t>
  </si>
  <si>
    <t>106277</t>
  </si>
  <si>
    <t>面向机器学习的计量经济学</t>
  </si>
  <si>
    <t>张慧丽</t>
  </si>
  <si>
    <t>张瑜</t>
  </si>
  <si>
    <t>101866</t>
  </si>
  <si>
    <t>现代政治经济学热点问题</t>
  </si>
  <si>
    <t>罗智红</t>
  </si>
  <si>
    <t>100625</t>
  </si>
  <si>
    <t>中国经济分析</t>
  </si>
  <si>
    <t>黄乃鑫</t>
  </si>
  <si>
    <t>106851</t>
  </si>
  <si>
    <t>中国经济史（通识）</t>
  </si>
  <si>
    <t>刁文天</t>
  </si>
  <si>
    <t>岳翔宇</t>
  </si>
  <si>
    <t>106850</t>
  </si>
  <si>
    <t>中国经济思想史（通识）</t>
  </si>
  <si>
    <t>李哲</t>
  </si>
  <si>
    <t>欧声亮</t>
  </si>
  <si>
    <t>王学博</t>
  </si>
  <si>
    <t>王玉琴</t>
  </si>
  <si>
    <t>Nathan Mudrick Schiff</t>
  </si>
  <si>
    <t>桂姗</t>
  </si>
  <si>
    <t>虎高计</t>
  </si>
  <si>
    <t>龚关LUNG FEI LEE吴化斌</t>
  </si>
  <si>
    <t>冒佩华周亚虹杜宁华陈媛媛林立国</t>
  </si>
  <si>
    <t>龚关吴化斌</t>
  </si>
  <si>
    <t>戴天然虎高计</t>
  </si>
  <si>
    <t>马艳王琳</t>
  </si>
  <si>
    <t>孙燕黄枫杨超</t>
  </si>
  <si>
    <t>周亚虹陈媛媛林立国</t>
  </si>
  <si>
    <t>张征宇卢晓晖金泽群</t>
  </si>
  <si>
    <t>马艳冒佩华陈波张沁悦王琳严金强</t>
  </si>
  <si>
    <t>Sambuddha Ghosh葛森</t>
  </si>
  <si>
    <t>课程全称</t>
  </si>
  <si>
    <t>授课班次</t>
  </si>
  <si>
    <t>课程偏好1</t>
  </si>
  <si>
    <t>课程偏好2</t>
  </si>
  <si>
    <t>课程偏好3</t>
  </si>
  <si>
    <t>课时要求</t>
  </si>
  <si>
    <t>学期</t>
  </si>
  <si>
    <t>Grand Total</t>
  </si>
  <si>
    <t>Count of 课程全称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</si>
</sst>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name val="宋体"/>
      <charset val="134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3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33.900513425928" createdVersion="8" refreshedVersion="8" minRefreshableVersion="3" recordCount="185" xr:uid="{00AE70B5-901A-E94B-80A1-B965A6BD9F62}">
  <cacheSource type="worksheet">
    <worksheetSource ref="A1:F186" sheet="原始表"/>
  </cacheSource>
  <cacheFields count="6">
    <cacheField name="学期" numFmtId="0">
      <sharedItems containsSemiMixedTypes="0" containsString="0" containsNumber="1" containsInteger="1" minValue="232402" maxValue="242502" count="2">
        <n v="242502"/>
        <n v="232402"/>
      </sharedItems>
    </cacheField>
    <cacheField name="课程代码" numFmtId="0">
      <sharedItems/>
    </cacheField>
    <cacheField name="课程名称" numFmtId="0">
      <sharedItems count="43">
        <s v="《资本论》选读"/>
        <s v="《资本论》与经济学思维"/>
        <s v="博弈论与信息经济学"/>
        <s v="博弈与社会"/>
        <s v="大数据经济学"/>
        <s v="当代主要社会问题的经济分析"/>
        <s v="发展经济学（通识）"/>
        <s v="高等代数II"/>
        <s v="高级微观经济学"/>
        <s v="宏观经济学"/>
        <s v="计量经济学"/>
        <s v="计量经济学（中外）"/>
        <s v="健康经济学"/>
        <s v="金融衍生品理论与应用"/>
        <s v="经济数据与因果推断"/>
        <s v="经济学学科前沿专题"/>
        <s v="经济学原理"/>
        <s v="经济学原理、思想与方法"/>
        <s v="经济学专题研究"/>
        <s v="决策的偏误与智慧"/>
        <s v="面向机器学习的计量经济学"/>
        <s v="气候变化经济学"/>
        <s v="外国经济史"/>
        <s v="微观计量经济学"/>
        <s v="微观经济学"/>
        <s v="现代政治经济学热点问题"/>
        <s v="行为经济学与科学实验"/>
        <s v="应用计量学"/>
        <s v="应用时间序列分析"/>
        <s v="政治经济学"/>
        <s v="政治经济学II"/>
        <s v="中国经济分析"/>
        <s v="中国经济史（通识）"/>
        <s v="中国经济思想史"/>
        <s v="中国经济思想史（通识）"/>
        <s v="中级宏观经济学"/>
        <s v="中级宏观经济学（中外）"/>
        <s v="中级微观经济学"/>
        <s v="中级微观经济学（中外）"/>
        <s v="博弈论与信息经济学（中外）"/>
        <s v="国际贸易演化与中美贸易摩擦"/>
        <s v="经济学原理（中外）"/>
        <s v="政治经济学II（中外）"/>
      </sharedItems>
    </cacheField>
    <cacheField name="授课教师" numFmtId="0">
      <sharedItems count="82">
        <s v="张沁悦"/>
        <s v="马艳王琳"/>
        <s v="Sambuddha Ghosh葛森"/>
        <s v="孟大文"/>
        <s v="张敏华"/>
        <s v="夏纪军"/>
        <s v="罗赛"/>
        <s v="常进雄"/>
        <s v="潘伟祥"/>
        <s v="乔磊"/>
        <s v="唐前锋"/>
        <s v="张永超"/>
        <s v="张婧屹"/>
        <s v="金泽群"/>
        <s v="卢晓晖"/>
        <s v="沈根祥"/>
        <s v="孙燕"/>
        <s v="陶佶"/>
        <s v="周建"/>
        <s v="JIN XIN"/>
        <s v="黄枫"/>
        <s v="孙燕黄枫杨超"/>
        <s v="龚关LUNG FEI LEE吴化斌"/>
        <s v="周亚虹陈媛媛林立国"/>
        <s v="龚关吴化斌"/>
        <s v="HUANG ZHENXING"/>
        <s v="张征宇卢晓晖金泽群"/>
        <s v="林立国"/>
        <s v="孙林"/>
        <s v="张杭辉"/>
        <s v="陈旭东"/>
        <s v="韩翔"/>
        <s v="龙兴华"/>
        <s v="伍山林"/>
        <s v="严冬"/>
        <s v="张慧丽"/>
        <s v="张瑜"/>
        <s v="朱冬妮"/>
        <s v="马艳冒佩华陈波张沁悦王琳严金强"/>
        <s v="姚澜"/>
        <s v="周亚虹"/>
        <s v="郎旭华"/>
        <s v="罗智红"/>
        <s v="陈波"/>
        <s v="王琳"/>
        <s v="严金强"/>
        <s v="黄乃鑫"/>
        <s v="刁文天"/>
        <s v="程霖"/>
        <s v="岳翔宇"/>
        <s v="王昉"/>
        <s v="蔡洁"/>
        <s v="李双建"/>
        <s v="李哲"/>
        <s v="罗大庆"/>
        <s v="欧声亮"/>
        <s v="王学博"/>
        <s v="王玉琴"/>
        <s v="杨凯"/>
        <s v="杨有智"/>
        <s v="朱梅"/>
        <s v="李倩"/>
        <s v="Nathan Mudrick Schiff"/>
        <s v="查丹燕"/>
        <s v="范翠红"/>
        <s v="桂姗"/>
        <s v="贺思民"/>
        <s v="虎高计"/>
        <s v="刘璐"/>
        <s v="喻俊"/>
        <s v="马艳"/>
        <s v="杨超"/>
        <s v="张燕"/>
        <s v="冒佩华周亚虹杜宁华陈媛媛林立国"/>
        <s v="赖汪洋"/>
        <s v="李耀华"/>
        <s v="蒋荷露"/>
        <s v="宁磊"/>
        <s v="Kyung Min Kang"/>
        <s v="戴天然"/>
        <s v="周凌"/>
        <s v="戴天然虎高计"/>
      </sharedItems>
    </cacheField>
    <cacheField name="授课语言" numFmtId="0">
      <sharedItems/>
    </cacheField>
    <cacheField name="课程全称" numFmtId="0">
      <sharedItems count="50">
        <s v="《资本论》选读中文"/>
        <s v="《资本论》与经济学思维中文"/>
        <s v="博弈论与信息经济学外语"/>
        <s v="博弈论与信息经济学中文"/>
        <s v="博弈论与信息经济学双语"/>
        <s v="博弈与社会中文"/>
        <s v="大数据经济学中文"/>
        <s v="当代主要社会问题的经济分析中文"/>
        <s v="发展经济学（通识）中文"/>
        <s v="高等代数II中文"/>
        <s v="高级微观经济学中文"/>
        <s v="宏观经济学中文"/>
        <s v="计量经济学中文"/>
        <s v="计量经济学双语"/>
        <s v="计量经济学（中外）外语"/>
        <s v="健康经济学中文"/>
        <s v="金融衍生品理论与应用中文"/>
        <s v="经济数据与因果推断中文"/>
        <s v="经济学学科前沿专题中文"/>
        <s v="经济学原理中文"/>
        <s v="经济学原理、思想与方法中文"/>
        <s v="经济学专题研究中文"/>
        <s v="决策的偏误与智慧中文"/>
        <s v="面向机器学习的计量经济学中文"/>
        <s v="气候变化经济学中文"/>
        <s v="外国经济史中文"/>
        <s v="微观计量经济学中文"/>
        <s v="微观经济学中文"/>
        <s v="微观经济学外语"/>
        <s v="现代政治经济学热点问题中文"/>
        <s v="行为经济学与科学实验中文"/>
        <s v="应用计量学中文"/>
        <s v="应用时间序列分析中文"/>
        <s v="政治经济学中文"/>
        <s v="政治经济学II中文"/>
        <s v="中国经济分析中文"/>
        <s v="中国经济史（通识）中文"/>
        <s v="中国经济思想史中文"/>
        <s v="中国经济思想史（通识）中文"/>
        <s v="中级宏观经济学中文"/>
        <s v="中级宏观经济学外语"/>
        <s v="中级宏观经济学（中外）外语"/>
        <s v="中级微观经济学外语"/>
        <s v="中级微观经济学双语"/>
        <s v="中级微观经济学中文"/>
        <s v="中级微观经济学（中外）外语"/>
        <s v="博弈论与信息经济学（中外）外语"/>
        <s v="国际贸易演化与中美贸易摩擦中文"/>
        <s v="经济学原理（中外）中文"/>
        <s v="政治经济学II（中外）中文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">
  <r>
    <x v="0"/>
    <s v="100628"/>
    <x v="0"/>
    <x v="0"/>
    <s v="中文"/>
    <x v="0"/>
  </r>
  <r>
    <x v="0"/>
    <s v="102915"/>
    <x v="0"/>
    <x v="0"/>
    <s v="中文"/>
    <x v="0"/>
  </r>
  <r>
    <x v="0"/>
    <s v="102602"/>
    <x v="1"/>
    <x v="1"/>
    <s v="中文"/>
    <x v="1"/>
  </r>
  <r>
    <x v="0"/>
    <s v="101561"/>
    <x v="2"/>
    <x v="2"/>
    <s v="外语"/>
    <x v="2"/>
  </r>
  <r>
    <x v="0"/>
    <s v="101561"/>
    <x v="2"/>
    <x v="2"/>
    <s v="外语"/>
    <x v="2"/>
  </r>
  <r>
    <x v="0"/>
    <s v="101561"/>
    <x v="2"/>
    <x v="3"/>
    <s v="中文"/>
    <x v="3"/>
  </r>
  <r>
    <x v="0"/>
    <s v="101561"/>
    <x v="2"/>
    <x v="3"/>
    <s v="中文"/>
    <x v="3"/>
  </r>
  <r>
    <x v="0"/>
    <s v="101561"/>
    <x v="2"/>
    <x v="4"/>
    <s v="双语"/>
    <x v="4"/>
  </r>
  <r>
    <x v="0"/>
    <s v="102600"/>
    <x v="3"/>
    <x v="5"/>
    <s v="中文"/>
    <x v="5"/>
  </r>
  <r>
    <x v="0"/>
    <s v="102901"/>
    <x v="4"/>
    <x v="6"/>
    <s v="中文"/>
    <x v="6"/>
  </r>
  <r>
    <x v="0"/>
    <s v="102901"/>
    <x v="4"/>
    <x v="6"/>
    <s v="中文"/>
    <x v="6"/>
  </r>
  <r>
    <x v="0"/>
    <s v="102901"/>
    <x v="4"/>
    <x v="6"/>
    <s v="中文"/>
    <x v="6"/>
  </r>
  <r>
    <x v="0"/>
    <s v="103605"/>
    <x v="5"/>
    <x v="7"/>
    <s v="中文"/>
    <x v="7"/>
  </r>
  <r>
    <x v="0"/>
    <s v="106841"/>
    <x v="6"/>
    <x v="8"/>
    <s v="中文"/>
    <x v="8"/>
  </r>
  <r>
    <x v="0"/>
    <s v="103243"/>
    <x v="7"/>
    <x v="9"/>
    <s v="中文"/>
    <x v="9"/>
  </r>
  <r>
    <x v="0"/>
    <s v="103243"/>
    <x v="7"/>
    <x v="9"/>
    <s v="中文"/>
    <x v="9"/>
  </r>
  <r>
    <x v="0"/>
    <s v="101202"/>
    <x v="8"/>
    <x v="10"/>
    <s v="中文"/>
    <x v="10"/>
  </r>
  <r>
    <x v="0"/>
    <s v="101202"/>
    <x v="8"/>
    <x v="11"/>
    <s v="中文"/>
    <x v="10"/>
  </r>
  <r>
    <x v="0"/>
    <s v="100096"/>
    <x v="9"/>
    <x v="12"/>
    <s v="中文"/>
    <x v="11"/>
  </r>
  <r>
    <x v="0"/>
    <s v="108402"/>
    <x v="10"/>
    <x v="13"/>
    <s v="中文"/>
    <x v="12"/>
  </r>
  <r>
    <x v="0"/>
    <s v="108402"/>
    <x v="10"/>
    <x v="14"/>
    <s v="中文"/>
    <x v="12"/>
  </r>
  <r>
    <x v="0"/>
    <s v="108402"/>
    <x v="10"/>
    <x v="14"/>
    <s v="中文"/>
    <x v="12"/>
  </r>
  <r>
    <x v="0"/>
    <s v="108402"/>
    <x v="10"/>
    <x v="15"/>
    <s v="中文"/>
    <x v="12"/>
  </r>
  <r>
    <x v="0"/>
    <s v="108402"/>
    <x v="10"/>
    <x v="16"/>
    <s v="双语"/>
    <x v="13"/>
  </r>
  <r>
    <x v="0"/>
    <s v="108402"/>
    <x v="10"/>
    <x v="17"/>
    <s v="中文"/>
    <x v="12"/>
  </r>
  <r>
    <x v="0"/>
    <s v="108402"/>
    <x v="10"/>
    <x v="18"/>
    <s v="中文"/>
    <x v="12"/>
  </r>
  <r>
    <x v="0"/>
    <s v="105364"/>
    <x v="11"/>
    <x v="19"/>
    <s v="外语"/>
    <x v="14"/>
  </r>
  <r>
    <x v="0"/>
    <s v="104161"/>
    <x v="12"/>
    <x v="20"/>
    <s v="中文"/>
    <x v="15"/>
  </r>
  <r>
    <x v="0"/>
    <s v="101595"/>
    <x v="13"/>
    <x v="13"/>
    <s v="中文"/>
    <x v="16"/>
  </r>
  <r>
    <x v="0"/>
    <s v="106849"/>
    <x v="14"/>
    <x v="21"/>
    <s v="中文"/>
    <x v="17"/>
  </r>
  <r>
    <x v="0"/>
    <s v="100666"/>
    <x v="15"/>
    <x v="22"/>
    <s v="中文"/>
    <x v="18"/>
  </r>
  <r>
    <x v="0"/>
    <s v="100419"/>
    <x v="16"/>
    <x v="7"/>
    <s v="中文"/>
    <x v="19"/>
  </r>
  <r>
    <x v="0"/>
    <s v="100419"/>
    <x v="16"/>
    <x v="20"/>
    <s v="中文"/>
    <x v="19"/>
  </r>
  <r>
    <x v="0"/>
    <s v="102862"/>
    <x v="17"/>
    <x v="23"/>
    <s v="中文"/>
    <x v="20"/>
  </r>
  <r>
    <x v="0"/>
    <s v="100075"/>
    <x v="18"/>
    <x v="24"/>
    <s v="中文"/>
    <x v="21"/>
  </r>
  <r>
    <x v="0"/>
    <s v="103134"/>
    <x v="19"/>
    <x v="25"/>
    <s v="中文"/>
    <x v="22"/>
  </r>
  <r>
    <x v="0"/>
    <s v="106277"/>
    <x v="20"/>
    <x v="26"/>
    <s v="中文"/>
    <x v="23"/>
  </r>
  <r>
    <x v="0"/>
    <s v="103466"/>
    <x v="21"/>
    <x v="27"/>
    <s v="中文"/>
    <x v="24"/>
  </r>
  <r>
    <x v="0"/>
    <s v="100019"/>
    <x v="22"/>
    <x v="28"/>
    <s v="中文"/>
    <x v="25"/>
  </r>
  <r>
    <x v="0"/>
    <s v="100752"/>
    <x v="23"/>
    <x v="29"/>
    <s v="中文"/>
    <x v="26"/>
  </r>
  <r>
    <x v="0"/>
    <s v="103430"/>
    <x v="24"/>
    <x v="30"/>
    <s v="中文"/>
    <x v="27"/>
  </r>
  <r>
    <x v="0"/>
    <s v="103430"/>
    <x v="24"/>
    <x v="31"/>
    <s v="中文"/>
    <x v="27"/>
  </r>
  <r>
    <x v="0"/>
    <s v="103430"/>
    <x v="24"/>
    <x v="31"/>
    <s v="中文"/>
    <x v="27"/>
  </r>
  <r>
    <x v="0"/>
    <s v="103430"/>
    <x v="24"/>
    <x v="31"/>
    <s v="中文"/>
    <x v="27"/>
  </r>
  <r>
    <x v="0"/>
    <s v="103430"/>
    <x v="24"/>
    <x v="32"/>
    <s v="中文"/>
    <x v="27"/>
  </r>
  <r>
    <x v="0"/>
    <s v="103430"/>
    <x v="24"/>
    <x v="8"/>
    <s v="外语"/>
    <x v="28"/>
  </r>
  <r>
    <x v="0"/>
    <s v="103430"/>
    <x v="24"/>
    <x v="8"/>
    <s v="外语"/>
    <x v="28"/>
  </r>
  <r>
    <x v="0"/>
    <s v="103430"/>
    <x v="24"/>
    <x v="33"/>
    <s v="中文"/>
    <x v="27"/>
  </r>
  <r>
    <x v="0"/>
    <s v="103430"/>
    <x v="24"/>
    <x v="34"/>
    <s v="外语"/>
    <x v="28"/>
  </r>
  <r>
    <x v="0"/>
    <s v="103430"/>
    <x v="24"/>
    <x v="34"/>
    <s v="外语"/>
    <x v="28"/>
  </r>
  <r>
    <x v="0"/>
    <s v="103430"/>
    <x v="24"/>
    <x v="35"/>
    <s v="中文"/>
    <x v="27"/>
  </r>
  <r>
    <x v="0"/>
    <s v="103430"/>
    <x v="24"/>
    <x v="36"/>
    <s v="中文"/>
    <x v="27"/>
  </r>
  <r>
    <x v="0"/>
    <s v="103430"/>
    <x v="24"/>
    <x v="36"/>
    <s v="中文"/>
    <x v="27"/>
  </r>
  <r>
    <x v="0"/>
    <s v="103430"/>
    <x v="24"/>
    <x v="37"/>
    <s v="中文"/>
    <x v="27"/>
  </r>
  <r>
    <x v="0"/>
    <s v="101866"/>
    <x v="25"/>
    <x v="38"/>
    <s v="中文"/>
    <x v="29"/>
  </r>
  <r>
    <x v="0"/>
    <s v="101866"/>
    <x v="25"/>
    <x v="38"/>
    <s v="中文"/>
    <x v="29"/>
  </r>
  <r>
    <x v="0"/>
    <s v="104276"/>
    <x v="26"/>
    <x v="39"/>
    <s v="中文"/>
    <x v="30"/>
  </r>
  <r>
    <x v="0"/>
    <s v="101596"/>
    <x v="27"/>
    <x v="40"/>
    <s v="中文"/>
    <x v="31"/>
  </r>
  <r>
    <x v="0"/>
    <s v="100767"/>
    <x v="28"/>
    <x v="18"/>
    <s v="中文"/>
    <x v="32"/>
  </r>
  <r>
    <x v="0"/>
    <s v="101619"/>
    <x v="29"/>
    <x v="41"/>
    <s v="中文"/>
    <x v="33"/>
  </r>
  <r>
    <x v="0"/>
    <s v="101619"/>
    <x v="29"/>
    <x v="42"/>
    <s v="中文"/>
    <x v="33"/>
  </r>
  <r>
    <x v="0"/>
    <s v="101619"/>
    <x v="29"/>
    <x v="28"/>
    <s v="中文"/>
    <x v="33"/>
  </r>
  <r>
    <x v="0"/>
    <s v="100094"/>
    <x v="30"/>
    <x v="43"/>
    <s v="中文"/>
    <x v="34"/>
  </r>
  <r>
    <x v="0"/>
    <s v="100094"/>
    <x v="30"/>
    <x v="44"/>
    <s v="中文"/>
    <x v="34"/>
  </r>
  <r>
    <x v="0"/>
    <s v="100094"/>
    <x v="30"/>
    <x v="45"/>
    <s v="中文"/>
    <x v="34"/>
  </r>
  <r>
    <x v="0"/>
    <s v="100625"/>
    <x v="31"/>
    <x v="46"/>
    <s v="中文"/>
    <x v="35"/>
  </r>
  <r>
    <x v="0"/>
    <s v="106851"/>
    <x v="32"/>
    <x v="47"/>
    <s v="中文"/>
    <x v="36"/>
  </r>
  <r>
    <x v="0"/>
    <s v="100083"/>
    <x v="33"/>
    <x v="48"/>
    <s v="中文"/>
    <x v="37"/>
  </r>
  <r>
    <x v="0"/>
    <s v="100083"/>
    <x v="33"/>
    <x v="49"/>
    <s v="中文"/>
    <x v="37"/>
  </r>
  <r>
    <x v="0"/>
    <s v="106850"/>
    <x v="34"/>
    <x v="50"/>
    <s v="中文"/>
    <x v="38"/>
  </r>
  <r>
    <x v="0"/>
    <s v="101562"/>
    <x v="35"/>
    <x v="51"/>
    <s v="中文"/>
    <x v="39"/>
  </r>
  <r>
    <x v="0"/>
    <s v="101562"/>
    <x v="35"/>
    <x v="51"/>
    <s v="中文"/>
    <x v="39"/>
  </r>
  <r>
    <x v="0"/>
    <s v="101562"/>
    <x v="35"/>
    <x v="52"/>
    <s v="中文"/>
    <x v="39"/>
  </r>
  <r>
    <x v="0"/>
    <s v="101562"/>
    <x v="35"/>
    <x v="53"/>
    <s v="中文"/>
    <x v="39"/>
  </r>
  <r>
    <x v="0"/>
    <s v="101562"/>
    <x v="35"/>
    <x v="54"/>
    <s v="中文"/>
    <x v="39"/>
  </r>
  <r>
    <x v="0"/>
    <s v="101562"/>
    <x v="35"/>
    <x v="55"/>
    <s v="中文"/>
    <x v="39"/>
  </r>
  <r>
    <x v="0"/>
    <s v="101562"/>
    <x v="35"/>
    <x v="56"/>
    <s v="中文"/>
    <x v="39"/>
  </r>
  <r>
    <x v="0"/>
    <s v="101562"/>
    <x v="35"/>
    <x v="57"/>
    <s v="中文"/>
    <x v="39"/>
  </r>
  <r>
    <x v="0"/>
    <s v="101562"/>
    <x v="35"/>
    <x v="58"/>
    <s v="外语"/>
    <x v="40"/>
  </r>
  <r>
    <x v="0"/>
    <s v="101562"/>
    <x v="35"/>
    <x v="59"/>
    <s v="中文"/>
    <x v="39"/>
  </r>
  <r>
    <x v="0"/>
    <s v="101562"/>
    <x v="35"/>
    <x v="60"/>
    <s v="中文"/>
    <x v="39"/>
  </r>
  <r>
    <x v="0"/>
    <s v="105356"/>
    <x v="36"/>
    <x v="61"/>
    <s v="外语"/>
    <x v="41"/>
  </r>
  <r>
    <x v="0"/>
    <s v="101560"/>
    <x v="37"/>
    <x v="62"/>
    <s v="外语"/>
    <x v="42"/>
  </r>
  <r>
    <x v="0"/>
    <s v="101560"/>
    <x v="37"/>
    <x v="62"/>
    <s v="外语"/>
    <x v="42"/>
  </r>
  <r>
    <x v="0"/>
    <s v="101560"/>
    <x v="37"/>
    <x v="63"/>
    <s v="外语"/>
    <x v="42"/>
  </r>
  <r>
    <x v="0"/>
    <s v="101560"/>
    <x v="37"/>
    <x v="63"/>
    <s v="外语"/>
    <x v="42"/>
  </r>
  <r>
    <x v="0"/>
    <s v="101560"/>
    <x v="37"/>
    <x v="64"/>
    <s v="双语"/>
    <x v="43"/>
  </r>
  <r>
    <x v="0"/>
    <s v="101560"/>
    <x v="37"/>
    <x v="65"/>
    <s v="外语"/>
    <x v="42"/>
  </r>
  <r>
    <x v="0"/>
    <s v="101560"/>
    <x v="37"/>
    <x v="65"/>
    <s v="外语"/>
    <x v="42"/>
  </r>
  <r>
    <x v="0"/>
    <s v="101560"/>
    <x v="37"/>
    <x v="66"/>
    <s v="中文"/>
    <x v="44"/>
  </r>
  <r>
    <x v="0"/>
    <s v="101560"/>
    <x v="37"/>
    <x v="66"/>
    <s v="中文"/>
    <x v="44"/>
  </r>
  <r>
    <x v="0"/>
    <s v="101560"/>
    <x v="37"/>
    <x v="67"/>
    <s v="中文"/>
    <x v="44"/>
  </r>
  <r>
    <x v="0"/>
    <s v="101560"/>
    <x v="37"/>
    <x v="67"/>
    <s v="中文"/>
    <x v="44"/>
  </r>
  <r>
    <x v="0"/>
    <s v="101560"/>
    <x v="37"/>
    <x v="68"/>
    <s v="外语"/>
    <x v="42"/>
  </r>
  <r>
    <x v="0"/>
    <s v="101560"/>
    <x v="37"/>
    <x v="69"/>
    <s v="中文"/>
    <x v="44"/>
  </r>
  <r>
    <x v="0"/>
    <s v="101560"/>
    <x v="37"/>
    <x v="49"/>
    <s v="中文"/>
    <x v="44"/>
  </r>
  <r>
    <x v="0"/>
    <s v="101560"/>
    <x v="37"/>
    <x v="49"/>
    <s v="中文"/>
    <x v="44"/>
  </r>
  <r>
    <x v="0"/>
    <s v="105362"/>
    <x v="38"/>
    <x v="61"/>
    <s v="外语"/>
    <x v="45"/>
  </r>
  <r>
    <x v="0"/>
    <s v="105362"/>
    <x v="38"/>
    <x v="61"/>
    <s v="外语"/>
    <x v="45"/>
  </r>
  <r>
    <x v="1"/>
    <s v="100628"/>
    <x v="0"/>
    <x v="0"/>
    <s v="中文"/>
    <x v="0"/>
  </r>
  <r>
    <x v="1"/>
    <s v="102915"/>
    <x v="0"/>
    <x v="0"/>
    <s v="中文"/>
    <x v="0"/>
  </r>
  <r>
    <x v="1"/>
    <s v="102602"/>
    <x v="1"/>
    <x v="70"/>
    <s v="中文"/>
    <x v="1"/>
  </r>
  <r>
    <x v="1"/>
    <s v="102602"/>
    <x v="1"/>
    <x v="44"/>
    <s v="中文"/>
    <x v="1"/>
  </r>
  <r>
    <x v="1"/>
    <s v="101561"/>
    <x v="2"/>
    <x v="2"/>
    <s v="外语"/>
    <x v="2"/>
  </r>
  <r>
    <x v="1"/>
    <s v="101561"/>
    <x v="2"/>
    <x v="3"/>
    <s v="中文"/>
    <x v="3"/>
  </r>
  <r>
    <x v="1"/>
    <s v="101561"/>
    <x v="2"/>
    <x v="71"/>
    <s v="中文"/>
    <x v="3"/>
  </r>
  <r>
    <x v="1"/>
    <s v="101561"/>
    <x v="2"/>
    <x v="4"/>
    <s v="外语"/>
    <x v="2"/>
  </r>
  <r>
    <x v="1"/>
    <s v="105365"/>
    <x v="39"/>
    <x v="2"/>
    <s v="外语"/>
    <x v="46"/>
  </r>
  <r>
    <x v="1"/>
    <s v="102600"/>
    <x v="3"/>
    <x v="5"/>
    <s v="中文"/>
    <x v="5"/>
  </r>
  <r>
    <x v="1"/>
    <s v="102600"/>
    <x v="3"/>
    <x v="5"/>
    <s v="中文"/>
    <x v="5"/>
  </r>
  <r>
    <x v="1"/>
    <s v="102901"/>
    <x v="4"/>
    <x v="6"/>
    <s v="中文"/>
    <x v="6"/>
  </r>
  <r>
    <x v="1"/>
    <s v="102901"/>
    <x v="4"/>
    <x v="6"/>
    <s v="中文"/>
    <x v="6"/>
  </r>
  <r>
    <x v="1"/>
    <s v="102901"/>
    <x v="4"/>
    <x v="6"/>
    <s v="中文"/>
    <x v="6"/>
  </r>
  <r>
    <x v="1"/>
    <s v="103605"/>
    <x v="5"/>
    <x v="7"/>
    <s v="中文"/>
    <x v="7"/>
  </r>
  <r>
    <x v="1"/>
    <s v="103243"/>
    <x v="7"/>
    <x v="9"/>
    <s v="中文"/>
    <x v="9"/>
  </r>
  <r>
    <x v="1"/>
    <s v="103243"/>
    <x v="7"/>
    <x v="9"/>
    <s v="中文"/>
    <x v="9"/>
  </r>
  <r>
    <x v="1"/>
    <s v="103243"/>
    <x v="7"/>
    <x v="9"/>
    <s v="中文"/>
    <x v="9"/>
  </r>
  <r>
    <x v="1"/>
    <s v="101202"/>
    <x v="8"/>
    <x v="10"/>
    <s v="中文"/>
    <x v="10"/>
  </r>
  <r>
    <x v="1"/>
    <s v="101202"/>
    <x v="8"/>
    <x v="11"/>
    <s v="中文"/>
    <x v="10"/>
  </r>
  <r>
    <x v="1"/>
    <s v="105856"/>
    <x v="40"/>
    <x v="72"/>
    <s v="中文"/>
    <x v="47"/>
  </r>
  <r>
    <x v="1"/>
    <s v="100096"/>
    <x v="9"/>
    <x v="12"/>
    <s v="中文"/>
    <x v="11"/>
  </r>
  <r>
    <x v="1"/>
    <s v="108402"/>
    <x v="10"/>
    <x v="13"/>
    <s v="中文"/>
    <x v="12"/>
  </r>
  <r>
    <x v="1"/>
    <s v="108402"/>
    <x v="10"/>
    <x v="14"/>
    <s v="中文"/>
    <x v="12"/>
  </r>
  <r>
    <x v="1"/>
    <s v="108402"/>
    <x v="10"/>
    <x v="14"/>
    <s v="中文"/>
    <x v="12"/>
  </r>
  <r>
    <x v="1"/>
    <s v="108402"/>
    <x v="10"/>
    <x v="15"/>
    <s v="中文"/>
    <x v="12"/>
  </r>
  <r>
    <x v="1"/>
    <s v="108402"/>
    <x v="10"/>
    <x v="16"/>
    <s v="中文"/>
    <x v="12"/>
  </r>
  <r>
    <x v="1"/>
    <s v="108402"/>
    <x v="10"/>
    <x v="17"/>
    <s v="中文"/>
    <x v="12"/>
  </r>
  <r>
    <x v="1"/>
    <s v="108402"/>
    <x v="10"/>
    <x v="18"/>
    <s v="中文"/>
    <x v="12"/>
  </r>
  <r>
    <x v="1"/>
    <s v="105364"/>
    <x v="11"/>
    <x v="19"/>
    <s v="外语"/>
    <x v="14"/>
  </r>
  <r>
    <x v="1"/>
    <s v="104161"/>
    <x v="12"/>
    <x v="20"/>
    <s v="中文"/>
    <x v="15"/>
  </r>
  <r>
    <x v="1"/>
    <s v="100666"/>
    <x v="15"/>
    <x v="22"/>
    <s v="中文"/>
    <x v="18"/>
  </r>
  <r>
    <x v="1"/>
    <s v="100419"/>
    <x v="16"/>
    <x v="20"/>
    <s v="中文"/>
    <x v="19"/>
  </r>
  <r>
    <x v="1"/>
    <s v="100419"/>
    <x v="16"/>
    <x v="72"/>
    <s v="中文"/>
    <x v="19"/>
  </r>
  <r>
    <x v="1"/>
    <s v="100419"/>
    <x v="16"/>
    <x v="72"/>
    <s v="中文"/>
    <x v="19"/>
  </r>
  <r>
    <x v="1"/>
    <s v="105358"/>
    <x v="41"/>
    <x v="7"/>
    <s v="中文"/>
    <x v="48"/>
  </r>
  <r>
    <x v="1"/>
    <s v="102862"/>
    <x v="17"/>
    <x v="73"/>
    <s v="中文"/>
    <x v="20"/>
  </r>
  <r>
    <x v="1"/>
    <s v="100075"/>
    <x v="18"/>
    <x v="24"/>
    <s v="中文"/>
    <x v="21"/>
  </r>
  <r>
    <x v="1"/>
    <s v="103466"/>
    <x v="21"/>
    <x v="27"/>
    <s v="中文"/>
    <x v="24"/>
  </r>
  <r>
    <x v="1"/>
    <s v="100019"/>
    <x v="22"/>
    <x v="28"/>
    <s v="中文"/>
    <x v="25"/>
  </r>
  <r>
    <x v="1"/>
    <s v="100752"/>
    <x v="23"/>
    <x v="29"/>
    <s v="中文"/>
    <x v="26"/>
  </r>
  <r>
    <x v="1"/>
    <s v="103430"/>
    <x v="24"/>
    <x v="30"/>
    <s v="中文"/>
    <x v="27"/>
  </r>
  <r>
    <x v="1"/>
    <s v="103430"/>
    <x v="24"/>
    <x v="31"/>
    <s v="中文"/>
    <x v="27"/>
  </r>
  <r>
    <x v="1"/>
    <s v="103430"/>
    <x v="24"/>
    <x v="74"/>
    <s v="中文"/>
    <x v="27"/>
  </r>
  <r>
    <x v="1"/>
    <s v="103430"/>
    <x v="24"/>
    <x v="75"/>
    <s v="外语"/>
    <x v="28"/>
  </r>
  <r>
    <x v="1"/>
    <s v="103430"/>
    <x v="24"/>
    <x v="75"/>
    <s v="外语"/>
    <x v="28"/>
  </r>
  <r>
    <x v="1"/>
    <s v="103430"/>
    <x v="24"/>
    <x v="32"/>
    <s v="中文"/>
    <x v="27"/>
  </r>
  <r>
    <x v="1"/>
    <s v="103430"/>
    <x v="24"/>
    <x v="8"/>
    <s v="外语"/>
    <x v="28"/>
  </r>
  <r>
    <x v="1"/>
    <s v="103430"/>
    <x v="24"/>
    <x v="8"/>
    <s v="外语"/>
    <x v="28"/>
  </r>
  <r>
    <x v="1"/>
    <s v="103430"/>
    <x v="24"/>
    <x v="33"/>
    <s v="中文"/>
    <x v="27"/>
  </r>
  <r>
    <x v="1"/>
    <s v="103430"/>
    <x v="24"/>
    <x v="34"/>
    <s v="外语"/>
    <x v="28"/>
  </r>
  <r>
    <x v="1"/>
    <s v="103430"/>
    <x v="24"/>
    <x v="37"/>
    <s v="中文"/>
    <x v="27"/>
  </r>
  <r>
    <x v="1"/>
    <s v="104276"/>
    <x v="26"/>
    <x v="39"/>
    <s v="中文"/>
    <x v="30"/>
  </r>
  <r>
    <x v="1"/>
    <s v="101596"/>
    <x v="27"/>
    <x v="40"/>
    <s v="中文"/>
    <x v="31"/>
  </r>
  <r>
    <x v="1"/>
    <s v="100767"/>
    <x v="28"/>
    <x v="18"/>
    <s v="中文"/>
    <x v="32"/>
  </r>
  <r>
    <x v="1"/>
    <s v="101619"/>
    <x v="29"/>
    <x v="41"/>
    <s v="中文"/>
    <x v="33"/>
  </r>
  <r>
    <x v="1"/>
    <s v="101619"/>
    <x v="29"/>
    <x v="45"/>
    <s v="中文"/>
    <x v="33"/>
  </r>
  <r>
    <x v="1"/>
    <s v="100094"/>
    <x v="30"/>
    <x v="28"/>
    <s v="中文"/>
    <x v="34"/>
  </r>
  <r>
    <x v="1"/>
    <s v="100094"/>
    <x v="30"/>
    <x v="44"/>
    <s v="中文"/>
    <x v="34"/>
  </r>
  <r>
    <x v="1"/>
    <s v="105361"/>
    <x v="42"/>
    <x v="43"/>
    <s v="中文"/>
    <x v="49"/>
  </r>
  <r>
    <x v="1"/>
    <s v="100083"/>
    <x v="33"/>
    <x v="48"/>
    <s v="中文"/>
    <x v="37"/>
  </r>
  <r>
    <x v="1"/>
    <s v="100083"/>
    <x v="33"/>
    <x v="50"/>
    <s v="中文"/>
    <x v="37"/>
  </r>
  <r>
    <x v="1"/>
    <s v="101562"/>
    <x v="35"/>
    <x v="51"/>
    <s v="中文"/>
    <x v="39"/>
  </r>
  <r>
    <x v="1"/>
    <s v="101562"/>
    <x v="35"/>
    <x v="51"/>
    <s v="中文"/>
    <x v="39"/>
  </r>
  <r>
    <x v="1"/>
    <s v="101562"/>
    <x v="35"/>
    <x v="76"/>
    <s v="外语"/>
    <x v="40"/>
  </r>
  <r>
    <x v="1"/>
    <s v="101562"/>
    <x v="35"/>
    <x v="52"/>
    <s v="中文"/>
    <x v="39"/>
  </r>
  <r>
    <x v="1"/>
    <s v="101562"/>
    <x v="35"/>
    <x v="54"/>
    <s v="中文"/>
    <x v="39"/>
  </r>
  <r>
    <x v="1"/>
    <s v="101562"/>
    <x v="35"/>
    <x v="77"/>
    <s v="中文"/>
    <x v="39"/>
  </r>
  <r>
    <x v="1"/>
    <s v="101562"/>
    <x v="35"/>
    <x v="58"/>
    <s v="外语"/>
    <x v="40"/>
  </r>
  <r>
    <x v="1"/>
    <s v="101562"/>
    <x v="35"/>
    <x v="59"/>
    <s v="中文"/>
    <x v="39"/>
  </r>
  <r>
    <x v="1"/>
    <s v="101562"/>
    <x v="35"/>
    <x v="60"/>
    <s v="中文"/>
    <x v="39"/>
  </r>
  <r>
    <x v="1"/>
    <s v="101562"/>
    <x v="35"/>
    <x v="60"/>
    <s v="中文"/>
    <x v="39"/>
  </r>
  <r>
    <x v="1"/>
    <s v="105356"/>
    <x v="36"/>
    <x v="61"/>
    <s v="外语"/>
    <x v="41"/>
  </r>
  <r>
    <x v="1"/>
    <s v="101560"/>
    <x v="37"/>
    <x v="78"/>
    <s v="外语"/>
    <x v="42"/>
  </r>
  <r>
    <x v="1"/>
    <s v="101560"/>
    <x v="37"/>
    <x v="79"/>
    <s v="外语"/>
    <x v="42"/>
  </r>
  <r>
    <x v="1"/>
    <s v="101560"/>
    <x v="37"/>
    <x v="64"/>
    <s v="双语"/>
    <x v="43"/>
  </r>
  <r>
    <x v="1"/>
    <s v="101560"/>
    <x v="37"/>
    <x v="66"/>
    <s v="中文"/>
    <x v="44"/>
  </r>
  <r>
    <x v="1"/>
    <s v="101560"/>
    <x v="37"/>
    <x v="66"/>
    <s v="中文"/>
    <x v="44"/>
  </r>
  <r>
    <x v="1"/>
    <s v="101560"/>
    <x v="37"/>
    <x v="68"/>
    <s v="外语"/>
    <x v="42"/>
  </r>
  <r>
    <x v="1"/>
    <s v="101560"/>
    <x v="37"/>
    <x v="69"/>
    <s v="中文"/>
    <x v="44"/>
  </r>
  <r>
    <x v="1"/>
    <s v="101560"/>
    <x v="37"/>
    <x v="80"/>
    <s v="中文"/>
    <x v="44"/>
  </r>
  <r>
    <x v="1"/>
    <s v="101560"/>
    <x v="37"/>
    <x v="80"/>
    <s v="中文"/>
    <x v="44"/>
  </r>
  <r>
    <x v="1"/>
    <s v="105362"/>
    <x v="38"/>
    <x v="78"/>
    <s v="外语"/>
    <x v="45"/>
  </r>
  <r>
    <x v="1"/>
    <s v="105362"/>
    <x v="38"/>
    <x v="63"/>
    <s v="外语"/>
    <x v="45"/>
  </r>
  <r>
    <x v="1"/>
    <s v="105362"/>
    <x v="38"/>
    <x v="63"/>
    <s v="外语"/>
    <x v="45"/>
  </r>
  <r>
    <x v="1"/>
    <s v="105362"/>
    <x v="38"/>
    <x v="81"/>
    <s v="外语"/>
    <x v="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E867B-0F14-BF4A-887C-754B52D63AA1}" name="PivotTable5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74" firstHeaderRow="1" firstDataRow="1" firstDataCol="1" rowPageCount="1" colPageCount="1"/>
  <pivotFields count="6">
    <pivotField axis="axisPage" compact="0" outline="0" multipleItemSelectionAllowed="1" showAll="0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3">
        <item x="1"/>
        <item x="0"/>
        <item x="31"/>
        <item x="32"/>
        <item x="33"/>
        <item x="34"/>
        <item x="35"/>
        <item x="36"/>
        <item x="37"/>
        <item x="38"/>
        <item x="12"/>
        <item x="19"/>
        <item x="3"/>
        <item x="2"/>
        <item x="39"/>
        <item x="6"/>
        <item x="40"/>
        <item x="22"/>
        <item x="4"/>
        <item x="9"/>
        <item x="28"/>
        <item x="27"/>
        <item x="5"/>
        <item x="24"/>
        <item x="23"/>
        <item x="29"/>
        <item x="30"/>
        <item x="42"/>
        <item x="21"/>
        <item x="25"/>
        <item x="18"/>
        <item x="16"/>
        <item x="17"/>
        <item x="41"/>
        <item x="15"/>
        <item x="14"/>
        <item x="26"/>
        <item x="10"/>
        <item x="11"/>
        <item x="13"/>
        <item x="20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2">
        <item x="25"/>
        <item x="19"/>
        <item x="78"/>
        <item x="62"/>
        <item x="2"/>
        <item x="34"/>
        <item x="45"/>
        <item x="9"/>
        <item x="33"/>
        <item x="73"/>
        <item x="47"/>
        <item x="68"/>
        <item x="14"/>
        <item x="40"/>
        <item x="23"/>
        <item x="80"/>
        <item x="18"/>
        <item x="10"/>
        <item x="69"/>
        <item x="5"/>
        <item x="39"/>
        <item x="28"/>
        <item x="16"/>
        <item x="21"/>
        <item x="3"/>
        <item x="77"/>
        <item x="49"/>
        <item x="7"/>
        <item x="12"/>
        <item x="26"/>
        <item x="35"/>
        <item x="4"/>
        <item x="29"/>
        <item x="11"/>
        <item x="0"/>
        <item x="72"/>
        <item x="36"/>
        <item x="79"/>
        <item x="81"/>
        <item x="37"/>
        <item x="60"/>
        <item x="61"/>
        <item x="52"/>
        <item x="53"/>
        <item x="75"/>
        <item x="58"/>
        <item x="59"/>
        <item x="71"/>
        <item x="27"/>
        <item x="63"/>
        <item x="65"/>
        <item x="55"/>
        <item x="15"/>
        <item x="8"/>
        <item x="56"/>
        <item x="50"/>
        <item x="57"/>
        <item x="44"/>
        <item x="48"/>
        <item x="54"/>
        <item x="42"/>
        <item x="6"/>
        <item x="64"/>
        <item x="76"/>
        <item x="51"/>
        <item x="67"/>
        <item x="66"/>
        <item x="74"/>
        <item x="41"/>
        <item x="13"/>
        <item x="30"/>
        <item x="43"/>
        <item x="17"/>
        <item x="31"/>
        <item x="70"/>
        <item x="38"/>
        <item x="1"/>
        <item x="46"/>
        <item x="20"/>
        <item x="32"/>
        <item x="22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0">
        <item x="1"/>
        <item x="0"/>
        <item x="35"/>
        <item x="36"/>
        <item x="38"/>
        <item x="37"/>
        <item x="41"/>
        <item x="39"/>
        <item x="40"/>
        <item x="45"/>
        <item x="44"/>
        <item x="43"/>
        <item x="42"/>
        <item x="15"/>
        <item x="22"/>
        <item x="5"/>
        <item x="46"/>
        <item x="3"/>
        <item x="4"/>
        <item x="2"/>
        <item x="8"/>
        <item x="47"/>
        <item x="25"/>
        <item x="6"/>
        <item x="11"/>
        <item x="32"/>
        <item x="31"/>
        <item x="7"/>
        <item x="27"/>
        <item x="28"/>
        <item x="26"/>
        <item x="49"/>
        <item x="34"/>
        <item x="33"/>
        <item x="24"/>
        <item x="29"/>
        <item x="21"/>
        <item x="20"/>
        <item x="48"/>
        <item x="19"/>
        <item x="18"/>
        <item x="17"/>
        <item x="30"/>
        <item x="14"/>
        <item x="12"/>
        <item x="13"/>
        <item x="16"/>
        <item x="23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71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6"/>
    </i>
    <i>
      <x v="39"/>
    </i>
    <i>
      <x v="40"/>
    </i>
    <i>
      <x v="41"/>
    </i>
    <i>
      <x v="42"/>
    </i>
    <i>
      <x v="43"/>
    </i>
    <i>
      <x v="45"/>
    </i>
    <i>
      <x v="46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rowItems>
  <colItems count="1">
    <i/>
  </colItems>
  <pageFields count="1">
    <pageField fld="0" hier="-1"/>
  </pageFields>
  <dataFields count="1">
    <dataField name="Count of 课程全称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A501-BAD6-E44B-A132-2EEE143C6D9F}">
  <dimension ref="A1:F186"/>
  <sheetViews>
    <sheetView tabSelected="1" workbookViewId="0">
      <selection activeCell="E19" sqref="E19"/>
    </sheetView>
  </sheetViews>
  <sheetFormatPr baseColWidth="10" defaultRowHeight="16"/>
  <cols>
    <col min="2" max="2" width="17" customWidth="1"/>
    <col min="3" max="5" width="34.33203125" customWidth="1"/>
  </cols>
  <sheetData>
    <row r="1" spans="1:6">
      <c r="A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176</v>
      </c>
    </row>
    <row r="2" spans="1:6" ht="15" customHeight="1">
      <c r="A2">
        <v>242502</v>
      </c>
      <c r="B2" s="3" t="s">
        <v>4</v>
      </c>
      <c r="C2" s="3" t="s">
        <v>5</v>
      </c>
      <c r="D2" s="3" t="s">
        <v>6</v>
      </c>
      <c r="E2" s="3" t="s">
        <v>7</v>
      </c>
      <c r="F2" t="str">
        <f t="shared" ref="F2:F44" si="0">_xlfn.CONCAT(C2,E2)</f>
        <v>《资本论》选读中文</v>
      </c>
    </row>
    <row r="3" spans="1:6" ht="15" customHeight="1">
      <c r="A3">
        <v>242502</v>
      </c>
      <c r="B3" s="3" t="s">
        <v>8</v>
      </c>
      <c r="C3" s="3" t="s">
        <v>5</v>
      </c>
      <c r="D3" s="3" t="s">
        <v>6</v>
      </c>
      <c r="E3" s="3" t="s">
        <v>7</v>
      </c>
      <c r="F3" t="str">
        <f t="shared" si="0"/>
        <v>《资本论》选读中文</v>
      </c>
    </row>
    <row r="4" spans="1:6" ht="15" customHeight="1">
      <c r="A4">
        <v>242502</v>
      </c>
      <c r="B4" s="3" t="s">
        <v>9</v>
      </c>
      <c r="C4" s="3" t="s">
        <v>10</v>
      </c>
      <c r="D4" s="3" t="s">
        <v>170</v>
      </c>
      <c r="E4" s="3" t="s">
        <v>7</v>
      </c>
      <c r="F4" t="str">
        <f t="shared" si="0"/>
        <v>《资本论》与经济学思维中文</v>
      </c>
    </row>
    <row r="5" spans="1:6" ht="15" customHeight="1">
      <c r="A5">
        <v>242502</v>
      </c>
      <c r="B5" s="3" t="s">
        <v>13</v>
      </c>
      <c r="C5" s="3" t="s">
        <v>14</v>
      </c>
      <c r="D5" s="3" t="s">
        <v>175</v>
      </c>
      <c r="E5" s="3" t="s">
        <v>15</v>
      </c>
      <c r="F5" t="str">
        <f t="shared" si="0"/>
        <v>博弈论与信息经济学外语</v>
      </c>
    </row>
    <row r="6" spans="1:6" ht="15" customHeight="1">
      <c r="A6">
        <v>242502</v>
      </c>
      <c r="B6" s="3" t="s">
        <v>13</v>
      </c>
      <c r="C6" s="3" t="s">
        <v>14</v>
      </c>
      <c r="D6" s="3" t="s">
        <v>175</v>
      </c>
      <c r="E6" s="3" t="s">
        <v>15</v>
      </c>
      <c r="F6" t="str">
        <f t="shared" si="0"/>
        <v>博弈论与信息经济学外语</v>
      </c>
    </row>
    <row r="7" spans="1:6" ht="15" customHeight="1">
      <c r="A7">
        <v>242502</v>
      </c>
      <c r="B7" s="3" t="s">
        <v>13</v>
      </c>
      <c r="C7" s="3" t="s">
        <v>14</v>
      </c>
      <c r="D7" s="3" t="s">
        <v>16</v>
      </c>
      <c r="E7" s="3" t="s">
        <v>7</v>
      </c>
      <c r="F7" t="str">
        <f t="shared" si="0"/>
        <v>博弈论与信息经济学中文</v>
      </c>
    </row>
    <row r="8" spans="1:6" ht="15" customHeight="1">
      <c r="A8">
        <v>242502</v>
      </c>
      <c r="B8" s="3" t="s">
        <v>13</v>
      </c>
      <c r="C8" s="3" t="s">
        <v>14</v>
      </c>
      <c r="D8" s="3" t="s">
        <v>16</v>
      </c>
      <c r="E8" s="3" t="s">
        <v>7</v>
      </c>
      <c r="F8" t="str">
        <f t="shared" si="0"/>
        <v>博弈论与信息经济学中文</v>
      </c>
    </row>
    <row r="9" spans="1:6" ht="15" customHeight="1">
      <c r="A9">
        <v>242502</v>
      </c>
      <c r="B9" s="3" t="s">
        <v>13</v>
      </c>
      <c r="C9" s="3" t="s">
        <v>14</v>
      </c>
      <c r="D9" s="3" t="s">
        <v>18</v>
      </c>
      <c r="E9" s="3" t="s">
        <v>126</v>
      </c>
      <c r="F9" t="str">
        <f t="shared" si="0"/>
        <v>博弈论与信息经济学双语</v>
      </c>
    </row>
    <row r="10" spans="1:6" ht="15" customHeight="1">
      <c r="A10">
        <v>242502</v>
      </c>
      <c r="B10" s="3" t="s">
        <v>21</v>
      </c>
      <c r="C10" s="3" t="s">
        <v>22</v>
      </c>
      <c r="D10" s="3" t="s">
        <v>23</v>
      </c>
      <c r="E10" s="3" t="s">
        <v>7</v>
      </c>
      <c r="F10" t="str">
        <f t="shared" si="0"/>
        <v>博弈与社会中文</v>
      </c>
    </row>
    <row r="11" spans="1:6" ht="15" customHeight="1">
      <c r="A11">
        <v>242502</v>
      </c>
      <c r="B11" s="3" t="s">
        <v>24</v>
      </c>
      <c r="C11" s="3" t="s">
        <v>25</v>
      </c>
      <c r="D11" s="3" t="s">
        <v>26</v>
      </c>
      <c r="E11" s="3" t="s">
        <v>7</v>
      </c>
      <c r="F11" t="str">
        <f t="shared" si="0"/>
        <v>大数据经济学中文</v>
      </c>
    </row>
    <row r="12" spans="1:6" ht="15" customHeight="1">
      <c r="A12">
        <v>242502</v>
      </c>
      <c r="B12" s="3" t="s">
        <v>24</v>
      </c>
      <c r="C12" s="3" t="s">
        <v>25</v>
      </c>
      <c r="D12" s="3" t="s">
        <v>26</v>
      </c>
      <c r="E12" s="3" t="s">
        <v>7</v>
      </c>
      <c r="F12" t="str">
        <f t="shared" si="0"/>
        <v>大数据经济学中文</v>
      </c>
    </row>
    <row r="13" spans="1:6" ht="15" customHeight="1">
      <c r="A13">
        <v>242502</v>
      </c>
      <c r="B13" s="3" t="s">
        <v>24</v>
      </c>
      <c r="C13" s="3" t="s">
        <v>25</v>
      </c>
      <c r="D13" s="3" t="s">
        <v>26</v>
      </c>
      <c r="E13" s="3" t="s">
        <v>7</v>
      </c>
      <c r="F13" t="str">
        <f t="shared" si="0"/>
        <v>大数据经济学中文</v>
      </c>
    </row>
    <row r="14" spans="1:6" ht="15" customHeight="1">
      <c r="A14">
        <v>242502</v>
      </c>
      <c r="B14" s="3" t="s">
        <v>27</v>
      </c>
      <c r="C14" s="3" t="s">
        <v>28</v>
      </c>
      <c r="D14" s="3" t="s">
        <v>29</v>
      </c>
      <c r="E14" s="3" t="s">
        <v>7</v>
      </c>
      <c r="F14" t="str">
        <f t="shared" si="0"/>
        <v>当代主要社会问题的经济分析中文</v>
      </c>
    </row>
    <row r="15" spans="1:6" ht="15" customHeight="1">
      <c r="A15">
        <v>242502</v>
      </c>
      <c r="B15" s="3" t="s">
        <v>134</v>
      </c>
      <c r="C15" s="3" t="s">
        <v>135</v>
      </c>
      <c r="D15" s="3" t="s">
        <v>83</v>
      </c>
      <c r="E15" s="3" t="s">
        <v>7</v>
      </c>
      <c r="F15" t="str">
        <f t="shared" si="0"/>
        <v>发展经济学（通识）中文</v>
      </c>
    </row>
    <row r="16" spans="1:6" ht="15" customHeight="1">
      <c r="A16">
        <v>242502</v>
      </c>
      <c r="B16" s="3" t="s">
        <v>30</v>
      </c>
      <c r="C16" s="3" t="s">
        <v>31</v>
      </c>
      <c r="D16" s="3" t="s">
        <v>32</v>
      </c>
      <c r="E16" s="3" t="s">
        <v>7</v>
      </c>
      <c r="F16" t="str">
        <f t="shared" si="0"/>
        <v>高等代数II中文</v>
      </c>
    </row>
    <row r="17" spans="1:6" ht="15" customHeight="1">
      <c r="A17">
        <v>242502</v>
      </c>
      <c r="B17" s="3" t="s">
        <v>30</v>
      </c>
      <c r="C17" s="3" t="s">
        <v>31</v>
      </c>
      <c r="D17" s="3" t="s">
        <v>32</v>
      </c>
      <c r="E17" s="3" t="s">
        <v>7</v>
      </c>
      <c r="F17" t="str">
        <f t="shared" si="0"/>
        <v>高等代数II中文</v>
      </c>
    </row>
    <row r="18" spans="1:6" ht="15" customHeight="1">
      <c r="A18">
        <v>242502</v>
      </c>
      <c r="B18" s="3" t="s">
        <v>33</v>
      </c>
      <c r="C18" s="3" t="s">
        <v>34</v>
      </c>
      <c r="D18" s="3" t="s">
        <v>35</v>
      </c>
      <c r="E18" s="3" t="s">
        <v>7</v>
      </c>
      <c r="F18" t="str">
        <f t="shared" si="0"/>
        <v>高级微观经济学中文</v>
      </c>
    </row>
    <row r="19" spans="1:6" ht="15" customHeight="1">
      <c r="A19">
        <v>242502</v>
      </c>
      <c r="B19" s="3" t="s">
        <v>33</v>
      </c>
      <c r="C19" s="3" t="s">
        <v>34</v>
      </c>
      <c r="D19" s="3" t="s">
        <v>36</v>
      </c>
      <c r="E19" s="3" t="s">
        <v>7</v>
      </c>
      <c r="F19" t="str">
        <f t="shared" si="0"/>
        <v>高级微观经济学中文</v>
      </c>
    </row>
    <row r="20" spans="1:6" ht="15" customHeight="1">
      <c r="A20">
        <v>242502</v>
      </c>
      <c r="B20" s="3" t="s">
        <v>40</v>
      </c>
      <c r="C20" s="3" t="s">
        <v>41</v>
      </c>
      <c r="D20" s="3" t="s">
        <v>42</v>
      </c>
      <c r="E20" s="3" t="s">
        <v>7</v>
      </c>
      <c r="F20" t="str">
        <f t="shared" si="0"/>
        <v>宏观经济学中文</v>
      </c>
    </row>
    <row r="21" spans="1:6" ht="15" customHeight="1">
      <c r="A21">
        <v>242502</v>
      </c>
      <c r="B21" s="3" t="s">
        <v>43</v>
      </c>
      <c r="C21" s="3" t="s">
        <v>44</v>
      </c>
      <c r="D21" s="3" t="s">
        <v>45</v>
      </c>
      <c r="E21" s="3" t="s">
        <v>7</v>
      </c>
      <c r="F21" t="str">
        <f t="shared" si="0"/>
        <v>计量经济学中文</v>
      </c>
    </row>
    <row r="22" spans="1:6" ht="15" customHeight="1">
      <c r="A22">
        <v>242502</v>
      </c>
      <c r="B22" s="3" t="s">
        <v>43</v>
      </c>
      <c r="C22" s="3" t="s">
        <v>44</v>
      </c>
      <c r="D22" s="3" t="s">
        <v>46</v>
      </c>
      <c r="E22" s="3" t="s">
        <v>7</v>
      </c>
      <c r="F22" t="str">
        <f t="shared" si="0"/>
        <v>计量经济学中文</v>
      </c>
    </row>
    <row r="23" spans="1:6" ht="15" customHeight="1">
      <c r="A23">
        <v>242502</v>
      </c>
      <c r="B23" s="3" t="s">
        <v>43</v>
      </c>
      <c r="C23" s="3" t="s">
        <v>44</v>
      </c>
      <c r="D23" s="3" t="s">
        <v>46</v>
      </c>
      <c r="E23" s="3" t="s">
        <v>7</v>
      </c>
      <c r="F23" t="str">
        <f t="shared" si="0"/>
        <v>计量经济学中文</v>
      </c>
    </row>
    <row r="24" spans="1:6" ht="15" customHeight="1">
      <c r="A24">
        <v>242502</v>
      </c>
      <c r="B24" s="3" t="s">
        <v>43</v>
      </c>
      <c r="C24" s="3" t="s">
        <v>44</v>
      </c>
      <c r="D24" s="3" t="s">
        <v>47</v>
      </c>
      <c r="E24" s="3" t="s">
        <v>7</v>
      </c>
      <c r="F24" t="str">
        <f t="shared" si="0"/>
        <v>计量经济学中文</v>
      </c>
    </row>
    <row r="25" spans="1:6" ht="15" customHeight="1">
      <c r="A25">
        <v>242502</v>
      </c>
      <c r="B25" s="3" t="s">
        <v>43</v>
      </c>
      <c r="C25" s="3" t="s">
        <v>44</v>
      </c>
      <c r="D25" s="3" t="s">
        <v>48</v>
      </c>
      <c r="E25" s="3" t="s">
        <v>126</v>
      </c>
      <c r="F25" t="str">
        <f t="shared" si="0"/>
        <v>计量经济学双语</v>
      </c>
    </row>
    <row r="26" spans="1:6" ht="15" customHeight="1">
      <c r="A26">
        <v>242502</v>
      </c>
      <c r="B26" s="3" t="s">
        <v>43</v>
      </c>
      <c r="C26" s="3" t="s">
        <v>44</v>
      </c>
      <c r="D26" s="3" t="s">
        <v>49</v>
      </c>
      <c r="E26" s="3" t="s">
        <v>7</v>
      </c>
      <c r="F26" t="str">
        <f t="shared" si="0"/>
        <v>计量经济学中文</v>
      </c>
    </row>
    <row r="27" spans="1:6" ht="15" customHeight="1">
      <c r="A27">
        <v>242502</v>
      </c>
      <c r="B27" s="3" t="s">
        <v>43</v>
      </c>
      <c r="C27" s="3" t="s">
        <v>44</v>
      </c>
      <c r="D27" s="3" t="s">
        <v>50</v>
      </c>
      <c r="E27" s="3" t="s">
        <v>7</v>
      </c>
      <c r="F27" t="str">
        <f t="shared" si="0"/>
        <v>计量经济学中文</v>
      </c>
    </row>
    <row r="28" spans="1:6" ht="15" customHeight="1">
      <c r="A28">
        <v>242502</v>
      </c>
      <c r="B28" s="3" t="s">
        <v>51</v>
      </c>
      <c r="C28" s="3" t="s">
        <v>52</v>
      </c>
      <c r="D28" s="3" t="s">
        <v>53</v>
      </c>
      <c r="E28" s="3" t="s">
        <v>15</v>
      </c>
      <c r="F28" t="str">
        <f t="shared" si="0"/>
        <v>计量经济学（中外）外语</v>
      </c>
    </row>
    <row r="29" spans="1:6" ht="15" customHeight="1">
      <c r="A29">
        <v>242502</v>
      </c>
      <c r="B29" s="3" t="s">
        <v>54</v>
      </c>
      <c r="C29" s="3" t="s">
        <v>55</v>
      </c>
      <c r="D29" s="3" t="s">
        <v>56</v>
      </c>
      <c r="E29" s="3" t="s">
        <v>7</v>
      </c>
      <c r="F29" t="str">
        <f t="shared" si="0"/>
        <v>健康经济学中文</v>
      </c>
    </row>
    <row r="30" spans="1:6" ht="15" customHeight="1">
      <c r="A30">
        <v>242502</v>
      </c>
      <c r="B30" s="3" t="s">
        <v>136</v>
      </c>
      <c r="C30" s="3" t="s">
        <v>137</v>
      </c>
      <c r="D30" s="3" t="s">
        <v>45</v>
      </c>
      <c r="E30" s="3" t="s">
        <v>7</v>
      </c>
      <c r="F30" t="str">
        <f t="shared" si="0"/>
        <v>金融衍生品理论与应用中文</v>
      </c>
    </row>
    <row r="31" spans="1:6" ht="15" customHeight="1">
      <c r="A31">
        <v>242502</v>
      </c>
      <c r="B31" s="3" t="s">
        <v>138</v>
      </c>
      <c r="C31" s="3" t="s">
        <v>139</v>
      </c>
      <c r="D31" s="3" t="s">
        <v>171</v>
      </c>
      <c r="E31" s="3" t="s">
        <v>7</v>
      </c>
      <c r="F31" t="str">
        <f t="shared" si="0"/>
        <v>经济数据与因果推断中文</v>
      </c>
    </row>
    <row r="32" spans="1:6" ht="15" customHeight="1">
      <c r="A32">
        <v>242502</v>
      </c>
      <c r="B32" s="3" t="s">
        <v>57</v>
      </c>
      <c r="C32" s="3" t="s">
        <v>58</v>
      </c>
      <c r="D32" s="3" t="s">
        <v>166</v>
      </c>
      <c r="E32" s="3" t="s">
        <v>7</v>
      </c>
      <c r="F32" t="str">
        <f t="shared" si="0"/>
        <v>经济学学科前沿专题中文</v>
      </c>
    </row>
    <row r="33" spans="1:6" ht="15" customHeight="1">
      <c r="A33">
        <v>242502</v>
      </c>
      <c r="B33" s="3" t="s">
        <v>59</v>
      </c>
      <c r="C33" s="3" t="s">
        <v>60</v>
      </c>
      <c r="D33" s="3" t="s">
        <v>29</v>
      </c>
      <c r="E33" s="3" t="s">
        <v>7</v>
      </c>
      <c r="F33" t="str">
        <f t="shared" si="0"/>
        <v>经济学原理中文</v>
      </c>
    </row>
    <row r="34" spans="1:6" ht="15" customHeight="1">
      <c r="A34">
        <v>242502</v>
      </c>
      <c r="B34" s="3" t="s">
        <v>59</v>
      </c>
      <c r="C34" s="3" t="s">
        <v>60</v>
      </c>
      <c r="D34" s="3" t="s">
        <v>56</v>
      </c>
      <c r="E34" s="3" t="s">
        <v>7</v>
      </c>
      <c r="F34" t="str">
        <f t="shared" si="0"/>
        <v>经济学原理中文</v>
      </c>
    </row>
    <row r="35" spans="1:6" ht="15" customHeight="1">
      <c r="A35">
        <v>242502</v>
      </c>
      <c r="B35" s="3" t="s">
        <v>63</v>
      </c>
      <c r="C35" s="3" t="s">
        <v>64</v>
      </c>
      <c r="D35" s="3" t="s">
        <v>172</v>
      </c>
      <c r="E35" s="3" t="s">
        <v>7</v>
      </c>
      <c r="F35" t="str">
        <f t="shared" si="0"/>
        <v>经济学原理、思想与方法中文</v>
      </c>
    </row>
    <row r="36" spans="1:6" ht="15" customHeight="1">
      <c r="A36">
        <v>242502</v>
      </c>
      <c r="B36" s="3" t="s">
        <v>65</v>
      </c>
      <c r="C36" s="3" t="s">
        <v>66</v>
      </c>
      <c r="D36" s="3" t="s">
        <v>168</v>
      </c>
      <c r="E36" s="3" t="s">
        <v>7</v>
      </c>
      <c r="F36" t="str">
        <f t="shared" si="0"/>
        <v>经济学专题研究中文</v>
      </c>
    </row>
    <row r="37" spans="1:6" ht="15" customHeight="1">
      <c r="A37">
        <v>242502</v>
      </c>
      <c r="B37" s="3" t="s">
        <v>140</v>
      </c>
      <c r="C37" s="3" t="s">
        <v>141</v>
      </c>
      <c r="D37" s="3" t="s">
        <v>142</v>
      </c>
      <c r="E37" s="3" t="s">
        <v>7</v>
      </c>
      <c r="F37" t="str">
        <f t="shared" si="0"/>
        <v>决策的偏误与智慧中文</v>
      </c>
    </row>
    <row r="38" spans="1:6" ht="15" customHeight="1">
      <c r="A38">
        <v>242502</v>
      </c>
      <c r="B38" s="3" t="s">
        <v>143</v>
      </c>
      <c r="C38" s="3" t="s">
        <v>144</v>
      </c>
      <c r="D38" s="3" t="s">
        <v>173</v>
      </c>
      <c r="E38" s="3" t="s">
        <v>7</v>
      </c>
      <c r="F38" t="str">
        <f t="shared" si="0"/>
        <v>面向机器学习的计量经济学中文</v>
      </c>
    </row>
    <row r="39" spans="1:6" ht="15" customHeight="1">
      <c r="A39">
        <v>242502</v>
      </c>
      <c r="B39" s="3" t="s">
        <v>67</v>
      </c>
      <c r="C39" s="3" t="s">
        <v>68</v>
      </c>
      <c r="D39" s="3" t="s">
        <v>69</v>
      </c>
      <c r="E39" s="3" t="s">
        <v>7</v>
      </c>
      <c r="F39" t="str">
        <f t="shared" si="0"/>
        <v>气候变化经济学中文</v>
      </c>
    </row>
    <row r="40" spans="1:6" ht="15" customHeight="1">
      <c r="A40">
        <v>242502</v>
      </c>
      <c r="B40" s="3" t="s">
        <v>70</v>
      </c>
      <c r="C40" s="3" t="s">
        <v>71</v>
      </c>
      <c r="D40" s="3" t="s">
        <v>72</v>
      </c>
      <c r="E40" s="3" t="s">
        <v>7</v>
      </c>
      <c r="F40" t="str">
        <f t="shared" si="0"/>
        <v>外国经济史中文</v>
      </c>
    </row>
    <row r="41" spans="1:6" ht="15" customHeight="1">
      <c r="A41">
        <v>242502</v>
      </c>
      <c r="B41" s="3" t="s">
        <v>73</v>
      </c>
      <c r="C41" s="3" t="s">
        <v>74</v>
      </c>
      <c r="D41" s="3" t="s">
        <v>75</v>
      </c>
      <c r="E41" s="3" t="s">
        <v>7</v>
      </c>
      <c r="F41" t="str">
        <f t="shared" si="0"/>
        <v>微观计量经济学中文</v>
      </c>
    </row>
    <row r="42" spans="1:6" ht="15" customHeight="1">
      <c r="A42">
        <v>242502</v>
      </c>
      <c r="B42" s="3" t="s">
        <v>76</v>
      </c>
      <c r="C42" s="3" t="s">
        <v>77</v>
      </c>
      <c r="D42" s="3" t="s">
        <v>78</v>
      </c>
      <c r="E42" s="3" t="s">
        <v>7</v>
      </c>
      <c r="F42" t="str">
        <f t="shared" si="0"/>
        <v>微观经济学中文</v>
      </c>
    </row>
    <row r="43" spans="1:6" ht="15" customHeight="1">
      <c r="A43">
        <v>242502</v>
      </c>
      <c r="B43" s="3" t="s">
        <v>76</v>
      </c>
      <c r="C43" s="3" t="s">
        <v>77</v>
      </c>
      <c r="D43" s="3" t="s">
        <v>79</v>
      </c>
      <c r="E43" s="3" t="s">
        <v>7</v>
      </c>
      <c r="F43" t="str">
        <f t="shared" si="0"/>
        <v>微观经济学中文</v>
      </c>
    </row>
    <row r="44" spans="1:6" ht="15" customHeight="1">
      <c r="A44">
        <v>242502</v>
      </c>
      <c r="B44" s="3" t="s">
        <v>76</v>
      </c>
      <c r="C44" s="3" t="s">
        <v>77</v>
      </c>
      <c r="D44" s="3" t="s">
        <v>79</v>
      </c>
      <c r="E44" s="3" t="s">
        <v>7</v>
      </c>
      <c r="F44" t="str">
        <f t="shared" si="0"/>
        <v>微观经济学中文</v>
      </c>
    </row>
    <row r="45" spans="1:6" ht="15" customHeight="1">
      <c r="A45">
        <v>242502</v>
      </c>
      <c r="B45" s="3" t="s">
        <v>76</v>
      </c>
      <c r="C45" s="3" t="s">
        <v>77</v>
      </c>
      <c r="D45" s="3" t="s">
        <v>79</v>
      </c>
      <c r="E45" s="3" t="s">
        <v>7</v>
      </c>
      <c r="F45" t="str">
        <f t="shared" ref="F45:F108" si="1">_xlfn.CONCAT(C45,E45)</f>
        <v>微观经济学中文</v>
      </c>
    </row>
    <row r="46" spans="1:6" ht="15" customHeight="1">
      <c r="A46">
        <v>242502</v>
      </c>
      <c r="B46" s="3" t="s">
        <v>76</v>
      </c>
      <c r="C46" s="3" t="s">
        <v>77</v>
      </c>
      <c r="D46" s="3" t="s">
        <v>82</v>
      </c>
      <c r="E46" s="3" t="s">
        <v>7</v>
      </c>
      <c r="F46" t="str">
        <f t="shared" si="1"/>
        <v>微观经济学中文</v>
      </c>
    </row>
    <row r="47" spans="1:6" ht="15" customHeight="1">
      <c r="A47">
        <v>242502</v>
      </c>
      <c r="B47" s="3" t="s">
        <v>76</v>
      </c>
      <c r="C47" s="3" t="s">
        <v>77</v>
      </c>
      <c r="D47" s="3" t="s">
        <v>83</v>
      </c>
      <c r="E47" s="3" t="s">
        <v>15</v>
      </c>
      <c r="F47" t="str">
        <f t="shared" si="1"/>
        <v>微观经济学外语</v>
      </c>
    </row>
    <row r="48" spans="1:6" ht="15" customHeight="1">
      <c r="A48">
        <v>242502</v>
      </c>
      <c r="B48" s="3" t="s">
        <v>76</v>
      </c>
      <c r="C48" s="3" t="s">
        <v>77</v>
      </c>
      <c r="D48" s="3" t="s">
        <v>83</v>
      </c>
      <c r="E48" s="3" t="s">
        <v>15</v>
      </c>
      <c r="F48" t="str">
        <f t="shared" si="1"/>
        <v>微观经济学外语</v>
      </c>
    </row>
    <row r="49" spans="1:6" ht="15" customHeight="1">
      <c r="A49">
        <v>242502</v>
      </c>
      <c r="B49" s="3" t="s">
        <v>76</v>
      </c>
      <c r="C49" s="3" t="s">
        <v>77</v>
      </c>
      <c r="D49" s="3" t="s">
        <v>84</v>
      </c>
      <c r="E49" s="3" t="s">
        <v>7</v>
      </c>
      <c r="F49" t="str">
        <f t="shared" si="1"/>
        <v>微观经济学中文</v>
      </c>
    </row>
    <row r="50" spans="1:6" ht="15" customHeight="1">
      <c r="A50">
        <v>242502</v>
      </c>
      <c r="B50" s="3" t="s">
        <v>76</v>
      </c>
      <c r="C50" s="3" t="s">
        <v>77</v>
      </c>
      <c r="D50" s="3" t="s">
        <v>85</v>
      </c>
      <c r="E50" s="3" t="s">
        <v>15</v>
      </c>
      <c r="F50" t="str">
        <f t="shared" si="1"/>
        <v>微观经济学外语</v>
      </c>
    </row>
    <row r="51" spans="1:6" ht="15" customHeight="1">
      <c r="A51">
        <v>242502</v>
      </c>
      <c r="B51" s="3" t="s">
        <v>76</v>
      </c>
      <c r="C51" s="3" t="s">
        <v>77</v>
      </c>
      <c r="D51" s="3" t="s">
        <v>85</v>
      </c>
      <c r="E51" s="3" t="s">
        <v>15</v>
      </c>
      <c r="F51" t="str">
        <f t="shared" si="1"/>
        <v>微观经济学外语</v>
      </c>
    </row>
    <row r="52" spans="1:6" ht="15" customHeight="1">
      <c r="A52">
        <v>242502</v>
      </c>
      <c r="B52" s="3" t="s">
        <v>76</v>
      </c>
      <c r="C52" s="3" t="s">
        <v>77</v>
      </c>
      <c r="D52" s="3" t="s">
        <v>145</v>
      </c>
      <c r="E52" s="3" t="s">
        <v>7</v>
      </c>
      <c r="F52" t="str">
        <f t="shared" si="1"/>
        <v>微观经济学中文</v>
      </c>
    </row>
    <row r="53" spans="1:6" ht="15" customHeight="1">
      <c r="A53">
        <v>242502</v>
      </c>
      <c r="B53" s="3" t="s">
        <v>76</v>
      </c>
      <c r="C53" s="3" t="s">
        <v>77</v>
      </c>
      <c r="D53" s="3" t="s">
        <v>146</v>
      </c>
      <c r="E53" s="3" t="s">
        <v>7</v>
      </c>
      <c r="F53" t="str">
        <f t="shared" si="1"/>
        <v>微观经济学中文</v>
      </c>
    </row>
    <row r="54" spans="1:6" ht="15" customHeight="1">
      <c r="A54">
        <v>242502</v>
      </c>
      <c r="B54" s="3" t="s">
        <v>76</v>
      </c>
      <c r="C54" s="3" t="s">
        <v>77</v>
      </c>
      <c r="D54" s="3" t="s">
        <v>146</v>
      </c>
      <c r="E54" s="3" t="s">
        <v>7</v>
      </c>
      <c r="F54" t="str">
        <f t="shared" si="1"/>
        <v>微观经济学中文</v>
      </c>
    </row>
    <row r="55" spans="1:6" ht="15" customHeight="1">
      <c r="A55">
        <v>242502</v>
      </c>
      <c r="B55" s="3" t="s">
        <v>76</v>
      </c>
      <c r="C55" s="3" t="s">
        <v>77</v>
      </c>
      <c r="D55" s="3" t="s">
        <v>86</v>
      </c>
      <c r="E55" s="3" t="s">
        <v>7</v>
      </c>
      <c r="F55" t="str">
        <f t="shared" si="1"/>
        <v>微观经济学中文</v>
      </c>
    </row>
    <row r="56" spans="1:6" ht="15" customHeight="1">
      <c r="A56">
        <v>242502</v>
      </c>
      <c r="B56" s="3" t="s">
        <v>147</v>
      </c>
      <c r="C56" s="3" t="s">
        <v>148</v>
      </c>
      <c r="D56" s="3" t="s">
        <v>174</v>
      </c>
      <c r="E56" s="3" t="s">
        <v>7</v>
      </c>
      <c r="F56" t="str">
        <f t="shared" si="1"/>
        <v>现代政治经济学热点问题中文</v>
      </c>
    </row>
    <row r="57" spans="1:6" ht="15" customHeight="1">
      <c r="A57">
        <v>242502</v>
      </c>
      <c r="B57" s="3" t="s">
        <v>147</v>
      </c>
      <c r="C57" s="3" t="s">
        <v>148</v>
      </c>
      <c r="D57" s="3" t="s">
        <v>174</v>
      </c>
      <c r="E57" s="3" t="s">
        <v>7</v>
      </c>
      <c r="F57" t="str">
        <f t="shared" si="1"/>
        <v>现代政治经济学热点问题中文</v>
      </c>
    </row>
    <row r="58" spans="1:6" ht="15" customHeight="1">
      <c r="A58">
        <v>242502</v>
      </c>
      <c r="B58" s="3" t="s">
        <v>87</v>
      </c>
      <c r="C58" s="3" t="s">
        <v>88</v>
      </c>
      <c r="D58" s="3" t="s">
        <v>89</v>
      </c>
      <c r="E58" s="3" t="s">
        <v>7</v>
      </c>
      <c r="F58" t="str">
        <f t="shared" si="1"/>
        <v>行为经济学与科学实验中文</v>
      </c>
    </row>
    <row r="59" spans="1:6" ht="15" customHeight="1">
      <c r="A59">
        <v>242502</v>
      </c>
      <c r="B59" s="3" t="s">
        <v>90</v>
      </c>
      <c r="C59" s="3" t="s">
        <v>91</v>
      </c>
      <c r="D59" s="3" t="s">
        <v>92</v>
      </c>
      <c r="E59" s="3" t="s">
        <v>7</v>
      </c>
      <c r="F59" t="str">
        <f t="shared" si="1"/>
        <v>应用计量学中文</v>
      </c>
    </row>
    <row r="60" spans="1:6" ht="15" customHeight="1">
      <c r="A60">
        <v>242502</v>
      </c>
      <c r="B60" s="3" t="s">
        <v>93</v>
      </c>
      <c r="C60" s="3" t="s">
        <v>94</v>
      </c>
      <c r="D60" s="3" t="s">
        <v>50</v>
      </c>
      <c r="E60" s="3" t="s">
        <v>7</v>
      </c>
      <c r="F60" t="str">
        <f t="shared" si="1"/>
        <v>应用时间序列分析中文</v>
      </c>
    </row>
    <row r="61" spans="1:6" ht="15" customHeight="1">
      <c r="A61">
        <v>242502</v>
      </c>
      <c r="B61" s="3" t="s">
        <v>95</v>
      </c>
      <c r="C61" s="3" t="s">
        <v>96</v>
      </c>
      <c r="D61" s="3" t="s">
        <v>97</v>
      </c>
      <c r="E61" s="3" t="s">
        <v>7</v>
      </c>
      <c r="F61" t="str">
        <f t="shared" si="1"/>
        <v>政治经济学中文</v>
      </c>
    </row>
    <row r="62" spans="1:6" ht="15" customHeight="1">
      <c r="A62">
        <v>242502</v>
      </c>
      <c r="B62" s="3" t="s">
        <v>95</v>
      </c>
      <c r="C62" s="3" t="s">
        <v>96</v>
      </c>
      <c r="D62" s="3" t="s">
        <v>149</v>
      </c>
      <c r="E62" s="3" t="s">
        <v>7</v>
      </c>
      <c r="F62" t="str">
        <f t="shared" si="1"/>
        <v>政治经济学中文</v>
      </c>
    </row>
    <row r="63" spans="1:6" ht="15" customHeight="1">
      <c r="A63">
        <v>242502</v>
      </c>
      <c r="B63" s="3" t="s">
        <v>95</v>
      </c>
      <c r="C63" s="3" t="s">
        <v>96</v>
      </c>
      <c r="D63" s="3" t="s">
        <v>72</v>
      </c>
      <c r="E63" s="3" t="s">
        <v>7</v>
      </c>
      <c r="F63" t="str">
        <f t="shared" si="1"/>
        <v>政治经济学中文</v>
      </c>
    </row>
    <row r="64" spans="1:6" ht="15" customHeight="1">
      <c r="A64">
        <v>242502</v>
      </c>
      <c r="B64" s="3" t="s">
        <v>99</v>
      </c>
      <c r="C64" s="3" t="s">
        <v>100</v>
      </c>
      <c r="D64" s="3" t="s">
        <v>103</v>
      </c>
      <c r="E64" s="3" t="s">
        <v>7</v>
      </c>
      <c r="F64" t="str">
        <f t="shared" si="1"/>
        <v>政治经济学II中文</v>
      </c>
    </row>
    <row r="65" spans="1:6" ht="15" customHeight="1">
      <c r="A65">
        <v>242502</v>
      </c>
      <c r="B65" s="3" t="s">
        <v>99</v>
      </c>
      <c r="C65" s="3" t="s">
        <v>100</v>
      </c>
      <c r="D65" s="3" t="s">
        <v>12</v>
      </c>
      <c r="E65" s="3" t="s">
        <v>7</v>
      </c>
      <c r="F65" t="str">
        <f t="shared" si="1"/>
        <v>政治经济学II中文</v>
      </c>
    </row>
    <row r="66" spans="1:6" ht="15" customHeight="1">
      <c r="A66">
        <v>242502</v>
      </c>
      <c r="B66" s="3" t="s">
        <v>99</v>
      </c>
      <c r="C66" s="3" t="s">
        <v>100</v>
      </c>
      <c r="D66" s="3" t="s">
        <v>98</v>
      </c>
      <c r="E66" s="3" t="s">
        <v>7</v>
      </c>
      <c r="F66" t="str">
        <f t="shared" si="1"/>
        <v>政治经济学II中文</v>
      </c>
    </row>
    <row r="67" spans="1:6" ht="15" customHeight="1">
      <c r="A67">
        <v>242502</v>
      </c>
      <c r="B67" s="3" t="s">
        <v>150</v>
      </c>
      <c r="C67" s="3" t="s">
        <v>151</v>
      </c>
      <c r="D67" s="3" t="s">
        <v>152</v>
      </c>
      <c r="E67" s="3" t="s">
        <v>7</v>
      </c>
      <c r="F67" t="str">
        <f t="shared" si="1"/>
        <v>中国经济分析中文</v>
      </c>
    </row>
    <row r="68" spans="1:6" ht="15" customHeight="1">
      <c r="A68">
        <v>242502</v>
      </c>
      <c r="B68" s="3" t="s">
        <v>153</v>
      </c>
      <c r="C68" s="3" t="s">
        <v>154</v>
      </c>
      <c r="D68" s="3" t="s">
        <v>155</v>
      </c>
      <c r="E68" s="3" t="s">
        <v>7</v>
      </c>
      <c r="F68" t="str">
        <f t="shared" si="1"/>
        <v>中国经济史（通识）中文</v>
      </c>
    </row>
    <row r="69" spans="1:6" ht="15" customHeight="1">
      <c r="A69">
        <v>242502</v>
      </c>
      <c r="B69" s="3" t="s">
        <v>104</v>
      </c>
      <c r="C69" s="3" t="s">
        <v>105</v>
      </c>
      <c r="D69" s="3" t="s">
        <v>106</v>
      </c>
      <c r="E69" s="3" t="s">
        <v>7</v>
      </c>
      <c r="F69" t="str">
        <f t="shared" si="1"/>
        <v>中国经济思想史中文</v>
      </c>
    </row>
    <row r="70" spans="1:6" ht="15" customHeight="1">
      <c r="A70">
        <v>242502</v>
      </c>
      <c r="B70" s="3" t="s">
        <v>104</v>
      </c>
      <c r="C70" s="3" t="s">
        <v>105</v>
      </c>
      <c r="D70" s="3" t="s">
        <v>156</v>
      </c>
      <c r="E70" s="3" t="s">
        <v>7</v>
      </c>
      <c r="F70" t="str">
        <f t="shared" si="1"/>
        <v>中国经济思想史中文</v>
      </c>
    </row>
    <row r="71" spans="1:6" ht="15" customHeight="1">
      <c r="A71">
        <v>242502</v>
      </c>
      <c r="B71" s="3" t="s">
        <v>157</v>
      </c>
      <c r="C71" s="3" t="s">
        <v>158</v>
      </c>
      <c r="D71" s="3" t="s">
        <v>107</v>
      </c>
      <c r="E71" s="3" t="s">
        <v>7</v>
      </c>
      <c r="F71" t="str">
        <f t="shared" si="1"/>
        <v>中国经济思想史（通识）中文</v>
      </c>
    </row>
    <row r="72" spans="1:6" ht="15" customHeight="1">
      <c r="A72">
        <v>242502</v>
      </c>
      <c r="B72" s="3" t="s">
        <v>108</v>
      </c>
      <c r="C72" s="3" t="s">
        <v>109</v>
      </c>
      <c r="D72" s="3" t="s">
        <v>110</v>
      </c>
      <c r="E72" s="3" t="s">
        <v>7</v>
      </c>
      <c r="F72" t="str">
        <f t="shared" si="1"/>
        <v>中级宏观经济学中文</v>
      </c>
    </row>
    <row r="73" spans="1:6" ht="15" customHeight="1">
      <c r="A73">
        <v>242502</v>
      </c>
      <c r="B73" s="3" t="s">
        <v>108</v>
      </c>
      <c r="C73" s="3" t="s">
        <v>109</v>
      </c>
      <c r="D73" s="3" t="s">
        <v>110</v>
      </c>
      <c r="E73" s="3" t="s">
        <v>7</v>
      </c>
      <c r="F73" t="str">
        <f t="shared" si="1"/>
        <v>中级宏观经济学中文</v>
      </c>
    </row>
    <row r="74" spans="1:6" ht="15" customHeight="1">
      <c r="A74">
        <v>242502</v>
      </c>
      <c r="B74" s="3" t="s">
        <v>108</v>
      </c>
      <c r="C74" s="3" t="s">
        <v>109</v>
      </c>
      <c r="D74" s="3" t="s">
        <v>112</v>
      </c>
      <c r="E74" s="3" t="s">
        <v>7</v>
      </c>
      <c r="F74" t="str">
        <f t="shared" si="1"/>
        <v>中级宏观经济学中文</v>
      </c>
    </row>
    <row r="75" spans="1:6" ht="15" customHeight="1">
      <c r="A75">
        <v>242502</v>
      </c>
      <c r="B75" s="3" t="s">
        <v>108</v>
      </c>
      <c r="C75" s="3" t="s">
        <v>109</v>
      </c>
      <c r="D75" s="3" t="s">
        <v>159</v>
      </c>
      <c r="E75" s="3" t="s">
        <v>7</v>
      </c>
      <c r="F75" t="str">
        <f t="shared" si="1"/>
        <v>中级宏观经济学中文</v>
      </c>
    </row>
    <row r="76" spans="1:6" ht="15" customHeight="1">
      <c r="A76">
        <v>242502</v>
      </c>
      <c r="B76" s="3" t="s">
        <v>108</v>
      </c>
      <c r="C76" s="3" t="s">
        <v>109</v>
      </c>
      <c r="D76" s="3" t="s">
        <v>113</v>
      </c>
      <c r="E76" s="3" t="s">
        <v>7</v>
      </c>
      <c r="F76" t="str">
        <f t="shared" si="1"/>
        <v>中级宏观经济学中文</v>
      </c>
    </row>
    <row r="77" spans="1:6" ht="15" customHeight="1">
      <c r="A77">
        <v>242502</v>
      </c>
      <c r="B77" s="3" t="s">
        <v>108</v>
      </c>
      <c r="C77" s="3" t="s">
        <v>109</v>
      </c>
      <c r="D77" s="3" t="s">
        <v>160</v>
      </c>
      <c r="E77" s="3" t="s">
        <v>7</v>
      </c>
      <c r="F77" t="str">
        <f t="shared" si="1"/>
        <v>中级宏观经济学中文</v>
      </c>
    </row>
    <row r="78" spans="1:6" ht="15" customHeight="1">
      <c r="A78">
        <v>242502</v>
      </c>
      <c r="B78" s="3" t="s">
        <v>108</v>
      </c>
      <c r="C78" s="3" t="s">
        <v>109</v>
      </c>
      <c r="D78" s="3" t="s">
        <v>161</v>
      </c>
      <c r="E78" s="3" t="s">
        <v>7</v>
      </c>
      <c r="F78" t="str">
        <f t="shared" si="1"/>
        <v>中级宏观经济学中文</v>
      </c>
    </row>
    <row r="79" spans="1:6" ht="15" customHeight="1">
      <c r="A79">
        <v>242502</v>
      </c>
      <c r="B79" s="3" t="s">
        <v>108</v>
      </c>
      <c r="C79" s="3" t="s">
        <v>109</v>
      </c>
      <c r="D79" s="3" t="s">
        <v>162</v>
      </c>
      <c r="E79" s="3" t="s">
        <v>7</v>
      </c>
      <c r="F79" t="str">
        <f t="shared" si="1"/>
        <v>中级宏观经济学中文</v>
      </c>
    </row>
    <row r="80" spans="1:6" ht="15" customHeight="1">
      <c r="A80">
        <v>242502</v>
      </c>
      <c r="B80" s="3" t="s">
        <v>108</v>
      </c>
      <c r="C80" s="3" t="s">
        <v>109</v>
      </c>
      <c r="D80" s="3" t="s">
        <v>115</v>
      </c>
      <c r="E80" s="3" t="s">
        <v>15</v>
      </c>
      <c r="F80" t="str">
        <f t="shared" si="1"/>
        <v>中级宏观经济学外语</v>
      </c>
    </row>
    <row r="81" spans="1:6" ht="15" customHeight="1">
      <c r="A81">
        <v>242502</v>
      </c>
      <c r="B81" s="3" t="s">
        <v>108</v>
      </c>
      <c r="C81" s="3" t="s">
        <v>109</v>
      </c>
      <c r="D81" s="3" t="s">
        <v>116</v>
      </c>
      <c r="E81" s="3" t="s">
        <v>7</v>
      </c>
      <c r="F81" t="str">
        <f t="shared" si="1"/>
        <v>中级宏观经济学中文</v>
      </c>
    </row>
    <row r="82" spans="1:6" ht="15" customHeight="1">
      <c r="A82">
        <v>242502</v>
      </c>
      <c r="B82" s="3" t="s">
        <v>108</v>
      </c>
      <c r="C82" s="3" t="s">
        <v>109</v>
      </c>
      <c r="D82" s="3" t="s">
        <v>117</v>
      </c>
      <c r="E82" s="3" t="s">
        <v>7</v>
      </c>
      <c r="F82" t="str">
        <f t="shared" si="1"/>
        <v>中级宏观经济学中文</v>
      </c>
    </row>
    <row r="83" spans="1:6" ht="15" customHeight="1">
      <c r="A83">
        <v>242502</v>
      </c>
      <c r="B83" s="3" t="s">
        <v>118</v>
      </c>
      <c r="C83" s="3" t="s">
        <v>119</v>
      </c>
      <c r="D83" s="3" t="s">
        <v>120</v>
      </c>
      <c r="E83" s="3" t="s">
        <v>15</v>
      </c>
      <c r="F83" t="str">
        <f t="shared" si="1"/>
        <v>中级宏观经济学（中外）外语</v>
      </c>
    </row>
    <row r="84" spans="1:6" ht="15" customHeight="1">
      <c r="A84">
        <v>242502</v>
      </c>
      <c r="B84" s="3" t="s">
        <v>121</v>
      </c>
      <c r="C84" s="3" t="s">
        <v>122</v>
      </c>
      <c r="D84" s="3" t="s">
        <v>163</v>
      </c>
      <c r="E84" s="3" t="s">
        <v>15</v>
      </c>
      <c r="F84" t="str">
        <f t="shared" si="1"/>
        <v>中级微观经济学外语</v>
      </c>
    </row>
    <row r="85" spans="1:6" ht="15" customHeight="1">
      <c r="A85">
        <v>242502</v>
      </c>
      <c r="B85" s="3" t="s">
        <v>121</v>
      </c>
      <c r="C85" s="3" t="s">
        <v>122</v>
      </c>
      <c r="D85" s="3" t="s">
        <v>163</v>
      </c>
      <c r="E85" s="3" t="s">
        <v>15</v>
      </c>
      <c r="F85" t="str">
        <f t="shared" si="1"/>
        <v>中级微观经济学外语</v>
      </c>
    </row>
    <row r="86" spans="1:6" ht="15" customHeight="1">
      <c r="A86">
        <v>242502</v>
      </c>
      <c r="B86" s="3" t="s">
        <v>121</v>
      </c>
      <c r="C86" s="3" t="s">
        <v>122</v>
      </c>
      <c r="D86" s="3" t="s">
        <v>133</v>
      </c>
      <c r="E86" s="3" t="s">
        <v>15</v>
      </c>
      <c r="F86" t="str">
        <f t="shared" si="1"/>
        <v>中级微观经济学外语</v>
      </c>
    </row>
    <row r="87" spans="1:6" ht="15" customHeight="1">
      <c r="A87">
        <v>242502</v>
      </c>
      <c r="B87" s="3" t="s">
        <v>121</v>
      </c>
      <c r="C87" s="3" t="s">
        <v>122</v>
      </c>
      <c r="D87" s="3" t="s">
        <v>133</v>
      </c>
      <c r="E87" s="3" t="s">
        <v>15</v>
      </c>
      <c r="F87" t="str">
        <f t="shared" si="1"/>
        <v>中级微观经济学外语</v>
      </c>
    </row>
    <row r="88" spans="1:6" ht="15" customHeight="1">
      <c r="A88">
        <v>242502</v>
      </c>
      <c r="B88" s="3" t="s">
        <v>121</v>
      </c>
      <c r="C88" s="3" t="s">
        <v>122</v>
      </c>
      <c r="D88" s="3" t="s">
        <v>125</v>
      </c>
      <c r="E88" s="3" t="s">
        <v>126</v>
      </c>
      <c r="F88" t="str">
        <f t="shared" si="1"/>
        <v>中级微观经济学双语</v>
      </c>
    </row>
    <row r="89" spans="1:6" ht="15" customHeight="1">
      <c r="A89">
        <v>242502</v>
      </c>
      <c r="B89" s="3" t="s">
        <v>121</v>
      </c>
      <c r="C89" s="3" t="s">
        <v>122</v>
      </c>
      <c r="D89" s="3" t="s">
        <v>164</v>
      </c>
      <c r="E89" s="3" t="s">
        <v>15</v>
      </c>
      <c r="F89" t="str">
        <f t="shared" si="1"/>
        <v>中级微观经济学外语</v>
      </c>
    </row>
    <row r="90" spans="1:6" ht="15" customHeight="1">
      <c r="A90">
        <v>242502</v>
      </c>
      <c r="B90" s="3" t="s">
        <v>121</v>
      </c>
      <c r="C90" s="3" t="s">
        <v>122</v>
      </c>
      <c r="D90" s="3" t="s">
        <v>164</v>
      </c>
      <c r="E90" s="3" t="s">
        <v>15</v>
      </c>
      <c r="F90" t="str">
        <f t="shared" si="1"/>
        <v>中级微观经济学外语</v>
      </c>
    </row>
    <row r="91" spans="1:6" ht="15" customHeight="1">
      <c r="A91">
        <v>242502</v>
      </c>
      <c r="B91" s="3" t="s">
        <v>121</v>
      </c>
      <c r="C91" s="3" t="s">
        <v>122</v>
      </c>
      <c r="D91" s="3" t="s">
        <v>127</v>
      </c>
      <c r="E91" s="3" t="s">
        <v>7</v>
      </c>
      <c r="F91" t="str">
        <f t="shared" si="1"/>
        <v>中级微观经济学中文</v>
      </c>
    </row>
    <row r="92" spans="1:6" ht="15" customHeight="1">
      <c r="A92">
        <v>242502</v>
      </c>
      <c r="B92" s="3" t="s">
        <v>121</v>
      </c>
      <c r="C92" s="3" t="s">
        <v>122</v>
      </c>
      <c r="D92" s="3" t="s">
        <v>127</v>
      </c>
      <c r="E92" s="3" t="s">
        <v>7</v>
      </c>
      <c r="F92" t="str">
        <f t="shared" si="1"/>
        <v>中级微观经济学中文</v>
      </c>
    </row>
    <row r="93" spans="1:6" ht="15" customHeight="1">
      <c r="A93">
        <v>242502</v>
      </c>
      <c r="B93" s="3" t="s">
        <v>121</v>
      </c>
      <c r="C93" s="3" t="s">
        <v>122</v>
      </c>
      <c r="D93" s="3" t="s">
        <v>165</v>
      </c>
      <c r="E93" s="3" t="s">
        <v>7</v>
      </c>
      <c r="F93" t="str">
        <f t="shared" si="1"/>
        <v>中级微观经济学中文</v>
      </c>
    </row>
    <row r="94" spans="1:6" ht="15" customHeight="1">
      <c r="A94">
        <v>242502</v>
      </c>
      <c r="B94" s="3" t="s">
        <v>121</v>
      </c>
      <c r="C94" s="3" t="s">
        <v>122</v>
      </c>
      <c r="D94" s="3" t="s">
        <v>165</v>
      </c>
      <c r="E94" s="3" t="s">
        <v>7</v>
      </c>
      <c r="F94" t="str">
        <f t="shared" si="1"/>
        <v>中级微观经济学中文</v>
      </c>
    </row>
    <row r="95" spans="1:6" ht="15" customHeight="1">
      <c r="A95">
        <v>242502</v>
      </c>
      <c r="B95" s="3" t="s">
        <v>121</v>
      </c>
      <c r="C95" s="3" t="s">
        <v>122</v>
      </c>
      <c r="D95" s="3" t="s">
        <v>128</v>
      </c>
      <c r="E95" s="3" t="s">
        <v>15</v>
      </c>
      <c r="F95" t="str">
        <f t="shared" si="1"/>
        <v>中级微观经济学外语</v>
      </c>
    </row>
    <row r="96" spans="1:6" ht="15" customHeight="1">
      <c r="A96">
        <v>242502</v>
      </c>
      <c r="B96" s="3" t="s">
        <v>121</v>
      </c>
      <c r="C96" s="3" t="s">
        <v>122</v>
      </c>
      <c r="D96" s="3" t="s">
        <v>129</v>
      </c>
      <c r="E96" s="3" t="s">
        <v>7</v>
      </c>
      <c r="F96" t="str">
        <f t="shared" si="1"/>
        <v>中级微观经济学中文</v>
      </c>
    </row>
    <row r="97" spans="1:6" ht="15" customHeight="1">
      <c r="A97">
        <v>242502</v>
      </c>
      <c r="B97" s="3" t="s">
        <v>121</v>
      </c>
      <c r="C97" s="3" t="s">
        <v>122</v>
      </c>
      <c r="D97" s="3" t="s">
        <v>156</v>
      </c>
      <c r="E97" s="3" t="s">
        <v>7</v>
      </c>
      <c r="F97" t="str">
        <f t="shared" si="1"/>
        <v>中级微观经济学中文</v>
      </c>
    </row>
    <row r="98" spans="1:6" ht="15" customHeight="1">
      <c r="A98">
        <v>242502</v>
      </c>
      <c r="B98" s="3" t="s">
        <v>121</v>
      </c>
      <c r="C98" s="3" t="s">
        <v>122</v>
      </c>
      <c r="D98" s="3" t="s">
        <v>156</v>
      </c>
      <c r="E98" s="3" t="s">
        <v>7</v>
      </c>
      <c r="F98" t="str">
        <f t="shared" si="1"/>
        <v>中级微观经济学中文</v>
      </c>
    </row>
    <row r="99" spans="1:6" ht="15" customHeight="1">
      <c r="A99">
        <v>242502</v>
      </c>
      <c r="B99" s="3" t="s">
        <v>131</v>
      </c>
      <c r="C99" s="3" t="s">
        <v>132</v>
      </c>
      <c r="D99" s="3" t="s">
        <v>120</v>
      </c>
      <c r="E99" s="3" t="s">
        <v>15</v>
      </c>
      <c r="F99" t="str">
        <f t="shared" si="1"/>
        <v>中级微观经济学（中外）外语</v>
      </c>
    </row>
    <row r="100" spans="1:6" ht="15" customHeight="1">
      <c r="A100">
        <v>242502</v>
      </c>
      <c r="B100" s="4" t="s">
        <v>131</v>
      </c>
      <c r="C100" s="4" t="s">
        <v>132</v>
      </c>
      <c r="D100" s="4" t="s">
        <v>120</v>
      </c>
      <c r="E100" s="4" t="s">
        <v>15</v>
      </c>
      <c r="F100" t="str">
        <f t="shared" si="1"/>
        <v>中级微观经济学（中外）外语</v>
      </c>
    </row>
    <row r="101" spans="1:6">
      <c r="A101">
        <v>232402</v>
      </c>
      <c r="B101" t="s">
        <v>4</v>
      </c>
      <c r="C101" t="s">
        <v>5</v>
      </c>
      <c r="D101" t="s">
        <v>6</v>
      </c>
      <c r="E101" t="s">
        <v>7</v>
      </c>
      <c r="F101" t="str">
        <f t="shared" si="1"/>
        <v>《资本论》选读中文</v>
      </c>
    </row>
    <row r="102" spans="1:6">
      <c r="A102">
        <v>232402</v>
      </c>
      <c r="B102" t="s">
        <v>8</v>
      </c>
      <c r="C102" t="s">
        <v>5</v>
      </c>
      <c r="D102" t="s">
        <v>6</v>
      </c>
      <c r="E102" t="s">
        <v>7</v>
      </c>
      <c r="F102" t="str">
        <f t="shared" si="1"/>
        <v>《资本论》选读中文</v>
      </c>
    </row>
    <row r="103" spans="1:6">
      <c r="A103">
        <v>232402</v>
      </c>
      <c r="B103" t="s">
        <v>9</v>
      </c>
      <c r="C103" t="s">
        <v>10</v>
      </c>
      <c r="D103" t="s">
        <v>11</v>
      </c>
      <c r="E103" t="s">
        <v>7</v>
      </c>
      <c r="F103" t="str">
        <f t="shared" si="1"/>
        <v>《资本论》与经济学思维中文</v>
      </c>
    </row>
    <row r="104" spans="1:6">
      <c r="A104">
        <v>232402</v>
      </c>
      <c r="B104" t="s">
        <v>9</v>
      </c>
      <c r="C104" t="s">
        <v>10</v>
      </c>
      <c r="D104" t="s">
        <v>12</v>
      </c>
      <c r="E104" t="s">
        <v>7</v>
      </c>
      <c r="F104" t="str">
        <f t="shared" si="1"/>
        <v>《资本论》与经济学思维中文</v>
      </c>
    </row>
    <row r="105" spans="1:6">
      <c r="A105">
        <v>232402</v>
      </c>
      <c r="B105" t="s">
        <v>13</v>
      </c>
      <c r="C105" t="s">
        <v>14</v>
      </c>
      <c r="D105" t="s">
        <v>175</v>
      </c>
      <c r="E105" t="s">
        <v>15</v>
      </c>
      <c r="F105" t="str">
        <f t="shared" si="1"/>
        <v>博弈论与信息经济学外语</v>
      </c>
    </row>
    <row r="106" spans="1:6">
      <c r="A106">
        <v>232402</v>
      </c>
      <c r="B106" t="s">
        <v>13</v>
      </c>
      <c r="C106" t="s">
        <v>14</v>
      </c>
      <c r="D106" t="s">
        <v>16</v>
      </c>
      <c r="E106" t="s">
        <v>7</v>
      </c>
      <c r="F106" t="str">
        <f t="shared" si="1"/>
        <v>博弈论与信息经济学中文</v>
      </c>
    </row>
    <row r="107" spans="1:6">
      <c r="A107">
        <v>232402</v>
      </c>
      <c r="B107" t="s">
        <v>13</v>
      </c>
      <c r="C107" t="s">
        <v>14</v>
      </c>
      <c r="D107" t="s">
        <v>17</v>
      </c>
      <c r="E107" t="s">
        <v>7</v>
      </c>
      <c r="F107" t="str">
        <f t="shared" si="1"/>
        <v>博弈论与信息经济学中文</v>
      </c>
    </row>
    <row r="108" spans="1:6">
      <c r="A108">
        <v>232402</v>
      </c>
      <c r="B108" t="s">
        <v>13</v>
      </c>
      <c r="C108" t="s">
        <v>14</v>
      </c>
      <c r="D108" t="s">
        <v>18</v>
      </c>
      <c r="E108" t="s">
        <v>15</v>
      </c>
      <c r="F108" t="str">
        <f t="shared" si="1"/>
        <v>博弈论与信息经济学外语</v>
      </c>
    </row>
    <row r="109" spans="1:6">
      <c r="A109">
        <v>232402</v>
      </c>
      <c r="B109" t="s">
        <v>19</v>
      </c>
      <c r="C109" t="s">
        <v>20</v>
      </c>
      <c r="D109" t="s">
        <v>175</v>
      </c>
      <c r="E109" t="s">
        <v>15</v>
      </c>
      <c r="F109" t="str">
        <f t="shared" ref="F109:F172" si="2">_xlfn.CONCAT(C109,E109)</f>
        <v>博弈论与信息经济学（中外）外语</v>
      </c>
    </row>
    <row r="110" spans="1:6">
      <c r="A110">
        <v>232402</v>
      </c>
      <c r="B110" t="s">
        <v>21</v>
      </c>
      <c r="C110" t="s">
        <v>22</v>
      </c>
      <c r="D110" t="s">
        <v>23</v>
      </c>
      <c r="E110" t="s">
        <v>7</v>
      </c>
      <c r="F110" t="str">
        <f t="shared" si="2"/>
        <v>博弈与社会中文</v>
      </c>
    </row>
    <row r="111" spans="1:6">
      <c r="A111">
        <v>232402</v>
      </c>
      <c r="B111" t="s">
        <v>21</v>
      </c>
      <c r="C111" t="s">
        <v>22</v>
      </c>
      <c r="D111" t="s">
        <v>23</v>
      </c>
      <c r="E111" t="s">
        <v>7</v>
      </c>
      <c r="F111" t="str">
        <f t="shared" si="2"/>
        <v>博弈与社会中文</v>
      </c>
    </row>
    <row r="112" spans="1:6">
      <c r="A112">
        <v>232402</v>
      </c>
      <c r="B112" t="s">
        <v>24</v>
      </c>
      <c r="C112" t="s">
        <v>25</v>
      </c>
      <c r="D112" t="s">
        <v>26</v>
      </c>
      <c r="E112" t="s">
        <v>7</v>
      </c>
      <c r="F112" t="str">
        <f t="shared" si="2"/>
        <v>大数据经济学中文</v>
      </c>
    </row>
    <row r="113" spans="1:6">
      <c r="A113">
        <v>232402</v>
      </c>
      <c r="B113" t="s">
        <v>24</v>
      </c>
      <c r="C113" t="s">
        <v>25</v>
      </c>
      <c r="D113" t="s">
        <v>26</v>
      </c>
      <c r="E113" t="s">
        <v>7</v>
      </c>
      <c r="F113" t="str">
        <f t="shared" si="2"/>
        <v>大数据经济学中文</v>
      </c>
    </row>
    <row r="114" spans="1:6">
      <c r="A114">
        <v>232402</v>
      </c>
      <c r="B114" t="s">
        <v>24</v>
      </c>
      <c r="C114" t="s">
        <v>25</v>
      </c>
      <c r="D114" t="s">
        <v>26</v>
      </c>
      <c r="E114" t="s">
        <v>7</v>
      </c>
      <c r="F114" t="str">
        <f t="shared" si="2"/>
        <v>大数据经济学中文</v>
      </c>
    </row>
    <row r="115" spans="1:6">
      <c r="A115">
        <v>232402</v>
      </c>
      <c r="B115" t="s">
        <v>27</v>
      </c>
      <c r="C115" t="s">
        <v>28</v>
      </c>
      <c r="D115" t="s">
        <v>29</v>
      </c>
      <c r="E115" t="s">
        <v>7</v>
      </c>
      <c r="F115" t="str">
        <f t="shared" si="2"/>
        <v>当代主要社会问题的经济分析中文</v>
      </c>
    </row>
    <row r="116" spans="1:6">
      <c r="A116">
        <v>232402</v>
      </c>
      <c r="B116" t="s">
        <v>30</v>
      </c>
      <c r="C116" t="s">
        <v>31</v>
      </c>
      <c r="D116" t="s">
        <v>32</v>
      </c>
      <c r="E116" t="s">
        <v>7</v>
      </c>
      <c r="F116" t="str">
        <f t="shared" si="2"/>
        <v>高等代数II中文</v>
      </c>
    </row>
    <row r="117" spans="1:6">
      <c r="A117">
        <v>232402</v>
      </c>
      <c r="B117" t="s">
        <v>30</v>
      </c>
      <c r="C117" t="s">
        <v>31</v>
      </c>
      <c r="D117" t="s">
        <v>32</v>
      </c>
      <c r="E117" t="s">
        <v>7</v>
      </c>
      <c r="F117" t="str">
        <f t="shared" si="2"/>
        <v>高等代数II中文</v>
      </c>
    </row>
    <row r="118" spans="1:6">
      <c r="A118">
        <v>232402</v>
      </c>
      <c r="B118" t="s">
        <v>30</v>
      </c>
      <c r="C118" t="s">
        <v>31</v>
      </c>
      <c r="D118" t="s">
        <v>32</v>
      </c>
      <c r="E118" t="s">
        <v>7</v>
      </c>
      <c r="F118" t="str">
        <f t="shared" si="2"/>
        <v>高等代数II中文</v>
      </c>
    </row>
    <row r="119" spans="1:6">
      <c r="A119">
        <v>232402</v>
      </c>
      <c r="B119" t="s">
        <v>33</v>
      </c>
      <c r="C119" t="s">
        <v>34</v>
      </c>
      <c r="D119" t="s">
        <v>35</v>
      </c>
      <c r="E119" t="s">
        <v>7</v>
      </c>
      <c r="F119" t="str">
        <f t="shared" si="2"/>
        <v>高级微观经济学中文</v>
      </c>
    </row>
    <row r="120" spans="1:6">
      <c r="A120">
        <v>232402</v>
      </c>
      <c r="B120" t="s">
        <v>33</v>
      </c>
      <c r="C120" t="s">
        <v>34</v>
      </c>
      <c r="D120" t="s">
        <v>36</v>
      </c>
      <c r="E120" t="s">
        <v>7</v>
      </c>
      <c r="F120" t="str">
        <f t="shared" si="2"/>
        <v>高级微观经济学中文</v>
      </c>
    </row>
    <row r="121" spans="1:6">
      <c r="A121">
        <v>232402</v>
      </c>
      <c r="B121" t="s">
        <v>37</v>
      </c>
      <c r="C121" t="s">
        <v>38</v>
      </c>
      <c r="D121" t="s">
        <v>39</v>
      </c>
      <c r="E121" t="s">
        <v>7</v>
      </c>
      <c r="F121" t="str">
        <f t="shared" si="2"/>
        <v>国际贸易演化与中美贸易摩擦中文</v>
      </c>
    </row>
    <row r="122" spans="1:6">
      <c r="A122">
        <v>232402</v>
      </c>
      <c r="B122" t="s">
        <v>40</v>
      </c>
      <c r="C122" t="s">
        <v>41</v>
      </c>
      <c r="D122" t="s">
        <v>42</v>
      </c>
      <c r="E122" t="s">
        <v>7</v>
      </c>
      <c r="F122" t="str">
        <f t="shared" si="2"/>
        <v>宏观经济学中文</v>
      </c>
    </row>
    <row r="123" spans="1:6">
      <c r="A123">
        <v>232402</v>
      </c>
      <c r="B123" t="s">
        <v>43</v>
      </c>
      <c r="C123" t="s">
        <v>44</v>
      </c>
      <c r="D123" t="s">
        <v>45</v>
      </c>
      <c r="E123" t="s">
        <v>7</v>
      </c>
      <c r="F123" t="str">
        <f t="shared" si="2"/>
        <v>计量经济学中文</v>
      </c>
    </row>
    <row r="124" spans="1:6">
      <c r="A124">
        <v>232402</v>
      </c>
      <c r="B124" t="s">
        <v>43</v>
      </c>
      <c r="C124" t="s">
        <v>44</v>
      </c>
      <c r="D124" t="s">
        <v>46</v>
      </c>
      <c r="E124" t="s">
        <v>7</v>
      </c>
      <c r="F124" t="str">
        <f t="shared" si="2"/>
        <v>计量经济学中文</v>
      </c>
    </row>
    <row r="125" spans="1:6">
      <c r="A125">
        <v>232402</v>
      </c>
      <c r="B125" t="s">
        <v>43</v>
      </c>
      <c r="C125" t="s">
        <v>44</v>
      </c>
      <c r="D125" t="s">
        <v>46</v>
      </c>
      <c r="E125" t="s">
        <v>7</v>
      </c>
      <c r="F125" t="str">
        <f t="shared" si="2"/>
        <v>计量经济学中文</v>
      </c>
    </row>
    <row r="126" spans="1:6">
      <c r="A126">
        <v>232402</v>
      </c>
      <c r="B126" t="s">
        <v>43</v>
      </c>
      <c r="C126" t="s">
        <v>44</v>
      </c>
      <c r="D126" t="s">
        <v>47</v>
      </c>
      <c r="E126" t="s">
        <v>7</v>
      </c>
      <c r="F126" t="str">
        <f t="shared" si="2"/>
        <v>计量经济学中文</v>
      </c>
    </row>
    <row r="127" spans="1:6">
      <c r="A127">
        <v>232402</v>
      </c>
      <c r="B127" t="s">
        <v>43</v>
      </c>
      <c r="C127" t="s">
        <v>44</v>
      </c>
      <c r="D127" t="s">
        <v>48</v>
      </c>
      <c r="E127" t="s">
        <v>7</v>
      </c>
      <c r="F127" t="str">
        <f t="shared" si="2"/>
        <v>计量经济学中文</v>
      </c>
    </row>
    <row r="128" spans="1:6">
      <c r="A128">
        <v>232402</v>
      </c>
      <c r="B128" t="s">
        <v>43</v>
      </c>
      <c r="C128" t="s">
        <v>44</v>
      </c>
      <c r="D128" t="s">
        <v>49</v>
      </c>
      <c r="E128" t="s">
        <v>7</v>
      </c>
      <c r="F128" t="str">
        <f t="shared" si="2"/>
        <v>计量经济学中文</v>
      </c>
    </row>
    <row r="129" spans="1:6">
      <c r="A129">
        <v>232402</v>
      </c>
      <c r="B129" t="s">
        <v>43</v>
      </c>
      <c r="C129" t="s">
        <v>44</v>
      </c>
      <c r="D129" t="s">
        <v>50</v>
      </c>
      <c r="E129" t="s">
        <v>7</v>
      </c>
      <c r="F129" t="str">
        <f t="shared" si="2"/>
        <v>计量经济学中文</v>
      </c>
    </row>
    <row r="130" spans="1:6">
      <c r="A130">
        <v>232402</v>
      </c>
      <c r="B130" t="s">
        <v>51</v>
      </c>
      <c r="C130" t="s">
        <v>52</v>
      </c>
      <c r="D130" t="s">
        <v>53</v>
      </c>
      <c r="E130" t="s">
        <v>15</v>
      </c>
      <c r="F130" t="str">
        <f t="shared" si="2"/>
        <v>计量经济学（中外）外语</v>
      </c>
    </row>
    <row r="131" spans="1:6">
      <c r="A131">
        <v>232402</v>
      </c>
      <c r="B131" t="s">
        <v>54</v>
      </c>
      <c r="C131" t="s">
        <v>55</v>
      </c>
      <c r="D131" t="s">
        <v>56</v>
      </c>
      <c r="E131" t="s">
        <v>7</v>
      </c>
      <c r="F131" t="str">
        <f t="shared" si="2"/>
        <v>健康经济学中文</v>
      </c>
    </row>
    <row r="132" spans="1:6">
      <c r="A132">
        <v>232402</v>
      </c>
      <c r="B132" t="s">
        <v>57</v>
      </c>
      <c r="C132" t="s">
        <v>58</v>
      </c>
      <c r="D132" t="s">
        <v>166</v>
      </c>
      <c r="E132" t="s">
        <v>7</v>
      </c>
      <c r="F132" t="str">
        <f t="shared" si="2"/>
        <v>经济学学科前沿专题中文</v>
      </c>
    </row>
    <row r="133" spans="1:6">
      <c r="A133">
        <v>232402</v>
      </c>
      <c r="B133" t="s">
        <v>59</v>
      </c>
      <c r="C133" t="s">
        <v>60</v>
      </c>
      <c r="D133" t="s">
        <v>56</v>
      </c>
      <c r="E133" t="s">
        <v>7</v>
      </c>
      <c r="F133" t="str">
        <f t="shared" si="2"/>
        <v>经济学原理中文</v>
      </c>
    </row>
    <row r="134" spans="1:6">
      <c r="A134">
        <v>232402</v>
      </c>
      <c r="B134" t="s">
        <v>59</v>
      </c>
      <c r="C134" t="s">
        <v>60</v>
      </c>
      <c r="D134" t="s">
        <v>39</v>
      </c>
      <c r="E134" t="s">
        <v>7</v>
      </c>
      <c r="F134" t="str">
        <f t="shared" si="2"/>
        <v>经济学原理中文</v>
      </c>
    </row>
    <row r="135" spans="1:6">
      <c r="A135">
        <v>232402</v>
      </c>
      <c r="B135" t="s">
        <v>59</v>
      </c>
      <c r="C135" t="s">
        <v>60</v>
      </c>
      <c r="D135" t="s">
        <v>39</v>
      </c>
      <c r="E135" t="s">
        <v>7</v>
      </c>
      <c r="F135" t="str">
        <f t="shared" si="2"/>
        <v>经济学原理中文</v>
      </c>
    </row>
    <row r="136" spans="1:6">
      <c r="A136">
        <v>232402</v>
      </c>
      <c r="B136" t="s">
        <v>61</v>
      </c>
      <c r="C136" t="s">
        <v>62</v>
      </c>
      <c r="D136" t="s">
        <v>29</v>
      </c>
      <c r="E136" t="s">
        <v>7</v>
      </c>
      <c r="F136" t="str">
        <f t="shared" si="2"/>
        <v>经济学原理（中外）中文</v>
      </c>
    </row>
    <row r="137" spans="1:6">
      <c r="A137">
        <v>232402</v>
      </c>
      <c r="B137" t="s">
        <v>63</v>
      </c>
      <c r="C137" t="s">
        <v>64</v>
      </c>
      <c r="D137" t="s">
        <v>167</v>
      </c>
      <c r="E137" t="s">
        <v>7</v>
      </c>
      <c r="F137" t="str">
        <f t="shared" si="2"/>
        <v>经济学原理、思想与方法中文</v>
      </c>
    </row>
    <row r="138" spans="1:6">
      <c r="A138">
        <v>232402</v>
      </c>
      <c r="B138" t="s">
        <v>65</v>
      </c>
      <c r="C138" t="s">
        <v>66</v>
      </c>
      <c r="D138" t="s">
        <v>168</v>
      </c>
      <c r="E138" t="s">
        <v>7</v>
      </c>
      <c r="F138" t="str">
        <f t="shared" si="2"/>
        <v>经济学专题研究中文</v>
      </c>
    </row>
    <row r="139" spans="1:6">
      <c r="A139">
        <v>232402</v>
      </c>
      <c r="B139" t="s">
        <v>67</v>
      </c>
      <c r="C139" t="s">
        <v>68</v>
      </c>
      <c r="D139" t="s">
        <v>69</v>
      </c>
      <c r="E139" t="s">
        <v>7</v>
      </c>
      <c r="F139" t="str">
        <f t="shared" si="2"/>
        <v>气候变化经济学中文</v>
      </c>
    </row>
    <row r="140" spans="1:6">
      <c r="A140">
        <v>232402</v>
      </c>
      <c r="B140" t="s">
        <v>70</v>
      </c>
      <c r="C140" t="s">
        <v>71</v>
      </c>
      <c r="D140" t="s">
        <v>72</v>
      </c>
      <c r="E140" t="s">
        <v>7</v>
      </c>
      <c r="F140" t="str">
        <f t="shared" si="2"/>
        <v>外国经济史中文</v>
      </c>
    </row>
    <row r="141" spans="1:6">
      <c r="A141">
        <v>232402</v>
      </c>
      <c r="B141" t="s">
        <v>73</v>
      </c>
      <c r="C141" t="s">
        <v>74</v>
      </c>
      <c r="D141" t="s">
        <v>75</v>
      </c>
      <c r="E141" t="s">
        <v>7</v>
      </c>
      <c r="F141" t="str">
        <f t="shared" si="2"/>
        <v>微观计量经济学中文</v>
      </c>
    </row>
    <row r="142" spans="1:6">
      <c r="A142">
        <v>232402</v>
      </c>
      <c r="B142" t="s">
        <v>76</v>
      </c>
      <c r="C142" t="s">
        <v>77</v>
      </c>
      <c r="D142" t="s">
        <v>78</v>
      </c>
      <c r="E142" t="s">
        <v>7</v>
      </c>
      <c r="F142" t="str">
        <f t="shared" si="2"/>
        <v>微观经济学中文</v>
      </c>
    </row>
    <row r="143" spans="1:6">
      <c r="A143">
        <v>232402</v>
      </c>
      <c r="B143" t="s">
        <v>76</v>
      </c>
      <c r="C143" t="s">
        <v>77</v>
      </c>
      <c r="D143" t="s">
        <v>79</v>
      </c>
      <c r="E143" t="s">
        <v>7</v>
      </c>
      <c r="F143" t="str">
        <f t="shared" si="2"/>
        <v>微观经济学中文</v>
      </c>
    </row>
    <row r="144" spans="1:6">
      <c r="A144">
        <v>232402</v>
      </c>
      <c r="B144" t="s">
        <v>76</v>
      </c>
      <c r="C144" t="s">
        <v>77</v>
      </c>
      <c r="D144" t="s">
        <v>80</v>
      </c>
      <c r="E144" t="s">
        <v>7</v>
      </c>
      <c r="F144" t="str">
        <f t="shared" si="2"/>
        <v>微观经济学中文</v>
      </c>
    </row>
    <row r="145" spans="1:6">
      <c r="A145">
        <v>232402</v>
      </c>
      <c r="B145" t="s">
        <v>76</v>
      </c>
      <c r="C145" t="s">
        <v>77</v>
      </c>
      <c r="D145" t="s">
        <v>81</v>
      </c>
      <c r="E145" t="s">
        <v>15</v>
      </c>
      <c r="F145" t="str">
        <f t="shared" si="2"/>
        <v>微观经济学外语</v>
      </c>
    </row>
    <row r="146" spans="1:6">
      <c r="A146">
        <v>232402</v>
      </c>
      <c r="B146" t="s">
        <v>76</v>
      </c>
      <c r="C146" t="s">
        <v>77</v>
      </c>
      <c r="D146" t="s">
        <v>81</v>
      </c>
      <c r="E146" t="s">
        <v>15</v>
      </c>
      <c r="F146" t="str">
        <f t="shared" si="2"/>
        <v>微观经济学外语</v>
      </c>
    </row>
    <row r="147" spans="1:6">
      <c r="A147">
        <v>232402</v>
      </c>
      <c r="B147" t="s">
        <v>76</v>
      </c>
      <c r="C147" t="s">
        <v>77</v>
      </c>
      <c r="D147" t="s">
        <v>82</v>
      </c>
      <c r="E147" t="s">
        <v>7</v>
      </c>
      <c r="F147" t="str">
        <f t="shared" si="2"/>
        <v>微观经济学中文</v>
      </c>
    </row>
    <row r="148" spans="1:6">
      <c r="A148">
        <v>232402</v>
      </c>
      <c r="B148" t="s">
        <v>76</v>
      </c>
      <c r="C148" t="s">
        <v>77</v>
      </c>
      <c r="D148" t="s">
        <v>83</v>
      </c>
      <c r="E148" t="s">
        <v>15</v>
      </c>
      <c r="F148" t="str">
        <f t="shared" si="2"/>
        <v>微观经济学外语</v>
      </c>
    </row>
    <row r="149" spans="1:6">
      <c r="A149">
        <v>232402</v>
      </c>
      <c r="B149" t="s">
        <v>76</v>
      </c>
      <c r="C149" t="s">
        <v>77</v>
      </c>
      <c r="D149" t="s">
        <v>83</v>
      </c>
      <c r="E149" t="s">
        <v>15</v>
      </c>
      <c r="F149" t="str">
        <f t="shared" si="2"/>
        <v>微观经济学外语</v>
      </c>
    </row>
    <row r="150" spans="1:6">
      <c r="A150">
        <v>232402</v>
      </c>
      <c r="B150" t="s">
        <v>76</v>
      </c>
      <c r="C150" t="s">
        <v>77</v>
      </c>
      <c r="D150" t="s">
        <v>84</v>
      </c>
      <c r="E150" t="s">
        <v>7</v>
      </c>
      <c r="F150" t="str">
        <f t="shared" si="2"/>
        <v>微观经济学中文</v>
      </c>
    </row>
    <row r="151" spans="1:6">
      <c r="A151">
        <v>232402</v>
      </c>
      <c r="B151" t="s">
        <v>76</v>
      </c>
      <c r="C151" t="s">
        <v>77</v>
      </c>
      <c r="D151" t="s">
        <v>85</v>
      </c>
      <c r="E151" t="s">
        <v>15</v>
      </c>
      <c r="F151" t="str">
        <f t="shared" si="2"/>
        <v>微观经济学外语</v>
      </c>
    </row>
    <row r="152" spans="1:6">
      <c r="A152">
        <v>232402</v>
      </c>
      <c r="B152" t="s">
        <v>76</v>
      </c>
      <c r="C152" t="s">
        <v>77</v>
      </c>
      <c r="D152" t="s">
        <v>86</v>
      </c>
      <c r="E152" t="s">
        <v>7</v>
      </c>
      <c r="F152" t="str">
        <f t="shared" si="2"/>
        <v>微观经济学中文</v>
      </c>
    </row>
    <row r="153" spans="1:6">
      <c r="A153">
        <v>232402</v>
      </c>
      <c r="B153" t="s">
        <v>87</v>
      </c>
      <c r="C153" t="s">
        <v>88</v>
      </c>
      <c r="D153" t="s">
        <v>89</v>
      </c>
      <c r="E153" t="s">
        <v>7</v>
      </c>
      <c r="F153" t="str">
        <f t="shared" si="2"/>
        <v>行为经济学与科学实验中文</v>
      </c>
    </row>
    <row r="154" spans="1:6">
      <c r="A154">
        <v>232402</v>
      </c>
      <c r="B154" t="s">
        <v>90</v>
      </c>
      <c r="C154" t="s">
        <v>91</v>
      </c>
      <c r="D154" t="s">
        <v>92</v>
      </c>
      <c r="E154" t="s">
        <v>7</v>
      </c>
      <c r="F154" t="str">
        <f t="shared" si="2"/>
        <v>应用计量学中文</v>
      </c>
    </row>
    <row r="155" spans="1:6">
      <c r="A155">
        <v>232402</v>
      </c>
      <c r="B155" t="s">
        <v>93</v>
      </c>
      <c r="C155" t="s">
        <v>94</v>
      </c>
      <c r="D155" t="s">
        <v>50</v>
      </c>
      <c r="E155" t="s">
        <v>7</v>
      </c>
      <c r="F155" t="str">
        <f t="shared" si="2"/>
        <v>应用时间序列分析中文</v>
      </c>
    </row>
    <row r="156" spans="1:6">
      <c r="A156">
        <v>232402</v>
      </c>
      <c r="B156" t="s">
        <v>95</v>
      </c>
      <c r="C156" t="s">
        <v>96</v>
      </c>
      <c r="D156" t="s">
        <v>97</v>
      </c>
      <c r="E156" t="s">
        <v>7</v>
      </c>
      <c r="F156" t="str">
        <f t="shared" si="2"/>
        <v>政治经济学中文</v>
      </c>
    </row>
    <row r="157" spans="1:6">
      <c r="A157">
        <v>232402</v>
      </c>
      <c r="B157" t="s">
        <v>95</v>
      </c>
      <c r="C157" t="s">
        <v>96</v>
      </c>
      <c r="D157" t="s">
        <v>98</v>
      </c>
      <c r="E157" t="s">
        <v>7</v>
      </c>
      <c r="F157" t="str">
        <f t="shared" si="2"/>
        <v>政治经济学中文</v>
      </c>
    </row>
    <row r="158" spans="1:6">
      <c r="A158">
        <v>232402</v>
      </c>
      <c r="B158" t="s">
        <v>99</v>
      </c>
      <c r="C158" t="s">
        <v>100</v>
      </c>
      <c r="D158" t="s">
        <v>72</v>
      </c>
      <c r="E158" t="s">
        <v>7</v>
      </c>
      <c r="F158" t="str">
        <f t="shared" si="2"/>
        <v>政治经济学II中文</v>
      </c>
    </row>
    <row r="159" spans="1:6">
      <c r="A159">
        <v>232402</v>
      </c>
      <c r="B159" t="s">
        <v>99</v>
      </c>
      <c r="C159" t="s">
        <v>100</v>
      </c>
      <c r="D159" t="s">
        <v>12</v>
      </c>
      <c r="E159" t="s">
        <v>7</v>
      </c>
      <c r="F159" t="str">
        <f t="shared" si="2"/>
        <v>政治经济学II中文</v>
      </c>
    </row>
    <row r="160" spans="1:6">
      <c r="A160">
        <v>232402</v>
      </c>
      <c r="B160" t="s">
        <v>101</v>
      </c>
      <c r="C160" t="s">
        <v>102</v>
      </c>
      <c r="D160" t="s">
        <v>103</v>
      </c>
      <c r="E160" t="s">
        <v>7</v>
      </c>
      <c r="F160" t="str">
        <f t="shared" si="2"/>
        <v>政治经济学II（中外）中文</v>
      </c>
    </row>
    <row r="161" spans="1:6">
      <c r="A161">
        <v>232402</v>
      </c>
      <c r="B161" t="s">
        <v>104</v>
      </c>
      <c r="C161" t="s">
        <v>105</v>
      </c>
      <c r="D161" t="s">
        <v>106</v>
      </c>
      <c r="E161" t="s">
        <v>7</v>
      </c>
      <c r="F161" t="str">
        <f t="shared" si="2"/>
        <v>中国经济思想史中文</v>
      </c>
    </row>
    <row r="162" spans="1:6">
      <c r="A162">
        <v>232402</v>
      </c>
      <c r="B162" t="s">
        <v>104</v>
      </c>
      <c r="C162" t="s">
        <v>105</v>
      </c>
      <c r="D162" t="s">
        <v>107</v>
      </c>
      <c r="E162" t="s">
        <v>7</v>
      </c>
      <c r="F162" t="str">
        <f t="shared" si="2"/>
        <v>中国经济思想史中文</v>
      </c>
    </row>
    <row r="163" spans="1:6">
      <c r="A163">
        <v>232402</v>
      </c>
      <c r="B163" t="s">
        <v>108</v>
      </c>
      <c r="C163" t="s">
        <v>109</v>
      </c>
      <c r="D163" t="s">
        <v>110</v>
      </c>
      <c r="E163" t="s">
        <v>7</v>
      </c>
      <c r="F163" t="str">
        <f t="shared" si="2"/>
        <v>中级宏观经济学中文</v>
      </c>
    </row>
    <row r="164" spans="1:6">
      <c r="A164">
        <v>232402</v>
      </c>
      <c r="B164" t="s">
        <v>108</v>
      </c>
      <c r="C164" t="s">
        <v>109</v>
      </c>
      <c r="D164" t="s">
        <v>110</v>
      </c>
      <c r="E164" t="s">
        <v>7</v>
      </c>
      <c r="F164" t="str">
        <f t="shared" si="2"/>
        <v>中级宏观经济学中文</v>
      </c>
    </row>
    <row r="165" spans="1:6">
      <c r="A165">
        <v>232402</v>
      </c>
      <c r="B165" t="s">
        <v>108</v>
      </c>
      <c r="C165" t="s">
        <v>109</v>
      </c>
      <c r="D165" t="s">
        <v>111</v>
      </c>
      <c r="E165" t="s">
        <v>15</v>
      </c>
      <c r="F165" t="str">
        <f t="shared" si="2"/>
        <v>中级宏观经济学外语</v>
      </c>
    </row>
    <row r="166" spans="1:6">
      <c r="A166">
        <v>232402</v>
      </c>
      <c r="B166" t="s">
        <v>108</v>
      </c>
      <c r="C166" t="s">
        <v>109</v>
      </c>
      <c r="D166" t="s">
        <v>112</v>
      </c>
      <c r="E166" t="s">
        <v>7</v>
      </c>
      <c r="F166" t="str">
        <f t="shared" si="2"/>
        <v>中级宏观经济学中文</v>
      </c>
    </row>
    <row r="167" spans="1:6">
      <c r="A167">
        <v>232402</v>
      </c>
      <c r="B167" t="s">
        <v>108</v>
      </c>
      <c r="C167" t="s">
        <v>109</v>
      </c>
      <c r="D167" t="s">
        <v>113</v>
      </c>
      <c r="E167" t="s">
        <v>7</v>
      </c>
      <c r="F167" t="str">
        <f t="shared" si="2"/>
        <v>中级宏观经济学中文</v>
      </c>
    </row>
    <row r="168" spans="1:6">
      <c r="A168">
        <v>232402</v>
      </c>
      <c r="B168" t="s">
        <v>108</v>
      </c>
      <c r="C168" t="s">
        <v>109</v>
      </c>
      <c r="D168" t="s">
        <v>114</v>
      </c>
      <c r="E168" t="s">
        <v>7</v>
      </c>
      <c r="F168" t="str">
        <f t="shared" si="2"/>
        <v>中级宏观经济学中文</v>
      </c>
    </row>
    <row r="169" spans="1:6">
      <c r="A169">
        <v>232402</v>
      </c>
      <c r="B169" t="s">
        <v>108</v>
      </c>
      <c r="C169" t="s">
        <v>109</v>
      </c>
      <c r="D169" t="s">
        <v>115</v>
      </c>
      <c r="E169" t="s">
        <v>15</v>
      </c>
      <c r="F169" t="str">
        <f t="shared" si="2"/>
        <v>中级宏观经济学外语</v>
      </c>
    </row>
    <row r="170" spans="1:6">
      <c r="A170">
        <v>232402</v>
      </c>
      <c r="B170" t="s">
        <v>108</v>
      </c>
      <c r="C170" t="s">
        <v>109</v>
      </c>
      <c r="D170" t="s">
        <v>116</v>
      </c>
      <c r="E170" t="s">
        <v>7</v>
      </c>
      <c r="F170" t="str">
        <f t="shared" si="2"/>
        <v>中级宏观经济学中文</v>
      </c>
    </row>
    <row r="171" spans="1:6">
      <c r="A171">
        <v>232402</v>
      </c>
      <c r="B171" t="s">
        <v>108</v>
      </c>
      <c r="C171" t="s">
        <v>109</v>
      </c>
      <c r="D171" t="s">
        <v>117</v>
      </c>
      <c r="E171" t="s">
        <v>7</v>
      </c>
      <c r="F171" t="str">
        <f t="shared" si="2"/>
        <v>中级宏观经济学中文</v>
      </c>
    </row>
    <row r="172" spans="1:6">
      <c r="A172">
        <v>232402</v>
      </c>
      <c r="B172" t="s">
        <v>108</v>
      </c>
      <c r="C172" t="s">
        <v>109</v>
      </c>
      <c r="D172" t="s">
        <v>117</v>
      </c>
      <c r="E172" t="s">
        <v>7</v>
      </c>
      <c r="F172" t="str">
        <f t="shared" si="2"/>
        <v>中级宏观经济学中文</v>
      </c>
    </row>
    <row r="173" spans="1:6">
      <c r="A173">
        <v>232402</v>
      </c>
      <c r="B173" t="s">
        <v>118</v>
      </c>
      <c r="C173" t="s">
        <v>119</v>
      </c>
      <c r="D173" t="s">
        <v>120</v>
      </c>
      <c r="E173" t="s">
        <v>15</v>
      </c>
      <c r="F173" t="str">
        <f t="shared" ref="F173:F186" si="3">_xlfn.CONCAT(C173,E173)</f>
        <v>中级宏观经济学（中外）外语</v>
      </c>
    </row>
    <row r="174" spans="1:6">
      <c r="A174">
        <v>232402</v>
      </c>
      <c r="B174" t="s">
        <v>121</v>
      </c>
      <c r="C174" t="s">
        <v>122</v>
      </c>
      <c r="D174" t="s">
        <v>123</v>
      </c>
      <c r="E174" t="s">
        <v>15</v>
      </c>
      <c r="F174" t="str">
        <f t="shared" si="3"/>
        <v>中级微观经济学外语</v>
      </c>
    </row>
    <row r="175" spans="1:6">
      <c r="A175">
        <v>232402</v>
      </c>
      <c r="B175" t="s">
        <v>121</v>
      </c>
      <c r="C175" t="s">
        <v>122</v>
      </c>
      <c r="D175" t="s">
        <v>124</v>
      </c>
      <c r="E175" t="s">
        <v>15</v>
      </c>
      <c r="F175" t="str">
        <f t="shared" si="3"/>
        <v>中级微观经济学外语</v>
      </c>
    </row>
    <row r="176" spans="1:6">
      <c r="A176">
        <v>232402</v>
      </c>
      <c r="B176" t="s">
        <v>121</v>
      </c>
      <c r="C176" t="s">
        <v>122</v>
      </c>
      <c r="D176" t="s">
        <v>125</v>
      </c>
      <c r="E176" t="s">
        <v>126</v>
      </c>
      <c r="F176" t="str">
        <f t="shared" si="3"/>
        <v>中级微观经济学双语</v>
      </c>
    </row>
    <row r="177" spans="1:6">
      <c r="A177">
        <v>232402</v>
      </c>
      <c r="B177" t="s">
        <v>121</v>
      </c>
      <c r="C177" t="s">
        <v>122</v>
      </c>
      <c r="D177" t="s">
        <v>127</v>
      </c>
      <c r="E177" t="s">
        <v>7</v>
      </c>
      <c r="F177" t="str">
        <f t="shared" si="3"/>
        <v>中级微观经济学中文</v>
      </c>
    </row>
    <row r="178" spans="1:6">
      <c r="A178">
        <v>232402</v>
      </c>
      <c r="B178" t="s">
        <v>121</v>
      </c>
      <c r="C178" t="s">
        <v>122</v>
      </c>
      <c r="D178" t="s">
        <v>127</v>
      </c>
      <c r="E178" t="s">
        <v>7</v>
      </c>
      <c r="F178" t="str">
        <f t="shared" si="3"/>
        <v>中级微观经济学中文</v>
      </c>
    </row>
    <row r="179" spans="1:6">
      <c r="A179">
        <v>232402</v>
      </c>
      <c r="B179" t="s">
        <v>121</v>
      </c>
      <c r="C179" t="s">
        <v>122</v>
      </c>
      <c r="D179" t="s">
        <v>128</v>
      </c>
      <c r="E179" t="s">
        <v>15</v>
      </c>
      <c r="F179" t="str">
        <f t="shared" si="3"/>
        <v>中级微观经济学外语</v>
      </c>
    </row>
    <row r="180" spans="1:6">
      <c r="A180">
        <v>232402</v>
      </c>
      <c r="B180" t="s">
        <v>121</v>
      </c>
      <c r="C180" t="s">
        <v>122</v>
      </c>
      <c r="D180" t="s">
        <v>129</v>
      </c>
      <c r="E180" t="s">
        <v>7</v>
      </c>
      <c r="F180" t="str">
        <f t="shared" si="3"/>
        <v>中级微观经济学中文</v>
      </c>
    </row>
    <row r="181" spans="1:6">
      <c r="A181">
        <v>232402</v>
      </c>
      <c r="B181" t="s">
        <v>121</v>
      </c>
      <c r="C181" t="s">
        <v>122</v>
      </c>
      <c r="D181" t="s">
        <v>130</v>
      </c>
      <c r="E181" t="s">
        <v>7</v>
      </c>
      <c r="F181" t="str">
        <f t="shared" si="3"/>
        <v>中级微观经济学中文</v>
      </c>
    </row>
    <row r="182" spans="1:6">
      <c r="A182">
        <v>232402</v>
      </c>
      <c r="B182" t="s">
        <v>121</v>
      </c>
      <c r="C182" t="s">
        <v>122</v>
      </c>
      <c r="D182" t="s">
        <v>130</v>
      </c>
      <c r="E182" t="s">
        <v>7</v>
      </c>
      <c r="F182" t="str">
        <f t="shared" si="3"/>
        <v>中级微观经济学中文</v>
      </c>
    </row>
    <row r="183" spans="1:6">
      <c r="A183">
        <v>232402</v>
      </c>
      <c r="B183" t="s">
        <v>131</v>
      </c>
      <c r="C183" t="s">
        <v>132</v>
      </c>
      <c r="D183" t="s">
        <v>123</v>
      </c>
      <c r="E183" t="s">
        <v>15</v>
      </c>
      <c r="F183" t="str">
        <f t="shared" si="3"/>
        <v>中级微观经济学（中外）外语</v>
      </c>
    </row>
    <row r="184" spans="1:6">
      <c r="A184">
        <v>232402</v>
      </c>
      <c r="B184" t="s">
        <v>131</v>
      </c>
      <c r="C184" t="s">
        <v>132</v>
      </c>
      <c r="D184" t="s">
        <v>133</v>
      </c>
      <c r="E184" t="s">
        <v>15</v>
      </c>
      <c r="F184" t="str">
        <f t="shared" si="3"/>
        <v>中级微观经济学（中外）外语</v>
      </c>
    </row>
    <row r="185" spans="1:6">
      <c r="A185">
        <v>232402</v>
      </c>
      <c r="B185" t="s">
        <v>131</v>
      </c>
      <c r="C185" t="s">
        <v>132</v>
      </c>
      <c r="D185" t="s">
        <v>133</v>
      </c>
      <c r="E185" t="s">
        <v>15</v>
      </c>
      <c r="F185" t="str">
        <f t="shared" si="3"/>
        <v>中级微观经济学（中外）外语</v>
      </c>
    </row>
    <row r="186" spans="1:6">
      <c r="A186">
        <v>232402</v>
      </c>
      <c r="B186" t="s">
        <v>131</v>
      </c>
      <c r="C186" t="s">
        <v>132</v>
      </c>
      <c r="D186" s="2" t="s">
        <v>169</v>
      </c>
      <c r="E186" t="s">
        <v>15</v>
      </c>
      <c r="F186" t="str">
        <f t="shared" si="3"/>
        <v>中级微观经济学（中外）外语</v>
      </c>
    </row>
  </sheetData>
  <autoFilter ref="A1:F186" xr:uid="{6D4CA501-BAD6-E44B-A132-2EEE143C6D9F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70E2-820E-EB45-AC87-5D0D2FCD0D1C}">
  <dimension ref="A1:B74"/>
  <sheetViews>
    <sheetView workbookViewId="0">
      <selection activeCell="L12" sqref="L12"/>
    </sheetView>
  </sheetViews>
  <sheetFormatPr baseColWidth="10" defaultRowHeight="16"/>
  <cols>
    <col min="1" max="1" width="31.83203125" bestFit="1" customWidth="1"/>
    <col min="2" max="3" width="16.5" bestFit="1" customWidth="1"/>
  </cols>
  <sheetData>
    <row r="1" spans="1:2">
      <c r="A1" s="5" t="s">
        <v>182</v>
      </c>
      <c r="B1" s="6">
        <v>242502</v>
      </c>
    </row>
    <row r="3" spans="1:2">
      <c r="A3" s="5" t="s">
        <v>2</v>
      </c>
      <c r="B3" t="s">
        <v>184</v>
      </c>
    </row>
    <row r="4" spans="1:2">
      <c r="A4" t="s">
        <v>142</v>
      </c>
      <c r="B4" s="7">
        <v>1</v>
      </c>
    </row>
    <row r="5" spans="1:2">
      <c r="A5" t="s">
        <v>53</v>
      </c>
      <c r="B5" s="7">
        <v>1</v>
      </c>
    </row>
    <row r="6" spans="1:2">
      <c r="A6" t="s">
        <v>163</v>
      </c>
      <c r="B6" s="7">
        <v>2</v>
      </c>
    </row>
    <row r="7" spans="1:2">
      <c r="A7" t="s">
        <v>175</v>
      </c>
      <c r="B7" s="7">
        <v>2</v>
      </c>
    </row>
    <row r="8" spans="1:2">
      <c r="A8" t="s">
        <v>85</v>
      </c>
      <c r="B8" s="7">
        <v>2</v>
      </c>
    </row>
    <row r="9" spans="1:2">
      <c r="A9" t="s">
        <v>98</v>
      </c>
      <c r="B9" s="7">
        <v>1</v>
      </c>
    </row>
    <row r="10" spans="1:2">
      <c r="A10" t="s">
        <v>32</v>
      </c>
      <c r="B10" s="7">
        <v>2</v>
      </c>
    </row>
    <row r="11" spans="1:2">
      <c r="A11" t="s">
        <v>84</v>
      </c>
      <c r="B11" s="7">
        <v>1</v>
      </c>
    </row>
    <row r="12" spans="1:2">
      <c r="A12" t="s">
        <v>155</v>
      </c>
      <c r="B12" s="7">
        <v>1</v>
      </c>
    </row>
    <row r="13" spans="1:2">
      <c r="A13" t="s">
        <v>128</v>
      </c>
      <c r="B13" s="7">
        <v>1</v>
      </c>
    </row>
    <row r="14" spans="1:2">
      <c r="A14" t="s">
        <v>46</v>
      </c>
      <c r="B14" s="7">
        <v>2</v>
      </c>
    </row>
    <row r="15" spans="1:2">
      <c r="A15" t="s">
        <v>92</v>
      </c>
      <c r="B15" s="7">
        <v>1</v>
      </c>
    </row>
    <row r="16" spans="1:2">
      <c r="A16" t="s">
        <v>172</v>
      </c>
      <c r="B16" s="7">
        <v>1</v>
      </c>
    </row>
    <row r="17" spans="1:2">
      <c r="A17" t="s">
        <v>50</v>
      </c>
      <c r="B17" s="7">
        <v>2</v>
      </c>
    </row>
    <row r="18" spans="1:2">
      <c r="A18" t="s">
        <v>35</v>
      </c>
      <c r="B18" s="7">
        <v>1</v>
      </c>
    </row>
    <row r="19" spans="1:2">
      <c r="A19" t="s">
        <v>129</v>
      </c>
      <c r="B19" s="7">
        <v>1</v>
      </c>
    </row>
    <row r="20" spans="1:2">
      <c r="A20" t="s">
        <v>23</v>
      </c>
      <c r="B20" s="7">
        <v>1</v>
      </c>
    </row>
    <row r="21" spans="1:2">
      <c r="A21" t="s">
        <v>89</v>
      </c>
      <c r="B21" s="7">
        <v>1</v>
      </c>
    </row>
    <row r="22" spans="1:2">
      <c r="A22" t="s">
        <v>72</v>
      </c>
      <c r="B22" s="7">
        <v>2</v>
      </c>
    </row>
    <row r="23" spans="1:2">
      <c r="A23" t="s">
        <v>48</v>
      </c>
      <c r="B23" s="7">
        <v>1</v>
      </c>
    </row>
    <row r="24" spans="1:2">
      <c r="A24" t="s">
        <v>171</v>
      </c>
      <c r="B24" s="7">
        <v>1</v>
      </c>
    </row>
    <row r="25" spans="1:2">
      <c r="A25" t="s">
        <v>16</v>
      </c>
      <c r="B25" s="7">
        <v>2</v>
      </c>
    </row>
    <row r="26" spans="1:2">
      <c r="A26" t="s">
        <v>156</v>
      </c>
      <c r="B26" s="7">
        <v>3</v>
      </c>
    </row>
    <row r="27" spans="1:2">
      <c r="A27" t="s">
        <v>29</v>
      </c>
      <c r="B27" s="7">
        <v>2</v>
      </c>
    </row>
    <row r="28" spans="1:2">
      <c r="A28" t="s">
        <v>42</v>
      </c>
      <c r="B28" s="7">
        <v>1</v>
      </c>
    </row>
    <row r="29" spans="1:2">
      <c r="A29" t="s">
        <v>173</v>
      </c>
      <c r="B29" s="7">
        <v>1</v>
      </c>
    </row>
    <row r="30" spans="1:2">
      <c r="A30" t="s">
        <v>145</v>
      </c>
      <c r="B30" s="7">
        <v>1</v>
      </c>
    </row>
    <row r="31" spans="1:2">
      <c r="A31" t="s">
        <v>18</v>
      </c>
      <c r="B31" s="7">
        <v>1</v>
      </c>
    </row>
    <row r="32" spans="1:2">
      <c r="A32" t="s">
        <v>75</v>
      </c>
      <c r="B32" s="7">
        <v>1</v>
      </c>
    </row>
    <row r="33" spans="1:2">
      <c r="A33" t="s">
        <v>36</v>
      </c>
      <c r="B33" s="7">
        <v>1</v>
      </c>
    </row>
    <row r="34" spans="1:2">
      <c r="A34" t="s">
        <v>6</v>
      </c>
      <c r="B34" s="7">
        <v>2</v>
      </c>
    </row>
    <row r="35" spans="1:2">
      <c r="A35" t="s">
        <v>146</v>
      </c>
      <c r="B35" s="7">
        <v>2</v>
      </c>
    </row>
    <row r="36" spans="1:2">
      <c r="A36" t="s">
        <v>86</v>
      </c>
      <c r="B36" s="7">
        <v>1</v>
      </c>
    </row>
    <row r="37" spans="1:2">
      <c r="A37" t="s">
        <v>117</v>
      </c>
      <c r="B37" s="7">
        <v>1</v>
      </c>
    </row>
    <row r="38" spans="1:2">
      <c r="A38" t="s">
        <v>120</v>
      </c>
      <c r="B38" s="7">
        <v>3</v>
      </c>
    </row>
    <row r="39" spans="1:2">
      <c r="A39" t="s">
        <v>112</v>
      </c>
      <c r="B39" s="7">
        <v>1</v>
      </c>
    </row>
    <row r="40" spans="1:2">
      <c r="A40" t="s">
        <v>159</v>
      </c>
      <c r="B40" s="7">
        <v>1</v>
      </c>
    </row>
    <row r="41" spans="1:2">
      <c r="A41" t="s">
        <v>115</v>
      </c>
      <c r="B41" s="7">
        <v>1</v>
      </c>
    </row>
    <row r="42" spans="1:2">
      <c r="A42" t="s">
        <v>116</v>
      </c>
      <c r="B42" s="7">
        <v>1</v>
      </c>
    </row>
    <row r="43" spans="1:2">
      <c r="A43" t="s">
        <v>69</v>
      </c>
      <c r="B43" s="7">
        <v>1</v>
      </c>
    </row>
    <row r="44" spans="1:2">
      <c r="A44" t="s">
        <v>133</v>
      </c>
      <c r="B44" s="7">
        <v>2</v>
      </c>
    </row>
    <row r="45" spans="1:2">
      <c r="A45" t="s">
        <v>164</v>
      </c>
      <c r="B45" s="7">
        <v>2</v>
      </c>
    </row>
    <row r="46" spans="1:2">
      <c r="A46" t="s">
        <v>160</v>
      </c>
      <c r="B46" s="7">
        <v>1</v>
      </c>
    </row>
    <row r="47" spans="1:2">
      <c r="A47" t="s">
        <v>47</v>
      </c>
      <c r="B47" s="7">
        <v>1</v>
      </c>
    </row>
    <row r="48" spans="1:2">
      <c r="A48" t="s">
        <v>83</v>
      </c>
      <c r="B48" s="7">
        <v>3</v>
      </c>
    </row>
    <row r="49" spans="1:2">
      <c r="A49" t="s">
        <v>161</v>
      </c>
      <c r="B49" s="7">
        <v>1</v>
      </c>
    </row>
    <row r="50" spans="1:2">
      <c r="A50" t="s">
        <v>107</v>
      </c>
      <c r="B50" s="7">
        <v>1</v>
      </c>
    </row>
    <row r="51" spans="1:2">
      <c r="A51" t="s">
        <v>162</v>
      </c>
      <c r="B51" s="7">
        <v>1</v>
      </c>
    </row>
    <row r="52" spans="1:2">
      <c r="A52" t="s">
        <v>12</v>
      </c>
      <c r="B52" s="7">
        <v>1</v>
      </c>
    </row>
    <row r="53" spans="1:2">
      <c r="A53" t="s">
        <v>106</v>
      </c>
      <c r="B53" s="7">
        <v>1</v>
      </c>
    </row>
    <row r="54" spans="1:2">
      <c r="A54" t="s">
        <v>113</v>
      </c>
      <c r="B54" s="7">
        <v>1</v>
      </c>
    </row>
    <row r="55" spans="1:2">
      <c r="A55" t="s">
        <v>149</v>
      </c>
      <c r="B55" s="7">
        <v>1</v>
      </c>
    </row>
    <row r="56" spans="1:2">
      <c r="A56" t="s">
        <v>26</v>
      </c>
      <c r="B56" s="7">
        <v>3</v>
      </c>
    </row>
    <row r="57" spans="1:2">
      <c r="A57" t="s">
        <v>125</v>
      </c>
      <c r="B57" s="7">
        <v>1</v>
      </c>
    </row>
    <row r="58" spans="1:2">
      <c r="A58" t="s">
        <v>110</v>
      </c>
      <c r="B58" s="7">
        <v>2</v>
      </c>
    </row>
    <row r="59" spans="1:2">
      <c r="A59" t="s">
        <v>165</v>
      </c>
      <c r="B59" s="7">
        <v>2</v>
      </c>
    </row>
    <row r="60" spans="1:2">
      <c r="A60" t="s">
        <v>127</v>
      </c>
      <c r="B60" s="7">
        <v>2</v>
      </c>
    </row>
    <row r="61" spans="1:2">
      <c r="A61" t="s">
        <v>97</v>
      </c>
      <c r="B61" s="7">
        <v>1</v>
      </c>
    </row>
    <row r="62" spans="1:2">
      <c r="A62" t="s">
        <v>45</v>
      </c>
      <c r="B62" s="7">
        <v>2</v>
      </c>
    </row>
    <row r="63" spans="1:2">
      <c r="A63" t="s">
        <v>78</v>
      </c>
      <c r="B63" s="7">
        <v>1</v>
      </c>
    </row>
    <row r="64" spans="1:2">
      <c r="A64" t="s">
        <v>103</v>
      </c>
      <c r="B64" s="7">
        <v>1</v>
      </c>
    </row>
    <row r="65" spans="1:2">
      <c r="A65" t="s">
        <v>49</v>
      </c>
      <c r="B65" s="7">
        <v>1</v>
      </c>
    </row>
    <row r="66" spans="1:2">
      <c r="A66" t="s">
        <v>79</v>
      </c>
      <c r="B66" s="7">
        <v>3</v>
      </c>
    </row>
    <row r="67" spans="1:2">
      <c r="A67" t="s">
        <v>174</v>
      </c>
      <c r="B67" s="7">
        <v>2</v>
      </c>
    </row>
    <row r="68" spans="1:2">
      <c r="A68" t="s">
        <v>170</v>
      </c>
      <c r="B68" s="7">
        <v>1</v>
      </c>
    </row>
    <row r="69" spans="1:2">
      <c r="A69" t="s">
        <v>152</v>
      </c>
      <c r="B69" s="7">
        <v>1</v>
      </c>
    </row>
    <row r="70" spans="1:2">
      <c r="A70" t="s">
        <v>56</v>
      </c>
      <c r="B70" s="7">
        <v>2</v>
      </c>
    </row>
    <row r="71" spans="1:2">
      <c r="A71" t="s">
        <v>82</v>
      </c>
      <c r="B71" s="7">
        <v>1</v>
      </c>
    </row>
    <row r="72" spans="1:2">
      <c r="A72" t="s">
        <v>166</v>
      </c>
      <c r="B72" s="7">
        <v>1</v>
      </c>
    </row>
    <row r="73" spans="1:2">
      <c r="A73" t="s">
        <v>168</v>
      </c>
      <c r="B73" s="7">
        <v>1</v>
      </c>
    </row>
    <row r="74" spans="1:2">
      <c r="A74" t="s">
        <v>183</v>
      </c>
      <c r="B74" s="7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A67B-18BA-2B4A-BECF-7826E2EDDB33}">
  <dimension ref="A1:C101"/>
  <sheetViews>
    <sheetView workbookViewId="0">
      <selection activeCell="A22" sqref="A22"/>
    </sheetView>
  </sheetViews>
  <sheetFormatPr baseColWidth="10" defaultRowHeight="16"/>
  <cols>
    <col min="1" max="1" width="27.33203125" customWidth="1"/>
    <col min="2" max="2" width="34.5" customWidth="1"/>
    <col min="3" max="3" width="16.33203125" customWidth="1"/>
  </cols>
  <sheetData>
    <row r="1" spans="1:3">
      <c r="A1" t="s">
        <v>2</v>
      </c>
      <c r="B1" t="s">
        <v>176</v>
      </c>
      <c r="C1" t="s">
        <v>177</v>
      </c>
    </row>
    <row r="2" spans="1:3">
      <c r="A2" s="8" t="s">
        <v>142</v>
      </c>
      <c r="B2" t="s">
        <v>141</v>
      </c>
      <c r="C2" s="7">
        <v>1</v>
      </c>
    </row>
    <row r="3" spans="1:3">
      <c r="A3" s="8" t="s">
        <v>53</v>
      </c>
      <c r="B3" t="s">
        <v>52</v>
      </c>
      <c r="C3" s="7">
        <v>2</v>
      </c>
    </row>
    <row r="4" spans="1:3">
      <c r="A4" s="9" t="s">
        <v>123</v>
      </c>
      <c r="B4" t="s">
        <v>122</v>
      </c>
      <c r="C4" s="7">
        <v>1</v>
      </c>
    </row>
    <row r="5" spans="1:3">
      <c r="A5" s="8" t="s">
        <v>123</v>
      </c>
      <c r="B5" t="s">
        <v>132</v>
      </c>
      <c r="C5" s="7">
        <v>1</v>
      </c>
    </row>
    <row r="6" spans="1:3">
      <c r="A6" s="8" t="s">
        <v>163</v>
      </c>
      <c r="B6" t="s">
        <v>122</v>
      </c>
      <c r="C6" s="7">
        <v>2</v>
      </c>
    </row>
    <row r="7" spans="1:3">
      <c r="A7" s="9" t="s">
        <v>175</v>
      </c>
      <c r="B7" t="s">
        <v>14</v>
      </c>
      <c r="C7" s="7">
        <v>3</v>
      </c>
    </row>
    <row r="8" spans="1:3">
      <c r="A8" s="8" t="s">
        <v>175</v>
      </c>
      <c r="B8" t="s">
        <v>20</v>
      </c>
      <c r="C8" s="7">
        <v>1</v>
      </c>
    </row>
    <row r="9" spans="1:3">
      <c r="A9" s="8" t="s">
        <v>85</v>
      </c>
      <c r="B9" t="s">
        <v>77</v>
      </c>
      <c r="C9" s="7">
        <v>3</v>
      </c>
    </row>
    <row r="10" spans="1:3">
      <c r="A10" s="9" t="s">
        <v>98</v>
      </c>
      <c r="B10" t="s">
        <v>96</v>
      </c>
      <c r="C10" s="7">
        <v>1</v>
      </c>
    </row>
    <row r="11" spans="1:3">
      <c r="A11" s="8" t="s">
        <v>98</v>
      </c>
      <c r="B11" t="s">
        <v>100</v>
      </c>
      <c r="C11" s="7">
        <v>1</v>
      </c>
    </row>
    <row r="12" spans="1:3">
      <c r="A12" s="8" t="s">
        <v>32</v>
      </c>
      <c r="B12" t="s">
        <v>31</v>
      </c>
      <c r="C12" s="7">
        <v>5</v>
      </c>
    </row>
    <row r="13" spans="1:3">
      <c r="A13" s="8" t="s">
        <v>84</v>
      </c>
      <c r="B13" t="s">
        <v>77</v>
      </c>
      <c r="C13" s="7">
        <v>2</v>
      </c>
    </row>
    <row r="14" spans="1:3">
      <c r="A14" s="8" t="s">
        <v>167</v>
      </c>
      <c r="B14" t="s">
        <v>64</v>
      </c>
      <c r="C14" s="7">
        <v>1</v>
      </c>
    </row>
    <row r="15" spans="1:3">
      <c r="A15" s="8" t="s">
        <v>155</v>
      </c>
      <c r="B15" t="s">
        <v>154</v>
      </c>
      <c r="C15" s="7">
        <v>1</v>
      </c>
    </row>
    <row r="16" spans="1:3">
      <c r="A16" s="8" t="s">
        <v>128</v>
      </c>
      <c r="B16" t="s">
        <v>122</v>
      </c>
      <c r="C16" s="7">
        <v>2</v>
      </c>
    </row>
    <row r="17" spans="1:3">
      <c r="A17" s="8" t="s">
        <v>46</v>
      </c>
      <c r="B17" t="s">
        <v>44</v>
      </c>
      <c r="C17" s="7">
        <v>4</v>
      </c>
    </row>
    <row r="18" spans="1:3">
      <c r="A18" s="8" t="s">
        <v>92</v>
      </c>
      <c r="B18" t="s">
        <v>91</v>
      </c>
      <c r="C18" s="7">
        <v>2</v>
      </c>
    </row>
    <row r="19" spans="1:3">
      <c r="A19" s="8" t="s">
        <v>172</v>
      </c>
      <c r="B19" t="s">
        <v>64</v>
      </c>
      <c r="C19" s="7">
        <v>1</v>
      </c>
    </row>
    <row r="20" spans="1:3">
      <c r="A20" s="8" t="s">
        <v>130</v>
      </c>
      <c r="B20" t="s">
        <v>122</v>
      </c>
      <c r="C20" s="7">
        <v>2</v>
      </c>
    </row>
    <row r="21" spans="1:3">
      <c r="A21" s="9" t="s">
        <v>50</v>
      </c>
      <c r="B21" t="s">
        <v>94</v>
      </c>
      <c r="C21" s="7">
        <v>2</v>
      </c>
    </row>
    <row r="22" spans="1:3">
      <c r="A22" s="8" t="s">
        <v>50</v>
      </c>
      <c r="B22" t="s">
        <v>44</v>
      </c>
      <c r="C22" s="7">
        <v>2</v>
      </c>
    </row>
    <row r="23" spans="1:3">
      <c r="A23" s="8" t="s">
        <v>35</v>
      </c>
      <c r="B23" t="s">
        <v>34</v>
      </c>
      <c r="C23" s="7">
        <v>2</v>
      </c>
    </row>
    <row r="24" spans="1:3">
      <c r="A24" s="8" t="s">
        <v>129</v>
      </c>
      <c r="B24" t="s">
        <v>122</v>
      </c>
      <c r="C24" s="7">
        <v>2</v>
      </c>
    </row>
    <row r="25" spans="1:3">
      <c r="A25" s="8" t="s">
        <v>23</v>
      </c>
      <c r="B25" t="s">
        <v>22</v>
      </c>
      <c r="C25" s="7">
        <v>3</v>
      </c>
    </row>
    <row r="26" spans="1:3">
      <c r="A26" s="8" t="s">
        <v>89</v>
      </c>
      <c r="B26" t="s">
        <v>88</v>
      </c>
      <c r="C26" s="7">
        <v>2</v>
      </c>
    </row>
    <row r="27" spans="1:3">
      <c r="A27" s="9" t="s">
        <v>72</v>
      </c>
      <c r="B27" t="s">
        <v>71</v>
      </c>
      <c r="C27" s="7">
        <v>2</v>
      </c>
    </row>
    <row r="28" spans="1:3">
      <c r="A28" s="9" t="s">
        <v>72</v>
      </c>
      <c r="B28" t="s">
        <v>96</v>
      </c>
      <c r="C28" s="7">
        <v>1</v>
      </c>
    </row>
    <row r="29" spans="1:3">
      <c r="A29" s="8" t="s">
        <v>72</v>
      </c>
      <c r="B29" t="s">
        <v>100</v>
      </c>
      <c r="C29" s="7">
        <v>1</v>
      </c>
    </row>
    <row r="30" spans="1:3">
      <c r="A30" s="8" t="s">
        <v>48</v>
      </c>
      <c r="B30" t="s">
        <v>44</v>
      </c>
      <c r="C30" s="7">
        <v>2</v>
      </c>
    </row>
    <row r="31" spans="1:3">
      <c r="A31" s="8" t="s">
        <v>171</v>
      </c>
      <c r="B31" t="s">
        <v>139</v>
      </c>
      <c r="C31" s="7">
        <v>1</v>
      </c>
    </row>
    <row r="32" spans="1:3">
      <c r="A32" s="8" t="s">
        <v>16</v>
      </c>
      <c r="B32" t="s">
        <v>14</v>
      </c>
      <c r="C32" s="7">
        <v>3</v>
      </c>
    </row>
    <row r="33" spans="1:3">
      <c r="A33" s="8" t="s">
        <v>114</v>
      </c>
      <c r="B33" t="s">
        <v>109</v>
      </c>
      <c r="C33" s="7">
        <v>1</v>
      </c>
    </row>
    <row r="34" spans="1:3">
      <c r="A34" s="9" t="s">
        <v>156</v>
      </c>
      <c r="B34" t="s">
        <v>105</v>
      </c>
      <c r="C34" s="7">
        <v>1</v>
      </c>
    </row>
    <row r="35" spans="1:3">
      <c r="A35" s="8" t="s">
        <v>156</v>
      </c>
      <c r="B35" t="s">
        <v>122</v>
      </c>
      <c r="C35" s="7">
        <v>2</v>
      </c>
    </row>
    <row r="36" spans="1:3">
      <c r="A36" s="9" t="s">
        <v>29</v>
      </c>
      <c r="B36" t="s">
        <v>28</v>
      </c>
      <c r="C36" s="7">
        <v>2</v>
      </c>
    </row>
    <row r="37" spans="1:3">
      <c r="A37" s="9" t="s">
        <v>29</v>
      </c>
      <c r="B37" t="s">
        <v>60</v>
      </c>
      <c r="C37" s="7">
        <v>1</v>
      </c>
    </row>
    <row r="38" spans="1:3">
      <c r="A38" s="8" t="s">
        <v>29</v>
      </c>
      <c r="B38" t="s">
        <v>62</v>
      </c>
      <c r="C38" s="7">
        <v>1</v>
      </c>
    </row>
    <row r="39" spans="1:3">
      <c r="A39" s="8" t="s">
        <v>42</v>
      </c>
      <c r="B39" t="s">
        <v>41</v>
      </c>
      <c r="C39" s="7">
        <v>2</v>
      </c>
    </row>
    <row r="40" spans="1:3">
      <c r="A40" s="8" t="s">
        <v>173</v>
      </c>
      <c r="B40" t="s">
        <v>144</v>
      </c>
      <c r="C40" s="7">
        <v>1</v>
      </c>
    </row>
    <row r="41" spans="1:3">
      <c r="A41" s="8" t="s">
        <v>145</v>
      </c>
      <c r="B41" t="s">
        <v>77</v>
      </c>
      <c r="C41" s="7">
        <v>1</v>
      </c>
    </row>
    <row r="42" spans="1:3">
      <c r="A42" s="8" t="s">
        <v>18</v>
      </c>
      <c r="B42" t="s">
        <v>14</v>
      </c>
      <c r="C42" s="7">
        <v>2</v>
      </c>
    </row>
    <row r="43" spans="1:3">
      <c r="A43" s="8" t="s">
        <v>75</v>
      </c>
      <c r="B43" t="s">
        <v>74</v>
      </c>
      <c r="C43" s="7">
        <v>2</v>
      </c>
    </row>
    <row r="44" spans="1:3">
      <c r="A44" s="8" t="s">
        <v>36</v>
      </c>
      <c r="B44" t="s">
        <v>34</v>
      </c>
      <c r="C44" s="7">
        <v>2</v>
      </c>
    </row>
    <row r="45" spans="1:3">
      <c r="A45" s="8" t="s">
        <v>6</v>
      </c>
      <c r="B45" t="s">
        <v>5</v>
      </c>
      <c r="C45" s="7">
        <v>4</v>
      </c>
    </row>
    <row r="46" spans="1:3">
      <c r="A46" s="9" t="s">
        <v>39</v>
      </c>
      <c r="B46" t="s">
        <v>38</v>
      </c>
      <c r="C46" s="7">
        <v>1</v>
      </c>
    </row>
    <row r="47" spans="1:3">
      <c r="A47" s="8" t="s">
        <v>39</v>
      </c>
      <c r="B47" t="s">
        <v>60</v>
      </c>
      <c r="C47" s="7">
        <v>2</v>
      </c>
    </row>
    <row r="48" spans="1:3">
      <c r="A48" s="8" t="s">
        <v>146</v>
      </c>
      <c r="B48" t="s">
        <v>77</v>
      </c>
      <c r="C48" s="7">
        <v>2</v>
      </c>
    </row>
    <row r="49" spans="1:3">
      <c r="A49" s="8" t="s">
        <v>124</v>
      </c>
      <c r="B49" t="s">
        <v>122</v>
      </c>
      <c r="C49" s="7">
        <v>1</v>
      </c>
    </row>
    <row r="50" spans="1:3">
      <c r="A50" s="8" t="s">
        <v>169</v>
      </c>
      <c r="B50" t="s">
        <v>132</v>
      </c>
      <c r="C50" s="7">
        <v>1</v>
      </c>
    </row>
    <row r="51" spans="1:3">
      <c r="A51" s="8" t="s">
        <v>86</v>
      </c>
      <c r="B51" t="s">
        <v>77</v>
      </c>
      <c r="C51" s="7">
        <v>2</v>
      </c>
    </row>
    <row r="52" spans="1:3">
      <c r="A52" s="8" t="s">
        <v>117</v>
      </c>
      <c r="B52" t="s">
        <v>109</v>
      </c>
      <c r="C52" s="7">
        <v>3</v>
      </c>
    </row>
    <row r="53" spans="1:3">
      <c r="A53" s="9" t="s">
        <v>120</v>
      </c>
      <c r="B53" t="s">
        <v>119</v>
      </c>
      <c r="C53" s="7">
        <v>2</v>
      </c>
    </row>
    <row r="54" spans="1:3">
      <c r="A54" s="8" t="s">
        <v>120</v>
      </c>
      <c r="B54" t="s">
        <v>132</v>
      </c>
      <c r="C54" s="7">
        <v>2</v>
      </c>
    </row>
    <row r="55" spans="1:3">
      <c r="A55" s="8" t="s">
        <v>112</v>
      </c>
      <c r="B55" t="s">
        <v>109</v>
      </c>
      <c r="C55" s="7">
        <v>2</v>
      </c>
    </row>
    <row r="56" spans="1:3">
      <c r="A56" s="8" t="s">
        <v>159</v>
      </c>
      <c r="B56" t="s">
        <v>109</v>
      </c>
      <c r="C56" s="7">
        <v>1</v>
      </c>
    </row>
    <row r="57" spans="1:3">
      <c r="A57" s="8" t="s">
        <v>81</v>
      </c>
      <c r="B57" t="s">
        <v>77</v>
      </c>
      <c r="C57" s="7">
        <v>2</v>
      </c>
    </row>
    <row r="58" spans="1:3">
      <c r="A58" s="8" t="s">
        <v>115</v>
      </c>
      <c r="B58" t="s">
        <v>109</v>
      </c>
      <c r="C58" s="7">
        <v>2</v>
      </c>
    </row>
    <row r="59" spans="1:3">
      <c r="A59" s="8" t="s">
        <v>116</v>
      </c>
      <c r="B59" t="s">
        <v>109</v>
      </c>
      <c r="C59" s="7">
        <v>2</v>
      </c>
    </row>
    <row r="60" spans="1:3">
      <c r="A60" s="8" t="s">
        <v>17</v>
      </c>
      <c r="B60" t="s">
        <v>14</v>
      </c>
      <c r="C60" s="7">
        <v>1</v>
      </c>
    </row>
    <row r="61" spans="1:3">
      <c r="A61" s="8" t="s">
        <v>69</v>
      </c>
      <c r="B61" t="s">
        <v>68</v>
      </c>
      <c r="C61" s="7">
        <v>2</v>
      </c>
    </row>
    <row r="62" spans="1:3">
      <c r="A62" s="9" t="s">
        <v>133</v>
      </c>
      <c r="B62" t="s">
        <v>122</v>
      </c>
      <c r="C62" s="7">
        <v>2</v>
      </c>
    </row>
    <row r="63" spans="1:3">
      <c r="A63" s="8" t="s">
        <v>133</v>
      </c>
      <c r="B63" t="s">
        <v>132</v>
      </c>
      <c r="C63" s="7">
        <v>2</v>
      </c>
    </row>
    <row r="64" spans="1:3">
      <c r="A64" s="8" t="s">
        <v>164</v>
      </c>
      <c r="B64" t="s">
        <v>122</v>
      </c>
      <c r="C64" s="7">
        <v>2</v>
      </c>
    </row>
    <row r="65" spans="1:3">
      <c r="A65" s="8" t="s">
        <v>160</v>
      </c>
      <c r="B65" t="s">
        <v>109</v>
      </c>
      <c r="C65" s="7">
        <v>1</v>
      </c>
    </row>
    <row r="66" spans="1:3">
      <c r="A66" s="8" t="s">
        <v>47</v>
      </c>
      <c r="B66" t="s">
        <v>44</v>
      </c>
      <c r="C66" s="7">
        <v>2</v>
      </c>
    </row>
    <row r="67" spans="1:3">
      <c r="A67" s="9" t="s">
        <v>83</v>
      </c>
      <c r="B67" t="s">
        <v>135</v>
      </c>
      <c r="C67" s="7">
        <v>1</v>
      </c>
    </row>
    <row r="68" spans="1:3">
      <c r="A68" s="8" t="s">
        <v>83</v>
      </c>
      <c r="B68" t="s">
        <v>77</v>
      </c>
      <c r="C68" s="7">
        <v>4</v>
      </c>
    </row>
    <row r="69" spans="1:3">
      <c r="A69" s="8" t="s">
        <v>161</v>
      </c>
      <c r="B69" t="s">
        <v>109</v>
      </c>
      <c r="C69" s="7">
        <v>1</v>
      </c>
    </row>
    <row r="70" spans="1:3">
      <c r="A70" s="9" t="s">
        <v>107</v>
      </c>
      <c r="B70" t="s">
        <v>105</v>
      </c>
      <c r="C70" s="7">
        <v>1</v>
      </c>
    </row>
    <row r="71" spans="1:3">
      <c r="A71" s="8" t="s">
        <v>107</v>
      </c>
      <c r="B71" t="s">
        <v>158</v>
      </c>
      <c r="C71" s="7">
        <v>1</v>
      </c>
    </row>
    <row r="72" spans="1:3">
      <c r="A72" s="8" t="s">
        <v>162</v>
      </c>
      <c r="B72" t="s">
        <v>109</v>
      </c>
      <c r="C72" s="7">
        <v>1</v>
      </c>
    </row>
    <row r="73" spans="1:3">
      <c r="A73" s="9" t="s">
        <v>12</v>
      </c>
      <c r="B73" t="s">
        <v>10</v>
      </c>
      <c r="C73" s="7">
        <v>1</v>
      </c>
    </row>
    <row r="74" spans="1:3">
      <c r="A74" s="8" t="s">
        <v>12</v>
      </c>
      <c r="B74" t="s">
        <v>100</v>
      </c>
      <c r="C74" s="7">
        <v>2</v>
      </c>
    </row>
    <row r="75" spans="1:3">
      <c r="A75" s="8" t="s">
        <v>106</v>
      </c>
      <c r="B75" t="s">
        <v>105</v>
      </c>
      <c r="C75" s="7">
        <v>2</v>
      </c>
    </row>
    <row r="76" spans="1:3">
      <c r="A76" s="8" t="s">
        <v>113</v>
      </c>
      <c r="B76" t="s">
        <v>109</v>
      </c>
      <c r="C76" s="7">
        <v>2</v>
      </c>
    </row>
    <row r="77" spans="1:3">
      <c r="A77" s="8" t="s">
        <v>149</v>
      </c>
      <c r="B77" t="s">
        <v>96</v>
      </c>
      <c r="C77" s="7">
        <v>1</v>
      </c>
    </row>
    <row r="78" spans="1:3">
      <c r="A78" s="8" t="s">
        <v>26</v>
      </c>
      <c r="B78" t="s">
        <v>25</v>
      </c>
      <c r="C78" s="7">
        <v>6</v>
      </c>
    </row>
    <row r="79" spans="1:3">
      <c r="A79" s="8" t="s">
        <v>125</v>
      </c>
      <c r="B79" t="s">
        <v>122</v>
      </c>
      <c r="C79" s="7">
        <v>2</v>
      </c>
    </row>
    <row r="80" spans="1:3">
      <c r="A80" s="8" t="s">
        <v>111</v>
      </c>
      <c r="B80" t="s">
        <v>109</v>
      </c>
      <c r="C80" s="7">
        <v>1</v>
      </c>
    </row>
    <row r="81" spans="1:3">
      <c r="A81" s="8" t="s">
        <v>110</v>
      </c>
      <c r="B81" t="s">
        <v>109</v>
      </c>
      <c r="C81" s="7">
        <v>4</v>
      </c>
    </row>
    <row r="82" spans="1:3">
      <c r="A82" s="8" t="s">
        <v>165</v>
      </c>
      <c r="B82" t="s">
        <v>122</v>
      </c>
      <c r="C82" s="7">
        <v>2</v>
      </c>
    </row>
    <row r="83" spans="1:3">
      <c r="A83" s="8" t="s">
        <v>127</v>
      </c>
      <c r="B83" t="s">
        <v>122</v>
      </c>
      <c r="C83" s="7">
        <v>4</v>
      </c>
    </row>
    <row r="84" spans="1:3">
      <c r="A84" s="8" t="s">
        <v>80</v>
      </c>
      <c r="B84" t="s">
        <v>77</v>
      </c>
      <c r="C84" s="7">
        <v>1</v>
      </c>
    </row>
    <row r="85" spans="1:3">
      <c r="A85" s="8" t="s">
        <v>97</v>
      </c>
      <c r="B85" t="s">
        <v>96</v>
      </c>
      <c r="C85" s="7">
        <v>2</v>
      </c>
    </row>
    <row r="86" spans="1:3">
      <c r="A86" s="9" t="s">
        <v>45</v>
      </c>
      <c r="B86" t="s">
        <v>44</v>
      </c>
      <c r="C86" s="7">
        <v>2</v>
      </c>
    </row>
    <row r="87" spans="1:3">
      <c r="A87" s="8" t="s">
        <v>45</v>
      </c>
      <c r="B87" t="s">
        <v>137</v>
      </c>
      <c r="C87" s="7">
        <v>1</v>
      </c>
    </row>
    <row r="88" spans="1:3">
      <c r="A88" s="8" t="s">
        <v>78</v>
      </c>
      <c r="B88" t="s">
        <v>77</v>
      </c>
      <c r="C88" s="7">
        <v>2</v>
      </c>
    </row>
    <row r="89" spans="1:3">
      <c r="A89" s="9" t="s">
        <v>103</v>
      </c>
      <c r="B89" t="s">
        <v>100</v>
      </c>
      <c r="C89" s="7">
        <v>1</v>
      </c>
    </row>
    <row r="90" spans="1:3">
      <c r="A90" s="8" t="s">
        <v>103</v>
      </c>
      <c r="B90" t="s">
        <v>102</v>
      </c>
      <c r="C90" s="7">
        <v>1</v>
      </c>
    </row>
    <row r="91" spans="1:3">
      <c r="A91" s="8" t="s">
        <v>49</v>
      </c>
      <c r="B91" t="s">
        <v>44</v>
      </c>
      <c r="C91" s="7">
        <v>2</v>
      </c>
    </row>
    <row r="92" spans="1:3">
      <c r="A92" s="8" t="s">
        <v>79</v>
      </c>
      <c r="B92" t="s">
        <v>77</v>
      </c>
      <c r="C92" s="7">
        <v>4</v>
      </c>
    </row>
    <row r="93" spans="1:3">
      <c r="A93" s="8" t="s">
        <v>11</v>
      </c>
      <c r="B93" t="s">
        <v>10</v>
      </c>
      <c r="C93" s="7">
        <v>1</v>
      </c>
    </row>
    <row r="94" spans="1:3">
      <c r="A94" s="8" t="s">
        <v>174</v>
      </c>
      <c r="B94" t="s">
        <v>148</v>
      </c>
      <c r="C94" s="7">
        <v>2</v>
      </c>
    </row>
    <row r="95" spans="1:3">
      <c r="A95" s="8" t="s">
        <v>170</v>
      </c>
      <c r="B95" t="s">
        <v>10</v>
      </c>
      <c r="C95" s="7">
        <v>1</v>
      </c>
    </row>
    <row r="96" spans="1:3">
      <c r="A96" s="8" t="s">
        <v>152</v>
      </c>
      <c r="B96" t="s">
        <v>151</v>
      </c>
      <c r="C96" s="7">
        <v>1</v>
      </c>
    </row>
    <row r="97" spans="1:3">
      <c r="A97" s="9" t="s">
        <v>56</v>
      </c>
      <c r="B97" t="s">
        <v>55</v>
      </c>
      <c r="C97" s="7">
        <v>2</v>
      </c>
    </row>
    <row r="98" spans="1:3">
      <c r="A98" s="8" t="s">
        <v>56</v>
      </c>
      <c r="B98" t="s">
        <v>60</v>
      </c>
      <c r="C98" s="7">
        <v>2</v>
      </c>
    </row>
    <row r="99" spans="1:3">
      <c r="A99" s="8" t="s">
        <v>82</v>
      </c>
      <c r="B99" t="s">
        <v>77</v>
      </c>
      <c r="C99" s="7">
        <v>2</v>
      </c>
    </row>
    <row r="100" spans="1:3">
      <c r="A100" s="8" t="s">
        <v>166</v>
      </c>
      <c r="B100" t="s">
        <v>58</v>
      </c>
      <c r="C100" s="7">
        <v>2</v>
      </c>
    </row>
    <row r="101" spans="1:3">
      <c r="A101" s="8" t="s">
        <v>168</v>
      </c>
      <c r="B101" t="s">
        <v>66</v>
      </c>
      <c r="C101" s="7">
        <v>2</v>
      </c>
    </row>
  </sheetData>
  <autoFilter ref="A1:C103" xr:uid="{315AA67B-18BA-2B4A-BECF-7826E2EDDB33}">
    <sortState xmlns:xlrd2="http://schemas.microsoft.com/office/spreadsheetml/2017/richdata2" ref="A2:C103">
      <sortCondition ref="A2:A103"/>
      <sortCondition descending="1" ref="C2:C10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2E7C-EF3A-354E-9296-278F3165E77D}">
  <dimension ref="A1:E83"/>
  <sheetViews>
    <sheetView workbookViewId="0">
      <selection activeCell="A2" sqref="A2:E83"/>
    </sheetView>
  </sheetViews>
  <sheetFormatPr baseColWidth="10" defaultRowHeight="16"/>
  <cols>
    <col min="1" max="3" width="35.83203125" customWidth="1"/>
    <col min="4" max="4" width="30.33203125" customWidth="1"/>
    <col min="5" max="5" width="16" customWidth="1"/>
    <col min="6" max="6" width="33.5" customWidth="1"/>
    <col min="7" max="7" width="18.6640625" customWidth="1"/>
  </cols>
  <sheetData>
    <row r="1" spans="1:5">
      <c r="A1" t="s">
        <v>2</v>
      </c>
      <c r="B1" t="s">
        <v>178</v>
      </c>
      <c r="C1" t="s">
        <v>179</v>
      </c>
      <c r="D1" t="s">
        <v>180</v>
      </c>
      <c r="E1" t="s">
        <v>181</v>
      </c>
    </row>
    <row r="2" spans="1:5">
      <c r="A2" t="s">
        <v>142</v>
      </c>
      <c r="B2" t="str">
        <f>_xlfn.XLOOKUP(A2,授课统计!A:A,授课统计!B:B,,0)</f>
        <v>决策的偏误与智慧</v>
      </c>
      <c r="C2" t="e" cm="1">
        <f t="array" ref="C2">INDEX(授课统计!$B:$B, _xlfn.AGGREGATE(15, 6, ROW(授课统计!$A:$A)/(授课统计!$A:$A=$A2), 2))</f>
        <v>#NUM!</v>
      </c>
      <c r="D2" t="e" cm="1">
        <f t="array" ref="D2">INDEX(授课统计!$B:$B, _xlfn.AGGREGATE(15, 6, ROW(授课统计!$A:$A)/(授课统计!$A:$A=$A2), 3))</f>
        <v>#NUM!</v>
      </c>
      <c r="E2">
        <f>_xlfn.XLOOKUP(A2,Pivot!$A$4:$A$73,Pivot!$B$4:$B$73)</f>
        <v>1</v>
      </c>
    </row>
    <row r="3" spans="1:5">
      <c r="A3" t="s">
        <v>53</v>
      </c>
      <c r="B3" t="str">
        <f>_xlfn.XLOOKUP(A3,授课统计!A:A,授课统计!B:B,,0)</f>
        <v>计量经济学（中外）</v>
      </c>
      <c r="C3" t="e" cm="1">
        <f t="array" ref="C3">INDEX(授课统计!$B:$B, _xlfn.AGGREGATE(15, 6, ROW(授课统计!$A:$A)/(授课统计!$A:$A=$A3), 2))</f>
        <v>#NUM!</v>
      </c>
      <c r="D3" t="e" cm="1">
        <f t="array" ref="D3">INDEX(授课统计!$B:$B, _xlfn.AGGREGATE(15, 6, ROW(授课统计!$A:$A)/(授课统计!$A:$A=$A3), 3))</f>
        <v>#NUM!</v>
      </c>
      <c r="E3">
        <f>_xlfn.XLOOKUP(A3,Pivot!$A$4:$A$73,Pivot!$B$4:$B$73)</f>
        <v>1</v>
      </c>
    </row>
    <row r="4" spans="1:5">
      <c r="A4" t="s">
        <v>123</v>
      </c>
      <c r="B4" t="str">
        <f>_xlfn.XLOOKUP(A4,授课统计!A:A,授课统计!B:B,,0)</f>
        <v>中级微观经济学</v>
      </c>
      <c r="C4" t="str" cm="1">
        <f t="array" ref="C4">INDEX(授课统计!$B:$B, _xlfn.AGGREGATE(15, 6, ROW(授课统计!$A:$A)/(授课统计!$A:$A=$A4), 2))</f>
        <v>中级微观经济学（中外）</v>
      </c>
      <c r="D4" t="e" cm="1">
        <f t="array" ref="D4">INDEX(授课统计!$B:$B, _xlfn.AGGREGATE(15, 6, ROW(授课统计!$A:$A)/(授课统计!$A:$A=$A4), 3))</f>
        <v>#NUM!</v>
      </c>
      <c r="E4">
        <v>0</v>
      </c>
    </row>
    <row r="5" spans="1:5">
      <c r="A5" t="s">
        <v>163</v>
      </c>
      <c r="B5" t="str">
        <f>_xlfn.XLOOKUP(A5,授课统计!A:A,授课统计!B:B,,0)</f>
        <v>中级微观经济学</v>
      </c>
      <c r="C5" t="e" cm="1">
        <f t="array" ref="C5">INDEX(授课统计!$B:$B, _xlfn.AGGREGATE(15, 6, ROW(授课统计!$A:$A)/(授课统计!$A:$A=$A5), 2))</f>
        <v>#NUM!</v>
      </c>
      <c r="D5" t="e" cm="1">
        <f t="array" ref="D5">INDEX(授课统计!$B:$B, _xlfn.AGGREGATE(15, 6, ROW(授课统计!$A:$A)/(授课统计!$A:$A=$A5), 3))</f>
        <v>#NUM!</v>
      </c>
      <c r="E5">
        <f>_xlfn.XLOOKUP(A5,Pivot!$A$4:$A$73,Pivot!$B$4:$B$73)</f>
        <v>2</v>
      </c>
    </row>
    <row r="6" spans="1:5">
      <c r="A6" t="s">
        <v>175</v>
      </c>
      <c r="B6" t="str">
        <f>_xlfn.XLOOKUP(A6,授课统计!A:A,授课统计!B:B,,0)</f>
        <v>博弈论与信息经济学</v>
      </c>
      <c r="C6" t="str" cm="1">
        <f t="array" ref="C6">INDEX(授课统计!$B:$B, _xlfn.AGGREGATE(15, 6, ROW(授课统计!$A:$A)/(授课统计!$A:$A=$A6), 2))</f>
        <v>博弈论与信息经济学（中外）</v>
      </c>
      <c r="D6" t="e" cm="1">
        <f t="array" ref="D6">INDEX(授课统计!$B:$B, _xlfn.AGGREGATE(15, 6, ROW(授课统计!$A:$A)/(授课统计!$A:$A=$A6), 3))</f>
        <v>#NUM!</v>
      </c>
      <c r="E6">
        <f>_xlfn.XLOOKUP(A6,Pivot!$A$4:$A$73,Pivot!$B$4:$B$73)</f>
        <v>2</v>
      </c>
    </row>
    <row r="7" spans="1:5">
      <c r="A7" t="s">
        <v>85</v>
      </c>
      <c r="B7" t="str">
        <f>_xlfn.XLOOKUP(A7,授课统计!A:A,授课统计!B:B,,0)</f>
        <v>微观经济学</v>
      </c>
      <c r="C7" t="e" cm="1">
        <f t="array" ref="C7">INDEX(授课统计!$B:$B, _xlfn.AGGREGATE(15, 6, ROW(授课统计!$A:$A)/(授课统计!$A:$A=$A7), 2))</f>
        <v>#NUM!</v>
      </c>
      <c r="D7" t="e" cm="1">
        <f t="array" ref="D7">INDEX(授课统计!$B:$B, _xlfn.AGGREGATE(15, 6, ROW(授课统计!$A:$A)/(授课统计!$A:$A=$A7), 3))</f>
        <v>#NUM!</v>
      </c>
      <c r="E7">
        <f>_xlfn.XLOOKUP(A7,Pivot!$A$4:$A$73,Pivot!$B$4:$B$73)</f>
        <v>2</v>
      </c>
    </row>
    <row r="8" spans="1:5">
      <c r="A8" t="s">
        <v>98</v>
      </c>
      <c r="B8" t="str">
        <f>_xlfn.XLOOKUP(A8,授课统计!A:A,授课统计!B:B,,0)</f>
        <v>政治经济学</v>
      </c>
      <c r="C8" t="str" cm="1">
        <f t="array" ref="C8">INDEX(授课统计!$B:$B, _xlfn.AGGREGATE(15, 6, ROW(授课统计!$A:$A)/(授课统计!$A:$A=$A8), 2))</f>
        <v>政治经济学II</v>
      </c>
      <c r="D8" t="e" cm="1">
        <f t="array" ref="D8">INDEX(授课统计!$B:$B, _xlfn.AGGREGATE(15, 6, ROW(授课统计!$A:$A)/(授课统计!$A:$A=$A8), 3))</f>
        <v>#NUM!</v>
      </c>
      <c r="E8">
        <f>_xlfn.XLOOKUP(A8,Pivot!$A$4:$A$73,Pivot!$B$4:$B$73)</f>
        <v>1</v>
      </c>
    </row>
    <row r="9" spans="1:5">
      <c r="A9" t="s">
        <v>32</v>
      </c>
      <c r="B9" t="str">
        <f>_xlfn.XLOOKUP(A9,授课统计!A:A,授课统计!B:B,,0)</f>
        <v>高等代数II</v>
      </c>
      <c r="C9" t="e" cm="1">
        <f t="array" ref="C9">INDEX(授课统计!$B:$B, _xlfn.AGGREGATE(15, 6, ROW(授课统计!$A:$A)/(授课统计!$A:$A=$A9), 2))</f>
        <v>#NUM!</v>
      </c>
      <c r="D9" t="e" cm="1">
        <f t="array" ref="D9">INDEX(授课统计!$B:$B, _xlfn.AGGREGATE(15, 6, ROW(授课统计!$A:$A)/(授课统计!$A:$A=$A9), 3))</f>
        <v>#NUM!</v>
      </c>
      <c r="E9">
        <f>_xlfn.XLOOKUP(A9,Pivot!$A$4:$A$73,Pivot!$B$4:$B$73)</f>
        <v>2</v>
      </c>
    </row>
    <row r="10" spans="1:5">
      <c r="A10" t="s">
        <v>84</v>
      </c>
      <c r="B10" t="str">
        <f>_xlfn.XLOOKUP(A10,授课统计!A:A,授课统计!B:B,,0)</f>
        <v>微观经济学</v>
      </c>
      <c r="C10" t="e" cm="1">
        <f t="array" ref="C10">INDEX(授课统计!$B:$B, _xlfn.AGGREGATE(15, 6, ROW(授课统计!$A:$A)/(授课统计!$A:$A=$A10), 2))</f>
        <v>#NUM!</v>
      </c>
      <c r="D10" t="e" cm="1">
        <f t="array" ref="D10">INDEX(授课统计!$B:$B, _xlfn.AGGREGATE(15, 6, ROW(授课统计!$A:$A)/(授课统计!$A:$A=$A10), 3))</f>
        <v>#NUM!</v>
      </c>
      <c r="E10">
        <f>_xlfn.XLOOKUP(A10,Pivot!$A$4:$A$73,Pivot!$B$4:$B$73)</f>
        <v>1</v>
      </c>
    </row>
    <row r="11" spans="1:5">
      <c r="A11" t="s">
        <v>167</v>
      </c>
      <c r="B11" t="str">
        <f>_xlfn.XLOOKUP(A11,授课统计!A:A,授课统计!B:B,,0)</f>
        <v>经济学原理、思想与方法</v>
      </c>
      <c r="C11" t="e" cm="1">
        <f t="array" ref="C11">INDEX(授课统计!$B:$B, _xlfn.AGGREGATE(15, 6, ROW(授课统计!$A:$A)/(授课统计!$A:$A=$A11), 2))</f>
        <v>#NUM!</v>
      </c>
      <c r="D11" t="e" cm="1">
        <f t="array" ref="D11">INDEX(授课统计!$B:$B, _xlfn.AGGREGATE(15, 6, ROW(授课统计!$A:$A)/(授课统计!$A:$A=$A11), 3))</f>
        <v>#NUM!</v>
      </c>
      <c r="E11">
        <v>0</v>
      </c>
    </row>
    <row r="12" spans="1:5">
      <c r="A12" t="s">
        <v>155</v>
      </c>
      <c r="B12" t="str">
        <f>_xlfn.XLOOKUP(A12,授课统计!A:A,授课统计!B:B,,0)</f>
        <v>中国经济史（通识）</v>
      </c>
      <c r="C12" t="e" cm="1">
        <f t="array" ref="C12">INDEX(授课统计!$B:$B, _xlfn.AGGREGATE(15, 6, ROW(授课统计!$A:$A)/(授课统计!$A:$A=$A12), 2))</f>
        <v>#NUM!</v>
      </c>
      <c r="D12" t="e" cm="1">
        <f t="array" ref="D12">INDEX(授课统计!$B:$B, _xlfn.AGGREGATE(15, 6, ROW(授课统计!$A:$A)/(授课统计!$A:$A=$A12), 3))</f>
        <v>#NUM!</v>
      </c>
      <c r="E12">
        <f>_xlfn.XLOOKUP(A12,Pivot!$A$4:$A$73,Pivot!$B$4:$B$73)</f>
        <v>1</v>
      </c>
    </row>
    <row r="13" spans="1:5">
      <c r="A13" t="s">
        <v>128</v>
      </c>
      <c r="B13" t="str">
        <f>_xlfn.XLOOKUP(A13,授课统计!A:A,授课统计!B:B,,0)</f>
        <v>中级微观经济学</v>
      </c>
      <c r="C13" t="e" cm="1">
        <f t="array" ref="C13">INDEX(授课统计!$B:$B, _xlfn.AGGREGATE(15, 6, ROW(授课统计!$A:$A)/(授课统计!$A:$A=$A13), 2))</f>
        <v>#NUM!</v>
      </c>
      <c r="D13" t="e" cm="1">
        <f t="array" ref="D13">INDEX(授课统计!$B:$B, _xlfn.AGGREGATE(15, 6, ROW(授课统计!$A:$A)/(授课统计!$A:$A=$A13), 3))</f>
        <v>#NUM!</v>
      </c>
      <c r="E13">
        <f>_xlfn.XLOOKUP(A13,Pivot!$A$4:$A$73,Pivot!$B$4:$B$73)</f>
        <v>1</v>
      </c>
    </row>
    <row r="14" spans="1:5">
      <c r="A14" t="s">
        <v>46</v>
      </c>
      <c r="B14" t="str">
        <f>_xlfn.XLOOKUP(A14,授课统计!A:A,授课统计!B:B,,0)</f>
        <v>计量经济学</v>
      </c>
      <c r="C14" t="e" cm="1">
        <f t="array" ref="C14">INDEX(授课统计!$B:$B, _xlfn.AGGREGATE(15, 6, ROW(授课统计!$A:$A)/(授课统计!$A:$A=$A14), 2))</f>
        <v>#NUM!</v>
      </c>
      <c r="D14" t="e" cm="1">
        <f t="array" ref="D14">INDEX(授课统计!$B:$B, _xlfn.AGGREGATE(15, 6, ROW(授课统计!$A:$A)/(授课统计!$A:$A=$A14), 3))</f>
        <v>#NUM!</v>
      </c>
      <c r="E14">
        <f>_xlfn.XLOOKUP(A14,Pivot!$A$4:$A$73,Pivot!$B$4:$B$73)</f>
        <v>2</v>
      </c>
    </row>
    <row r="15" spans="1:5">
      <c r="A15" t="s">
        <v>92</v>
      </c>
      <c r="B15" t="str">
        <f>_xlfn.XLOOKUP(A15,授课统计!A:A,授课统计!B:B,,0)</f>
        <v>应用计量学</v>
      </c>
      <c r="C15" t="e" cm="1">
        <f t="array" ref="C15">INDEX(授课统计!$B:$B, _xlfn.AGGREGATE(15, 6, ROW(授课统计!$A:$A)/(授课统计!$A:$A=$A15), 2))</f>
        <v>#NUM!</v>
      </c>
      <c r="D15" t="e" cm="1">
        <f t="array" ref="D15">INDEX(授课统计!$B:$B, _xlfn.AGGREGATE(15, 6, ROW(授课统计!$A:$A)/(授课统计!$A:$A=$A15), 3))</f>
        <v>#NUM!</v>
      </c>
      <c r="E15">
        <f>_xlfn.XLOOKUP(A15,Pivot!$A$4:$A$73,Pivot!$B$4:$B$73)</f>
        <v>1</v>
      </c>
    </row>
    <row r="16" spans="1:5">
      <c r="A16" t="s">
        <v>172</v>
      </c>
      <c r="B16" t="str">
        <f>_xlfn.XLOOKUP(A16,授课统计!A:A,授课统计!B:B,,0)</f>
        <v>经济学原理、思想与方法</v>
      </c>
      <c r="C16" t="e" cm="1">
        <f t="array" ref="C16">INDEX(授课统计!$B:$B, _xlfn.AGGREGATE(15, 6, ROW(授课统计!$A:$A)/(授课统计!$A:$A=$A16), 2))</f>
        <v>#NUM!</v>
      </c>
      <c r="D16" t="e" cm="1">
        <f t="array" ref="D16">INDEX(授课统计!$B:$B, _xlfn.AGGREGATE(15, 6, ROW(授课统计!$A:$A)/(授课统计!$A:$A=$A16), 3))</f>
        <v>#NUM!</v>
      </c>
      <c r="E16">
        <f>_xlfn.XLOOKUP(A16,Pivot!$A$4:$A$73,Pivot!$B$4:$B$73)</f>
        <v>1</v>
      </c>
    </row>
    <row r="17" spans="1:5">
      <c r="A17" t="s">
        <v>130</v>
      </c>
      <c r="B17" t="str">
        <f>_xlfn.XLOOKUP(A17,授课统计!A:A,授课统计!B:B,,0)</f>
        <v>中级微观经济学</v>
      </c>
      <c r="C17" t="e" cm="1">
        <f t="array" ref="C17">INDEX(授课统计!$B:$B, _xlfn.AGGREGATE(15, 6, ROW(授课统计!$A:$A)/(授课统计!$A:$A=$A17), 2))</f>
        <v>#NUM!</v>
      </c>
      <c r="D17" t="e" cm="1">
        <f t="array" ref="D17">INDEX(授课统计!$B:$B, _xlfn.AGGREGATE(15, 6, ROW(授课统计!$A:$A)/(授课统计!$A:$A=$A17), 3))</f>
        <v>#NUM!</v>
      </c>
      <c r="E17">
        <v>0</v>
      </c>
    </row>
    <row r="18" spans="1:5">
      <c r="A18" t="s">
        <v>50</v>
      </c>
      <c r="B18" t="str">
        <f>_xlfn.XLOOKUP(A18,授课统计!A:A,授课统计!B:B,,0)</f>
        <v>应用时间序列分析</v>
      </c>
      <c r="C18" t="str" cm="1">
        <f t="array" ref="C18">INDEX(授课统计!$B:$B, _xlfn.AGGREGATE(15, 6, ROW(授课统计!$A:$A)/(授课统计!$A:$A=$A18), 2))</f>
        <v>计量经济学</v>
      </c>
      <c r="D18" t="e" cm="1">
        <f t="array" ref="D18">INDEX(授课统计!$B:$B, _xlfn.AGGREGATE(15, 6, ROW(授课统计!$A:$A)/(授课统计!$A:$A=$A18), 3))</f>
        <v>#NUM!</v>
      </c>
      <c r="E18">
        <f>_xlfn.XLOOKUP(A18,Pivot!$A$4:$A$73,Pivot!$B$4:$B$73)</f>
        <v>2</v>
      </c>
    </row>
    <row r="19" spans="1:5">
      <c r="A19" t="s">
        <v>35</v>
      </c>
      <c r="B19" t="str">
        <f>_xlfn.XLOOKUP(A19,授课统计!A:A,授课统计!B:B,,0)</f>
        <v>高级微观经济学</v>
      </c>
      <c r="C19" t="e" cm="1">
        <f t="array" ref="C19">INDEX(授课统计!$B:$B, _xlfn.AGGREGATE(15, 6, ROW(授课统计!$A:$A)/(授课统计!$A:$A=$A19), 2))</f>
        <v>#NUM!</v>
      </c>
      <c r="D19" t="e" cm="1">
        <f t="array" ref="D19">INDEX(授课统计!$B:$B, _xlfn.AGGREGATE(15, 6, ROW(授课统计!$A:$A)/(授课统计!$A:$A=$A19), 3))</f>
        <v>#NUM!</v>
      </c>
      <c r="E19">
        <f>_xlfn.XLOOKUP(A19,Pivot!$A$4:$A$73,Pivot!$B$4:$B$73)</f>
        <v>1</v>
      </c>
    </row>
    <row r="20" spans="1:5">
      <c r="A20" t="s">
        <v>129</v>
      </c>
      <c r="B20" t="str">
        <f>_xlfn.XLOOKUP(A20,授课统计!A:A,授课统计!B:B,,0)</f>
        <v>中级微观经济学</v>
      </c>
      <c r="C20" t="e" cm="1">
        <f t="array" ref="C20">INDEX(授课统计!$B:$B, _xlfn.AGGREGATE(15, 6, ROW(授课统计!$A:$A)/(授课统计!$A:$A=$A20), 2))</f>
        <v>#NUM!</v>
      </c>
      <c r="D20" t="e" cm="1">
        <f t="array" ref="D20">INDEX(授课统计!$B:$B, _xlfn.AGGREGATE(15, 6, ROW(授课统计!$A:$A)/(授课统计!$A:$A=$A20), 3))</f>
        <v>#NUM!</v>
      </c>
      <c r="E20">
        <f>_xlfn.XLOOKUP(A20,Pivot!$A$4:$A$73,Pivot!$B$4:$B$73)</f>
        <v>1</v>
      </c>
    </row>
    <row r="21" spans="1:5">
      <c r="A21" t="s">
        <v>23</v>
      </c>
      <c r="B21" t="str">
        <f>_xlfn.XLOOKUP(A21,授课统计!A:A,授课统计!B:B,,0)</f>
        <v>博弈与社会</v>
      </c>
      <c r="C21" t="e" cm="1">
        <f t="array" ref="C21">INDEX(授课统计!$B:$B, _xlfn.AGGREGATE(15, 6, ROW(授课统计!$A:$A)/(授课统计!$A:$A=$A21), 2))</f>
        <v>#NUM!</v>
      </c>
      <c r="D21" t="e" cm="1">
        <f t="array" ref="D21">INDEX(授课统计!$B:$B, _xlfn.AGGREGATE(15, 6, ROW(授课统计!$A:$A)/(授课统计!$A:$A=$A21), 3))</f>
        <v>#NUM!</v>
      </c>
      <c r="E21">
        <f>_xlfn.XLOOKUP(A21,Pivot!$A$4:$A$73,Pivot!$B$4:$B$73)</f>
        <v>1</v>
      </c>
    </row>
    <row r="22" spans="1:5">
      <c r="A22" t="s">
        <v>89</v>
      </c>
      <c r="B22" t="str">
        <f>_xlfn.XLOOKUP(A22,授课统计!A:A,授课统计!B:B,,0)</f>
        <v>行为经济学与科学实验</v>
      </c>
      <c r="C22" t="e" cm="1">
        <f t="array" ref="C22">INDEX(授课统计!$B:$B, _xlfn.AGGREGATE(15, 6, ROW(授课统计!$A:$A)/(授课统计!$A:$A=$A22), 2))</f>
        <v>#NUM!</v>
      </c>
      <c r="D22" t="e" cm="1">
        <f t="array" ref="D22">INDEX(授课统计!$B:$B, _xlfn.AGGREGATE(15, 6, ROW(授课统计!$A:$A)/(授课统计!$A:$A=$A22), 3))</f>
        <v>#NUM!</v>
      </c>
      <c r="E22">
        <f>_xlfn.XLOOKUP(A22,Pivot!$A$4:$A$73,Pivot!$B$4:$B$73)</f>
        <v>1</v>
      </c>
    </row>
    <row r="23" spans="1:5">
      <c r="A23" t="s">
        <v>72</v>
      </c>
      <c r="B23" t="str">
        <f>_xlfn.XLOOKUP(A23,授课统计!A:A,授课统计!B:B,,0)</f>
        <v>外国经济史</v>
      </c>
      <c r="C23" t="str" cm="1">
        <f t="array" ref="C23">INDEX(授课统计!$B:$B, _xlfn.AGGREGATE(15, 6, ROW(授课统计!$A:$A)/(授课统计!$A:$A=$A23), 2))</f>
        <v>政治经济学</v>
      </c>
      <c r="D23" t="str" cm="1">
        <f t="array" ref="D23">INDEX(授课统计!$B:$B, _xlfn.AGGREGATE(15, 6, ROW(授课统计!$A:$A)/(授课统计!$A:$A=$A23), 3))</f>
        <v>政治经济学II</v>
      </c>
      <c r="E23">
        <f>_xlfn.XLOOKUP(A23,Pivot!$A$4:$A$73,Pivot!$B$4:$B$73)</f>
        <v>2</v>
      </c>
    </row>
    <row r="24" spans="1:5">
      <c r="A24" t="s">
        <v>48</v>
      </c>
      <c r="B24" t="str">
        <f>_xlfn.XLOOKUP(A24,授课统计!A:A,授课统计!B:B,,0)</f>
        <v>计量经济学</v>
      </c>
      <c r="C24" t="e" cm="1">
        <f t="array" ref="C24">INDEX(授课统计!$B:$B, _xlfn.AGGREGATE(15, 6, ROW(授课统计!$A:$A)/(授课统计!$A:$A=$A24), 2))</f>
        <v>#NUM!</v>
      </c>
      <c r="D24" t="e" cm="1">
        <f t="array" ref="D24">INDEX(授课统计!$B:$B, _xlfn.AGGREGATE(15, 6, ROW(授课统计!$A:$A)/(授课统计!$A:$A=$A24), 3))</f>
        <v>#NUM!</v>
      </c>
      <c r="E24">
        <f>_xlfn.XLOOKUP(A24,Pivot!$A$4:$A$73,Pivot!$B$4:$B$73)</f>
        <v>1</v>
      </c>
    </row>
    <row r="25" spans="1:5">
      <c r="A25" t="s">
        <v>171</v>
      </c>
      <c r="B25" t="str">
        <f>_xlfn.XLOOKUP(A25,授课统计!A:A,授课统计!B:B,,0)</f>
        <v>经济数据与因果推断</v>
      </c>
      <c r="C25" t="e" cm="1">
        <f t="array" ref="C25">INDEX(授课统计!$B:$B, _xlfn.AGGREGATE(15, 6, ROW(授课统计!$A:$A)/(授课统计!$A:$A=$A25), 2))</f>
        <v>#NUM!</v>
      </c>
      <c r="D25" t="e" cm="1">
        <f t="array" ref="D25">INDEX(授课统计!$B:$B, _xlfn.AGGREGATE(15, 6, ROW(授课统计!$A:$A)/(授课统计!$A:$A=$A25), 3))</f>
        <v>#NUM!</v>
      </c>
      <c r="E25">
        <f>_xlfn.XLOOKUP(A25,Pivot!$A$4:$A$73,Pivot!$B$4:$B$73)</f>
        <v>1</v>
      </c>
    </row>
    <row r="26" spans="1:5">
      <c r="A26" t="s">
        <v>16</v>
      </c>
      <c r="B26" t="str">
        <f>_xlfn.XLOOKUP(A26,授课统计!A:A,授课统计!B:B,,0)</f>
        <v>博弈论与信息经济学</v>
      </c>
      <c r="C26" t="e" cm="1">
        <f t="array" ref="C26">INDEX(授课统计!$B:$B, _xlfn.AGGREGATE(15, 6, ROW(授课统计!$A:$A)/(授课统计!$A:$A=$A26), 2))</f>
        <v>#NUM!</v>
      </c>
      <c r="D26" t="e" cm="1">
        <f t="array" ref="D26">INDEX(授课统计!$B:$B, _xlfn.AGGREGATE(15, 6, ROW(授课统计!$A:$A)/(授课统计!$A:$A=$A26), 3))</f>
        <v>#NUM!</v>
      </c>
      <c r="E26">
        <f>_xlfn.XLOOKUP(A26,Pivot!$A$4:$A$73,Pivot!$B$4:$B$73)</f>
        <v>2</v>
      </c>
    </row>
    <row r="27" spans="1:5">
      <c r="A27" t="s">
        <v>114</v>
      </c>
      <c r="B27" t="str">
        <f>_xlfn.XLOOKUP(A27,授课统计!A:A,授课统计!B:B,,0)</f>
        <v>中级宏观经济学</v>
      </c>
      <c r="C27" t="e" cm="1">
        <f t="array" ref="C27">INDEX(授课统计!$B:$B, _xlfn.AGGREGATE(15, 6, ROW(授课统计!$A:$A)/(授课统计!$A:$A=$A27), 2))</f>
        <v>#NUM!</v>
      </c>
      <c r="D27" t="e" cm="1">
        <f t="array" ref="D27">INDEX(授课统计!$B:$B, _xlfn.AGGREGATE(15, 6, ROW(授课统计!$A:$A)/(授课统计!$A:$A=$A27), 3))</f>
        <v>#NUM!</v>
      </c>
      <c r="E27">
        <v>0</v>
      </c>
    </row>
    <row r="28" spans="1:5">
      <c r="A28" t="s">
        <v>156</v>
      </c>
      <c r="B28" t="str">
        <f>_xlfn.XLOOKUP(A28,授课统计!A:A,授课统计!B:B,,0)</f>
        <v>中国经济思想史</v>
      </c>
      <c r="C28" t="str" cm="1">
        <f t="array" ref="C28">INDEX(授课统计!$B:$B, _xlfn.AGGREGATE(15, 6, ROW(授课统计!$A:$A)/(授课统计!$A:$A=$A28), 2))</f>
        <v>中级微观经济学</v>
      </c>
      <c r="D28" t="e" cm="1">
        <f t="array" ref="D28">INDEX(授课统计!$B:$B, _xlfn.AGGREGATE(15, 6, ROW(授课统计!$A:$A)/(授课统计!$A:$A=$A28), 3))</f>
        <v>#NUM!</v>
      </c>
      <c r="E28">
        <f>_xlfn.XLOOKUP(A28,Pivot!$A$4:$A$73,Pivot!$B$4:$B$73)</f>
        <v>3</v>
      </c>
    </row>
    <row r="29" spans="1:5">
      <c r="A29" t="s">
        <v>29</v>
      </c>
      <c r="B29" t="str">
        <f>_xlfn.XLOOKUP(A29,授课统计!A:A,授课统计!B:B,,0)</f>
        <v>当代主要社会问题的经济分析</v>
      </c>
      <c r="C29" t="str" cm="1">
        <f t="array" ref="C29">INDEX(授课统计!$B:$B, _xlfn.AGGREGATE(15, 6, ROW(授课统计!$A:$A)/(授课统计!$A:$A=$A29), 2))</f>
        <v>经济学原理</v>
      </c>
      <c r="D29" t="str" cm="1">
        <f t="array" ref="D29">INDEX(授课统计!$B:$B, _xlfn.AGGREGATE(15, 6, ROW(授课统计!$A:$A)/(授课统计!$A:$A=$A29), 3))</f>
        <v>经济学原理（中外）</v>
      </c>
      <c r="E29">
        <f>_xlfn.XLOOKUP(A29,Pivot!$A$4:$A$73,Pivot!$B$4:$B$73)</f>
        <v>2</v>
      </c>
    </row>
    <row r="30" spans="1:5">
      <c r="A30" t="s">
        <v>42</v>
      </c>
      <c r="B30" t="str">
        <f>_xlfn.XLOOKUP(A30,授课统计!A:A,授课统计!B:B,,0)</f>
        <v>宏观经济学</v>
      </c>
      <c r="C30" t="e" cm="1">
        <f t="array" ref="C30">INDEX(授课统计!$B:$B, _xlfn.AGGREGATE(15, 6, ROW(授课统计!$A:$A)/(授课统计!$A:$A=$A30), 2))</f>
        <v>#NUM!</v>
      </c>
      <c r="D30" t="e" cm="1">
        <f t="array" ref="D30">INDEX(授课统计!$B:$B, _xlfn.AGGREGATE(15, 6, ROW(授课统计!$A:$A)/(授课统计!$A:$A=$A30), 3))</f>
        <v>#NUM!</v>
      </c>
      <c r="E30">
        <f>_xlfn.XLOOKUP(A30,Pivot!$A$4:$A$73,Pivot!$B$4:$B$73)</f>
        <v>1</v>
      </c>
    </row>
    <row r="31" spans="1:5">
      <c r="A31" t="s">
        <v>173</v>
      </c>
      <c r="B31" t="str">
        <f>_xlfn.XLOOKUP(A31,授课统计!A:A,授课统计!B:B,,0)</f>
        <v>面向机器学习的计量经济学</v>
      </c>
      <c r="C31" t="e" cm="1">
        <f t="array" ref="C31">INDEX(授课统计!$B:$B, _xlfn.AGGREGATE(15, 6, ROW(授课统计!$A:$A)/(授课统计!$A:$A=$A31), 2))</f>
        <v>#NUM!</v>
      </c>
      <c r="D31" t="e" cm="1">
        <f t="array" ref="D31">INDEX(授课统计!$B:$B, _xlfn.AGGREGATE(15, 6, ROW(授课统计!$A:$A)/(授课统计!$A:$A=$A31), 3))</f>
        <v>#NUM!</v>
      </c>
      <c r="E31">
        <f>_xlfn.XLOOKUP(A31,Pivot!$A$4:$A$73,Pivot!$B$4:$B$73)</f>
        <v>1</v>
      </c>
    </row>
    <row r="32" spans="1:5">
      <c r="A32" t="s">
        <v>145</v>
      </c>
      <c r="B32" t="str">
        <f>_xlfn.XLOOKUP(A32,授课统计!A:A,授课统计!B:B,,0)</f>
        <v>微观经济学</v>
      </c>
      <c r="C32" t="e" cm="1">
        <f t="array" ref="C32">INDEX(授课统计!$B:$B, _xlfn.AGGREGATE(15, 6, ROW(授课统计!$A:$A)/(授课统计!$A:$A=$A32), 2))</f>
        <v>#NUM!</v>
      </c>
      <c r="D32" t="e" cm="1">
        <f t="array" ref="D32">INDEX(授课统计!$B:$B, _xlfn.AGGREGATE(15, 6, ROW(授课统计!$A:$A)/(授课统计!$A:$A=$A32), 3))</f>
        <v>#NUM!</v>
      </c>
      <c r="E32">
        <f>_xlfn.XLOOKUP(A32,Pivot!$A$4:$A$73,Pivot!$B$4:$B$73)</f>
        <v>1</v>
      </c>
    </row>
    <row r="33" spans="1:5">
      <c r="A33" t="s">
        <v>18</v>
      </c>
      <c r="B33" t="str">
        <f>_xlfn.XLOOKUP(A33,授课统计!A:A,授课统计!B:B,,0)</f>
        <v>博弈论与信息经济学</v>
      </c>
      <c r="C33" t="e" cm="1">
        <f t="array" ref="C33">INDEX(授课统计!$B:$B, _xlfn.AGGREGATE(15, 6, ROW(授课统计!$A:$A)/(授课统计!$A:$A=$A33), 2))</f>
        <v>#NUM!</v>
      </c>
      <c r="D33" t="e" cm="1">
        <f t="array" ref="D33">INDEX(授课统计!$B:$B, _xlfn.AGGREGATE(15, 6, ROW(授课统计!$A:$A)/(授课统计!$A:$A=$A33), 3))</f>
        <v>#NUM!</v>
      </c>
      <c r="E33">
        <f>_xlfn.XLOOKUP(A33,Pivot!$A$4:$A$73,Pivot!$B$4:$B$73)</f>
        <v>1</v>
      </c>
    </row>
    <row r="34" spans="1:5">
      <c r="A34" t="s">
        <v>75</v>
      </c>
      <c r="B34" t="str">
        <f>_xlfn.XLOOKUP(A34,授课统计!A:A,授课统计!B:B,,0)</f>
        <v>微观计量经济学</v>
      </c>
      <c r="C34" t="e" cm="1">
        <f t="array" ref="C34">INDEX(授课统计!$B:$B, _xlfn.AGGREGATE(15, 6, ROW(授课统计!$A:$A)/(授课统计!$A:$A=$A34), 2))</f>
        <v>#NUM!</v>
      </c>
      <c r="D34" t="e" cm="1">
        <f t="array" ref="D34">INDEX(授课统计!$B:$B, _xlfn.AGGREGATE(15, 6, ROW(授课统计!$A:$A)/(授课统计!$A:$A=$A34), 3))</f>
        <v>#NUM!</v>
      </c>
      <c r="E34">
        <f>_xlfn.XLOOKUP(A34,Pivot!$A$4:$A$73,Pivot!$B$4:$B$73)</f>
        <v>1</v>
      </c>
    </row>
    <row r="35" spans="1:5">
      <c r="A35" t="s">
        <v>36</v>
      </c>
      <c r="B35" t="str">
        <f>_xlfn.XLOOKUP(A35,授课统计!A:A,授课统计!B:B,,0)</f>
        <v>高级微观经济学</v>
      </c>
      <c r="C35" t="e" cm="1">
        <f t="array" ref="C35">INDEX(授课统计!$B:$B, _xlfn.AGGREGATE(15, 6, ROW(授课统计!$A:$A)/(授课统计!$A:$A=$A35), 2))</f>
        <v>#NUM!</v>
      </c>
      <c r="D35" t="e" cm="1">
        <f t="array" ref="D35">INDEX(授课统计!$B:$B, _xlfn.AGGREGATE(15, 6, ROW(授课统计!$A:$A)/(授课统计!$A:$A=$A35), 3))</f>
        <v>#NUM!</v>
      </c>
      <c r="E35">
        <f>_xlfn.XLOOKUP(A35,Pivot!$A$4:$A$73,Pivot!$B$4:$B$73)</f>
        <v>1</v>
      </c>
    </row>
    <row r="36" spans="1:5">
      <c r="A36" t="s">
        <v>6</v>
      </c>
      <c r="B36" t="str">
        <f>_xlfn.XLOOKUP(A36,授课统计!A:A,授课统计!B:B,,0)</f>
        <v>《资本论》选读</v>
      </c>
      <c r="C36" t="e" cm="1">
        <f t="array" ref="C36">INDEX(授课统计!$B:$B, _xlfn.AGGREGATE(15, 6, ROW(授课统计!$A:$A)/(授课统计!$A:$A=$A36), 2))</f>
        <v>#NUM!</v>
      </c>
      <c r="D36" t="e" cm="1">
        <f t="array" ref="D36">INDEX(授课统计!$B:$B, _xlfn.AGGREGATE(15, 6, ROW(授课统计!$A:$A)/(授课统计!$A:$A=$A36), 3))</f>
        <v>#NUM!</v>
      </c>
      <c r="E36">
        <f>_xlfn.XLOOKUP(A36,Pivot!$A$4:$A$73,Pivot!$B$4:$B$73)</f>
        <v>2</v>
      </c>
    </row>
    <row r="37" spans="1:5">
      <c r="A37" t="s">
        <v>39</v>
      </c>
      <c r="B37" t="str">
        <f>_xlfn.XLOOKUP(A37,授课统计!A:A,授课统计!B:B,,0)</f>
        <v>国际贸易演化与中美贸易摩擦</v>
      </c>
      <c r="C37" t="str" cm="1">
        <f t="array" ref="C37">INDEX(授课统计!$B:$B, _xlfn.AGGREGATE(15, 6, ROW(授课统计!$A:$A)/(授课统计!$A:$A=$A37), 2))</f>
        <v>经济学原理</v>
      </c>
      <c r="D37" t="e" cm="1">
        <f t="array" ref="D37">INDEX(授课统计!$B:$B, _xlfn.AGGREGATE(15, 6, ROW(授课统计!$A:$A)/(授课统计!$A:$A=$A37), 3))</f>
        <v>#NUM!</v>
      </c>
      <c r="E37">
        <v>0</v>
      </c>
    </row>
    <row r="38" spans="1:5">
      <c r="A38" t="s">
        <v>146</v>
      </c>
      <c r="B38" t="str">
        <f>_xlfn.XLOOKUP(A38,授课统计!A:A,授课统计!B:B,,0)</f>
        <v>微观经济学</v>
      </c>
      <c r="C38" t="e" cm="1">
        <f t="array" ref="C38">INDEX(授课统计!$B:$B, _xlfn.AGGREGATE(15, 6, ROW(授课统计!$A:$A)/(授课统计!$A:$A=$A38), 2))</f>
        <v>#NUM!</v>
      </c>
      <c r="D38" t="e" cm="1">
        <f t="array" ref="D38">INDEX(授课统计!$B:$B, _xlfn.AGGREGATE(15, 6, ROW(授课统计!$A:$A)/(授课统计!$A:$A=$A38), 3))</f>
        <v>#NUM!</v>
      </c>
      <c r="E38">
        <f>_xlfn.XLOOKUP(A38,Pivot!$A$4:$A$73,Pivot!$B$4:$B$73)</f>
        <v>2</v>
      </c>
    </row>
    <row r="39" spans="1:5">
      <c r="A39" t="s">
        <v>124</v>
      </c>
      <c r="B39" t="str">
        <f>_xlfn.XLOOKUP(A39,授课统计!A:A,授课统计!B:B,,0)</f>
        <v>中级微观经济学</v>
      </c>
      <c r="C39" t="e" cm="1">
        <f t="array" ref="C39">INDEX(授课统计!$B:$B, _xlfn.AGGREGATE(15, 6, ROW(授课统计!$A:$A)/(授课统计!$A:$A=$A39), 2))</f>
        <v>#NUM!</v>
      </c>
      <c r="D39" t="e" cm="1">
        <f t="array" ref="D39">INDEX(授课统计!$B:$B, _xlfn.AGGREGATE(15, 6, ROW(授课统计!$A:$A)/(授课统计!$A:$A=$A39), 3))</f>
        <v>#NUM!</v>
      </c>
      <c r="E39">
        <v>0</v>
      </c>
    </row>
    <row r="40" spans="1:5">
      <c r="A40" t="s">
        <v>169</v>
      </c>
      <c r="B40" t="str">
        <f>_xlfn.XLOOKUP(A40,授课统计!A:A,授课统计!B:B,,0)</f>
        <v>中级微观经济学（中外）</v>
      </c>
      <c r="C40" t="e" cm="1">
        <f t="array" ref="C40">INDEX(授课统计!$B:$B, _xlfn.AGGREGATE(15, 6, ROW(授课统计!$A:$A)/(授课统计!$A:$A=$A40), 2))</f>
        <v>#NUM!</v>
      </c>
      <c r="D40" t="e" cm="1">
        <f t="array" ref="D40">INDEX(授课统计!$B:$B, _xlfn.AGGREGATE(15, 6, ROW(授课统计!$A:$A)/(授课统计!$A:$A=$A40), 3))</f>
        <v>#NUM!</v>
      </c>
      <c r="E40">
        <v>0</v>
      </c>
    </row>
    <row r="41" spans="1:5">
      <c r="A41" t="s">
        <v>86</v>
      </c>
      <c r="B41" t="str">
        <f>_xlfn.XLOOKUP(A41,授课统计!A:A,授课统计!B:B,,0)</f>
        <v>微观经济学</v>
      </c>
      <c r="C41" t="e" cm="1">
        <f t="array" ref="C41">INDEX(授课统计!$B:$B, _xlfn.AGGREGATE(15, 6, ROW(授课统计!$A:$A)/(授课统计!$A:$A=$A41), 2))</f>
        <v>#NUM!</v>
      </c>
      <c r="D41" t="e" cm="1">
        <f t="array" ref="D41">INDEX(授课统计!$B:$B, _xlfn.AGGREGATE(15, 6, ROW(授课统计!$A:$A)/(授课统计!$A:$A=$A41), 3))</f>
        <v>#NUM!</v>
      </c>
      <c r="E41">
        <f>_xlfn.XLOOKUP(A41,Pivot!$A$4:$A$73,Pivot!$B$4:$B$73)</f>
        <v>1</v>
      </c>
    </row>
    <row r="42" spans="1:5">
      <c r="A42" t="s">
        <v>117</v>
      </c>
      <c r="B42" t="str">
        <f>_xlfn.XLOOKUP(A42,授课统计!A:A,授课统计!B:B,,0)</f>
        <v>中级宏观经济学</v>
      </c>
      <c r="C42" t="e" cm="1">
        <f t="array" ref="C42">INDEX(授课统计!$B:$B, _xlfn.AGGREGATE(15, 6, ROW(授课统计!$A:$A)/(授课统计!$A:$A=$A42), 2))</f>
        <v>#NUM!</v>
      </c>
      <c r="D42" t="e" cm="1">
        <f t="array" ref="D42">INDEX(授课统计!$B:$B, _xlfn.AGGREGATE(15, 6, ROW(授课统计!$A:$A)/(授课统计!$A:$A=$A42), 3))</f>
        <v>#NUM!</v>
      </c>
      <c r="E42">
        <f>_xlfn.XLOOKUP(A42,Pivot!$A$4:$A$73,Pivot!$B$4:$B$73)</f>
        <v>1</v>
      </c>
    </row>
    <row r="43" spans="1:5">
      <c r="A43" t="s">
        <v>120</v>
      </c>
      <c r="B43" t="str">
        <f>_xlfn.XLOOKUP(A43,授课统计!A:A,授课统计!B:B,,0)</f>
        <v>中级宏观经济学（中外）</v>
      </c>
      <c r="C43" t="str" cm="1">
        <f t="array" ref="C43">INDEX(授课统计!$B:$B, _xlfn.AGGREGATE(15, 6, ROW(授课统计!$A:$A)/(授课统计!$A:$A=$A43), 2))</f>
        <v>中级微观经济学（中外）</v>
      </c>
      <c r="D43" t="e" cm="1">
        <f t="array" ref="D43">INDEX(授课统计!$B:$B, _xlfn.AGGREGATE(15, 6, ROW(授课统计!$A:$A)/(授课统计!$A:$A=$A43), 3))</f>
        <v>#NUM!</v>
      </c>
      <c r="E43">
        <f>_xlfn.XLOOKUP(A43,Pivot!$A$4:$A$73,Pivot!$B$4:$B$73)</f>
        <v>3</v>
      </c>
    </row>
    <row r="44" spans="1:5">
      <c r="A44" t="s">
        <v>112</v>
      </c>
      <c r="B44" t="str">
        <f>_xlfn.XLOOKUP(A44,授课统计!A:A,授课统计!B:B,,0)</f>
        <v>中级宏观经济学</v>
      </c>
      <c r="C44" t="e" cm="1">
        <f t="array" ref="C44">INDEX(授课统计!$B:$B, _xlfn.AGGREGATE(15, 6, ROW(授课统计!$A:$A)/(授课统计!$A:$A=$A44), 2))</f>
        <v>#NUM!</v>
      </c>
      <c r="D44" t="e" cm="1">
        <f t="array" ref="D44">INDEX(授课统计!$B:$B, _xlfn.AGGREGATE(15, 6, ROW(授课统计!$A:$A)/(授课统计!$A:$A=$A44), 3))</f>
        <v>#NUM!</v>
      </c>
      <c r="E44">
        <f>_xlfn.XLOOKUP(A44,Pivot!$A$4:$A$73,Pivot!$B$4:$B$73)</f>
        <v>1</v>
      </c>
    </row>
    <row r="45" spans="1:5">
      <c r="A45" t="s">
        <v>159</v>
      </c>
      <c r="B45" t="str">
        <f>_xlfn.XLOOKUP(A45,授课统计!A:A,授课统计!B:B,,0)</f>
        <v>中级宏观经济学</v>
      </c>
      <c r="C45" t="e" cm="1">
        <f t="array" ref="C45">INDEX(授课统计!$B:$B, _xlfn.AGGREGATE(15, 6, ROW(授课统计!$A:$A)/(授课统计!$A:$A=$A45), 2))</f>
        <v>#NUM!</v>
      </c>
      <c r="D45" t="e" cm="1">
        <f t="array" ref="D45">INDEX(授课统计!$B:$B, _xlfn.AGGREGATE(15, 6, ROW(授课统计!$A:$A)/(授课统计!$A:$A=$A45), 3))</f>
        <v>#NUM!</v>
      </c>
      <c r="E45">
        <f>_xlfn.XLOOKUP(A45,Pivot!$A$4:$A$73,Pivot!$B$4:$B$73)</f>
        <v>1</v>
      </c>
    </row>
    <row r="46" spans="1:5">
      <c r="A46" t="s">
        <v>81</v>
      </c>
      <c r="B46" t="str">
        <f>_xlfn.XLOOKUP(A46,授课统计!A:A,授课统计!B:B,,0)</f>
        <v>微观经济学</v>
      </c>
      <c r="C46" t="e" cm="1">
        <f t="array" ref="C46">INDEX(授课统计!$B:$B, _xlfn.AGGREGATE(15, 6, ROW(授课统计!$A:$A)/(授课统计!$A:$A=$A46), 2))</f>
        <v>#NUM!</v>
      </c>
      <c r="D46" t="e" cm="1">
        <f t="array" ref="D46">INDEX(授课统计!$B:$B, _xlfn.AGGREGATE(15, 6, ROW(授课统计!$A:$A)/(授课统计!$A:$A=$A46), 3))</f>
        <v>#NUM!</v>
      </c>
      <c r="E46">
        <v>0</v>
      </c>
    </row>
    <row r="47" spans="1:5">
      <c r="A47" t="s">
        <v>115</v>
      </c>
      <c r="B47" t="str">
        <f>_xlfn.XLOOKUP(A47,授课统计!A:A,授课统计!B:B,,0)</f>
        <v>中级宏观经济学</v>
      </c>
      <c r="C47" t="e" cm="1">
        <f t="array" ref="C47">INDEX(授课统计!$B:$B, _xlfn.AGGREGATE(15, 6, ROW(授课统计!$A:$A)/(授课统计!$A:$A=$A47), 2))</f>
        <v>#NUM!</v>
      </c>
      <c r="D47" t="e" cm="1">
        <f t="array" ref="D47">INDEX(授课统计!$B:$B, _xlfn.AGGREGATE(15, 6, ROW(授课统计!$A:$A)/(授课统计!$A:$A=$A47), 3))</f>
        <v>#NUM!</v>
      </c>
      <c r="E47">
        <f>_xlfn.XLOOKUP(A47,Pivot!$A$4:$A$73,Pivot!$B$4:$B$73)</f>
        <v>1</v>
      </c>
    </row>
    <row r="48" spans="1:5">
      <c r="A48" t="s">
        <v>116</v>
      </c>
      <c r="B48" t="str">
        <f>_xlfn.XLOOKUP(A48,授课统计!A:A,授课统计!B:B,,0)</f>
        <v>中级宏观经济学</v>
      </c>
      <c r="C48" t="e" cm="1">
        <f t="array" ref="C48">INDEX(授课统计!$B:$B, _xlfn.AGGREGATE(15, 6, ROW(授课统计!$A:$A)/(授课统计!$A:$A=$A48), 2))</f>
        <v>#NUM!</v>
      </c>
      <c r="D48" t="e" cm="1">
        <f t="array" ref="D48">INDEX(授课统计!$B:$B, _xlfn.AGGREGATE(15, 6, ROW(授课统计!$A:$A)/(授课统计!$A:$A=$A48), 3))</f>
        <v>#NUM!</v>
      </c>
      <c r="E48">
        <f>_xlfn.XLOOKUP(A48,Pivot!$A$4:$A$73,Pivot!$B$4:$B$73)</f>
        <v>1</v>
      </c>
    </row>
    <row r="49" spans="1:5">
      <c r="A49" t="s">
        <v>17</v>
      </c>
      <c r="B49" t="str">
        <f>_xlfn.XLOOKUP(A49,授课统计!A:A,授课统计!B:B,,0)</f>
        <v>博弈论与信息经济学</v>
      </c>
      <c r="C49" t="e" cm="1">
        <f t="array" ref="C49">INDEX(授课统计!$B:$B, _xlfn.AGGREGATE(15, 6, ROW(授课统计!$A:$A)/(授课统计!$A:$A=$A49), 2))</f>
        <v>#NUM!</v>
      </c>
      <c r="D49" t="e" cm="1">
        <f t="array" ref="D49">INDEX(授课统计!$B:$B, _xlfn.AGGREGATE(15, 6, ROW(授课统计!$A:$A)/(授课统计!$A:$A=$A49), 3))</f>
        <v>#NUM!</v>
      </c>
      <c r="E49">
        <v>0</v>
      </c>
    </row>
    <row r="50" spans="1:5">
      <c r="A50" t="s">
        <v>69</v>
      </c>
      <c r="B50" t="str">
        <f>_xlfn.XLOOKUP(A50,授课统计!A:A,授课统计!B:B,,0)</f>
        <v>气候变化经济学</v>
      </c>
      <c r="C50" t="e" cm="1">
        <f t="array" ref="C50">INDEX(授课统计!$B:$B, _xlfn.AGGREGATE(15, 6, ROW(授课统计!$A:$A)/(授课统计!$A:$A=$A50), 2))</f>
        <v>#NUM!</v>
      </c>
      <c r="D50" t="e" cm="1">
        <f t="array" ref="D50">INDEX(授课统计!$B:$B, _xlfn.AGGREGATE(15, 6, ROW(授课统计!$A:$A)/(授课统计!$A:$A=$A50), 3))</f>
        <v>#NUM!</v>
      </c>
      <c r="E50">
        <f>_xlfn.XLOOKUP(A50,Pivot!$A$4:$A$73,Pivot!$B$4:$B$73)</f>
        <v>1</v>
      </c>
    </row>
    <row r="51" spans="1:5">
      <c r="A51" t="s">
        <v>133</v>
      </c>
      <c r="B51" t="str">
        <f>_xlfn.XLOOKUP(A51,授课统计!A:A,授课统计!B:B,,0)</f>
        <v>中级微观经济学</v>
      </c>
      <c r="C51" t="str" cm="1">
        <f t="array" ref="C51">INDEX(授课统计!$B:$B, _xlfn.AGGREGATE(15, 6, ROW(授课统计!$A:$A)/(授课统计!$A:$A=$A51), 2))</f>
        <v>中级微观经济学（中外）</v>
      </c>
      <c r="D51" t="e" cm="1">
        <f t="array" ref="D51">INDEX(授课统计!$B:$B, _xlfn.AGGREGATE(15, 6, ROW(授课统计!$A:$A)/(授课统计!$A:$A=$A51), 3))</f>
        <v>#NUM!</v>
      </c>
      <c r="E51">
        <f>_xlfn.XLOOKUP(A51,Pivot!$A$4:$A$73,Pivot!$B$4:$B$73)</f>
        <v>2</v>
      </c>
    </row>
    <row r="52" spans="1:5">
      <c r="A52" t="s">
        <v>164</v>
      </c>
      <c r="B52" t="str">
        <f>_xlfn.XLOOKUP(A52,授课统计!A:A,授课统计!B:B,,0)</f>
        <v>中级微观经济学</v>
      </c>
      <c r="C52" t="e" cm="1">
        <f t="array" ref="C52">INDEX(授课统计!$B:$B, _xlfn.AGGREGATE(15, 6, ROW(授课统计!$A:$A)/(授课统计!$A:$A=$A52), 2))</f>
        <v>#NUM!</v>
      </c>
      <c r="D52" t="e" cm="1">
        <f t="array" ref="D52">INDEX(授课统计!$B:$B, _xlfn.AGGREGATE(15, 6, ROW(授课统计!$A:$A)/(授课统计!$A:$A=$A52), 3))</f>
        <v>#NUM!</v>
      </c>
      <c r="E52">
        <f>_xlfn.XLOOKUP(A52,Pivot!$A$4:$A$73,Pivot!$B$4:$B$73)</f>
        <v>2</v>
      </c>
    </row>
    <row r="53" spans="1:5">
      <c r="A53" t="s">
        <v>160</v>
      </c>
      <c r="B53" t="str">
        <f>_xlfn.XLOOKUP(A53,授课统计!A:A,授课统计!B:B,,0)</f>
        <v>中级宏观经济学</v>
      </c>
      <c r="C53" t="e" cm="1">
        <f t="array" ref="C53">INDEX(授课统计!$B:$B, _xlfn.AGGREGATE(15, 6, ROW(授课统计!$A:$A)/(授课统计!$A:$A=$A53), 2))</f>
        <v>#NUM!</v>
      </c>
      <c r="D53" t="e" cm="1">
        <f t="array" ref="D53">INDEX(授课统计!$B:$B, _xlfn.AGGREGATE(15, 6, ROW(授课统计!$A:$A)/(授课统计!$A:$A=$A53), 3))</f>
        <v>#NUM!</v>
      </c>
      <c r="E53">
        <f>_xlfn.XLOOKUP(A53,Pivot!$A$4:$A$73,Pivot!$B$4:$B$73)</f>
        <v>1</v>
      </c>
    </row>
    <row r="54" spans="1:5">
      <c r="A54" t="s">
        <v>47</v>
      </c>
      <c r="B54" t="str">
        <f>_xlfn.XLOOKUP(A54,授课统计!A:A,授课统计!B:B,,0)</f>
        <v>计量经济学</v>
      </c>
      <c r="C54" t="e" cm="1">
        <f t="array" ref="C54">INDEX(授课统计!$B:$B, _xlfn.AGGREGATE(15, 6, ROW(授课统计!$A:$A)/(授课统计!$A:$A=$A54), 2))</f>
        <v>#NUM!</v>
      </c>
      <c r="D54" t="e" cm="1">
        <f t="array" ref="D54">INDEX(授课统计!$B:$B, _xlfn.AGGREGATE(15, 6, ROW(授课统计!$A:$A)/(授课统计!$A:$A=$A54), 3))</f>
        <v>#NUM!</v>
      </c>
      <c r="E54">
        <f>_xlfn.XLOOKUP(A54,Pivot!$A$4:$A$73,Pivot!$B$4:$B$73)</f>
        <v>1</v>
      </c>
    </row>
    <row r="55" spans="1:5">
      <c r="A55" t="s">
        <v>83</v>
      </c>
      <c r="B55" t="str">
        <f>_xlfn.XLOOKUP(A55,授课统计!A:A,授课统计!B:B,,0)</f>
        <v>发展经济学（通识）</v>
      </c>
      <c r="C55" t="str" cm="1">
        <f t="array" ref="C55">INDEX(授课统计!$B:$B, _xlfn.AGGREGATE(15, 6, ROW(授课统计!$A:$A)/(授课统计!$A:$A=$A55), 2))</f>
        <v>微观经济学</v>
      </c>
      <c r="D55" t="e" cm="1">
        <f t="array" ref="D55">INDEX(授课统计!$B:$B, _xlfn.AGGREGATE(15, 6, ROW(授课统计!$A:$A)/(授课统计!$A:$A=$A55), 3))</f>
        <v>#NUM!</v>
      </c>
      <c r="E55">
        <f>_xlfn.XLOOKUP(A55,Pivot!$A$4:$A$73,Pivot!$B$4:$B$73)</f>
        <v>3</v>
      </c>
    </row>
    <row r="56" spans="1:5">
      <c r="A56" t="s">
        <v>161</v>
      </c>
      <c r="B56" t="str">
        <f>_xlfn.XLOOKUP(A56,授课统计!A:A,授课统计!B:B,,0)</f>
        <v>中级宏观经济学</v>
      </c>
      <c r="C56" t="e" cm="1">
        <f t="array" ref="C56">INDEX(授课统计!$B:$B, _xlfn.AGGREGATE(15, 6, ROW(授课统计!$A:$A)/(授课统计!$A:$A=$A56), 2))</f>
        <v>#NUM!</v>
      </c>
      <c r="D56" t="e" cm="1">
        <f t="array" ref="D56">INDEX(授课统计!$B:$B, _xlfn.AGGREGATE(15, 6, ROW(授课统计!$A:$A)/(授课统计!$A:$A=$A56), 3))</f>
        <v>#NUM!</v>
      </c>
      <c r="E56">
        <f>_xlfn.XLOOKUP(A56,Pivot!$A$4:$A$73,Pivot!$B$4:$B$73)</f>
        <v>1</v>
      </c>
    </row>
    <row r="57" spans="1:5">
      <c r="A57" t="s">
        <v>107</v>
      </c>
      <c r="B57" t="str">
        <f>_xlfn.XLOOKUP(A57,授课统计!A:A,授课统计!B:B,,0)</f>
        <v>中国经济思想史</v>
      </c>
      <c r="C57" t="str" cm="1">
        <f t="array" ref="C57">INDEX(授课统计!$B:$B, _xlfn.AGGREGATE(15, 6, ROW(授课统计!$A:$A)/(授课统计!$A:$A=$A57), 2))</f>
        <v>中国经济思想史（通识）</v>
      </c>
      <c r="D57" t="e" cm="1">
        <f t="array" ref="D57">INDEX(授课统计!$B:$B, _xlfn.AGGREGATE(15, 6, ROW(授课统计!$A:$A)/(授课统计!$A:$A=$A57), 3))</f>
        <v>#NUM!</v>
      </c>
      <c r="E57">
        <f>_xlfn.XLOOKUP(A57,Pivot!$A$4:$A$73,Pivot!$B$4:$B$73)</f>
        <v>1</v>
      </c>
    </row>
    <row r="58" spans="1:5">
      <c r="A58" t="s">
        <v>162</v>
      </c>
      <c r="B58" t="str">
        <f>_xlfn.XLOOKUP(A58,授课统计!A:A,授课统计!B:B,,0)</f>
        <v>中级宏观经济学</v>
      </c>
      <c r="C58" t="e" cm="1">
        <f t="array" ref="C58">INDEX(授课统计!$B:$B, _xlfn.AGGREGATE(15, 6, ROW(授课统计!$A:$A)/(授课统计!$A:$A=$A58), 2))</f>
        <v>#NUM!</v>
      </c>
      <c r="D58" t="e" cm="1">
        <f t="array" ref="D58">INDEX(授课统计!$B:$B, _xlfn.AGGREGATE(15, 6, ROW(授课统计!$A:$A)/(授课统计!$A:$A=$A58), 3))</f>
        <v>#NUM!</v>
      </c>
      <c r="E58">
        <f>_xlfn.XLOOKUP(A58,Pivot!$A$4:$A$73,Pivot!$B$4:$B$73)</f>
        <v>1</v>
      </c>
    </row>
    <row r="59" spans="1:5">
      <c r="A59" t="s">
        <v>12</v>
      </c>
      <c r="B59" t="str">
        <f>_xlfn.XLOOKUP(A59,授课统计!A:A,授课统计!B:B,,0)</f>
        <v>《资本论》与经济学思维</v>
      </c>
      <c r="C59" t="str" cm="1">
        <f t="array" ref="C59">INDEX(授课统计!$B:$B, _xlfn.AGGREGATE(15, 6, ROW(授课统计!$A:$A)/(授课统计!$A:$A=$A59), 2))</f>
        <v>政治经济学II</v>
      </c>
      <c r="D59" t="e" cm="1">
        <f t="array" ref="D59">INDEX(授课统计!$B:$B, _xlfn.AGGREGATE(15, 6, ROW(授课统计!$A:$A)/(授课统计!$A:$A=$A59), 3))</f>
        <v>#NUM!</v>
      </c>
      <c r="E59">
        <f>_xlfn.XLOOKUP(A59,Pivot!$A$4:$A$73,Pivot!$B$4:$B$73)</f>
        <v>1</v>
      </c>
    </row>
    <row r="60" spans="1:5">
      <c r="A60" t="s">
        <v>106</v>
      </c>
      <c r="B60" t="str">
        <f>_xlfn.XLOOKUP(A60,授课统计!A:A,授课统计!B:B,,0)</f>
        <v>中国经济思想史</v>
      </c>
      <c r="C60" t="e" cm="1">
        <f t="array" ref="C60">INDEX(授课统计!$B:$B, _xlfn.AGGREGATE(15, 6, ROW(授课统计!$A:$A)/(授课统计!$A:$A=$A60), 2))</f>
        <v>#NUM!</v>
      </c>
      <c r="D60" t="e" cm="1">
        <f t="array" ref="D60">INDEX(授课统计!$B:$B, _xlfn.AGGREGATE(15, 6, ROW(授课统计!$A:$A)/(授课统计!$A:$A=$A60), 3))</f>
        <v>#NUM!</v>
      </c>
      <c r="E60">
        <f>_xlfn.XLOOKUP(A60,Pivot!$A$4:$A$73,Pivot!$B$4:$B$73)</f>
        <v>1</v>
      </c>
    </row>
    <row r="61" spans="1:5">
      <c r="A61" t="s">
        <v>113</v>
      </c>
      <c r="B61" t="str">
        <f>_xlfn.XLOOKUP(A61,授课统计!A:A,授课统计!B:B,,0)</f>
        <v>中级宏观经济学</v>
      </c>
      <c r="C61" t="e" cm="1">
        <f t="array" ref="C61">INDEX(授课统计!$B:$B, _xlfn.AGGREGATE(15, 6, ROW(授课统计!$A:$A)/(授课统计!$A:$A=$A61), 2))</f>
        <v>#NUM!</v>
      </c>
      <c r="D61" t="e" cm="1">
        <f t="array" ref="D61">INDEX(授课统计!$B:$B, _xlfn.AGGREGATE(15, 6, ROW(授课统计!$A:$A)/(授课统计!$A:$A=$A61), 3))</f>
        <v>#NUM!</v>
      </c>
      <c r="E61">
        <f>_xlfn.XLOOKUP(A61,Pivot!$A$4:$A$73,Pivot!$B$4:$B$73)</f>
        <v>1</v>
      </c>
    </row>
    <row r="62" spans="1:5">
      <c r="A62" t="s">
        <v>149</v>
      </c>
      <c r="B62" t="str">
        <f>_xlfn.XLOOKUP(A62,授课统计!A:A,授课统计!B:B,,0)</f>
        <v>政治经济学</v>
      </c>
      <c r="C62" t="e" cm="1">
        <f t="array" ref="C62">INDEX(授课统计!$B:$B, _xlfn.AGGREGATE(15, 6, ROW(授课统计!$A:$A)/(授课统计!$A:$A=$A62), 2))</f>
        <v>#NUM!</v>
      </c>
      <c r="D62" t="e" cm="1">
        <f t="array" ref="D62">INDEX(授课统计!$B:$B, _xlfn.AGGREGATE(15, 6, ROW(授课统计!$A:$A)/(授课统计!$A:$A=$A62), 3))</f>
        <v>#NUM!</v>
      </c>
      <c r="E62">
        <f>_xlfn.XLOOKUP(A62,Pivot!$A$4:$A$73,Pivot!$B$4:$B$73)</f>
        <v>1</v>
      </c>
    </row>
    <row r="63" spans="1:5">
      <c r="A63" t="s">
        <v>26</v>
      </c>
      <c r="B63" t="str">
        <f>_xlfn.XLOOKUP(A63,授课统计!A:A,授课统计!B:B,,0)</f>
        <v>大数据经济学</v>
      </c>
      <c r="C63" t="e" cm="1">
        <f t="array" ref="C63">INDEX(授课统计!$B:$B, _xlfn.AGGREGATE(15, 6, ROW(授课统计!$A:$A)/(授课统计!$A:$A=$A63), 2))</f>
        <v>#NUM!</v>
      </c>
      <c r="D63" t="e" cm="1">
        <f t="array" ref="D63">INDEX(授课统计!$B:$B, _xlfn.AGGREGATE(15, 6, ROW(授课统计!$A:$A)/(授课统计!$A:$A=$A63), 3))</f>
        <v>#NUM!</v>
      </c>
      <c r="E63">
        <f>_xlfn.XLOOKUP(A63,Pivot!$A$4:$A$73,Pivot!$B$4:$B$73)</f>
        <v>3</v>
      </c>
    </row>
    <row r="64" spans="1:5">
      <c r="A64" t="s">
        <v>125</v>
      </c>
      <c r="B64" t="str">
        <f>_xlfn.XLOOKUP(A64,授课统计!A:A,授课统计!B:B,,0)</f>
        <v>中级微观经济学</v>
      </c>
      <c r="C64" t="e" cm="1">
        <f t="array" ref="C64">INDEX(授课统计!$B:$B, _xlfn.AGGREGATE(15, 6, ROW(授课统计!$A:$A)/(授课统计!$A:$A=$A64), 2))</f>
        <v>#NUM!</v>
      </c>
      <c r="D64" t="e" cm="1">
        <f t="array" ref="D64">INDEX(授课统计!$B:$B, _xlfn.AGGREGATE(15, 6, ROW(授课统计!$A:$A)/(授课统计!$A:$A=$A64), 3))</f>
        <v>#NUM!</v>
      </c>
      <c r="E64">
        <f>_xlfn.XLOOKUP(A64,Pivot!$A$4:$A$73,Pivot!$B$4:$B$73)</f>
        <v>1</v>
      </c>
    </row>
    <row r="65" spans="1:5">
      <c r="A65" t="s">
        <v>111</v>
      </c>
      <c r="B65" t="str">
        <f>_xlfn.XLOOKUP(A65,授课统计!A:A,授课统计!B:B,,0)</f>
        <v>中级宏观经济学</v>
      </c>
      <c r="C65" t="e" cm="1">
        <f t="array" ref="C65">INDEX(授课统计!$B:$B, _xlfn.AGGREGATE(15, 6, ROW(授课统计!$A:$A)/(授课统计!$A:$A=$A65), 2))</f>
        <v>#NUM!</v>
      </c>
      <c r="D65" t="e" cm="1">
        <f t="array" ref="D65">INDEX(授课统计!$B:$B, _xlfn.AGGREGATE(15, 6, ROW(授课统计!$A:$A)/(授课统计!$A:$A=$A65), 3))</f>
        <v>#NUM!</v>
      </c>
      <c r="E65">
        <v>0</v>
      </c>
    </row>
    <row r="66" spans="1:5">
      <c r="A66" t="s">
        <v>110</v>
      </c>
      <c r="B66" t="str">
        <f>_xlfn.XLOOKUP(A66,授课统计!A:A,授课统计!B:B,,0)</f>
        <v>中级宏观经济学</v>
      </c>
      <c r="C66" t="e" cm="1">
        <f t="array" ref="C66">INDEX(授课统计!$B:$B, _xlfn.AGGREGATE(15, 6, ROW(授课统计!$A:$A)/(授课统计!$A:$A=$A66), 2))</f>
        <v>#NUM!</v>
      </c>
      <c r="D66" t="e" cm="1">
        <f t="array" ref="D66">INDEX(授课统计!$B:$B, _xlfn.AGGREGATE(15, 6, ROW(授课统计!$A:$A)/(授课统计!$A:$A=$A66), 3))</f>
        <v>#NUM!</v>
      </c>
      <c r="E66">
        <f>_xlfn.XLOOKUP(A66,Pivot!$A$4:$A$73,Pivot!$B$4:$B$73)</f>
        <v>2</v>
      </c>
    </row>
    <row r="67" spans="1:5">
      <c r="A67" t="s">
        <v>165</v>
      </c>
      <c r="B67" t="str">
        <f>_xlfn.XLOOKUP(A67,授课统计!A:A,授课统计!B:B,,0)</f>
        <v>中级微观经济学</v>
      </c>
      <c r="C67" t="e" cm="1">
        <f t="array" ref="C67">INDEX(授课统计!$B:$B, _xlfn.AGGREGATE(15, 6, ROW(授课统计!$A:$A)/(授课统计!$A:$A=$A67), 2))</f>
        <v>#NUM!</v>
      </c>
      <c r="D67" t="e" cm="1">
        <f t="array" ref="D67">INDEX(授课统计!$B:$B, _xlfn.AGGREGATE(15, 6, ROW(授课统计!$A:$A)/(授课统计!$A:$A=$A67), 3))</f>
        <v>#NUM!</v>
      </c>
      <c r="E67">
        <f>_xlfn.XLOOKUP(A67,Pivot!$A$4:$A$73,Pivot!$B$4:$B$73)</f>
        <v>2</v>
      </c>
    </row>
    <row r="68" spans="1:5">
      <c r="A68" t="s">
        <v>127</v>
      </c>
      <c r="B68" t="str">
        <f>_xlfn.XLOOKUP(A68,授课统计!A:A,授课统计!B:B,,0)</f>
        <v>中级微观经济学</v>
      </c>
      <c r="C68" t="e" cm="1">
        <f t="array" ref="C68">INDEX(授课统计!$B:$B, _xlfn.AGGREGATE(15, 6, ROW(授课统计!$A:$A)/(授课统计!$A:$A=$A68), 2))</f>
        <v>#NUM!</v>
      </c>
      <c r="D68" t="e" cm="1">
        <f t="array" ref="D68">INDEX(授课统计!$B:$B, _xlfn.AGGREGATE(15, 6, ROW(授课统计!$A:$A)/(授课统计!$A:$A=$A68), 3))</f>
        <v>#NUM!</v>
      </c>
      <c r="E68">
        <f>_xlfn.XLOOKUP(A68,Pivot!$A$4:$A$73,Pivot!$B$4:$B$73)</f>
        <v>2</v>
      </c>
    </row>
    <row r="69" spans="1:5">
      <c r="A69" t="s">
        <v>80</v>
      </c>
      <c r="B69" t="str">
        <f>_xlfn.XLOOKUP(A69,授课统计!A:A,授课统计!B:B,,0)</f>
        <v>微观经济学</v>
      </c>
      <c r="C69" t="e" cm="1">
        <f t="array" ref="C69">INDEX(授课统计!$B:$B, _xlfn.AGGREGATE(15, 6, ROW(授课统计!$A:$A)/(授课统计!$A:$A=$A69), 2))</f>
        <v>#NUM!</v>
      </c>
      <c r="D69" t="e" cm="1">
        <f t="array" ref="D69">INDEX(授课统计!$B:$B, _xlfn.AGGREGATE(15, 6, ROW(授课统计!$A:$A)/(授课统计!$A:$A=$A69), 3))</f>
        <v>#NUM!</v>
      </c>
      <c r="E69">
        <v>0</v>
      </c>
    </row>
    <row r="70" spans="1:5">
      <c r="A70" t="s">
        <v>97</v>
      </c>
      <c r="B70" t="str">
        <f>_xlfn.XLOOKUP(A70,授课统计!A:A,授课统计!B:B,,0)</f>
        <v>政治经济学</v>
      </c>
      <c r="C70" t="e" cm="1">
        <f t="array" ref="C70">INDEX(授课统计!$B:$B, _xlfn.AGGREGATE(15, 6, ROW(授课统计!$A:$A)/(授课统计!$A:$A=$A70), 2))</f>
        <v>#NUM!</v>
      </c>
      <c r="D70" t="e" cm="1">
        <f t="array" ref="D70">INDEX(授课统计!$B:$B, _xlfn.AGGREGATE(15, 6, ROW(授课统计!$A:$A)/(授课统计!$A:$A=$A70), 3))</f>
        <v>#NUM!</v>
      </c>
      <c r="E70">
        <f>_xlfn.XLOOKUP(A70,Pivot!$A$4:$A$73,Pivot!$B$4:$B$73)</f>
        <v>1</v>
      </c>
    </row>
    <row r="71" spans="1:5">
      <c r="A71" t="s">
        <v>45</v>
      </c>
      <c r="B71" t="str">
        <f>_xlfn.XLOOKUP(A71,授课统计!A:A,授课统计!B:B,,0)</f>
        <v>计量经济学</v>
      </c>
      <c r="C71" t="str" cm="1">
        <f t="array" ref="C71">INDEX(授课统计!$B:$B, _xlfn.AGGREGATE(15, 6, ROW(授课统计!$A:$A)/(授课统计!$A:$A=$A71), 2))</f>
        <v>金融衍生品理论与应用</v>
      </c>
      <c r="D71" t="e" cm="1">
        <f t="array" ref="D71">INDEX(授课统计!$B:$B, _xlfn.AGGREGATE(15, 6, ROW(授课统计!$A:$A)/(授课统计!$A:$A=$A71), 3))</f>
        <v>#NUM!</v>
      </c>
      <c r="E71">
        <f>_xlfn.XLOOKUP(A71,Pivot!$A$4:$A$73,Pivot!$B$4:$B$73)</f>
        <v>2</v>
      </c>
    </row>
    <row r="72" spans="1:5">
      <c r="A72" t="s">
        <v>78</v>
      </c>
      <c r="B72" t="str">
        <f>_xlfn.XLOOKUP(A72,授课统计!A:A,授课统计!B:B,,0)</f>
        <v>微观经济学</v>
      </c>
      <c r="C72" t="e" cm="1">
        <f t="array" ref="C72">INDEX(授课统计!$B:$B, _xlfn.AGGREGATE(15, 6, ROW(授课统计!$A:$A)/(授课统计!$A:$A=$A72), 2))</f>
        <v>#NUM!</v>
      </c>
      <c r="D72" t="e" cm="1">
        <f t="array" ref="D72">INDEX(授课统计!$B:$B, _xlfn.AGGREGATE(15, 6, ROW(授课统计!$A:$A)/(授课统计!$A:$A=$A72), 3))</f>
        <v>#NUM!</v>
      </c>
      <c r="E72">
        <f>_xlfn.XLOOKUP(A72,Pivot!$A$4:$A$73,Pivot!$B$4:$B$73)</f>
        <v>1</v>
      </c>
    </row>
    <row r="73" spans="1:5">
      <c r="A73" t="s">
        <v>103</v>
      </c>
      <c r="B73" t="str">
        <f>_xlfn.XLOOKUP(A73,授课统计!A:A,授课统计!B:B,,0)</f>
        <v>政治经济学II</v>
      </c>
      <c r="C73" t="str" cm="1">
        <f t="array" ref="C73">INDEX(授课统计!$B:$B, _xlfn.AGGREGATE(15, 6, ROW(授课统计!$A:$A)/(授课统计!$A:$A=$A73), 2))</f>
        <v>政治经济学II（中外）</v>
      </c>
      <c r="D73" t="e" cm="1">
        <f t="array" ref="D73">INDEX(授课统计!$B:$B, _xlfn.AGGREGATE(15, 6, ROW(授课统计!$A:$A)/(授课统计!$A:$A=$A73), 3))</f>
        <v>#NUM!</v>
      </c>
      <c r="E73">
        <f>_xlfn.XLOOKUP(A73,Pivot!$A$4:$A$73,Pivot!$B$4:$B$73)</f>
        <v>1</v>
      </c>
    </row>
    <row r="74" spans="1:5">
      <c r="A74" t="s">
        <v>49</v>
      </c>
      <c r="B74" t="str">
        <f>_xlfn.XLOOKUP(A74,授课统计!A:A,授课统计!B:B,,0)</f>
        <v>计量经济学</v>
      </c>
      <c r="C74" t="e" cm="1">
        <f t="array" ref="C74">INDEX(授课统计!$B:$B, _xlfn.AGGREGATE(15, 6, ROW(授课统计!$A:$A)/(授课统计!$A:$A=$A74), 2))</f>
        <v>#NUM!</v>
      </c>
      <c r="D74" t="e" cm="1">
        <f t="array" ref="D74">INDEX(授课统计!$B:$B, _xlfn.AGGREGATE(15, 6, ROW(授课统计!$A:$A)/(授课统计!$A:$A=$A74), 3))</f>
        <v>#NUM!</v>
      </c>
      <c r="E74">
        <f>_xlfn.XLOOKUP(A74,Pivot!$A$4:$A$73,Pivot!$B$4:$B$73)</f>
        <v>1</v>
      </c>
    </row>
    <row r="75" spans="1:5">
      <c r="A75" t="s">
        <v>79</v>
      </c>
      <c r="B75" t="str">
        <f>_xlfn.XLOOKUP(A75,授课统计!A:A,授课统计!B:B,,0)</f>
        <v>微观经济学</v>
      </c>
      <c r="C75" t="e" cm="1">
        <f t="array" ref="C75">INDEX(授课统计!$B:$B, _xlfn.AGGREGATE(15, 6, ROW(授课统计!$A:$A)/(授课统计!$A:$A=$A75), 2))</f>
        <v>#NUM!</v>
      </c>
      <c r="D75" t="e" cm="1">
        <f t="array" ref="D75">INDEX(授课统计!$B:$B, _xlfn.AGGREGATE(15, 6, ROW(授课统计!$A:$A)/(授课统计!$A:$A=$A75), 3))</f>
        <v>#NUM!</v>
      </c>
      <c r="E75">
        <f>_xlfn.XLOOKUP(A75,Pivot!$A$4:$A$73,Pivot!$B$4:$B$73)</f>
        <v>3</v>
      </c>
    </row>
    <row r="76" spans="1:5">
      <c r="A76" t="s">
        <v>11</v>
      </c>
      <c r="B76" t="str">
        <f>_xlfn.XLOOKUP(A76,授课统计!A:A,授课统计!B:B,,0)</f>
        <v>《资本论》与经济学思维</v>
      </c>
      <c r="C76" t="e" cm="1">
        <f t="array" ref="C76">INDEX(授课统计!$B:$B, _xlfn.AGGREGATE(15, 6, ROW(授课统计!$A:$A)/(授课统计!$A:$A=$A76), 2))</f>
        <v>#NUM!</v>
      </c>
      <c r="D76" t="e" cm="1">
        <f t="array" ref="D76">INDEX(授课统计!$B:$B, _xlfn.AGGREGATE(15, 6, ROW(授课统计!$A:$A)/(授课统计!$A:$A=$A76), 3))</f>
        <v>#NUM!</v>
      </c>
      <c r="E76">
        <v>0</v>
      </c>
    </row>
    <row r="77" spans="1:5">
      <c r="A77" t="s">
        <v>174</v>
      </c>
      <c r="B77" t="str">
        <f>_xlfn.XLOOKUP(A77,授课统计!A:A,授课统计!B:B,,0)</f>
        <v>现代政治经济学热点问题</v>
      </c>
      <c r="C77" t="e" cm="1">
        <f t="array" ref="C77">INDEX(授课统计!$B:$B, _xlfn.AGGREGATE(15, 6, ROW(授课统计!$A:$A)/(授课统计!$A:$A=$A77), 2))</f>
        <v>#NUM!</v>
      </c>
      <c r="D77" t="e" cm="1">
        <f t="array" ref="D77">INDEX(授课统计!$B:$B, _xlfn.AGGREGATE(15, 6, ROW(授课统计!$A:$A)/(授课统计!$A:$A=$A77), 3))</f>
        <v>#NUM!</v>
      </c>
      <c r="E77">
        <f>_xlfn.XLOOKUP(A77,Pivot!$A$4:$A$73,Pivot!$B$4:$B$73)</f>
        <v>2</v>
      </c>
    </row>
    <row r="78" spans="1:5">
      <c r="A78" t="s">
        <v>170</v>
      </c>
      <c r="B78" t="str">
        <f>_xlfn.XLOOKUP(A78,授课统计!A:A,授课统计!B:B,,0)</f>
        <v>《资本论》与经济学思维</v>
      </c>
      <c r="C78" t="e" cm="1">
        <f t="array" ref="C78">INDEX(授课统计!$B:$B, _xlfn.AGGREGATE(15, 6, ROW(授课统计!$A:$A)/(授课统计!$A:$A=$A78), 2))</f>
        <v>#NUM!</v>
      </c>
      <c r="D78" t="e" cm="1">
        <f t="array" ref="D78">INDEX(授课统计!$B:$B, _xlfn.AGGREGATE(15, 6, ROW(授课统计!$A:$A)/(授课统计!$A:$A=$A78), 3))</f>
        <v>#NUM!</v>
      </c>
      <c r="E78">
        <f>_xlfn.XLOOKUP(A78,Pivot!$A$4:$A$73,Pivot!$B$4:$B$73)</f>
        <v>1</v>
      </c>
    </row>
    <row r="79" spans="1:5">
      <c r="A79" t="s">
        <v>152</v>
      </c>
      <c r="B79" t="str">
        <f>_xlfn.XLOOKUP(A79,授课统计!A:A,授课统计!B:B,,0)</f>
        <v>中国经济分析</v>
      </c>
      <c r="C79" t="e" cm="1">
        <f t="array" ref="C79">INDEX(授课统计!$B:$B, _xlfn.AGGREGATE(15, 6, ROW(授课统计!$A:$A)/(授课统计!$A:$A=$A79), 2))</f>
        <v>#NUM!</v>
      </c>
      <c r="D79" t="e" cm="1">
        <f t="array" ref="D79">INDEX(授课统计!$B:$B, _xlfn.AGGREGATE(15, 6, ROW(授课统计!$A:$A)/(授课统计!$A:$A=$A79), 3))</f>
        <v>#NUM!</v>
      </c>
      <c r="E79">
        <f>_xlfn.XLOOKUP(A79,Pivot!$A$4:$A$73,Pivot!$B$4:$B$73)</f>
        <v>1</v>
      </c>
    </row>
    <row r="80" spans="1:5">
      <c r="A80" t="s">
        <v>56</v>
      </c>
      <c r="B80" t="str">
        <f>_xlfn.XLOOKUP(A80,授课统计!A:A,授课统计!B:B,,0)</f>
        <v>健康经济学</v>
      </c>
      <c r="C80" t="str" cm="1">
        <f t="array" ref="C80">INDEX(授课统计!$B:$B, _xlfn.AGGREGATE(15, 6, ROW(授课统计!$A:$A)/(授课统计!$A:$A=$A80), 2))</f>
        <v>经济学原理</v>
      </c>
      <c r="D80" t="e" cm="1">
        <f t="array" ref="D80">INDEX(授课统计!$B:$B, _xlfn.AGGREGATE(15, 6, ROW(授课统计!$A:$A)/(授课统计!$A:$A=$A80), 3))</f>
        <v>#NUM!</v>
      </c>
      <c r="E80">
        <f>_xlfn.XLOOKUP(A80,Pivot!$A$4:$A$73,Pivot!$B$4:$B$73)</f>
        <v>2</v>
      </c>
    </row>
    <row r="81" spans="1:5">
      <c r="A81" t="s">
        <v>82</v>
      </c>
      <c r="B81" t="str">
        <f>_xlfn.XLOOKUP(A81,授课统计!A:A,授课统计!B:B,,0)</f>
        <v>微观经济学</v>
      </c>
      <c r="C81" t="e" cm="1">
        <f t="array" ref="C81">INDEX(授课统计!$B:$B, _xlfn.AGGREGATE(15, 6, ROW(授课统计!$A:$A)/(授课统计!$A:$A=$A81), 2))</f>
        <v>#NUM!</v>
      </c>
      <c r="D81" t="e" cm="1">
        <f t="array" ref="D81">INDEX(授课统计!$B:$B, _xlfn.AGGREGATE(15, 6, ROW(授课统计!$A:$A)/(授课统计!$A:$A=$A81), 3))</f>
        <v>#NUM!</v>
      </c>
      <c r="E81">
        <f>_xlfn.XLOOKUP(A81,Pivot!$A$4:$A$73,Pivot!$B$4:$B$73)</f>
        <v>1</v>
      </c>
    </row>
    <row r="82" spans="1:5">
      <c r="A82" t="s">
        <v>166</v>
      </c>
      <c r="B82" t="str">
        <f>_xlfn.XLOOKUP(A82,授课统计!A:A,授课统计!B:B,,0)</f>
        <v>经济学学科前沿专题</v>
      </c>
      <c r="C82" t="e" cm="1">
        <f t="array" ref="C82">INDEX(授课统计!$B:$B, _xlfn.AGGREGATE(15, 6, ROW(授课统计!$A:$A)/(授课统计!$A:$A=$A82), 2))</f>
        <v>#NUM!</v>
      </c>
      <c r="D82" t="e" cm="1">
        <f t="array" ref="D82">INDEX(授课统计!$B:$B, _xlfn.AGGREGATE(15, 6, ROW(授课统计!$A:$A)/(授课统计!$A:$A=$A82), 3))</f>
        <v>#NUM!</v>
      </c>
      <c r="E82">
        <f>_xlfn.XLOOKUP(A82,Pivot!$A$4:$A$73,Pivot!$B$4:$B$73)</f>
        <v>1</v>
      </c>
    </row>
    <row r="83" spans="1:5">
      <c r="A83" t="s">
        <v>168</v>
      </c>
      <c r="B83" t="str">
        <f>_xlfn.XLOOKUP(A83,授课统计!A:A,授课统计!B:B,,0)</f>
        <v>经济学专题研究</v>
      </c>
      <c r="C83" t="e" cm="1">
        <f t="array" ref="C83">INDEX(授课统计!$B:$B, _xlfn.AGGREGATE(15, 6, ROW(授课统计!$A:$A)/(授课统计!$A:$A=$A83), 2))</f>
        <v>#NUM!</v>
      </c>
      <c r="D83" t="e" cm="1">
        <f t="array" ref="D83">INDEX(授课统计!$B:$B, _xlfn.AGGREGATE(15, 6, ROW(授课统计!$A:$A)/(授课统计!$A:$A=$A83), 3))</f>
        <v>#NUM!</v>
      </c>
      <c r="E83">
        <f>_xlfn.XLOOKUP(A83,Pivot!$A$4:$A$73,Pivot!$B$4:$B$73)</f>
        <v>1</v>
      </c>
    </row>
  </sheetData>
  <autoFilter ref="A1:G83" xr:uid="{60A72E7C-EF3A-354E-9296-278F3165E7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原始表</vt:lpstr>
      <vt:lpstr>Pivot</vt:lpstr>
      <vt:lpstr>授课统计</vt:lpstr>
      <vt:lpstr>授课偏好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 Zhu</dc:creator>
  <cp:lastModifiedBy>Yanqi Zhu</cp:lastModifiedBy>
  <dcterms:created xsi:type="dcterms:W3CDTF">2025-03-15T03:44:32Z</dcterms:created>
  <dcterms:modified xsi:type="dcterms:W3CDTF">2025-03-18T07:18:12Z</dcterms:modified>
</cp:coreProperties>
</file>