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c6505ccf5dbaf53/Documentos/Hackio/Excel/"/>
    </mc:Choice>
  </mc:AlternateContent>
  <xr:revisionPtr revIDLastSave="570" documentId="8_{820A694E-935D-4420-B17C-FD7D69C82237}" xr6:coauthVersionLast="47" xr6:coauthVersionMax="47" xr10:uidLastSave="{B72CBCA2-15E3-4BC7-8E72-3B3320E65781}"/>
  <bookViews>
    <workbookView xWindow="44805" yWindow="-195" windowWidth="20790" windowHeight="11190" xr2:uid="{C62BDE0C-87D8-4685-B8A3-7817247657BD}"/>
  </bookViews>
  <sheets>
    <sheet name="Sala" sheetId="2" r:id="rId1"/>
    <sheet name="Cocina" sheetId="3" r:id="rId2"/>
    <sheet name="Tablas" sheetId="4" r:id="rId3"/>
  </sheets>
  <definedNames>
    <definedName name="_xlnm._FilterDatabase" localSheetId="1" hidden="1">Cocina!$A$1:$A$1903</definedName>
    <definedName name="_xlnm._FilterDatabase" localSheetId="0" hidden="1">Sala!$A$1:$Y$768</definedName>
    <definedName name="spaces_3iWczBNnn5rbfoUlE0Jd_uploads_git_blob_9864c7f811c613c3faab876659c6423570939694_sala" localSheetId="0">Sala!$A$1:$P$768</definedName>
    <definedName name="spaces_3iWczBNnn5rbfoUlE0Jd_uploads_git_blob_d9e80ffbcef8a4adc6d29edd78618add5df0cce0_cocina" localSheetId="1">Cocina!$A$1:$I$1903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2" l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2" i="2"/>
  <c r="V380" i="2"/>
  <c r="V405" i="2"/>
  <c r="V417" i="2"/>
  <c r="V465" i="2"/>
  <c r="V495" i="2"/>
  <c r="V597" i="2"/>
  <c r="V668" i="2"/>
  <c r="V705" i="2"/>
  <c r="V753" i="2"/>
  <c r="V764" i="2"/>
  <c r="U3" i="2"/>
  <c r="U4" i="2"/>
  <c r="U5" i="2"/>
  <c r="U6" i="2"/>
  <c r="V6" i="2" s="1"/>
  <c r="U7" i="2"/>
  <c r="U8" i="2"/>
  <c r="U9" i="2"/>
  <c r="U10" i="2"/>
  <c r="U11" i="2"/>
  <c r="U12" i="2"/>
  <c r="U13" i="2"/>
  <c r="U14" i="2"/>
  <c r="U15" i="2"/>
  <c r="U16" i="2"/>
  <c r="U17" i="2"/>
  <c r="U18" i="2"/>
  <c r="V18" i="2" s="1"/>
  <c r="U19" i="2"/>
  <c r="U20" i="2"/>
  <c r="U21" i="2"/>
  <c r="U22" i="2"/>
  <c r="U23" i="2"/>
  <c r="U24" i="2"/>
  <c r="U25" i="2"/>
  <c r="U26" i="2"/>
  <c r="U27" i="2"/>
  <c r="U28" i="2"/>
  <c r="U29" i="2"/>
  <c r="U30" i="2"/>
  <c r="V30" i="2" s="1"/>
  <c r="U31" i="2"/>
  <c r="U32" i="2"/>
  <c r="U33" i="2"/>
  <c r="U34" i="2"/>
  <c r="U35" i="2"/>
  <c r="U36" i="2"/>
  <c r="U37" i="2"/>
  <c r="U38" i="2"/>
  <c r="U39" i="2"/>
  <c r="U40" i="2"/>
  <c r="U41" i="2"/>
  <c r="U42" i="2"/>
  <c r="V42" i="2" s="1"/>
  <c r="U43" i="2"/>
  <c r="U44" i="2"/>
  <c r="U45" i="2"/>
  <c r="U46" i="2"/>
  <c r="U47" i="2"/>
  <c r="U48" i="2"/>
  <c r="U49" i="2"/>
  <c r="U50" i="2"/>
  <c r="U51" i="2"/>
  <c r="U52" i="2"/>
  <c r="U53" i="2"/>
  <c r="U54" i="2"/>
  <c r="V54" i="2" s="1"/>
  <c r="U55" i="2"/>
  <c r="U56" i="2"/>
  <c r="U57" i="2"/>
  <c r="U58" i="2"/>
  <c r="U59" i="2"/>
  <c r="U60" i="2"/>
  <c r="U61" i="2"/>
  <c r="U62" i="2"/>
  <c r="U63" i="2"/>
  <c r="U64" i="2"/>
  <c r="U65" i="2"/>
  <c r="U66" i="2"/>
  <c r="V66" i="2" s="1"/>
  <c r="U67" i="2"/>
  <c r="U68" i="2"/>
  <c r="U69" i="2"/>
  <c r="U70" i="2"/>
  <c r="U71" i="2"/>
  <c r="U72" i="2"/>
  <c r="U73" i="2"/>
  <c r="U74" i="2"/>
  <c r="U75" i="2"/>
  <c r="U76" i="2"/>
  <c r="U77" i="2"/>
  <c r="U78" i="2"/>
  <c r="V78" i="2" s="1"/>
  <c r="U79" i="2"/>
  <c r="U80" i="2"/>
  <c r="U81" i="2"/>
  <c r="U82" i="2"/>
  <c r="U83" i="2"/>
  <c r="U84" i="2"/>
  <c r="U85" i="2"/>
  <c r="U86" i="2"/>
  <c r="U87" i="2"/>
  <c r="U88" i="2"/>
  <c r="U89" i="2"/>
  <c r="U90" i="2"/>
  <c r="V90" i="2" s="1"/>
  <c r="U91" i="2"/>
  <c r="U92" i="2"/>
  <c r="U93" i="2"/>
  <c r="U94" i="2"/>
  <c r="U95" i="2"/>
  <c r="U96" i="2"/>
  <c r="U97" i="2"/>
  <c r="U98" i="2"/>
  <c r="U99" i="2"/>
  <c r="U100" i="2"/>
  <c r="U101" i="2"/>
  <c r="U102" i="2"/>
  <c r="V102" i="2" s="1"/>
  <c r="U103" i="2"/>
  <c r="U104" i="2"/>
  <c r="U105" i="2"/>
  <c r="U106" i="2"/>
  <c r="U107" i="2"/>
  <c r="U108" i="2"/>
  <c r="U109" i="2"/>
  <c r="U110" i="2"/>
  <c r="U111" i="2"/>
  <c r="U112" i="2"/>
  <c r="U113" i="2"/>
  <c r="U114" i="2"/>
  <c r="V114" i="2" s="1"/>
  <c r="U115" i="2"/>
  <c r="U116" i="2"/>
  <c r="U117" i="2"/>
  <c r="U118" i="2"/>
  <c r="U119" i="2"/>
  <c r="U120" i="2"/>
  <c r="U121" i="2"/>
  <c r="U122" i="2"/>
  <c r="U123" i="2"/>
  <c r="U124" i="2"/>
  <c r="U125" i="2"/>
  <c r="U126" i="2"/>
  <c r="V126" i="2" s="1"/>
  <c r="U127" i="2"/>
  <c r="U128" i="2"/>
  <c r="U129" i="2"/>
  <c r="U130" i="2"/>
  <c r="U131" i="2"/>
  <c r="U132" i="2"/>
  <c r="U133" i="2"/>
  <c r="U134" i="2"/>
  <c r="U135" i="2"/>
  <c r="U136" i="2"/>
  <c r="U137" i="2"/>
  <c r="U138" i="2"/>
  <c r="V138" i="2" s="1"/>
  <c r="U139" i="2"/>
  <c r="U140" i="2"/>
  <c r="U141" i="2"/>
  <c r="U142" i="2"/>
  <c r="U143" i="2"/>
  <c r="U144" i="2"/>
  <c r="U145" i="2"/>
  <c r="U146" i="2"/>
  <c r="U147" i="2"/>
  <c r="U148" i="2"/>
  <c r="U149" i="2"/>
  <c r="U150" i="2"/>
  <c r="V150" i="2" s="1"/>
  <c r="U151" i="2"/>
  <c r="U152" i="2"/>
  <c r="U153" i="2"/>
  <c r="U154" i="2"/>
  <c r="U155" i="2"/>
  <c r="U156" i="2"/>
  <c r="U157" i="2"/>
  <c r="U158" i="2"/>
  <c r="U159" i="2"/>
  <c r="U160" i="2"/>
  <c r="U161" i="2"/>
  <c r="U162" i="2"/>
  <c r="V162" i="2" s="1"/>
  <c r="U163" i="2"/>
  <c r="U164" i="2"/>
  <c r="U165" i="2"/>
  <c r="U166" i="2"/>
  <c r="U167" i="2"/>
  <c r="U168" i="2"/>
  <c r="U169" i="2"/>
  <c r="U170" i="2"/>
  <c r="U171" i="2"/>
  <c r="U172" i="2"/>
  <c r="U173" i="2"/>
  <c r="U174" i="2"/>
  <c r="V174" i="2" s="1"/>
  <c r="U175" i="2"/>
  <c r="U176" i="2"/>
  <c r="U177" i="2"/>
  <c r="U178" i="2"/>
  <c r="U179" i="2"/>
  <c r="U180" i="2"/>
  <c r="U181" i="2"/>
  <c r="U182" i="2"/>
  <c r="U183" i="2"/>
  <c r="U184" i="2"/>
  <c r="U185" i="2"/>
  <c r="U186" i="2"/>
  <c r="V186" i="2" s="1"/>
  <c r="U187" i="2"/>
  <c r="U188" i="2"/>
  <c r="V188" i="2" s="1"/>
  <c r="U189" i="2"/>
  <c r="V189" i="2" s="1"/>
  <c r="U190" i="2"/>
  <c r="U191" i="2"/>
  <c r="U192" i="2"/>
  <c r="U193" i="2"/>
  <c r="U194" i="2"/>
  <c r="U195" i="2"/>
  <c r="U196" i="2"/>
  <c r="U197" i="2"/>
  <c r="U198" i="2"/>
  <c r="V198" i="2" s="1"/>
  <c r="U199" i="2"/>
  <c r="U200" i="2"/>
  <c r="U201" i="2"/>
  <c r="U202" i="2"/>
  <c r="U203" i="2"/>
  <c r="U204" i="2"/>
  <c r="U205" i="2"/>
  <c r="U206" i="2"/>
  <c r="U207" i="2"/>
  <c r="U208" i="2"/>
  <c r="U209" i="2"/>
  <c r="U210" i="2"/>
  <c r="V210" i="2" s="1"/>
  <c r="U211" i="2"/>
  <c r="U212" i="2"/>
  <c r="U213" i="2"/>
  <c r="V213" i="2" s="1"/>
  <c r="U214" i="2"/>
  <c r="U215" i="2"/>
  <c r="U216" i="2"/>
  <c r="U217" i="2"/>
  <c r="U218" i="2"/>
  <c r="U219" i="2"/>
  <c r="U220" i="2"/>
  <c r="U221" i="2"/>
  <c r="U222" i="2"/>
  <c r="V222" i="2" s="1"/>
  <c r="U223" i="2"/>
  <c r="U224" i="2"/>
  <c r="U225" i="2"/>
  <c r="U226" i="2"/>
  <c r="U227" i="2"/>
  <c r="U228" i="2"/>
  <c r="U229" i="2"/>
  <c r="U230" i="2"/>
  <c r="U231" i="2"/>
  <c r="U232" i="2"/>
  <c r="U233" i="2"/>
  <c r="U234" i="2"/>
  <c r="V234" i="2" s="1"/>
  <c r="U235" i="2"/>
  <c r="U236" i="2"/>
  <c r="U237" i="2"/>
  <c r="U238" i="2"/>
  <c r="U239" i="2"/>
  <c r="U240" i="2"/>
  <c r="U241" i="2"/>
  <c r="U242" i="2"/>
  <c r="U243" i="2"/>
  <c r="U244" i="2"/>
  <c r="U245" i="2"/>
  <c r="U246" i="2"/>
  <c r="V246" i="2" s="1"/>
  <c r="U247" i="2"/>
  <c r="U248" i="2"/>
  <c r="U249" i="2"/>
  <c r="U250" i="2"/>
  <c r="U251" i="2"/>
  <c r="U252" i="2"/>
  <c r="U253" i="2"/>
  <c r="U254" i="2"/>
  <c r="U255" i="2"/>
  <c r="U256" i="2"/>
  <c r="U257" i="2"/>
  <c r="U258" i="2"/>
  <c r="V258" i="2" s="1"/>
  <c r="U259" i="2"/>
  <c r="U260" i="2"/>
  <c r="U261" i="2"/>
  <c r="U262" i="2"/>
  <c r="U263" i="2"/>
  <c r="U264" i="2"/>
  <c r="U265" i="2"/>
  <c r="U266" i="2"/>
  <c r="U267" i="2"/>
  <c r="U268" i="2"/>
  <c r="U269" i="2"/>
  <c r="U270" i="2"/>
  <c r="V270" i="2" s="1"/>
  <c r="U271" i="2"/>
  <c r="U272" i="2"/>
  <c r="U273" i="2"/>
  <c r="U274" i="2"/>
  <c r="U275" i="2"/>
  <c r="U276" i="2"/>
  <c r="U277" i="2"/>
  <c r="U278" i="2"/>
  <c r="U279" i="2"/>
  <c r="U280" i="2"/>
  <c r="U281" i="2"/>
  <c r="U282" i="2"/>
  <c r="V282" i="2" s="1"/>
  <c r="U283" i="2"/>
  <c r="U284" i="2"/>
  <c r="V284" i="2" s="1"/>
  <c r="U285" i="2"/>
  <c r="U286" i="2"/>
  <c r="U287" i="2"/>
  <c r="U288" i="2"/>
  <c r="U289" i="2"/>
  <c r="U290" i="2"/>
  <c r="U291" i="2"/>
  <c r="U292" i="2"/>
  <c r="U293" i="2"/>
  <c r="U294" i="2"/>
  <c r="V294" i="2" s="1"/>
  <c r="U295" i="2"/>
  <c r="U296" i="2"/>
  <c r="U297" i="2"/>
  <c r="U298" i="2"/>
  <c r="U299" i="2"/>
  <c r="U300" i="2"/>
  <c r="U301" i="2"/>
  <c r="U302" i="2"/>
  <c r="U303" i="2"/>
  <c r="U304" i="2"/>
  <c r="U305" i="2"/>
  <c r="U306" i="2"/>
  <c r="V306" i="2" s="1"/>
  <c r="U307" i="2"/>
  <c r="U308" i="2"/>
  <c r="U309" i="2"/>
  <c r="U310" i="2"/>
  <c r="U311" i="2"/>
  <c r="U312" i="2"/>
  <c r="U313" i="2"/>
  <c r="U314" i="2"/>
  <c r="U315" i="2"/>
  <c r="U316" i="2"/>
  <c r="U317" i="2"/>
  <c r="U318" i="2"/>
  <c r="V318" i="2" s="1"/>
  <c r="U319" i="2"/>
  <c r="U320" i="2"/>
  <c r="U321" i="2"/>
  <c r="U322" i="2"/>
  <c r="U323" i="2"/>
  <c r="U324" i="2"/>
  <c r="U325" i="2"/>
  <c r="U326" i="2"/>
  <c r="U327" i="2"/>
  <c r="U328" i="2"/>
  <c r="U329" i="2"/>
  <c r="U330" i="2"/>
  <c r="V330" i="2" s="1"/>
  <c r="U331" i="2"/>
  <c r="U332" i="2"/>
  <c r="U333" i="2"/>
  <c r="U334" i="2"/>
  <c r="U335" i="2"/>
  <c r="U336" i="2"/>
  <c r="U337" i="2"/>
  <c r="U338" i="2"/>
  <c r="U339" i="2"/>
  <c r="U340" i="2"/>
  <c r="U341" i="2"/>
  <c r="U342" i="2"/>
  <c r="V342" i="2" s="1"/>
  <c r="U343" i="2"/>
  <c r="U344" i="2"/>
  <c r="U345" i="2"/>
  <c r="U346" i="2"/>
  <c r="U347" i="2"/>
  <c r="U348" i="2"/>
  <c r="U349" i="2"/>
  <c r="U350" i="2"/>
  <c r="U351" i="2"/>
  <c r="U352" i="2"/>
  <c r="U353" i="2"/>
  <c r="U354" i="2"/>
  <c r="V354" i="2" s="1"/>
  <c r="U355" i="2"/>
  <c r="U356" i="2"/>
  <c r="U357" i="2"/>
  <c r="U358" i="2"/>
  <c r="U359" i="2"/>
  <c r="U360" i="2"/>
  <c r="U361" i="2"/>
  <c r="U362" i="2"/>
  <c r="U363" i="2"/>
  <c r="U364" i="2"/>
  <c r="U365" i="2"/>
  <c r="U366" i="2"/>
  <c r="V366" i="2" s="1"/>
  <c r="U367" i="2"/>
  <c r="U368" i="2"/>
  <c r="U369" i="2"/>
  <c r="U370" i="2"/>
  <c r="U371" i="2"/>
  <c r="U372" i="2"/>
  <c r="U373" i="2"/>
  <c r="U374" i="2"/>
  <c r="U375" i="2"/>
  <c r="U376" i="2"/>
  <c r="U377" i="2"/>
  <c r="U378" i="2"/>
  <c r="V378" i="2" s="1"/>
  <c r="U379" i="2"/>
  <c r="U380" i="2"/>
  <c r="U381" i="2"/>
  <c r="U382" i="2"/>
  <c r="U383" i="2"/>
  <c r="U384" i="2"/>
  <c r="U385" i="2"/>
  <c r="U386" i="2"/>
  <c r="U387" i="2"/>
  <c r="U388" i="2"/>
  <c r="U389" i="2"/>
  <c r="U390" i="2"/>
  <c r="V390" i="2" s="1"/>
  <c r="U391" i="2"/>
  <c r="U392" i="2"/>
  <c r="U393" i="2"/>
  <c r="U394" i="2"/>
  <c r="U395" i="2"/>
  <c r="U396" i="2"/>
  <c r="U397" i="2"/>
  <c r="U398" i="2"/>
  <c r="U399" i="2"/>
  <c r="U400" i="2"/>
  <c r="U401" i="2"/>
  <c r="U402" i="2"/>
  <c r="V402" i="2" s="1"/>
  <c r="U403" i="2"/>
  <c r="U404" i="2"/>
  <c r="U405" i="2"/>
  <c r="U406" i="2"/>
  <c r="U407" i="2"/>
  <c r="U408" i="2"/>
  <c r="U409" i="2"/>
  <c r="U410" i="2"/>
  <c r="U411" i="2"/>
  <c r="U412" i="2"/>
  <c r="U413" i="2"/>
  <c r="U414" i="2"/>
  <c r="V414" i="2" s="1"/>
  <c r="U415" i="2"/>
  <c r="U416" i="2"/>
  <c r="U417" i="2"/>
  <c r="U418" i="2"/>
  <c r="U419" i="2"/>
  <c r="U420" i="2"/>
  <c r="U421" i="2"/>
  <c r="U422" i="2"/>
  <c r="U423" i="2"/>
  <c r="U424" i="2"/>
  <c r="U425" i="2"/>
  <c r="U426" i="2"/>
  <c r="V426" i="2" s="1"/>
  <c r="U427" i="2"/>
  <c r="U428" i="2"/>
  <c r="U429" i="2"/>
  <c r="U430" i="2"/>
  <c r="U431" i="2"/>
  <c r="U432" i="2"/>
  <c r="U433" i="2"/>
  <c r="U434" i="2"/>
  <c r="U435" i="2"/>
  <c r="U436" i="2"/>
  <c r="U437" i="2"/>
  <c r="U438" i="2"/>
  <c r="V438" i="2" s="1"/>
  <c r="U439" i="2"/>
  <c r="U440" i="2"/>
  <c r="U441" i="2"/>
  <c r="U442" i="2"/>
  <c r="U443" i="2"/>
  <c r="U444" i="2"/>
  <c r="U445" i="2"/>
  <c r="U446" i="2"/>
  <c r="U447" i="2"/>
  <c r="U448" i="2"/>
  <c r="U449" i="2"/>
  <c r="U450" i="2"/>
  <c r="V450" i="2" s="1"/>
  <c r="U451" i="2"/>
  <c r="U452" i="2"/>
  <c r="U453" i="2"/>
  <c r="U454" i="2"/>
  <c r="U455" i="2"/>
  <c r="U456" i="2"/>
  <c r="U457" i="2"/>
  <c r="U458" i="2"/>
  <c r="U459" i="2"/>
  <c r="U460" i="2"/>
  <c r="U461" i="2"/>
  <c r="U462" i="2"/>
  <c r="V462" i="2" s="1"/>
  <c r="U463" i="2"/>
  <c r="U464" i="2"/>
  <c r="U465" i="2"/>
  <c r="U466" i="2"/>
  <c r="U467" i="2"/>
  <c r="U468" i="2"/>
  <c r="U469" i="2"/>
  <c r="U470" i="2"/>
  <c r="U471" i="2"/>
  <c r="U472" i="2"/>
  <c r="U473" i="2"/>
  <c r="U474" i="2"/>
  <c r="V474" i="2" s="1"/>
  <c r="U475" i="2"/>
  <c r="U476" i="2"/>
  <c r="U477" i="2"/>
  <c r="U478" i="2"/>
  <c r="U479" i="2"/>
  <c r="U480" i="2"/>
  <c r="U481" i="2"/>
  <c r="U482" i="2"/>
  <c r="U483" i="2"/>
  <c r="U484" i="2"/>
  <c r="U485" i="2"/>
  <c r="U486" i="2"/>
  <c r="V486" i="2" s="1"/>
  <c r="U487" i="2"/>
  <c r="U488" i="2"/>
  <c r="U489" i="2"/>
  <c r="U490" i="2"/>
  <c r="U491" i="2"/>
  <c r="U492" i="2"/>
  <c r="U493" i="2"/>
  <c r="U494" i="2"/>
  <c r="U495" i="2"/>
  <c r="U496" i="2"/>
  <c r="U497" i="2"/>
  <c r="U498" i="2"/>
  <c r="V498" i="2" s="1"/>
  <c r="U499" i="2"/>
  <c r="U500" i="2"/>
  <c r="U501" i="2"/>
  <c r="V501" i="2" s="1"/>
  <c r="U502" i="2"/>
  <c r="U503" i="2"/>
  <c r="U504" i="2"/>
  <c r="U505" i="2"/>
  <c r="U506" i="2"/>
  <c r="U507" i="2"/>
  <c r="U508" i="2"/>
  <c r="U509" i="2"/>
  <c r="U510" i="2"/>
  <c r="V510" i="2" s="1"/>
  <c r="U511" i="2"/>
  <c r="U512" i="2"/>
  <c r="U513" i="2"/>
  <c r="V513" i="2" s="1"/>
  <c r="U514" i="2"/>
  <c r="U515" i="2"/>
  <c r="U516" i="2"/>
  <c r="U517" i="2"/>
  <c r="U518" i="2"/>
  <c r="U519" i="2"/>
  <c r="U520" i="2"/>
  <c r="U521" i="2"/>
  <c r="U522" i="2"/>
  <c r="V522" i="2" s="1"/>
  <c r="U523" i="2"/>
  <c r="U524" i="2"/>
  <c r="U525" i="2"/>
  <c r="U526" i="2"/>
  <c r="U527" i="2"/>
  <c r="U528" i="2"/>
  <c r="U529" i="2"/>
  <c r="U530" i="2"/>
  <c r="U531" i="2"/>
  <c r="U532" i="2"/>
  <c r="U533" i="2"/>
  <c r="U534" i="2"/>
  <c r="V534" i="2" s="1"/>
  <c r="U535" i="2"/>
  <c r="U536" i="2"/>
  <c r="U537" i="2"/>
  <c r="U538" i="2"/>
  <c r="U539" i="2"/>
  <c r="U540" i="2"/>
  <c r="U541" i="2"/>
  <c r="U542" i="2"/>
  <c r="U543" i="2"/>
  <c r="U544" i="2"/>
  <c r="U545" i="2"/>
  <c r="U546" i="2"/>
  <c r="V546" i="2" s="1"/>
  <c r="U547" i="2"/>
  <c r="U548" i="2"/>
  <c r="U549" i="2"/>
  <c r="U550" i="2"/>
  <c r="U551" i="2"/>
  <c r="U552" i="2"/>
  <c r="U553" i="2"/>
  <c r="U554" i="2"/>
  <c r="U555" i="2"/>
  <c r="U556" i="2"/>
  <c r="U557" i="2"/>
  <c r="U558" i="2"/>
  <c r="V558" i="2" s="1"/>
  <c r="U559" i="2"/>
  <c r="U560" i="2"/>
  <c r="U561" i="2"/>
  <c r="U562" i="2"/>
  <c r="U563" i="2"/>
  <c r="U564" i="2"/>
  <c r="U565" i="2"/>
  <c r="U566" i="2"/>
  <c r="U567" i="2"/>
  <c r="U568" i="2"/>
  <c r="U569" i="2"/>
  <c r="U570" i="2"/>
  <c r="V570" i="2" s="1"/>
  <c r="U571" i="2"/>
  <c r="U572" i="2"/>
  <c r="U573" i="2"/>
  <c r="U574" i="2"/>
  <c r="U575" i="2"/>
  <c r="U576" i="2"/>
  <c r="U577" i="2"/>
  <c r="U578" i="2"/>
  <c r="U579" i="2"/>
  <c r="U580" i="2"/>
  <c r="U581" i="2"/>
  <c r="U582" i="2"/>
  <c r="V582" i="2" s="1"/>
  <c r="U583" i="2"/>
  <c r="U584" i="2"/>
  <c r="U585" i="2"/>
  <c r="U586" i="2"/>
  <c r="U587" i="2"/>
  <c r="U588" i="2"/>
  <c r="U589" i="2"/>
  <c r="U590" i="2"/>
  <c r="U591" i="2"/>
  <c r="U592" i="2"/>
  <c r="U593" i="2"/>
  <c r="U594" i="2"/>
  <c r="V594" i="2" s="1"/>
  <c r="U595" i="2"/>
  <c r="U596" i="2"/>
  <c r="U597" i="2"/>
  <c r="U598" i="2"/>
  <c r="U599" i="2"/>
  <c r="U600" i="2"/>
  <c r="U601" i="2"/>
  <c r="U602" i="2"/>
  <c r="U603" i="2"/>
  <c r="U604" i="2"/>
  <c r="U605" i="2"/>
  <c r="U606" i="2"/>
  <c r="V606" i="2" s="1"/>
  <c r="U607" i="2"/>
  <c r="U608" i="2"/>
  <c r="U609" i="2"/>
  <c r="V609" i="2" s="1"/>
  <c r="U610" i="2"/>
  <c r="U611" i="2"/>
  <c r="U612" i="2"/>
  <c r="U613" i="2"/>
  <c r="U614" i="2"/>
  <c r="U615" i="2"/>
  <c r="U616" i="2"/>
  <c r="U617" i="2"/>
  <c r="U618" i="2"/>
  <c r="V618" i="2" s="1"/>
  <c r="U619" i="2"/>
  <c r="U620" i="2"/>
  <c r="U621" i="2"/>
  <c r="U622" i="2"/>
  <c r="U623" i="2"/>
  <c r="U624" i="2"/>
  <c r="U625" i="2"/>
  <c r="U626" i="2"/>
  <c r="U627" i="2"/>
  <c r="U628" i="2"/>
  <c r="U629" i="2"/>
  <c r="U630" i="2"/>
  <c r="V630" i="2" s="1"/>
  <c r="U631" i="2"/>
  <c r="U632" i="2"/>
  <c r="U633" i="2"/>
  <c r="U634" i="2"/>
  <c r="U635" i="2"/>
  <c r="U636" i="2"/>
  <c r="U637" i="2"/>
  <c r="U638" i="2"/>
  <c r="U639" i="2"/>
  <c r="U640" i="2"/>
  <c r="U641" i="2"/>
  <c r="U642" i="2"/>
  <c r="V642" i="2" s="1"/>
  <c r="U643" i="2"/>
  <c r="U644" i="2"/>
  <c r="U645" i="2"/>
  <c r="U646" i="2"/>
  <c r="U647" i="2"/>
  <c r="U648" i="2"/>
  <c r="U649" i="2"/>
  <c r="U650" i="2"/>
  <c r="U651" i="2"/>
  <c r="U652" i="2"/>
  <c r="U653" i="2"/>
  <c r="U654" i="2"/>
  <c r="V654" i="2" s="1"/>
  <c r="U655" i="2"/>
  <c r="U656" i="2"/>
  <c r="U657" i="2"/>
  <c r="V657" i="2" s="1"/>
  <c r="U658" i="2"/>
  <c r="U659" i="2"/>
  <c r="U660" i="2"/>
  <c r="U661" i="2"/>
  <c r="U662" i="2"/>
  <c r="U663" i="2"/>
  <c r="U664" i="2"/>
  <c r="U665" i="2"/>
  <c r="U666" i="2"/>
  <c r="V666" i="2" s="1"/>
  <c r="U667" i="2"/>
  <c r="U668" i="2"/>
  <c r="U669" i="2"/>
  <c r="U670" i="2"/>
  <c r="U671" i="2"/>
  <c r="U672" i="2"/>
  <c r="U673" i="2"/>
  <c r="U674" i="2"/>
  <c r="U675" i="2"/>
  <c r="U676" i="2"/>
  <c r="U677" i="2"/>
  <c r="U678" i="2"/>
  <c r="V678" i="2" s="1"/>
  <c r="U679" i="2"/>
  <c r="U680" i="2"/>
  <c r="U681" i="2"/>
  <c r="U682" i="2"/>
  <c r="U683" i="2"/>
  <c r="U684" i="2"/>
  <c r="U685" i="2"/>
  <c r="U686" i="2"/>
  <c r="U687" i="2"/>
  <c r="U688" i="2"/>
  <c r="U689" i="2"/>
  <c r="U690" i="2"/>
  <c r="V690" i="2" s="1"/>
  <c r="U691" i="2"/>
  <c r="U692" i="2"/>
  <c r="U693" i="2"/>
  <c r="U694" i="2"/>
  <c r="U695" i="2"/>
  <c r="U696" i="2"/>
  <c r="U697" i="2"/>
  <c r="U698" i="2"/>
  <c r="U699" i="2"/>
  <c r="U700" i="2"/>
  <c r="U701" i="2"/>
  <c r="U702" i="2"/>
  <c r="V702" i="2" s="1"/>
  <c r="U703" i="2"/>
  <c r="U704" i="2"/>
  <c r="U705" i="2"/>
  <c r="U706" i="2"/>
  <c r="U707" i="2"/>
  <c r="U708" i="2"/>
  <c r="U709" i="2"/>
  <c r="U710" i="2"/>
  <c r="U711" i="2"/>
  <c r="U712" i="2"/>
  <c r="V712" i="2" s="1"/>
  <c r="U713" i="2"/>
  <c r="U714" i="2"/>
  <c r="V714" i="2" s="1"/>
  <c r="U715" i="2"/>
  <c r="U716" i="2"/>
  <c r="U717" i="2"/>
  <c r="U718" i="2"/>
  <c r="U719" i="2"/>
  <c r="U720" i="2"/>
  <c r="U721" i="2"/>
  <c r="U722" i="2"/>
  <c r="U723" i="2"/>
  <c r="U724" i="2"/>
  <c r="V724" i="2" s="1"/>
  <c r="U725" i="2"/>
  <c r="U726" i="2"/>
  <c r="V726" i="2" s="1"/>
  <c r="U727" i="2"/>
  <c r="U728" i="2"/>
  <c r="U729" i="2"/>
  <c r="U730" i="2"/>
  <c r="U731" i="2"/>
  <c r="U732" i="2"/>
  <c r="U733" i="2"/>
  <c r="U734" i="2"/>
  <c r="U735" i="2"/>
  <c r="U736" i="2"/>
  <c r="V736" i="2" s="1"/>
  <c r="U737" i="2"/>
  <c r="U738" i="2"/>
  <c r="V738" i="2" s="1"/>
  <c r="U739" i="2"/>
  <c r="U740" i="2"/>
  <c r="U741" i="2"/>
  <c r="U742" i="2"/>
  <c r="U743" i="2"/>
  <c r="U744" i="2"/>
  <c r="U745" i="2"/>
  <c r="U746" i="2"/>
  <c r="U747" i="2"/>
  <c r="U748" i="2"/>
  <c r="V748" i="2" s="1"/>
  <c r="U749" i="2"/>
  <c r="U750" i="2"/>
  <c r="V750" i="2" s="1"/>
  <c r="U751" i="2"/>
  <c r="U752" i="2"/>
  <c r="U753" i="2"/>
  <c r="U754" i="2"/>
  <c r="U755" i="2"/>
  <c r="U756" i="2"/>
  <c r="U757" i="2"/>
  <c r="U758" i="2"/>
  <c r="U759" i="2"/>
  <c r="U760" i="2"/>
  <c r="V760" i="2" s="1"/>
  <c r="U761" i="2"/>
  <c r="U762" i="2"/>
  <c r="V762" i="2" s="1"/>
  <c r="U763" i="2"/>
  <c r="U764" i="2"/>
  <c r="U765" i="2"/>
  <c r="U766" i="2"/>
  <c r="U767" i="2"/>
  <c r="U768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V15" i="2" s="1"/>
  <c r="T16" i="2"/>
  <c r="T17" i="2"/>
  <c r="T18" i="2"/>
  <c r="T19" i="2"/>
  <c r="T20" i="2"/>
  <c r="T21" i="2"/>
  <c r="V21" i="2" s="1"/>
  <c r="T22" i="2"/>
  <c r="T23" i="2"/>
  <c r="T24" i="2"/>
  <c r="T25" i="2"/>
  <c r="T26" i="2"/>
  <c r="T27" i="2"/>
  <c r="V27" i="2" s="1"/>
  <c r="T28" i="2"/>
  <c r="T29" i="2"/>
  <c r="T30" i="2"/>
  <c r="T31" i="2"/>
  <c r="T32" i="2"/>
  <c r="T33" i="2"/>
  <c r="V33" i="2" s="1"/>
  <c r="T34" i="2"/>
  <c r="T35" i="2"/>
  <c r="T36" i="2"/>
  <c r="T37" i="2"/>
  <c r="T38" i="2"/>
  <c r="T39" i="2"/>
  <c r="V39" i="2" s="1"/>
  <c r="T40" i="2"/>
  <c r="T41" i="2"/>
  <c r="T42" i="2"/>
  <c r="T43" i="2"/>
  <c r="T44" i="2"/>
  <c r="T45" i="2"/>
  <c r="V45" i="2" s="1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V63" i="2" s="1"/>
  <c r="T64" i="2"/>
  <c r="T65" i="2"/>
  <c r="T66" i="2"/>
  <c r="T67" i="2"/>
  <c r="T68" i="2"/>
  <c r="T69" i="2"/>
  <c r="V69" i="2" s="1"/>
  <c r="T70" i="2"/>
  <c r="T71" i="2"/>
  <c r="T72" i="2"/>
  <c r="T73" i="2"/>
  <c r="T74" i="2"/>
  <c r="T75" i="2"/>
  <c r="V75" i="2" s="1"/>
  <c r="T76" i="2"/>
  <c r="T77" i="2"/>
  <c r="T78" i="2"/>
  <c r="T79" i="2"/>
  <c r="T80" i="2"/>
  <c r="T81" i="2"/>
  <c r="V81" i="2" s="1"/>
  <c r="T82" i="2"/>
  <c r="T83" i="2"/>
  <c r="T84" i="2"/>
  <c r="T85" i="2"/>
  <c r="T86" i="2"/>
  <c r="T87" i="2"/>
  <c r="V87" i="2" s="1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V111" i="2" s="1"/>
  <c r="T112" i="2"/>
  <c r="T113" i="2"/>
  <c r="T114" i="2"/>
  <c r="T115" i="2"/>
  <c r="T116" i="2"/>
  <c r="T117" i="2"/>
  <c r="V117" i="2" s="1"/>
  <c r="T118" i="2"/>
  <c r="T119" i="2"/>
  <c r="T120" i="2"/>
  <c r="T121" i="2"/>
  <c r="T122" i="2"/>
  <c r="T123" i="2"/>
  <c r="V123" i="2" s="1"/>
  <c r="T124" i="2"/>
  <c r="T125" i="2"/>
  <c r="T126" i="2"/>
  <c r="T127" i="2"/>
  <c r="T128" i="2"/>
  <c r="T129" i="2"/>
  <c r="V129" i="2" s="1"/>
  <c r="T130" i="2"/>
  <c r="T131" i="2"/>
  <c r="T132" i="2"/>
  <c r="T133" i="2"/>
  <c r="T134" i="2"/>
  <c r="T135" i="2"/>
  <c r="V135" i="2" s="1"/>
  <c r="T136" i="2"/>
  <c r="T137" i="2"/>
  <c r="T138" i="2"/>
  <c r="T139" i="2"/>
  <c r="T140" i="2"/>
  <c r="T141" i="2"/>
  <c r="V141" i="2" s="1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V159" i="2" s="1"/>
  <c r="T160" i="2"/>
  <c r="T161" i="2"/>
  <c r="T162" i="2"/>
  <c r="T163" i="2"/>
  <c r="T164" i="2"/>
  <c r="T165" i="2"/>
  <c r="V165" i="2" s="1"/>
  <c r="T166" i="2"/>
  <c r="T167" i="2"/>
  <c r="T168" i="2"/>
  <c r="T169" i="2"/>
  <c r="T170" i="2"/>
  <c r="T171" i="2"/>
  <c r="V171" i="2" s="1"/>
  <c r="T172" i="2"/>
  <c r="T173" i="2"/>
  <c r="T174" i="2"/>
  <c r="T175" i="2"/>
  <c r="T176" i="2"/>
  <c r="T177" i="2"/>
  <c r="V177" i="2" s="1"/>
  <c r="T178" i="2"/>
  <c r="T179" i="2"/>
  <c r="T180" i="2"/>
  <c r="T181" i="2"/>
  <c r="T182" i="2"/>
  <c r="T183" i="2"/>
  <c r="V183" i="2" s="1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V207" i="2" s="1"/>
  <c r="T208" i="2"/>
  <c r="T209" i="2"/>
  <c r="T210" i="2"/>
  <c r="T211" i="2"/>
  <c r="T212" i="2"/>
  <c r="T213" i="2"/>
  <c r="T214" i="2"/>
  <c r="T215" i="2"/>
  <c r="T216" i="2"/>
  <c r="T217" i="2"/>
  <c r="T218" i="2"/>
  <c r="T219" i="2"/>
  <c r="V219" i="2" s="1"/>
  <c r="T220" i="2"/>
  <c r="T221" i="2"/>
  <c r="T222" i="2"/>
  <c r="T223" i="2"/>
  <c r="T224" i="2"/>
  <c r="T225" i="2"/>
  <c r="V225" i="2" s="1"/>
  <c r="T226" i="2"/>
  <c r="T227" i="2"/>
  <c r="T228" i="2"/>
  <c r="T229" i="2"/>
  <c r="T230" i="2"/>
  <c r="T231" i="2"/>
  <c r="V231" i="2" s="1"/>
  <c r="T232" i="2"/>
  <c r="T233" i="2"/>
  <c r="T234" i="2"/>
  <c r="T235" i="2"/>
  <c r="T236" i="2"/>
  <c r="T237" i="2"/>
  <c r="V237" i="2" s="1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V255" i="2" s="1"/>
  <c r="T256" i="2"/>
  <c r="T257" i="2"/>
  <c r="T258" i="2"/>
  <c r="T259" i="2"/>
  <c r="T260" i="2"/>
  <c r="T261" i="2"/>
  <c r="V261" i="2" s="1"/>
  <c r="T262" i="2"/>
  <c r="T263" i="2"/>
  <c r="T264" i="2"/>
  <c r="T265" i="2"/>
  <c r="T266" i="2"/>
  <c r="T267" i="2"/>
  <c r="V267" i="2" s="1"/>
  <c r="T268" i="2"/>
  <c r="T269" i="2"/>
  <c r="T270" i="2"/>
  <c r="T271" i="2"/>
  <c r="T272" i="2"/>
  <c r="T273" i="2"/>
  <c r="T274" i="2"/>
  <c r="T275" i="2"/>
  <c r="T276" i="2"/>
  <c r="T277" i="2"/>
  <c r="T278" i="2"/>
  <c r="T279" i="2"/>
  <c r="V279" i="2" s="1"/>
  <c r="T280" i="2"/>
  <c r="T281" i="2"/>
  <c r="T282" i="2"/>
  <c r="T283" i="2"/>
  <c r="T284" i="2"/>
  <c r="T285" i="2"/>
  <c r="V285" i="2" s="1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V303" i="2" s="1"/>
  <c r="T304" i="2"/>
  <c r="T305" i="2"/>
  <c r="T306" i="2"/>
  <c r="T307" i="2"/>
  <c r="T308" i="2"/>
  <c r="T309" i="2"/>
  <c r="T310" i="2"/>
  <c r="T311" i="2"/>
  <c r="T312" i="2"/>
  <c r="T313" i="2"/>
  <c r="T314" i="2"/>
  <c r="T315" i="2"/>
  <c r="V315" i="2" s="1"/>
  <c r="T316" i="2"/>
  <c r="T317" i="2"/>
  <c r="T318" i="2"/>
  <c r="T319" i="2"/>
  <c r="T320" i="2"/>
  <c r="T321" i="2"/>
  <c r="T322" i="2"/>
  <c r="T323" i="2"/>
  <c r="T324" i="2"/>
  <c r="T325" i="2"/>
  <c r="T326" i="2"/>
  <c r="T327" i="2"/>
  <c r="V327" i="2" s="1"/>
  <c r="T328" i="2"/>
  <c r="T329" i="2"/>
  <c r="T330" i="2"/>
  <c r="T331" i="2"/>
  <c r="T332" i="2"/>
  <c r="T333" i="2"/>
  <c r="V333" i="2" s="1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V351" i="2" s="1"/>
  <c r="T352" i="2"/>
  <c r="T353" i="2"/>
  <c r="T354" i="2"/>
  <c r="T355" i="2"/>
  <c r="T356" i="2"/>
  <c r="T357" i="2"/>
  <c r="V357" i="2" s="1"/>
  <c r="T358" i="2"/>
  <c r="T359" i="2"/>
  <c r="T360" i="2"/>
  <c r="T361" i="2"/>
  <c r="T362" i="2"/>
  <c r="T363" i="2"/>
  <c r="V363" i="2" s="1"/>
  <c r="T364" i="2"/>
  <c r="T365" i="2"/>
  <c r="T366" i="2"/>
  <c r="T367" i="2"/>
  <c r="T368" i="2"/>
  <c r="T369" i="2"/>
  <c r="T370" i="2"/>
  <c r="T371" i="2"/>
  <c r="T372" i="2"/>
  <c r="T373" i="2"/>
  <c r="T374" i="2"/>
  <c r="T375" i="2"/>
  <c r="V375" i="2" s="1"/>
  <c r="T376" i="2"/>
  <c r="T377" i="2"/>
  <c r="T378" i="2"/>
  <c r="T379" i="2"/>
  <c r="T380" i="2"/>
  <c r="T381" i="2"/>
  <c r="V381" i="2" s="1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V399" i="2" s="1"/>
  <c r="T400" i="2"/>
  <c r="T401" i="2"/>
  <c r="T402" i="2"/>
  <c r="T403" i="2"/>
  <c r="T404" i="2"/>
  <c r="T405" i="2"/>
  <c r="T406" i="2"/>
  <c r="T407" i="2"/>
  <c r="T408" i="2"/>
  <c r="T409" i="2"/>
  <c r="T410" i="2"/>
  <c r="T411" i="2"/>
  <c r="V411" i="2" s="1"/>
  <c r="T412" i="2"/>
  <c r="T413" i="2"/>
  <c r="T414" i="2"/>
  <c r="T415" i="2"/>
  <c r="T416" i="2"/>
  <c r="T417" i="2"/>
  <c r="T418" i="2"/>
  <c r="T419" i="2"/>
  <c r="T420" i="2"/>
  <c r="T421" i="2"/>
  <c r="T422" i="2"/>
  <c r="T423" i="2"/>
  <c r="V423" i="2" s="1"/>
  <c r="T424" i="2"/>
  <c r="T425" i="2"/>
  <c r="T426" i="2"/>
  <c r="T427" i="2"/>
  <c r="T428" i="2"/>
  <c r="T429" i="2"/>
  <c r="V429" i="2" s="1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V447" i="2" s="1"/>
  <c r="T448" i="2"/>
  <c r="T449" i="2"/>
  <c r="T450" i="2"/>
  <c r="T451" i="2"/>
  <c r="T452" i="2"/>
  <c r="T453" i="2"/>
  <c r="V453" i="2" s="1"/>
  <c r="T454" i="2"/>
  <c r="T455" i="2"/>
  <c r="T456" i="2"/>
  <c r="T457" i="2"/>
  <c r="T458" i="2"/>
  <c r="T459" i="2"/>
  <c r="V459" i="2" s="1"/>
  <c r="T460" i="2"/>
  <c r="T461" i="2"/>
  <c r="T462" i="2"/>
  <c r="T463" i="2"/>
  <c r="T464" i="2"/>
  <c r="T465" i="2"/>
  <c r="T466" i="2"/>
  <c r="T467" i="2"/>
  <c r="T468" i="2"/>
  <c r="T469" i="2"/>
  <c r="T470" i="2"/>
  <c r="T471" i="2"/>
  <c r="V471" i="2" s="1"/>
  <c r="T472" i="2"/>
  <c r="T473" i="2"/>
  <c r="T474" i="2"/>
  <c r="T475" i="2"/>
  <c r="T476" i="2"/>
  <c r="T477" i="2"/>
  <c r="V477" i="2" s="1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V507" i="2" s="1"/>
  <c r="T508" i="2"/>
  <c r="T509" i="2"/>
  <c r="T510" i="2"/>
  <c r="T511" i="2"/>
  <c r="T512" i="2"/>
  <c r="T513" i="2"/>
  <c r="T514" i="2"/>
  <c r="T515" i="2"/>
  <c r="T516" i="2"/>
  <c r="T517" i="2"/>
  <c r="T518" i="2"/>
  <c r="T519" i="2"/>
  <c r="V519" i="2" s="1"/>
  <c r="T520" i="2"/>
  <c r="T521" i="2"/>
  <c r="T522" i="2"/>
  <c r="T523" i="2"/>
  <c r="T524" i="2"/>
  <c r="T525" i="2"/>
  <c r="V525" i="2" s="1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V543" i="2" s="1"/>
  <c r="T544" i="2"/>
  <c r="T545" i="2"/>
  <c r="T546" i="2"/>
  <c r="T547" i="2"/>
  <c r="T548" i="2"/>
  <c r="T549" i="2"/>
  <c r="V549" i="2" s="1"/>
  <c r="T550" i="2"/>
  <c r="T551" i="2"/>
  <c r="T552" i="2"/>
  <c r="T553" i="2"/>
  <c r="T554" i="2"/>
  <c r="T555" i="2"/>
  <c r="V555" i="2" s="1"/>
  <c r="T556" i="2"/>
  <c r="T557" i="2"/>
  <c r="T558" i="2"/>
  <c r="T559" i="2"/>
  <c r="T560" i="2"/>
  <c r="T561" i="2"/>
  <c r="T562" i="2"/>
  <c r="T563" i="2"/>
  <c r="T564" i="2"/>
  <c r="T565" i="2"/>
  <c r="T566" i="2"/>
  <c r="T567" i="2"/>
  <c r="V567" i="2" s="1"/>
  <c r="T568" i="2"/>
  <c r="T569" i="2"/>
  <c r="T570" i="2"/>
  <c r="T571" i="2"/>
  <c r="T572" i="2"/>
  <c r="T573" i="2"/>
  <c r="V573" i="2" s="1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V591" i="2" s="1"/>
  <c r="T592" i="2"/>
  <c r="T593" i="2"/>
  <c r="T594" i="2"/>
  <c r="T595" i="2"/>
  <c r="T596" i="2"/>
  <c r="T597" i="2"/>
  <c r="T598" i="2"/>
  <c r="T599" i="2"/>
  <c r="T600" i="2"/>
  <c r="T601" i="2"/>
  <c r="T602" i="2"/>
  <c r="T603" i="2"/>
  <c r="V603" i="2" s="1"/>
  <c r="T604" i="2"/>
  <c r="T605" i="2"/>
  <c r="T606" i="2"/>
  <c r="T607" i="2"/>
  <c r="T608" i="2"/>
  <c r="T609" i="2"/>
  <c r="T610" i="2"/>
  <c r="T611" i="2"/>
  <c r="T612" i="2"/>
  <c r="T613" i="2"/>
  <c r="T614" i="2"/>
  <c r="T615" i="2"/>
  <c r="V615" i="2" s="1"/>
  <c r="T616" i="2"/>
  <c r="T617" i="2"/>
  <c r="T618" i="2"/>
  <c r="T619" i="2"/>
  <c r="T620" i="2"/>
  <c r="T621" i="2"/>
  <c r="V621" i="2" s="1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V639" i="2" s="1"/>
  <c r="T640" i="2"/>
  <c r="T641" i="2"/>
  <c r="T642" i="2"/>
  <c r="T643" i="2"/>
  <c r="T644" i="2"/>
  <c r="T645" i="2"/>
  <c r="V645" i="2" s="1"/>
  <c r="T646" i="2"/>
  <c r="T647" i="2"/>
  <c r="T648" i="2"/>
  <c r="T649" i="2"/>
  <c r="T650" i="2"/>
  <c r="T651" i="2"/>
  <c r="V651" i="2" s="1"/>
  <c r="T652" i="2"/>
  <c r="T653" i="2"/>
  <c r="T654" i="2"/>
  <c r="T655" i="2"/>
  <c r="T656" i="2"/>
  <c r="T657" i="2"/>
  <c r="T658" i="2"/>
  <c r="T659" i="2"/>
  <c r="T660" i="2"/>
  <c r="T661" i="2"/>
  <c r="T662" i="2"/>
  <c r="T663" i="2"/>
  <c r="V663" i="2" s="1"/>
  <c r="T664" i="2"/>
  <c r="T665" i="2"/>
  <c r="T666" i="2"/>
  <c r="T667" i="2"/>
  <c r="T668" i="2"/>
  <c r="T669" i="2"/>
  <c r="V669" i="2" s="1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V687" i="2" s="1"/>
  <c r="T688" i="2"/>
  <c r="T689" i="2"/>
  <c r="T690" i="2"/>
  <c r="T691" i="2"/>
  <c r="T692" i="2"/>
  <c r="T693" i="2"/>
  <c r="T694" i="2"/>
  <c r="T695" i="2"/>
  <c r="T696" i="2"/>
  <c r="T697" i="2"/>
  <c r="T698" i="2"/>
  <c r="T699" i="2"/>
  <c r="V699" i="2" s="1"/>
  <c r="T700" i="2"/>
  <c r="T701" i="2"/>
  <c r="T702" i="2"/>
  <c r="T703" i="2"/>
  <c r="T704" i="2"/>
  <c r="T705" i="2"/>
  <c r="T706" i="2"/>
  <c r="T707" i="2"/>
  <c r="T708" i="2"/>
  <c r="T709" i="2"/>
  <c r="T710" i="2"/>
  <c r="T711" i="2"/>
  <c r="V711" i="2" s="1"/>
  <c r="T712" i="2"/>
  <c r="T713" i="2"/>
  <c r="T714" i="2"/>
  <c r="T715" i="2"/>
  <c r="T716" i="2"/>
  <c r="T717" i="2"/>
  <c r="V717" i="2" s="1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V735" i="2" s="1"/>
  <c r="T736" i="2"/>
  <c r="T737" i="2"/>
  <c r="T738" i="2"/>
  <c r="T739" i="2"/>
  <c r="T740" i="2"/>
  <c r="T741" i="2"/>
  <c r="V741" i="2" s="1"/>
  <c r="T742" i="2"/>
  <c r="T743" i="2"/>
  <c r="T744" i="2"/>
  <c r="T745" i="2"/>
  <c r="T746" i="2"/>
  <c r="T747" i="2"/>
  <c r="V747" i="2" s="1"/>
  <c r="T748" i="2"/>
  <c r="T749" i="2"/>
  <c r="T750" i="2"/>
  <c r="T751" i="2"/>
  <c r="T752" i="2"/>
  <c r="T753" i="2"/>
  <c r="T754" i="2"/>
  <c r="T755" i="2"/>
  <c r="T756" i="2"/>
  <c r="T757" i="2"/>
  <c r="T758" i="2"/>
  <c r="T759" i="2"/>
  <c r="V759" i="2" s="1"/>
  <c r="T760" i="2"/>
  <c r="T761" i="2"/>
  <c r="T762" i="2"/>
  <c r="T763" i="2"/>
  <c r="T764" i="2"/>
  <c r="T765" i="2"/>
  <c r="V765" i="2" s="1"/>
  <c r="T766" i="2"/>
  <c r="T767" i="2"/>
  <c r="T768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2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3" i="2"/>
  <c r="R4" i="2"/>
  <c r="R5" i="2"/>
  <c r="R6" i="2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2" i="3"/>
  <c r="K135" i="3"/>
  <c r="K189" i="3"/>
  <c r="K193" i="3"/>
  <c r="K328" i="3"/>
  <c r="K371" i="3"/>
  <c r="K373" i="3"/>
  <c r="K495" i="3"/>
  <c r="K648" i="3"/>
  <c r="K749" i="3"/>
  <c r="K775" i="3"/>
  <c r="K809" i="3"/>
  <c r="K903" i="3"/>
  <c r="K1025" i="3"/>
  <c r="K1026" i="3"/>
  <c r="K1060" i="3"/>
  <c r="K1152" i="3"/>
  <c r="K1235" i="3"/>
  <c r="K1237" i="3"/>
  <c r="K1252" i="3"/>
  <c r="K1323" i="3"/>
  <c r="K1417" i="3"/>
  <c r="K1425" i="3"/>
  <c r="K1525" i="3"/>
  <c r="K1586" i="3"/>
  <c r="K1643" i="3"/>
  <c r="K1646" i="3"/>
  <c r="K1656" i="3"/>
  <c r="K1703" i="3"/>
  <c r="K1706" i="3"/>
  <c r="K1725" i="3"/>
  <c r="K1776" i="3"/>
  <c r="K1811" i="3"/>
  <c r="K1812" i="3"/>
  <c r="K1826" i="3"/>
  <c r="K1859" i="3"/>
  <c r="K1862" i="3"/>
  <c r="K1899" i="3"/>
  <c r="K1900" i="3"/>
  <c r="K1903" i="3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2" i="2"/>
  <c r="J2" i="3"/>
  <c r="K2" i="3" s="1"/>
  <c r="J3" i="3"/>
  <c r="K3" i="3" s="1"/>
  <c r="J4" i="3"/>
  <c r="K4" i="3" s="1"/>
  <c r="J5" i="3"/>
  <c r="K5" i="3" s="1"/>
  <c r="J6" i="3"/>
  <c r="K6" i="3" s="1"/>
  <c r="J7" i="3"/>
  <c r="K7" i="3" s="1"/>
  <c r="J8" i="3"/>
  <c r="K8" i="3" s="1"/>
  <c r="J9" i="3"/>
  <c r="K9" i="3" s="1"/>
  <c r="J10" i="3"/>
  <c r="K10" i="3" s="1"/>
  <c r="J11" i="3"/>
  <c r="K11" i="3" s="1"/>
  <c r="J12" i="3"/>
  <c r="K12" i="3" s="1"/>
  <c r="J13" i="3"/>
  <c r="K13" i="3" s="1"/>
  <c r="J14" i="3"/>
  <c r="K14" i="3" s="1"/>
  <c r="J15" i="3"/>
  <c r="K15" i="3" s="1"/>
  <c r="J16" i="3"/>
  <c r="K16" i="3" s="1"/>
  <c r="J17" i="3"/>
  <c r="K17" i="3" s="1"/>
  <c r="J18" i="3"/>
  <c r="K18" i="3" s="1"/>
  <c r="J19" i="3"/>
  <c r="K19" i="3" s="1"/>
  <c r="J20" i="3"/>
  <c r="K20" i="3" s="1"/>
  <c r="J21" i="3"/>
  <c r="K21" i="3" s="1"/>
  <c r="J22" i="3"/>
  <c r="K22" i="3" s="1"/>
  <c r="J23" i="3"/>
  <c r="K23" i="3" s="1"/>
  <c r="J24" i="3"/>
  <c r="K24" i="3" s="1"/>
  <c r="J25" i="3"/>
  <c r="K25" i="3" s="1"/>
  <c r="J26" i="3"/>
  <c r="K26" i="3" s="1"/>
  <c r="J27" i="3"/>
  <c r="K27" i="3" s="1"/>
  <c r="J28" i="3"/>
  <c r="K28" i="3" s="1"/>
  <c r="J29" i="3"/>
  <c r="K29" i="3" s="1"/>
  <c r="J30" i="3"/>
  <c r="K30" i="3" s="1"/>
  <c r="J31" i="3"/>
  <c r="K31" i="3" s="1"/>
  <c r="J32" i="3"/>
  <c r="K32" i="3" s="1"/>
  <c r="J33" i="3"/>
  <c r="K33" i="3" s="1"/>
  <c r="J34" i="3"/>
  <c r="K34" i="3" s="1"/>
  <c r="J35" i="3"/>
  <c r="K35" i="3" s="1"/>
  <c r="J36" i="3"/>
  <c r="K36" i="3" s="1"/>
  <c r="J37" i="3"/>
  <c r="K37" i="3" s="1"/>
  <c r="J38" i="3"/>
  <c r="K38" i="3" s="1"/>
  <c r="J39" i="3"/>
  <c r="K39" i="3" s="1"/>
  <c r="J40" i="3"/>
  <c r="K40" i="3" s="1"/>
  <c r="J41" i="3"/>
  <c r="K41" i="3" s="1"/>
  <c r="J42" i="3"/>
  <c r="K42" i="3" s="1"/>
  <c r="J43" i="3"/>
  <c r="K43" i="3" s="1"/>
  <c r="J44" i="3"/>
  <c r="K44" i="3" s="1"/>
  <c r="J45" i="3"/>
  <c r="K45" i="3" s="1"/>
  <c r="J46" i="3"/>
  <c r="K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K53" i="3" s="1"/>
  <c r="J54" i="3"/>
  <c r="K54" i="3" s="1"/>
  <c r="J55" i="3"/>
  <c r="K55" i="3" s="1"/>
  <c r="J56" i="3"/>
  <c r="K56" i="3" s="1"/>
  <c r="J57" i="3"/>
  <c r="K57" i="3" s="1"/>
  <c r="J58" i="3"/>
  <c r="K58" i="3" s="1"/>
  <c r="J59" i="3"/>
  <c r="K59" i="3" s="1"/>
  <c r="J60" i="3"/>
  <c r="K60" i="3" s="1"/>
  <c r="J61" i="3"/>
  <c r="K61" i="3" s="1"/>
  <c r="J62" i="3"/>
  <c r="K62" i="3" s="1"/>
  <c r="J63" i="3"/>
  <c r="K63" i="3" s="1"/>
  <c r="J64" i="3"/>
  <c r="K64" i="3" s="1"/>
  <c r="J65" i="3"/>
  <c r="K65" i="3" s="1"/>
  <c r="J66" i="3"/>
  <c r="K66" i="3" s="1"/>
  <c r="J67" i="3"/>
  <c r="K67" i="3" s="1"/>
  <c r="J68" i="3"/>
  <c r="K68" i="3" s="1"/>
  <c r="J69" i="3"/>
  <c r="K69" i="3" s="1"/>
  <c r="J70" i="3"/>
  <c r="K70" i="3" s="1"/>
  <c r="J71" i="3"/>
  <c r="K71" i="3" s="1"/>
  <c r="J72" i="3"/>
  <c r="K72" i="3" s="1"/>
  <c r="J73" i="3"/>
  <c r="K73" i="3" s="1"/>
  <c r="J74" i="3"/>
  <c r="K74" i="3" s="1"/>
  <c r="J75" i="3"/>
  <c r="K75" i="3" s="1"/>
  <c r="J76" i="3"/>
  <c r="K76" i="3" s="1"/>
  <c r="J77" i="3"/>
  <c r="K77" i="3" s="1"/>
  <c r="J78" i="3"/>
  <c r="K78" i="3" s="1"/>
  <c r="J79" i="3"/>
  <c r="K79" i="3" s="1"/>
  <c r="J80" i="3"/>
  <c r="K80" i="3" s="1"/>
  <c r="J81" i="3"/>
  <c r="K81" i="3" s="1"/>
  <c r="J82" i="3"/>
  <c r="K82" i="3" s="1"/>
  <c r="J83" i="3"/>
  <c r="K83" i="3" s="1"/>
  <c r="J84" i="3"/>
  <c r="K84" i="3" s="1"/>
  <c r="J85" i="3"/>
  <c r="K85" i="3" s="1"/>
  <c r="J86" i="3"/>
  <c r="K86" i="3" s="1"/>
  <c r="J87" i="3"/>
  <c r="K87" i="3" s="1"/>
  <c r="J88" i="3"/>
  <c r="K88" i="3" s="1"/>
  <c r="J89" i="3"/>
  <c r="K89" i="3" s="1"/>
  <c r="J90" i="3"/>
  <c r="K90" i="3" s="1"/>
  <c r="J91" i="3"/>
  <c r="K91" i="3" s="1"/>
  <c r="J92" i="3"/>
  <c r="K92" i="3" s="1"/>
  <c r="J93" i="3"/>
  <c r="K93" i="3" s="1"/>
  <c r="J94" i="3"/>
  <c r="K94" i="3" s="1"/>
  <c r="J95" i="3"/>
  <c r="K95" i="3" s="1"/>
  <c r="J96" i="3"/>
  <c r="K96" i="3" s="1"/>
  <c r="J97" i="3"/>
  <c r="K97" i="3" s="1"/>
  <c r="J98" i="3"/>
  <c r="K98" i="3" s="1"/>
  <c r="J99" i="3"/>
  <c r="K99" i="3" s="1"/>
  <c r="J100" i="3"/>
  <c r="K100" i="3" s="1"/>
  <c r="J101" i="3"/>
  <c r="K101" i="3" s="1"/>
  <c r="J102" i="3"/>
  <c r="K102" i="3" s="1"/>
  <c r="J103" i="3"/>
  <c r="K103" i="3" s="1"/>
  <c r="J104" i="3"/>
  <c r="K104" i="3" s="1"/>
  <c r="J105" i="3"/>
  <c r="K105" i="3" s="1"/>
  <c r="J106" i="3"/>
  <c r="K106" i="3" s="1"/>
  <c r="J107" i="3"/>
  <c r="K107" i="3" s="1"/>
  <c r="J108" i="3"/>
  <c r="K108" i="3" s="1"/>
  <c r="J109" i="3"/>
  <c r="K109" i="3" s="1"/>
  <c r="J110" i="3"/>
  <c r="K110" i="3" s="1"/>
  <c r="J111" i="3"/>
  <c r="K111" i="3" s="1"/>
  <c r="J112" i="3"/>
  <c r="K112" i="3" s="1"/>
  <c r="J113" i="3"/>
  <c r="K113" i="3" s="1"/>
  <c r="J114" i="3"/>
  <c r="K114" i="3" s="1"/>
  <c r="J115" i="3"/>
  <c r="K115" i="3" s="1"/>
  <c r="J116" i="3"/>
  <c r="K116" i="3" s="1"/>
  <c r="J117" i="3"/>
  <c r="K117" i="3" s="1"/>
  <c r="J118" i="3"/>
  <c r="K118" i="3" s="1"/>
  <c r="J119" i="3"/>
  <c r="K119" i="3" s="1"/>
  <c r="J120" i="3"/>
  <c r="K120" i="3" s="1"/>
  <c r="J121" i="3"/>
  <c r="K121" i="3" s="1"/>
  <c r="J122" i="3"/>
  <c r="K122" i="3" s="1"/>
  <c r="J123" i="3"/>
  <c r="K123" i="3" s="1"/>
  <c r="J124" i="3"/>
  <c r="K124" i="3" s="1"/>
  <c r="J125" i="3"/>
  <c r="K125" i="3" s="1"/>
  <c r="J126" i="3"/>
  <c r="K126" i="3" s="1"/>
  <c r="J127" i="3"/>
  <c r="K127" i="3" s="1"/>
  <c r="J128" i="3"/>
  <c r="K128" i="3" s="1"/>
  <c r="J129" i="3"/>
  <c r="K129" i="3" s="1"/>
  <c r="J130" i="3"/>
  <c r="K130" i="3" s="1"/>
  <c r="J131" i="3"/>
  <c r="K131" i="3" s="1"/>
  <c r="J132" i="3"/>
  <c r="K132" i="3" s="1"/>
  <c r="J133" i="3"/>
  <c r="K133" i="3" s="1"/>
  <c r="J134" i="3"/>
  <c r="K134" i="3" s="1"/>
  <c r="J135" i="3"/>
  <c r="J136" i="3"/>
  <c r="K136" i="3" s="1"/>
  <c r="J137" i="3"/>
  <c r="K137" i="3" s="1"/>
  <c r="J138" i="3"/>
  <c r="K138" i="3" s="1"/>
  <c r="J139" i="3"/>
  <c r="K139" i="3" s="1"/>
  <c r="J140" i="3"/>
  <c r="K140" i="3" s="1"/>
  <c r="J141" i="3"/>
  <c r="K141" i="3" s="1"/>
  <c r="J142" i="3"/>
  <c r="K142" i="3" s="1"/>
  <c r="J143" i="3"/>
  <c r="K143" i="3" s="1"/>
  <c r="J144" i="3"/>
  <c r="K144" i="3" s="1"/>
  <c r="J145" i="3"/>
  <c r="K145" i="3" s="1"/>
  <c r="J146" i="3"/>
  <c r="K146" i="3" s="1"/>
  <c r="J147" i="3"/>
  <c r="K147" i="3" s="1"/>
  <c r="J148" i="3"/>
  <c r="K148" i="3" s="1"/>
  <c r="J149" i="3"/>
  <c r="K149" i="3" s="1"/>
  <c r="J150" i="3"/>
  <c r="K150" i="3" s="1"/>
  <c r="J151" i="3"/>
  <c r="K151" i="3" s="1"/>
  <c r="J152" i="3"/>
  <c r="K152" i="3" s="1"/>
  <c r="J153" i="3"/>
  <c r="K153" i="3" s="1"/>
  <c r="J154" i="3"/>
  <c r="K154" i="3" s="1"/>
  <c r="J155" i="3"/>
  <c r="K155" i="3" s="1"/>
  <c r="J156" i="3"/>
  <c r="K156" i="3" s="1"/>
  <c r="J157" i="3"/>
  <c r="K157" i="3" s="1"/>
  <c r="J158" i="3"/>
  <c r="K158" i="3" s="1"/>
  <c r="J159" i="3"/>
  <c r="K159" i="3" s="1"/>
  <c r="J160" i="3"/>
  <c r="K160" i="3" s="1"/>
  <c r="J161" i="3"/>
  <c r="K161" i="3" s="1"/>
  <c r="J162" i="3"/>
  <c r="K162" i="3" s="1"/>
  <c r="J163" i="3"/>
  <c r="K163" i="3" s="1"/>
  <c r="J164" i="3"/>
  <c r="K164" i="3" s="1"/>
  <c r="J165" i="3"/>
  <c r="K165" i="3" s="1"/>
  <c r="J166" i="3"/>
  <c r="K166" i="3" s="1"/>
  <c r="J167" i="3"/>
  <c r="K167" i="3" s="1"/>
  <c r="J168" i="3"/>
  <c r="K168" i="3" s="1"/>
  <c r="J169" i="3"/>
  <c r="K169" i="3" s="1"/>
  <c r="J170" i="3"/>
  <c r="K170" i="3" s="1"/>
  <c r="J171" i="3"/>
  <c r="K171" i="3" s="1"/>
  <c r="J172" i="3"/>
  <c r="K172" i="3" s="1"/>
  <c r="J173" i="3"/>
  <c r="K173" i="3" s="1"/>
  <c r="J174" i="3"/>
  <c r="K174" i="3" s="1"/>
  <c r="J175" i="3"/>
  <c r="K175" i="3" s="1"/>
  <c r="J176" i="3"/>
  <c r="K176" i="3" s="1"/>
  <c r="J177" i="3"/>
  <c r="K177" i="3" s="1"/>
  <c r="J178" i="3"/>
  <c r="K178" i="3" s="1"/>
  <c r="J179" i="3"/>
  <c r="K179" i="3" s="1"/>
  <c r="J180" i="3"/>
  <c r="K180" i="3" s="1"/>
  <c r="J181" i="3"/>
  <c r="K181" i="3" s="1"/>
  <c r="J182" i="3"/>
  <c r="K182" i="3" s="1"/>
  <c r="J183" i="3"/>
  <c r="K183" i="3" s="1"/>
  <c r="J184" i="3"/>
  <c r="K184" i="3" s="1"/>
  <c r="J185" i="3"/>
  <c r="K185" i="3" s="1"/>
  <c r="J186" i="3"/>
  <c r="K186" i="3" s="1"/>
  <c r="J187" i="3"/>
  <c r="K187" i="3" s="1"/>
  <c r="J188" i="3"/>
  <c r="K188" i="3" s="1"/>
  <c r="J189" i="3"/>
  <c r="J190" i="3"/>
  <c r="K190" i="3" s="1"/>
  <c r="J191" i="3"/>
  <c r="K191" i="3" s="1"/>
  <c r="J192" i="3"/>
  <c r="K192" i="3" s="1"/>
  <c r="J193" i="3"/>
  <c r="J194" i="3"/>
  <c r="K194" i="3" s="1"/>
  <c r="J195" i="3"/>
  <c r="K195" i="3" s="1"/>
  <c r="J196" i="3"/>
  <c r="K196" i="3" s="1"/>
  <c r="J197" i="3"/>
  <c r="K197" i="3" s="1"/>
  <c r="J198" i="3"/>
  <c r="K198" i="3" s="1"/>
  <c r="J199" i="3"/>
  <c r="K199" i="3" s="1"/>
  <c r="J200" i="3"/>
  <c r="K200" i="3" s="1"/>
  <c r="J201" i="3"/>
  <c r="K201" i="3" s="1"/>
  <c r="J202" i="3"/>
  <c r="K202" i="3" s="1"/>
  <c r="J203" i="3"/>
  <c r="K203" i="3" s="1"/>
  <c r="J204" i="3"/>
  <c r="K204" i="3" s="1"/>
  <c r="J205" i="3"/>
  <c r="K205" i="3" s="1"/>
  <c r="J206" i="3"/>
  <c r="K206" i="3" s="1"/>
  <c r="J207" i="3"/>
  <c r="K207" i="3" s="1"/>
  <c r="J208" i="3"/>
  <c r="K208" i="3" s="1"/>
  <c r="J209" i="3"/>
  <c r="K209" i="3" s="1"/>
  <c r="J210" i="3"/>
  <c r="K210" i="3" s="1"/>
  <c r="J211" i="3"/>
  <c r="K211" i="3" s="1"/>
  <c r="J212" i="3"/>
  <c r="K212" i="3" s="1"/>
  <c r="J213" i="3"/>
  <c r="K213" i="3" s="1"/>
  <c r="J214" i="3"/>
  <c r="K214" i="3" s="1"/>
  <c r="J215" i="3"/>
  <c r="K215" i="3" s="1"/>
  <c r="J216" i="3"/>
  <c r="K216" i="3" s="1"/>
  <c r="J217" i="3"/>
  <c r="K217" i="3" s="1"/>
  <c r="J218" i="3"/>
  <c r="K218" i="3" s="1"/>
  <c r="J219" i="3"/>
  <c r="K219" i="3" s="1"/>
  <c r="J220" i="3"/>
  <c r="K220" i="3" s="1"/>
  <c r="J221" i="3"/>
  <c r="K221" i="3" s="1"/>
  <c r="J222" i="3"/>
  <c r="K222" i="3" s="1"/>
  <c r="J223" i="3"/>
  <c r="K223" i="3" s="1"/>
  <c r="J224" i="3"/>
  <c r="K224" i="3" s="1"/>
  <c r="J225" i="3"/>
  <c r="K225" i="3" s="1"/>
  <c r="J226" i="3"/>
  <c r="K226" i="3" s="1"/>
  <c r="J227" i="3"/>
  <c r="K227" i="3" s="1"/>
  <c r="J228" i="3"/>
  <c r="K228" i="3" s="1"/>
  <c r="J229" i="3"/>
  <c r="K229" i="3" s="1"/>
  <c r="J230" i="3"/>
  <c r="K230" i="3" s="1"/>
  <c r="J231" i="3"/>
  <c r="K231" i="3" s="1"/>
  <c r="J232" i="3"/>
  <c r="K232" i="3" s="1"/>
  <c r="J233" i="3"/>
  <c r="K233" i="3" s="1"/>
  <c r="J234" i="3"/>
  <c r="K234" i="3" s="1"/>
  <c r="J235" i="3"/>
  <c r="K235" i="3" s="1"/>
  <c r="J236" i="3"/>
  <c r="K236" i="3" s="1"/>
  <c r="J237" i="3"/>
  <c r="K237" i="3" s="1"/>
  <c r="J238" i="3"/>
  <c r="K238" i="3" s="1"/>
  <c r="J239" i="3"/>
  <c r="K239" i="3" s="1"/>
  <c r="J240" i="3"/>
  <c r="K240" i="3" s="1"/>
  <c r="J241" i="3"/>
  <c r="K241" i="3" s="1"/>
  <c r="J242" i="3"/>
  <c r="K242" i="3" s="1"/>
  <c r="J243" i="3"/>
  <c r="K243" i="3" s="1"/>
  <c r="J244" i="3"/>
  <c r="K244" i="3" s="1"/>
  <c r="J245" i="3"/>
  <c r="K245" i="3" s="1"/>
  <c r="J246" i="3"/>
  <c r="K246" i="3" s="1"/>
  <c r="J247" i="3"/>
  <c r="K247" i="3" s="1"/>
  <c r="J248" i="3"/>
  <c r="K248" i="3" s="1"/>
  <c r="J249" i="3"/>
  <c r="K249" i="3" s="1"/>
  <c r="J250" i="3"/>
  <c r="K250" i="3" s="1"/>
  <c r="J251" i="3"/>
  <c r="K251" i="3" s="1"/>
  <c r="J252" i="3"/>
  <c r="K252" i="3" s="1"/>
  <c r="J253" i="3"/>
  <c r="K253" i="3" s="1"/>
  <c r="J254" i="3"/>
  <c r="K254" i="3" s="1"/>
  <c r="J255" i="3"/>
  <c r="K255" i="3" s="1"/>
  <c r="J256" i="3"/>
  <c r="K256" i="3" s="1"/>
  <c r="J257" i="3"/>
  <c r="K257" i="3" s="1"/>
  <c r="J258" i="3"/>
  <c r="K258" i="3" s="1"/>
  <c r="J259" i="3"/>
  <c r="K259" i="3" s="1"/>
  <c r="J260" i="3"/>
  <c r="K260" i="3" s="1"/>
  <c r="J261" i="3"/>
  <c r="K261" i="3" s="1"/>
  <c r="J262" i="3"/>
  <c r="K262" i="3" s="1"/>
  <c r="J263" i="3"/>
  <c r="K263" i="3" s="1"/>
  <c r="J264" i="3"/>
  <c r="K264" i="3" s="1"/>
  <c r="J265" i="3"/>
  <c r="K265" i="3" s="1"/>
  <c r="J266" i="3"/>
  <c r="K266" i="3" s="1"/>
  <c r="J267" i="3"/>
  <c r="K267" i="3" s="1"/>
  <c r="J268" i="3"/>
  <c r="K268" i="3" s="1"/>
  <c r="J269" i="3"/>
  <c r="K269" i="3" s="1"/>
  <c r="J270" i="3"/>
  <c r="K270" i="3" s="1"/>
  <c r="J271" i="3"/>
  <c r="K271" i="3" s="1"/>
  <c r="J272" i="3"/>
  <c r="K272" i="3" s="1"/>
  <c r="J273" i="3"/>
  <c r="K273" i="3" s="1"/>
  <c r="J274" i="3"/>
  <c r="K274" i="3" s="1"/>
  <c r="J275" i="3"/>
  <c r="K275" i="3" s="1"/>
  <c r="J276" i="3"/>
  <c r="K276" i="3" s="1"/>
  <c r="J277" i="3"/>
  <c r="K277" i="3" s="1"/>
  <c r="J278" i="3"/>
  <c r="K278" i="3" s="1"/>
  <c r="J279" i="3"/>
  <c r="K279" i="3" s="1"/>
  <c r="J280" i="3"/>
  <c r="K280" i="3" s="1"/>
  <c r="J281" i="3"/>
  <c r="K281" i="3" s="1"/>
  <c r="J282" i="3"/>
  <c r="K282" i="3" s="1"/>
  <c r="J283" i="3"/>
  <c r="K283" i="3" s="1"/>
  <c r="J284" i="3"/>
  <c r="K284" i="3" s="1"/>
  <c r="J285" i="3"/>
  <c r="K285" i="3" s="1"/>
  <c r="J286" i="3"/>
  <c r="K286" i="3" s="1"/>
  <c r="J287" i="3"/>
  <c r="K287" i="3" s="1"/>
  <c r="J288" i="3"/>
  <c r="K288" i="3" s="1"/>
  <c r="J289" i="3"/>
  <c r="K289" i="3" s="1"/>
  <c r="J290" i="3"/>
  <c r="K290" i="3" s="1"/>
  <c r="J291" i="3"/>
  <c r="K291" i="3" s="1"/>
  <c r="J292" i="3"/>
  <c r="K292" i="3" s="1"/>
  <c r="J293" i="3"/>
  <c r="K293" i="3" s="1"/>
  <c r="J294" i="3"/>
  <c r="K294" i="3" s="1"/>
  <c r="J295" i="3"/>
  <c r="K295" i="3" s="1"/>
  <c r="J296" i="3"/>
  <c r="K296" i="3" s="1"/>
  <c r="J297" i="3"/>
  <c r="K297" i="3" s="1"/>
  <c r="J298" i="3"/>
  <c r="K298" i="3" s="1"/>
  <c r="J299" i="3"/>
  <c r="K299" i="3" s="1"/>
  <c r="J300" i="3"/>
  <c r="K300" i="3" s="1"/>
  <c r="J301" i="3"/>
  <c r="K301" i="3" s="1"/>
  <c r="J302" i="3"/>
  <c r="K302" i="3" s="1"/>
  <c r="J303" i="3"/>
  <c r="K303" i="3" s="1"/>
  <c r="J304" i="3"/>
  <c r="K304" i="3" s="1"/>
  <c r="J305" i="3"/>
  <c r="K305" i="3" s="1"/>
  <c r="J306" i="3"/>
  <c r="K306" i="3" s="1"/>
  <c r="J307" i="3"/>
  <c r="K307" i="3" s="1"/>
  <c r="J308" i="3"/>
  <c r="K308" i="3" s="1"/>
  <c r="J309" i="3"/>
  <c r="K309" i="3" s="1"/>
  <c r="J310" i="3"/>
  <c r="K310" i="3" s="1"/>
  <c r="J311" i="3"/>
  <c r="K311" i="3" s="1"/>
  <c r="J312" i="3"/>
  <c r="K312" i="3" s="1"/>
  <c r="J313" i="3"/>
  <c r="K313" i="3" s="1"/>
  <c r="J314" i="3"/>
  <c r="K314" i="3" s="1"/>
  <c r="J315" i="3"/>
  <c r="K315" i="3" s="1"/>
  <c r="J316" i="3"/>
  <c r="K316" i="3" s="1"/>
  <c r="J317" i="3"/>
  <c r="K317" i="3" s="1"/>
  <c r="J318" i="3"/>
  <c r="K318" i="3" s="1"/>
  <c r="J319" i="3"/>
  <c r="K319" i="3" s="1"/>
  <c r="J320" i="3"/>
  <c r="K320" i="3" s="1"/>
  <c r="J321" i="3"/>
  <c r="K321" i="3" s="1"/>
  <c r="J322" i="3"/>
  <c r="K322" i="3" s="1"/>
  <c r="J323" i="3"/>
  <c r="K323" i="3" s="1"/>
  <c r="J324" i="3"/>
  <c r="K324" i="3" s="1"/>
  <c r="J325" i="3"/>
  <c r="K325" i="3" s="1"/>
  <c r="J326" i="3"/>
  <c r="K326" i="3" s="1"/>
  <c r="J327" i="3"/>
  <c r="K327" i="3" s="1"/>
  <c r="J328" i="3"/>
  <c r="J329" i="3"/>
  <c r="K329" i="3" s="1"/>
  <c r="J330" i="3"/>
  <c r="K330" i="3" s="1"/>
  <c r="J331" i="3"/>
  <c r="K331" i="3" s="1"/>
  <c r="J332" i="3"/>
  <c r="K332" i="3" s="1"/>
  <c r="J333" i="3"/>
  <c r="K333" i="3" s="1"/>
  <c r="J334" i="3"/>
  <c r="K334" i="3" s="1"/>
  <c r="J335" i="3"/>
  <c r="K335" i="3" s="1"/>
  <c r="J336" i="3"/>
  <c r="K336" i="3" s="1"/>
  <c r="J337" i="3"/>
  <c r="K337" i="3" s="1"/>
  <c r="J338" i="3"/>
  <c r="K338" i="3" s="1"/>
  <c r="J339" i="3"/>
  <c r="K339" i="3" s="1"/>
  <c r="J340" i="3"/>
  <c r="K340" i="3" s="1"/>
  <c r="J341" i="3"/>
  <c r="K341" i="3" s="1"/>
  <c r="J342" i="3"/>
  <c r="K342" i="3" s="1"/>
  <c r="J343" i="3"/>
  <c r="K343" i="3" s="1"/>
  <c r="J344" i="3"/>
  <c r="K344" i="3" s="1"/>
  <c r="J345" i="3"/>
  <c r="K345" i="3" s="1"/>
  <c r="J346" i="3"/>
  <c r="K346" i="3" s="1"/>
  <c r="J347" i="3"/>
  <c r="K347" i="3" s="1"/>
  <c r="J348" i="3"/>
  <c r="K348" i="3" s="1"/>
  <c r="J349" i="3"/>
  <c r="K349" i="3" s="1"/>
  <c r="J350" i="3"/>
  <c r="K350" i="3" s="1"/>
  <c r="J351" i="3"/>
  <c r="K351" i="3" s="1"/>
  <c r="J352" i="3"/>
  <c r="K352" i="3" s="1"/>
  <c r="J353" i="3"/>
  <c r="K353" i="3" s="1"/>
  <c r="J354" i="3"/>
  <c r="K354" i="3" s="1"/>
  <c r="J355" i="3"/>
  <c r="K355" i="3" s="1"/>
  <c r="J356" i="3"/>
  <c r="K356" i="3" s="1"/>
  <c r="J357" i="3"/>
  <c r="K357" i="3" s="1"/>
  <c r="J358" i="3"/>
  <c r="K358" i="3" s="1"/>
  <c r="J359" i="3"/>
  <c r="K359" i="3" s="1"/>
  <c r="J360" i="3"/>
  <c r="K360" i="3" s="1"/>
  <c r="J361" i="3"/>
  <c r="K361" i="3" s="1"/>
  <c r="J362" i="3"/>
  <c r="K362" i="3" s="1"/>
  <c r="J363" i="3"/>
  <c r="K363" i="3" s="1"/>
  <c r="J364" i="3"/>
  <c r="K364" i="3" s="1"/>
  <c r="J365" i="3"/>
  <c r="K365" i="3" s="1"/>
  <c r="J366" i="3"/>
  <c r="K366" i="3" s="1"/>
  <c r="J367" i="3"/>
  <c r="K367" i="3" s="1"/>
  <c r="J368" i="3"/>
  <c r="K368" i="3" s="1"/>
  <c r="J369" i="3"/>
  <c r="K369" i="3" s="1"/>
  <c r="J370" i="3"/>
  <c r="K370" i="3" s="1"/>
  <c r="J371" i="3"/>
  <c r="J372" i="3"/>
  <c r="K372" i="3" s="1"/>
  <c r="J373" i="3"/>
  <c r="J374" i="3"/>
  <c r="K374" i="3" s="1"/>
  <c r="J375" i="3"/>
  <c r="K375" i="3" s="1"/>
  <c r="J376" i="3"/>
  <c r="K376" i="3" s="1"/>
  <c r="J377" i="3"/>
  <c r="K377" i="3" s="1"/>
  <c r="J378" i="3"/>
  <c r="K378" i="3" s="1"/>
  <c r="J379" i="3"/>
  <c r="K379" i="3" s="1"/>
  <c r="J380" i="3"/>
  <c r="K380" i="3" s="1"/>
  <c r="J381" i="3"/>
  <c r="K381" i="3" s="1"/>
  <c r="J382" i="3"/>
  <c r="K382" i="3" s="1"/>
  <c r="J383" i="3"/>
  <c r="K383" i="3" s="1"/>
  <c r="J384" i="3"/>
  <c r="K384" i="3" s="1"/>
  <c r="J385" i="3"/>
  <c r="K385" i="3" s="1"/>
  <c r="J386" i="3"/>
  <c r="K386" i="3" s="1"/>
  <c r="J387" i="3"/>
  <c r="K387" i="3" s="1"/>
  <c r="J388" i="3"/>
  <c r="K388" i="3" s="1"/>
  <c r="J389" i="3"/>
  <c r="K389" i="3" s="1"/>
  <c r="J390" i="3"/>
  <c r="K390" i="3" s="1"/>
  <c r="J391" i="3"/>
  <c r="K391" i="3" s="1"/>
  <c r="J392" i="3"/>
  <c r="K392" i="3" s="1"/>
  <c r="J393" i="3"/>
  <c r="K393" i="3" s="1"/>
  <c r="J394" i="3"/>
  <c r="K394" i="3" s="1"/>
  <c r="J395" i="3"/>
  <c r="K395" i="3" s="1"/>
  <c r="J396" i="3"/>
  <c r="K396" i="3" s="1"/>
  <c r="J397" i="3"/>
  <c r="K397" i="3" s="1"/>
  <c r="J398" i="3"/>
  <c r="K398" i="3" s="1"/>
  <c r="J399" i="3"/>
  <c r="K399" i="3" s="1"/>
  <c r="J400" i="3"/>
  <c r="K400" i="3" s="1"/>
  <c r="J401" i="3"/>
  <c r="K401" i="3" s="1"/>
  <c r="J402" i="3"/>
  <c r="K402" i="3" s="1"/>
  <c r="J403" i="3"/>
  <c r="K403" i="3" s="1"/>
  <c r="J404" i="3"/>
  <c r="K404" i="3" s="1"/>
  <c r="J405" i="3"/>
  <c r="K405" i="3" s="1"/>
  <c r="J406" i="3"/>
  <c r="K406" i="3" s="1"/>
  <c r="J407" i="3"/>
  <c r="K407" i="3" s="1"/>
  <c r="J408" i="3"/>
  <c r="K408" i="3" s="1"/>
  <c r="J409" i="3"/>
  <c r="K409" i="3" s="1"/>
  <c r="J410" i="3"/>
  <c r="K410" i="3" s="1"/>
  <c r="J411" i="3"/>
  <c r="K411" i="3" s="1"/>
  <c r="J412" i="3"/>
  <c r="K412" i="3" s="1"/>
  <c r="J413" i="3"/>
  <c r="K413" i="3" s="1"/>
  <c r="J414" i="3"/>
  <c r="K414" i="3" s="1"/>
  <c r="J415" i="3"/>
  <c r="K415" i="3" s="1"/>
  <c r="J416" i="3"/>
  <c r="K416" i="3" s="1"/>
  <c r="J417" i="3"/>
  <c r="K417" i="3" s="1"/>
  <c r="J418" i="3"/>
  <c r="K418" i="3" s="1"/>
  <c r="J419" i="3"/>
  <c r="K419" i="3" s="1"/>
  <c r="J420" i="3"/>
  <c r="K420" i="3" s="1"/>
  <c r="J421" i="3"/>
  <c r="K421" i="3" s="1"/>
  <c r="J422" i="3"/>
  <c r="K422" i="3" s="1"/>
  <c r="J423" i="3"/>
  <c r="K423" i="3" s="1"/>
  <c r="J424" i="3"/>
  <c r="K424" i="3" s="1"/>
  <c r="J425" i="3"/>
  <c r="K425" i="3" s="1"/>
  <c r="J426" i="3"/>
  <c r="K426" i="3" s="1"/>
  <c r="J427" i="3"/>
  <c r="K427" i="3" s="1"/>
  <c r="J428" i="3"/>
  <c r="K428" i="3" s="1"/>
  <c r="J429" i="3"/>
  <c r="K429" i="3" s="1"/>
  <c r="J430" i="3"/>
  <c r="K430" i="3" s="1"/>
  <c r="J431" i="3"/>
  <c r="K431" i="3" s="1"/>
  <c r="J432" i="3"/>
  <c r="K432" i="3" s="1"/>
  <c r="J433" i="3"/>
  <c r="K433" i="3" s="1"/>
  <c r="J434" i="3"/>
  <c r="K434" i="3" s="1"/>
  <c r="J435" i="3"/>
  <c r="K435" i="3" s="1"/>
  <c r="J436" i="3"/>
  <c r="K436" i="3" s="1"/>
  <c r="J437" i="3"/>
  <c r="K437" i="3" s="1"/>
  <c r="J438" i="3"/>
  <c r="K438" i="3" s="1"/>
  <c r="J439" i="3"/>
  <c r="K439" i="3" s="1"/>
  <c r="J440" i="3"/>
  <c r="K440" i="3" s="1"/>
  <c r="J441" i="3"/>
  <c r="K441" i="3" s="1"/>
  <c r="J442" i="3"/>
  <c r="K442" i="3" s="1"/>
  <c r="J443" i="3"/>
  <c r="K443" i="3" s="1"/>
  <c r="J444" i="3"/>
  <c r="K444" i="3" s="1"/>
  <c r="J445" i="3"/>
  <c r="K445" i="3" s="1"/>
  <c r="J446" i="3"/>
  <c r="K446" i="3" s="1"/>
  <c r="J447" i="3"/>
  <c r="K447" i="3" s="1"/>
  <c r="J448" i="3"/>
  <c r="K448" i="3" s="1"/>
  <c r="J449" i="3"/>
  <c r="K449" i="3" s="1"/>
  <c r="J450" i="3"/>
  <c r="K450" i="3" s="1"/>
  <c r="J451" i="3"/>
  <c r="K451" i="3" s="1"/>
  <c r="J452" i="3"/>
  <c r="K452" i="3" s="1"/>
  <c r="J453" i="3"/>
  <c r="K453" i="3" s="1"/>
  <c r="J454" i="3"/>
  <c r="K454" i="3" s="1"/>
  <c r="J455" i="3"/>
  <c r="K455" i="3" s="1"/>
  <c r="J456" i="3"/>
  <c r="K456" i="3" s="1"/>
  <c r="J457" i="3"/>
  <c r="K457" i="3" s="1"/>
  <c r="J458" i="3"/>
  <c r="K458" i="3" s="1"/>
  <c r="J459" i="3"/>
  <c r="K459" i="3" s="1"/>
  <c r="J460" i="3"/>
  <c r="K460" i="3" s="1"/>
  <c r="J461" i="3"/>
  <c r="K461" i="3" s="1"/>
  <c r="J462" i="3"/>
  <c r="K462" i="3" s="1"/>
  <c r="J463" i="3"/>
  <c r="K463" i="3" s="1"/>
  <c r="J464" i="3"/>
  <c r="K464" i="3" s="1"/>
  <c r="J465" i="3"/>
  <c r="K465" i="3" s="1"/>
  <c r="J466" i="3"/>
  <c r="K466" i="3" s="1"/>
  <c r="J467" i="3"/>
  <c r="K467" i="3" s="1"/>
  <c r="J468" i="3"/>
  <c r="K468" i="3" s="1"/>
  <c r="J469" i="3"/>
  <c r="K469" i="3" s="1"/>
  <c r="J470" i="3"/>
  <c r="K470" i="3" s="1"/>
  <c r="J471" i="3"/>
  <c r="K471" i="3" s="1"/>
  <c r="J472" i="3"/>
  <c r="K472" i="3" s="1"/>
  <c r="J473" i="3"/>
  <c r="K473" i="3" s="1"/>
  <c r="J474" i="3"/>
  <c r="K474" i="3" s="1"/>
  <c r="J475" i="3"/>
  <c r="K475" i="3" s="1"/>
  <c r="J476" i="3"/>
  <c r="K476" i="3" s="1"/>
  <c r="J477" i="3"/>
  <c r="K477" i="3" s="1"/>
  <c r="J478" i="3"/>
  <c r="K478" i="3" s="1"/>
  <c r="J479" i="3"/>
  <c r="K479" i="3" s="1"/>
  <c r="J480" i="3"/>
  <c r="K480" i="3" s="1"/>
  <c r="J481" i="3"/>
  <c r="K481" i="3" s="1"/>
  <c r="J482" i="3"/>
  <c r="K482" i="3" s="1"/>
  <c r="J483" i="3"/>
  <c r="K483" i="3" s="1"/>
  <c r="J484" i="3"/>
  <c r="K484" i="3" s="1"/>
  <c r="J485" i="3"/>
  <c r="K485" i="3" s="1"/>
  <c r="J486" i="3"/>
  <c r="K486" i="3" s="1"/>
  <c r="J487" i="3"/>
  <c r="K487" i="3" s="1"/>
  <c r="J488" i="3"/>
  <c r="K488" i="3" s="1"/>
  <c r="J489" i="3"/>
  <c r="K489" i="3" s="1"/>
  <c r="J490" i="3"/>
  <c r="K490" i="3" s="1"/>
  <c r="J491" i="3"/>
  <c r="K491" i="3" s="1"/>
  <c r="J492" i="3"/>
  <c r="K492" i="3" s="1"/>
  <c r="J493" i="3"/>
  <c r="K493" i="3" s="1"/>
  <c r="J494" i="3"/>
  <c r="K494" i="3" s="1"/>
  <c r="J495" i="3"/>
  <c r="J496" i="3"/>
  <c r="K496" i="3" s="1"/>
  <c r="J497" i="3"/>
  <c r="K497" i="3" s="1"/>
  <c r="J498" i="3"/>
  <c r="K498" i="3" s="1"/>
  <c r="J499" i="3"/>
  <c r="K499" i="3" s="1"/>
  <c r="J500" i="3"/>
  <c r="K500" i="3" s="1"/>
  <c r="J501" i="3"/>
  <c r="K501" i="3" s="1"/>
  <c r="J502" i="3"/>
  <c r="K502" i="3" s="1"/>
  <c r="J503" i="3"/>
  <c r="K503" i="3" s="1"/>
  <c r="J504" i="3"/>
  <c r="K504" i="3" s="1"/>
  <c r="J505" i="3"/>
  <c r="K505" i="3" s="1"/>
  <c r="J506" i="3"/>
  <c r="K506" i="3" s="1"/>
  <c r="J507" i="3"/>
  <c r="K507" i="3" s="1"/>
  <c r="J508" i="3"/>
  <c r="K508" i="3" s="1"/>
  <c r="J509" i="3"/>
  <c r="K509" i="3" s="1"/>
  <c r="J510" i="3"/>
  <c r="K510" i="3" s="1"/>
  <c r="J511" i="3"/>
  <c r="K511" i="3" s="1"/>
  <c r="J512" i="3"/>
  <c r="K512" i="3" s="1"/>
  <c r="J513" i="3"/>
  <c r="K513" i="3" s="1"/>
  <c r="J514" i="3"/>
  <c r="K514" i="3" s="1"/>
  <c r="J515" i="3"/>
  <c r="K515" i="3" s="1"/>
  <c r="J516" i="3"/>
  <c r="K516" i="3" s="1"/>
  <c r="J517" i="3"/>
  <c r="K517" i="3" s="1"/>
  <c r="J518" i="3"/>
  <c r="K518" i="3" s="1"/>
  <c r="J519" i="3"/>
  <c r="K519" i="3" s="1"/>
  <c r="J520" i="3"/>
  <c r="K520" i="3" s="1"/>
  <c r="J521" i="3"/>
  <c r="K521" i="3" s="1"/>
  <c r="J522" i="3"/>
  <c r="K522" i="3" s="1"/>
  <c r="J523" i="3"/>
  <c r="K523" i="3" s="1"/>
  <c r="J524" i="3"/>
  <c r="K524" i="3" s="1"/>
  <c r="J525" i="3"/>
  <c r="K525" i="3" s="1"/>
  <c r="J526" i="3"/>
  <c r="K526" i="3" s="1"/>
  <c r="J527" i="3"/>
  <c r="K527" i="3" s="1"/>
  <c r="J528" i="3"/>
  <c r="K528" i="3" s="1"/>
  <c r="J529" i="3"/>
  <c r="K529" i="3" s="1"/>
  <c r="J530" i="3"/>
  <c r="K530" i="3" s="1"/>
  <c r="J531" i="3"/>
  <c r="K531" i="3" s="1"/>
  <c r="J532" i="3"/>
  <c r="K532" i="3" s="1"/>
  <c r="J533" i="3"/>
  <c r="K533" i="3" s="1"/>
  <c r="J534" i="3"/>
  <c r="K534" i="3" s="1"/>
  <c r="J535" i="3"/>
  <c r="K535" i="3" s="1"/>
  <c r="J536" i="3"/>
  <c r="K536" i="3" s="1"/>
  <c r="J537" i="3"/>
  <c r="K537" i="3" s="1"/>
  <c r="J538" i="3"/>
  <c r="K538" i="3" s="1"/>
  <c r="J539" i="3"/>
  <c r="K539" i="3" s="1"/>
  <c r="J540" i="3"/>
  <c r="K540" i="3" s="1"/>
  <c r="J541" i="3"/>
  <c r="K541" i="3" s="1"/>
  <c r="J542" i="3"/>
  <c r="K542" i="3" s="1"/>
  <c r="J543" i="3"/>
  <c r="K543" i="3" s="1"/>
  <c r="J544" i="3"/>
  <c r="K544" i="3" s="1"/>
  <c r="J545" i="3"/>
  <c r="K545" i="3" s="1"/>
  <c r="J546" i="3"/>
  <c r="K546" i="3" s="1"/>
  <c r="J547" i="3"/>
  <c r="K547" i="3" s="1"/>
  <c r="J548" i="3"/>
  <c r="K548" i="3" s="1"/>
  <c r="J549" i="3"/>
  <c r="K549" i="3" s="1"/>
  <c r="J550" i="3"/>
  <c r="K550" i="3" s="1"/>
  <c r="J551" i="3"/>
  <c r="K551" i="3" s="1"/>
  <c r="J552" i="3"/>
  <c r="K552" i="3" s="1"/>
  <c r="J553" i="3"/>
  <c r="K553" i="3" s="1"/>
  <c r="J554" i="3"/>
  <c r="K554" i="3" s="1"/>
  <c r="J555" i="3"/>
  <c r="K555" i="3" s="1"/>
  <c r="J556" i="3"/>
  <c r="K556" i="3" s="1"/>
  <c r="J557" i="3"/>
  <c r="K557" i="3" s="1"/>
  <c r="J558" i="3"/>
  <c r="K558" i="3" s="1"/>
  <c r="J559" i="3"/>
  <c r="K559" i="3" s="1"/>
  <c r="J560" i="3"/>
  <c r="K560" i="3" s="1"/>
  <c r="J561" i="3"/>
  <c r="K561" i="3" s="1"/>
  <c r="J562" i="3"/>
  <c r="K562" i="3" s="1"/>
  <c r="J563" i="3"/>
  <c r="K563" i="3" s="1"/>
  <c r="J564" i="3"/>
  <c r="K564" i="3" s="1"/>
  <c r="J565" i="3"/>
  <c r="K565" i="3" s="1"/>
  <c r="J566" i="3"/>
  <c r="K566" i="3" s="1"/>
  <c r="J567" i="3"/>
  <c r="K567" i="3" s="1"/>
  <c r="J568" i="3"/>
  <c r="K568" i="3" s="1"/>
  <c r="J569" i="3"/>
  <c r="K569" i="3" s="1"/>
  <c r="J570" i="3"/>
  <c r="K570" i="3" s="1"/>
  <c r="J571" i="3"/>
  <c r="K571" i="3" s="1"/>
  <c r="J572" i="3"/>
  <c r="K572" i="3" s="1"/>
  <c r="J573" i="3"/>
  <c r="K573" i="3" s="1"/>
  <c r="J574" i="3"/>
  <c r="K574" i="3" s="1"/>
  <c r="J575" i="3"/>
  <c r="K575" i="3" s="1"/>
  <c r="J576" i="3"/>
  <c r="K576" i="3" s="1"/>
  <c r="J577" i="3"/>
  <c r="K577" i="3" s="1"/>
  <c r="J578" i="3"/>
  <c r="K578" i="3" s="1"/>
  <c r="J579" i="3"/>
  <c r="K579" i="3" s="1"/>
  <c r="J580" i="3"/>
  <c r="K580" i="3" s="1"/>
  <c r="J581" i="3"/>
  <c r="K581" i="3" s="1"/>
  <c r="J582" i="3"/>
  <c r="K582" i="3" s="1"/>
  <c r="J583" i="3"/>
  <c r="K583" i="3" s="1"/>
  <c r="J584" i="3"/>
  <c r="K584" i="3" s="1"/>
  <c r="J585" i="3"/>
  <c r="K585" i="3" s="1"/>
  <c r="J586" i="3"/>
  <c r="K586" i="3" s="1"/>
  <c r="J587" i="3"/>
  <c r="K587" i="3" s="1"/>
  <c r="J588" i="3"/>
  <c r="K588" i="3" s="1"/>
  <c r="J589" i="3"/>
  <c r="K589" i="3" s="1"/>
  <c r="J590" i="3"/>
  <c r="K590" i="3" s="1"/>
  <c r="J591" i="3"/>
  <c r="K591" i="3" s="1"/>
  <c r="J592" i="3"/>
  <c r="K592" i="3" s="1"/>
  <c r="J593" i="3"/>
  <c r="K593" i="3" s="1"/>
  <c r="J594" i="3"/>
  <c r="K594" i="3" s="1"/>
  <c r="J595" i="3"/>
  <c r="K595" i="3" s="1"/>
  <c r="J596" i="3"/>
  <c r="K596" i="3" s="1"/>
  <c r="J597" i="3"/>
  <c r="K597" i="3" s="1"/>
  <c r="J598" i="3"/>
  <c r="K598" i="3" s="1"/>
  <c r="J599" i="3"/>
  <c r="K599" i="3" s="1"/>
  <c r="J600" i="3"/>
  <c r="K600" i="3" s="1"/>
  <c r="J601" i="3"/>
  <c r="K601" i="3" s="1"/>
  <c r="J602" i="3"/>
  <c r="K602" i="3" s="1"/>
  <c r="J603" i="3"/>
  <c r="K603" i="3" s="1"/>
  <c r="J604" i="3"/>
  <c r="K604" i="3" s="1"/>
  <c r="J605" i="3"/>
  <c r="K605" i="3" s="1"/>
  <c r="J606" i="3"/>
  <c r="K606" i="3" s="1"/>
  <c r="J607" i="3"/>
  <c r="K607" i="3" s="1"/>
  <c r="J608" i="3"/>
  <c r="K608" i="3" s="1"/>
  <c r="J609" i="3"/>
  <c r="K609" i="3" s="1"/>
  <c r="J610" i="3"/>
  <c r="K610" i="3" s="1"/>
  <c r="J611" i="3"/>
  <c r="K611" i="3" s="1"/>
  <c r="J612" i="3"/>
  <c r="K612" i="3" s="1"/>
  <c r="J613" i="3"/>
  <c r="K613" i="3" s="1"/>
  <c r="J614" i="3"/>
  <c r="K614" i="3" s="1"/>
  <c r="J615" i="3"/>
  <c r="K615" i="3" s="1"/>
  <c r="J616" i="3"/>
  <c r="K616" i="3" s="1"/>
  <c r="J617" i="3"/>
  <c r="K617" i="3" s="1"/>
  <c r="J618" i="3"/>
  <c r="K618" i="3" s="1"/>
  <c r="J619" i="3"/>
  <c r="K619" i="3" s="1"/>
  <c r="J620" i="3"/>
  <c r="K620" i="3" s="1"/>
  <c r="J621" i="3"/>
  <c r="K621" i="3" s="1"/>
  <c r="J622" i="3"/>
  <c r="K622" i="3" s="1"/>
  <c r="J623" i="3"/>
  <c r="K623" i="3" s="1"/>
  <c r="J624" i="3"/>
  <c r="K624" i="3" s="1"/>
  <c r="J625" i="3"/>
  <c r="K625" i="3" s="1"/>
  <c r="J626" i="3"/>
  <c r="K626" i="3" s="1"/>
  <c r="J627" i="3"/>
  <c r="K627" i="3" s="1"/>
  <c r="J628" i="3"/>
  <c r="K628" i="3" s="1"/>
  <c r="J629" i="3"/>
  <c r="K629" i="3" s="1"/>
  <c r="J630" i="3"/>
  <c r="K630" i="3" s="1"/>
  <c r="J631" i="3"/>
  <c r="K631" i="3" s="1"/>
  <c r="J632" i="3"/>
  <c r="K632" i="3" s="1"/>
  <c r="J633" i="3"/>
  <c r="K633" i="3" s="1"/>
  <c r="J634" i="3"/>
  <c r="K634" i="3" s="1"/>
  <c r="J635" i="3"/>
  <c r="K635" i="3" s="1"/>
  <c r="J636" i="3"/>
  <c r="K636" i="3" s="1"/>
  <c r="J637" i="3"/>
  <c r="K637" i="3" s="1"/>
  <c r="J638" i="3"/>
  <c r="K638" i="3" s="1"/>
  <c r="J639" i="3"/>
  <c r="K639" i="3" s="1"/>
  <c r="J640" i="3"/>
  <c r="K640" i="3" s="1"/>
  <c r="J641" i="3"/>
  <c r="K641" i="3" s="1"/>
  <c r="J642" i="3"/>
  <c r="K642" i="3" s="1"/>
  <c r="J643" i="3"/>
  <c r="K643" i="3" s="1"/>
  <c r="J644" i="3"/>
  <c r="K644" i="3" s="1"/>
  <c r="J645" i="3"/>
  <c r="K645" i="3" s="1"/>
  <c r="J646" i="3"/>
  <c r="K646" i="3" s="1"/>
  <c r="J647" i="3"/>
  <c r="K647" i="3" s="1"/>
  <c r="J648" i="3"/>
  <c r="J649" i="3"/>
  <c r="K649" i="3" s="1"/>
  <c r="J650" i="3"/>
  <c r="K650" i="3" s="1"/>
  <c r="J651" i="3"/>
  <c r="K651" i="3" s="1"/>
  <c r="J652" i="3"/>
  <c r="K652" i="3" s="1"/>
  <c r="J653" i="3"/>
  <c r="K653" i="3" s="1"/>
  <c r="J654" i="3"/>
  <c r="K654" i="3" s="1"/>
  <c r="J655" i="3"/>
  <c r="K655" i="3" s="1"/>
  <c r="J656" i="3"/>
  <c r="K656" i="3" s="1"/>
  <c r="J657" i="3"/>
  <c r="K657" i="3" s="1"/>
  <c r="J658" i="3"/>
  <c r="K658" i="3" s="1"/>
  <c r="J659" i="3"/>
  <c r="K659" i="3" s="1"/>
  <c r="J660" i="3"/>
  <c r="K660" i="3" s="1"/>
  <c r="J661" i="3"/>
  <c r="K661" i="3" s="1"/>
  <c r="J662" i="3"/>
  <c r="K662" i="3" s="1"/>
  <c r="J663" i="3"/>
  <c r="K663" i="3" s="1"/>
  <c r="J664" i="3"/>
  <c r="K664" i="3" s="1"/>
  <c r="J665" i="3"/>
  <c r="K665" i="3" s="1"/>
  <c r="J666" i="3"/>
  <c r="K666" i="3" s="1"/>
  <c r="J667" i="3"/>
  <c r="K667" i="3" s="1"/>
  <c r="J668" i="3"/>
  <c r="K668" i="3" s="1"/>
  <c r="J669" i="3"/>
  <c r="K669" i="3" s="1"/>
  <c r="J670" i="3"/>
  <c r="K670" i="3" s="1"/>
  <c r="J671" i="3"/>
  <c r="K671" i="3" s="1"/>
  <c r="J672" i="3"/>
  <c r="K672" i="3" s="1"/>
  <c r="J673" i="3"/>
  <c r="K673" i="3" s="1"/>
  <c r="J674" i="3"/>
  <c r="K674" i="3" s="1"/>
  <c r="J675" i="3"/>
  <c r="K675" i="3" s="1"/>
  <c r="J676" i="3"/>
  <c r="K676" i="3" s="1"/>
  <c r="J677" i="3"/>
  <c r="K677" i="3" s="1"/>
  <c r="J678" i="3"/>
  <c r="K678" i="3" s="1"/>
  <c r="J679" i="3"/>
  <c r="K679" i="3" s="1"/>
  <c r="J680" i="3"/>
  <c r="K680" i="3" s="1"/>
  <c r="J681" i="3"/>
  <c r="K681" i="3" s="1"/>
  <c r="J682" i="3"/>
  <c r="K682" i="3" s="1"/>
  <c r="J683" i="3"/>
  <c r="K683" i="3" s="1"/>
  <c r="J684" i="3"/>
  <c r="K684" i="3" s="1"/>
  <c r="J685" i="3"/>
  <c r="K685" i="3" s="1"/>
  <c r="J686" i="3"/>
  <c r="K686" i="3" s="1"/>
  <c r="J687" i="3"/>
  <c r="K687" i="3" s="1"/>
  <c r="J688" i="3"/>
  <c r="K688" i="3" s="1"/>
  <c r="J689" i="3"/>
  <c r="K689" i="3" s="1"/>
  <c r="J690" i="3"/>
  <c r="K690" i="3" s="1"/>
  <c r="J691" i="3"/>
  <c r="K691" i="3" s="1"/>
  <c r="J692" i="3"/>
  <c r="K692" i="3" s="1"/>
  <c r="J693" i="3"/>
  <c r="K693" i="3" s="1"/>
  <c r="J694" i="3"/>
  <c r="K694" i="3" s="1"/>
  <c r="J695" i="3"/>
  <c r="K695" i="3" s="1"/>
  <c r="J696" i="3"/>
  <c r="K696" i="3" s="1"/>
  <c r="J697" i="3"/>
  <c r="K697" i="3" s="1"/>
  <c r="J698" i="3"/>
  <c r="K698" i="3" s="1"/>
  <c r="J699" i="3"/>
  <c r="K699" i="3" s="1"/>
  <c r="J700" i="3"/>
  <c r="K700" i="3" s="1"/>
  <c r="J701" i="3"/>
  <c r="K701" i="3" s="1"/>
  <c r="J702" i="3"/>
  <c r="K702" i="3" s="1"/>
  <c r="J703" i="3"/>
  <c r="K703" i="3" s="1"/>
  <c r="J704" i="3"/>
  <c r="K704" i="3" s="1"/>
  <c r="J705" i="3"/>
  <c r="K705" i="3" s="1"/>
  <c r="J706" i="3"/>
  <c r="K706" i="3" s="1"/>
  <c r="J707" i="3"/>
  <c r="K707" i="3" s="1"/>
  <c r="J708" i="3"/>
  <c r="K708" i="3" s="1"/>
  <c r="J709" i="3"/>
  <c r="K709" i="3" s="1"/>
  <c r="J710" i="3"/>
  <c r="K710" i="3" s="1"/>
  <c r="J711" i="3"/>
  <c r="K711" i="3" s="1"/>
  <c r="J712" i="3"/>
  <c r="K712" i="3" s="1"/>
  <c r="J713" i="3"/>
  <c r="K713" i="3" s="1"/>
  <c r="J714" i="3"/>
  <c r="K714" i="3" s="1"/>
  <c r="J715" i="3"/>
  <c r="K715" i="3" s="1"/>
  <c r="J716" i="3"/>
  <c r="K716" i="3" s="1"/>
  <c r="J717" i="3"/>
  <c r="K717" i="3" s="1"/>
  <c r="J718" i="3"/>
  <c r="K718" i="3" s="1"/>
  <c r="J719" i="3"/>
  <c r="K719" i="3" s="1"/>
  <c r="J720" i="3"/>
  <c r="K720" i="3" s="1"/>
  <c r="J721" i="3"/>
  <c r="K721" i="3" s="1"/>
  <c r="J722" i="3"/>
  <c r="K722" i="3" s="1"/>
  <c r="J723" i="3"/>
  <c r="K723" i="3" s="1"/>
  <c r="J724" i="3"/>
  <c r="K724" i="3" s="1"/>
  <c r="J725" i="3"/>
  <c r="K725" i="3" s="1"/>
  <c r="J726" i="3"/>
  <c r="K726" i="3" s="1"/>
  <c r="J727" i="3"/>
  <c r="K727" i="3" s="1"/>
  <c r="J728" i="3"/>
  <c r="K728" i="3" s="1"/>
  <c r="J729" i="3"/>
  <c r="K729" i="3" s="1"/>
  <c r="J730" i="3"/>
  <c r="K730" i="3" s="1"/>
  <c r="J731" i="3"/>
  <c r="K731" i="3" s="1"/>
  <c r="J732" i="3"/>
  <c r="K732" i="3" s="1"/>
  <c r="J733" i="3"/>
  <c r="K733" i="3" s="1"/>
  <c r="J734" i="3"/>
  <c r="K734" i="3" s="1"/>
  <c r="J735" i="3"/>
  <c r="K735" i="3" s="1"/>
  <c r="J736" i="3"/>
  <c r="K736" i="3" s="1"/>
  <c r="J737" i="3"/>
  <c r="K737" i="3" s="1"/>
  <c r="J738" i="3"/>
  <c r="K738" i="3" s="1"/>
  <c r="J739" i="3"/>
  <c r="K739" i="3" s="1"/>
  <c r="J740" i="3"/>
  <c r="K740" i="3" s="1"/>
  <c r="J741" i="3"/>
  <c r="K741" i="3" s="1"/>
  <c r="J742" i="3"/>
  <c r="K742" i="3" s="1"/>
  <c r="J743" i="3"/>
  <c r="K743" i="3" s="1"/>
  <c r="J744" i="3"/>
  <c r="K744" i="3" s="1"/>
  <c r="J745" i="3"/>
  <c r="K745" i="3" s="1"/>
  <c r="J746" i="3"/>
  <c r="K746" i="3" s="1"/>
  <c r="J747" i="3"/>
  <c r="K747" i="3" s="1"/>
  <c r="J748" i="3"/>
  <c r="K748" i="3" s="1"/>
  <c r="J749" i="3"/>
  <c r="J750" i="3"/>
  <c r="K750" i="3" s="1"/>
  <c r="J751" i="3"/>
  <c r="K751" i="3" s="1"/>
  <c r="J752" i="3"/>
  <c r="K752" i="3" s="1"/>
  <c r="J753" i="3"/>
  <c r="K753" i="3" s="1"/>
  <c r="J754" i="3"/>
  <c r="K754" i="3" s="1"/>
  <c r="J755" i="3"/>
  <c r="K755" i="3" s="1"/>
  <c r="J756" i="3"/>
  <c r="K756" i="3" s="1"/>
  <c r="J757" i="3"/>
  <c r="K757" i="3" s="1"/>
  <c r="J758" i="3"/>
  <c r="K758" i="3" s="1"/>
  <c r="J759" i="3"/>
  <c r="K759" i="3" s="1"/>
  <c r="J760" i="3"/>
  <c r="K760" i="3" s="1"/>
  <c r="J761" i="3"/>
  <c r="K761" i="3" s="1"/>
  <c r="J762" i="3"/>
  <c r="K762" i="3" s="1"/>
  <c r="J763" i="3"/>
  <c r="K763" i="3" s="1"/>
  <c r="J764" i="3"/>
  <c r="K764" i="3" s="1"/>
  <c r="J765" i="3"/>
  <c r="K765" i="3" s="1"/>
  <c r="J766" i="3"/>
  <c r="K766" i="3" s="1"/>
  <c r="J767" i="3"/>
  <c r="K767" i="3" s="1"/>
  <c r="J768" i="3"/>
  <c r="K768" i="3" s="1"/>
  <c r="J769" i="3"/>
  <c r="K769" i="3" s="1"/>
  <c r="J770" i="3"/>
  <c r="K770" i="3" s="1"/>
  <c r="J771" i="3"/>
  <c r="K771" i="3" s="1"/>
  <c r="J772" i="3"/>
  <c r="K772" i="3" s="1"/>
  <c r="J773" i="3"/>
  <c r="K773" i="3" s="1"/>
  <c r="J774" i="3"/>
  <c r="K774" i="3" s="1"/>
  <c r="J775" i="3"/>
  <c r="J776" i="3"/>
  <c r="K776" i="3" s="1"/>
  <c r="J777" i="3"/>
  <c r="K777" i="3" s="1"/>
  <c r="J778" i="3"/>
  <c r="K778" i="3" s="1"/>
  <c r="J779" i="3"/>
  <c r="K779" i="3" s="1"/>
  <c r="J780" i="3"/>
  <c r="K780" i="3" s="1"/>
  <c r="J781" i="3"/>
  <c r="K781" i="3" s="1"/>
  <c r="J782" i="3"/>
  <c r="K782" i="3" s="1"/>
  <c r="J783" i="3"/>
  <c r="K783" i="3" s="1"/>
  <c r="J784" i="3"/>
  <c r="K784" i="3" s="1"/>
  <c r="J785" i="3"/>
  <c r="K785" i="3" s="1"/>
  <c r="J786" i="3"/>
  <c r="K786" i="3" s="1"/>
  <c r="J787" i="3"/>
  <c r="K787" i="3" s="1"/>
  <c r="J788" i="3"/>
  <c r="K788" i="3" s="1"/>
  <c r="J789" i="3"/>
  <c r="K789" i="3" s="1"/>
  <c r="J790" i="3"/>
  <c r="K790" i="3" s="1"/>
  <c r="J791" i="3"/>
  <c r="K791" i="3" s="1"/>
  <c r="J792" i="3"/>
  <c r="K792" i="3" s="1"/>
  <c r="J793" i="3"/>
  <c r="K793" i="3" s="1"/>
  <c r="J794" i="3"/>
  <c r="K794" i="3" s="1"/>
  <c r="J795" i="3"/>
  <c r="K795" i="3" s="1"/>
  <c r="J796" i="3"/>
  <c r="K796" i="3" s="1"/>
  <c r="J797" i="3"/>
  <c r="K797" i="3" s="1"/>
  <c r="J798" i="3"/>
  <c r="K798" i="3" s="1"/>
  <c r="J799" i="3"/>
  <c r="K799" i="3" s="1"/>
  <c r="J800" i="3"/>
  <c r="K800" i="3" s="1"/>
  <c r="J801" i="3"/>
  <c r="K801" i="3" s="1"/>
  <c r="J802" i="3"/>
  <c r="K802" i="3" s="1"/>
  <c r="J803" i="3"/>
  <c r="K803" i="3" s="1"/>
  <c r="J804" i="3"/>
  <c r="K804" i="3" s="1"/>
  <c r="J805" i="3"/>
  <c r="K805" i="3" s="1"/>
  <c r="J806" i="3"/>
  <c r="K806" i="3" s="1"/>
  <c r="J807" i="3"/>
  <c r="K807" i="3" s="1"/>
  <c r="J808" i="3"/>
  <c r="K808" i="3" s="1"/>
  <c r="J809" i="3"/>
  <c r="J810" i="3"/>
  <c r="K810" i="3" s="1"/>
  <c r="J811" i="3"/>
  <c r="K811" i="3" s="1"/>
  <c r="J812" i="3"/>
  <c r="K812" i="3" s="1"/>
  <c r="J813" i="3"/>
  <c r="K813" i="3" s="1"/>
  <c r="J814" i="3"/>
  <c r="K814" i="3" s="1"/>
  <c r="J815" i="3"/>
  <c r="K815" i="3" s="1"/>
  <c r="J816" i="3"/>
  <c r="K816" i="3" s="1"/>
  <c r="J817" i="3"/>
  <c r="K817" i="3" s="1"/>
  <c r="J818" i="3"/>
  <c r="K818" i="3" s="1"/>
  <c r="J819" i="3"/>
  <c r="K819" i="3" s="1"/>
  <c r="J820" i="3"/>
  <c r="K820" i="3" s="1"/>
  <c r="J821" i="3"/>
  <c r="K821" i="3" s="1"/>
  <c r="J822" i="3"/>
  <c r="K822" i="3" s="1"/>
  <c r="J823" i="3"/>
  <c r="K823" i="3" s="1"/>
  <c r="J824" i="3"/>
  <c r="K824" i="3" s="1"/>
  <c r="J825" i="3"/>
  <c r="K825" i="3" s="1"/>
  <c r="J826" i="3"/>
  <c r="K826" i="3" s="1"/>
  <c r="J827" i="3"/>
  <c r="K827" i="3" s="1"/>
  <c r="J828" i="3"/>
  <c r="K828" i="3" s="1"/>
  <c r="J829" i="3"/>
  <c r="K829" i="3" s="1"/>
  <c r="J830" i="3"/>
  <c r="K830" i="3" s="1"/>
  <c r="J831" i="3"/>
  <c r="K831" i="3" s="1"/>
  <c r="J832" i="3"/>
  <c r="K832" i="3" s="1"/>
  <c r="J833" i="3"/>
  <c r="K833" i="3" s="1"/>
  <c r="J834" i="3"/>
  <c r="K834" i="3" s="1"/>
  <c r="J835" i="3"/>
  <c r="K835" i="3" s="1"/>
  <c r="J836" i="3"/>
  <c r="K836" i="3" s="1"/>
  <c r="J837" i="3"/>
  <c r="K837" i="3" s="1"/>
  <c r="J838" i="3"/>
  <c r="K838" i="3" s="1"/>
  <c r="J839" i="3"/>
  <c r="K839" i="3" s="1"/>
  <c r="J840" i="3"/>
  <c r="K840" i="3" s="1"/>
  <c r="J841" i="3"/>
  <c r="K841" i="3" s="1"/>
  <c r="J842" i="3"/>
  <c r="K842" i="3" s="1"/>
  <c r="J843" i="3"/>
  <c r="K843" i="3" s="1"/>
  <c r="J844" i="3"/>
  <c r="K844" i="3" s="1"/>
  <c r="J845" i="3"/>
  <c r="K845" i="3" s="1"/>
  <c r="J846" i="3"/>
  <c r="K846" i="3" s="1"/>
  <c r="J847" i="3"/>
  <c r="K847" i="3" s="1"/>
  <c r="J848" i="3"/>
  <c r="K848" i="3" s="1"/>
  <c r="J849" i="3"/>
  <c r="K849" i="3" s="1"/>
  <c r="J850" i="3"/>
  <c r="K850" i="3" s="1"/>
  <c r="J851" i="3"/>
  <c r="K851" i="3" s="1"/>
  <c r="J852" i="3"/>
  <c r="K852" i="3" s="1"/>
  <c r="J853" i="3"/>
  <c r="K853" i="3" s="1"/>
  <c r="J854" i="3"/>
  <c r="K854" i="3" s="1"/>
  <c r="J855" i="3"/>
  <c r="K855" i="3" s="1"/>
  <c r="J856" i="3"/>
  <c r="K856" i="3" s="1"/>
  <c r="J857" i="3"/>
  <c r="K857" i="3" s="1"/>
  <c r="J858" i="3"/>
  <c r="K858" i="3" s="1"/>
  <c r="J859" i="3"/>
  <c r="K859" i="3" s="1"/>
  <c r="J860" i="3"/>
  <c r="K860" i="3" s="1"/>
  <c r="J861" i="3"/>
  <c r="K861" i="3" s="1"/>
  <c r="J862" i="3"/>
  <c r="K862" i="3" s="1"/>
  <c r="J863" i="3"/>
  <c r="K863" i="3" s="1"/>
  <c r="J864" i="3"/>
  <c r="K864" i="3" s="1"/>
  <c r="J865" i="3"/>
  <c r="K865" i="3" s="1"/>
  <c r="J866" i="3"/>
  <c r="K866" i="3" s="1"/>
  <c r="J867" i="3"/>
  <c r="K867" i="3" s="1"/>
  <c r="J868" i="3"/>
  <c r="K868" i="3" s="1"/>
  <c r="J869" i="3"/>
  <c r="K869" i="3" s="1"/>
  <c r="J870" i="3"/>
  <c r="K870" i="3" s="1"/>
  <c r="J871" i="3"/>
  <c r="K871" i="3" s="1"/>
  <c r="J872" i="3"/>
  <c r="K872" i="3" s="1"/>
  <c r="J873" i="3"/>
  <c r="K873" i="3" s="1"/>
  <c r="J874" i="3"/>
  <c r="K874" i="3" s="1"/>
  <c r="J875" i="3"/>
  <c r="K875" i="3" s="1"/>
  <c r="J876" i="3"/>
  <c r="K876" i="3" s="1"/>
  <c r="J877" i="3"/>
  <c r="K877" i="3" s="1"/>
  <c r="J878" i="3"/>
  <c r="K878" i="3" s="1"/>
  <c r="J879" i="3"/>
  <c r="K879" i="3" s="1"/>
  <c r="J880" i="3"/>
  <c r="K880" i="3" s="1"/>
  <c r="J881" i="3"/>
  <c r="K881" i="3" s="1"/>
  <c r="J882" i="3"/>
  <c r="K882" i="3" s="1"/>
  <c r="J883" i="3"/>
  <c r="K883" i="3" s="1"/>
  <c r="J884" i="3"/>
  <c r="K884" i="3" s="1"/>
  <c r="J885" i="3"/>
  <c r="K885" i="3" s="1"/>
  <c r="J886" i="3"/>
  <c r="K886" i="3" s="1"/>
  <c r="J887" i="3"/>
  <c r="K887" i="3" s="1"/>
  <c r="J888" i="3"/>
  <c r="K888" i="3" s="1"/>
  <c r="J889" i="3"/>
  <c r="K889" i="3" s="1"/>
  <c r="J890" i="3"/>
  <c r="K890" i="3" s="1"/>
  <c r="J891" i="3"/>
  <c r="K891" i="3" s="1"/>
  <c r="J892" i="3"/>
  <c r="K892" i="3" s="1"/>
  <c r="J893" i="3"/>
  <c r="K893" i="3" s="1"/>
  <c r="J894" i="3"/>
  <c r="K894" i="3" s="1"/>
  <c r="J895" i="3"/>
  <c r="K895" i="3" s="1"/>
  <c r="J896" i="3"/>
  <c r="K896" i="3" s="1"/>
  <c r="J897" i="3"/>
  <c r="K897" i="3" s="1"/>
  <c r="J898" i="3"/>
  <c r="K898" i="3" s="1"/>
  <c r="J899" i="3"/>
  <c r="K899" i="3" s="1"/>
  <c r="J900" i="3"/>
  <c r="K900" i="3" s="1"/>
  <c r="J901" i="3"/>
  <c r="K901" i="3" s="1"/>
  <c r="J902" i="3"/>
  <c r="K902" i="3" s="1"/>
  <c r="J903" i="3"/>
  <c r="J904" i="3"/>
  <c r="K904" i="3" s="1"/>
  <c r="J905" i="3"/>
  <c r="K905" i="3" s="1"/>
  <c r="J906" i="3"/>
  <c r="K906" i="3" s="1"/>
  <c r="J907" i="3"/>
  <c r="K907" i="3" s="1"/>
  <c r="J908" i="3"/>
  <c r="K908" i="3" s="1"/>
  <c r="J909" i="3"/>
  <c r="K909" i="3" s="1"/>
  <c r="J910" i="3"/>
  <c r="K910" i="3" s="1"/>
  <c r="J911" i="3"/>
  <c r="K911" i="3" s="1"/>
  <c r="J912" i="3"/>
  <c r="K912" i="3" s="1"/>
  <c r="J913" i="3"/>
  <c r="K913" i="3" s="1"/>
  <c r="J914" i="3"/>
  <c r="K914" i="3" s="1"/>
  <c r="J915" i="3"/>
  <c r="K915" i="3" s="1"/>
  <c r="J916" i="3"/>
  <c r="K916" i="3" s="1"/>
  <c r="J917" i="3"/>
  <c r="K917" i="3" s="1"/>
  <c r="J918" i="3"/>
  <c r="K918" i="3" s="1"/>
  <c r="J919" i="3"/>
  <c r="K919" i="3" s="1"/>
  <c r="J920" i="3"/>
  <c r="K920" i="3" s="1"/>
  <c r="J921" i="3"/>
  <c r="K921" i="3" s="1"/>
  <c r="J922" i="3"/>
  <c r="K922" i="3" s="1"/>
  <c r="J923" i="3"/>
  <c r="K923" i="3" s="1"/>
  <c r="J924" i="3"/>
  <c r="K924" i="3" s="1"/>
  <c r="J925" i="3"/>
  <c r="K925" i="3" s="1"/>
  <c r="J926" i="3"/>
  <c r="K926" i="3" s="1"/>
  <c r="J927" i="3"/>
  <c r="K927" i="3" s="1"/>
  <c r="J928" i="3"/>
  <c r="K928" i="3" s="1"/>
  <c r="J929" i="3"/>
  <c r="K929" i="3" s="1"/>
  <c r="J930" i="3"/>
  <c r="K930" i="3" s="1"/>
  <c r="J931" i="3"/>
  <c r="K931" i="3" s="1"/>
  <c r="J932" i="3"/>
  <c r="K932" i="3" s="1"/>
  <c r="J933" i="3"/>
  <c r="K933" i="3" s="1"/>
  <c r="J934" i="3"/>
  <c r="K934" i="3" s="1"/>
  <c r="J935" i="3"/>
  <c r="K935" i="3" s="1"/>
  <c r="J936" i="3"/>
  <c r="K936" i="3" s="1"/>
  <c r="J937" i="3"/>
  <c r="K937" i="3" s="1"/>
  <c r="J938" i="3"/>
  <c r="K938" i="3" s="1"/>
  <c r="J939" i="3"/>
  <c r="K939" i="3" s="1"/>
  <c r="J940" i="3"/>
  <c r="K940" i="3" s="1"/>
  <c r="J941" i="3"/>
  <c r="K941" i="3" s="1"/>
  <c r="J942" i="3"/>
  <c r="K942" i="3" s="1"/>
  <c r="J943" i="3"/>
  <c r="K943" i="3" s="1"/>
  <c r="J944" i="3"/>
  <c r="K944" i="3" s="1"/>
  <c r="J945" i="3"/>
  <c r="K945" i="3" s="1"/>
  <c r="J946" i="3"/>
  <c r="K946" i="3" s="1"/>
  <c r="J947" i="3"/>
  <c r="K947" i="3" s="1"/>
  <c r="J948" i="3"/>
  <c r="K948" i="3" s="1"/>
  <c r="J949" i="3"/>
  <c r="K949" i="3" s="1"/>
  <c r="J950" i="3"/>
  <c r="K950" i="3" s="1"/>
  <c r="J951" i="3"/>
  <c r="K951" i="3" s="1"/>
  <c r="J952" i="3"/>
  <c r="K952" i="3" s="1"/>
  <c r="J953" i="3"/>
  <c r="K953" i="3" s="1"/>
  <c r="J954" i="3"/>
  <c r="K954" i="3" s="1"/>
  <c r="J955" i="3"/>
  <c r="K955" i="3" s="1"/>
  <c r="J956" i="3"/>
  <c r="K956" i="3" s="1"/>
  <c r="J957" i="3"/>
  <c r="K957" i="3" s="1"/>
  <c r="J958" i="3"/>
  <c r="K958" i="3" s="1"/>
  <c r="J959" i="3"/>
  <c r="K959" i="3" s="1"/>
  <c r="J960" i="3"/>
  <c r="K960" i="3" s="1"/>
  <c r="J961" i="3"/>
  <c r="K961" i="3" s="1"/>
  <c r="J962" i="3"/>
  <c r="K962" i="3" s="1"/>
  <c r="J963" i="3"/>
  <c r="K963" i="3" s="1"/>
  <c r="J964" i="3"/>
  <c r="K964" i="3" s="1"/>
  <c r="J965" i="3"/>
  <c r="K965" i="3" s="1"/>
  <c r="J966" i="3"/>
  <c r="K966" i="3" s="1"/>
  <c r="J967" i="3"/>
  <c r="K967" i="3" s="1"/>
  <c r="J968" i="3"/>
  <c r="K968" i="3" s="1"/>
  <c r="J969" i="3"/>
  <c r="K969" i="3" s="1"/>
  <c r="J970" i="3"/>
  <c r="K970" i="3" s="1"/>
  <c r="J971" i="3"/>
  <c r="K971" i="3" s="1"/>
  <c r="J972" i="3"/>
  <c r="K972" i="3" s="1"/>
  <c r="J973" i="3"/>
  <c r="K973" i="3" s="1"/>
  <c r="J974" i="3"/>
  <c r="K974" i="3" s="1"/>
  <c r="J975" i="3"/>
  <c r="K975" i="3" s="1"/>
  <c r="J976" i="3"/>
  <c r="K976" i="3" s="1"/>
  <c r="J977" i="3"/>
  <c r="K977" i="3" s="1"/>
  <c r="J978" i="3"/>
  <c r="K978" i="3" s="1"/>
  <c r="J979" i="3"/>
  <c r="K979" i="3" s="1"/>
  <c r="J980" i="3"/>
  <c r="K980" i="3" s="1"/>
  <c r="J981" i="3"/>
  <c r="K981" i="3" s="1"/>
  <c r="J982" i="3"/>
  <c r="K982" i="3" s="1"/>
  <c r="J983" i="3"/>
  <c r="K983" i="3" s="1"/>
  <c r="J984" i="3"/>
  <c r="K984" i="3" s="1"/>
  <c r="J985" i="3"/>
  <c r="K985" i="3" s="1"/>
  <c r="J986" i="3"/>
  <c r="K986" i="3" s="1"/>
  <c r="J987" i="3"/>
  <c r="K987" i="3" s="1"/>
  <c r="J988" i="3"/>
  <c r="K988" i="3" s="1"/>
  <c r="J989" i="3"/>
  <c r="K989" i="3" s="1"/>
  <c r="J990" i="3"/>
  <c r="K990" i="3" s="1"/>
  <c r="J991" i="3"/>
  <c r="K991" i="3" s="1"/>
  <c r="J992" i="3"/>
  <c r="K992" i="3" s="1"/>
  <c r="J993" i="3"/>
  <c r="K993" i="3" s="1"/>
  <c r="J994" i="3"/>
  <c r="K994" i="3" s="1"/>
  <c r="J995" i="3"/>
  <c r="K995" i="3" s="1"/>
  <c r="J996" i="3"/>
  <c r="K996" i="3" s="1"/>
  <c r="J997" i="3"/>
  <c r="K997" i="3" s="1"/>
  <c r="J998" i="3"/>
  <c r="K998" i="3" s="1"/>
  <c r="J999" i="3"/>
  <c r="K999" i="3" s="1"/>
  <c r="J1000" i="3"/>
  <c r="K1000" i="3" s="1"/>
  <c r="J1001" i="3"/>
  <c r="K1001" i="3" s="1"/>
  <c r="J1002" i="3"/>
  <c r="K1002" i="3" s="1"/>
  <c r="J1003" i="3"/>
  <c r="K1003" i="3" s="1"/>
  <c r="J1004" i="3"/>
  <c r="K1004" i="3" s="1"/>
  <c r="J1005" i="3"/>
  <c r="K1005" i="3" s="1"/>
  <c r="J1006" i="3"/>
  <c r="K1006" i="3" s="1"/>
  <c r="J1007" i="3"/>
  <c r="K1007" i="3" s="1"/>
  <c r="J1008" i="3"/>
  <c r="K1008" i="3" s="1"/>
  <c r="J1009" i="3"/>
  <c r="K1009" i="3" s="1"/>
  <c r="J1010" i="3"/>
  <c r="K1010" i="3" s="1"/>
  <c r="J1011" i="3"/>
  <c r="K1011" i="3" s="1"/>
  <c r="J1012" i="3"/>
  <c r="K1012" i="3" s="1"/>
  <c r="J1013" i="3"/>
  <c r="K1013" i="3" s="1"/>
  <c r="J1014" i="3"/>
  <c r="K1014" i="3" s="1"/>
  <c r="J1015" i="3"/>
  <c r="K1015" i="3" s="1"/>
  <c r="J1016" i="3"/>
  <c r="K1016" i="3" s="1"/>
  <c r="J1017" i="3"/>
  <c r="K1017" i="3" s="1"/>
  <c r="J1018" i="3"/>
  <c r="K1018" i="3" s="1"/>
  <c r="J1019" i="3"/>
  <c r="K1019" i="3" s="1"/>
  <c r="J1020" i="3"/>
  <c r="K1020" i="3" s="1"/>
  <c r="J1021" i="3"/>
  <c r="K1021" i="3" s="1"/>
  <c r="J1022" i="3"/>
  <c r="K1022" i="3" s="1"/>
  <c r="J1023" i="3"/>
  <c r="K1023" i="3" s="1"/>
  <c r="J1024" i="3"/>
  <c r="K1024" i="3" s="1"/>
  <c r="J1025" i="3"/>
  <c r="J1026" i="3"/>
  <c r="J1027" i="3"/>
  <c r="K1027" i="3" s="1"/>
  <c r="J1028" i="3"/>
  <c r="K1028" i="3" s="1"/>
  <c r="J1029" i="3"/>
  <c r="K1029" i="3" s="1"/>
  <c r="J1030" i="3"/>
  <c r="K1030" i="3" s="1"/>
  <c r="J1031" i="3"/>
  <c r="K1031" i="3" s="1"/>
  <c r="J1032" i="3"/>
  <c r="K1032" i="3" s="1"/>
  <c r="J1033" i="3"/>
  <c r="K1033" i="3" s="1"/>
  <c r="J1034" i="3"/>
  <c r="K1034" i="3" s="1"/>
  <c r="J1035" i="3"/>
  <c r="K1035" i="3" s="1"/>
  <c r="J1036" i="3"/>
  <c r="K1036" i="3" s="1"/>
  <c r="J1037" i="3"/>
  <c r="K1037" i="3" s="1"/>
  <c r="J1038" i="3"/>
  <c r="K1038" i="3" s="1"/>
  <c r="J1039" i="3"/>
  <c r="K1039" i="3" s="1"/>
  <c r="J1040" i="3"/>
  <c r="K1040" i="3" s="1"/>
  <c r="J1041" i="3"/>
  <c r="K1041" i="3" s="1"/>
  <c r="J1042" i="3"/>
  <c r="K1042" i="3" s="1"/>
  <c r="J1043" i="3"/>
  <c r="K1043" i="3" s="1"/>
  <c r="J1044" i="3"/>
  <c r="K1044" i="3" s="1"/>
  <c r="J1045" i="3"/>
  <c r="K1045" i="3" s="1"/>
  <c r="J1046" i="3"/>
  <c r="K1046" i="3" s="1"/>
  <c r="J1047" i="3"/>
  <c r="K1047" i="3" s="1"/>
  <c r="J1048" i="3"/>
  <c r="K1048" i="3" s="1"/>
  <c r="J1049" i="3"/>
  <c r="K1049" i="3" s="1"/>
  <c r="J1050" i="3"/>
  <c r="K1050" i="3" s="1"/>
  <c r="J1051" i="3"/>
  <c r="K1051" i="3" s="1"/>
  <c r="J1052" i="3"/>
  <c r="K1052" i="3" s="1"/>
  <c r="J1053" i="3"/>
  <c r="K1053" i="3" s="1"/>
  <c r="J1054" i="3"/>
  <c r="K1054" i="3" s="1"/>
  <c r="J1055" i="3"/>
  <c r="K1055" i="3" s="1"/>
  <c r="J1056" i="3"/>
  <c r="K1056" i="3" s="1"/>
  <c r="J1057" i="3"/>
  <c r="K1057" i="3" s="1"/>
  <c r="J1058" i="3"/>
  <c r="K1058" i="3" s="1"/>
  <c r="J1059" i="3"/>
  <c r="K1059" i="3" s="1"/>
  <c r="J1060" i="3"/>
  <c r="J1061" i="3"/>
  <c r="K1061" i="3" s="1"/>
  <c r="J1062" i="3"/>
  <c r="K1062" i="3" s="1"/>
  <c r="J1063" i="3"/>
  <c r="K1063" i="3" s="1"/>
  <c r="J1064" i="3"/>
  <c r="K1064" i="3" s="1"/>
  <c r="J1065" i="3"/>
  <c r="K1065" i="3" s="1"/>
  <c r="J1066" i="3"/>
  <c r="K1066" i="3" s="1"/>
  <c r="J1067" i="3"/>
  <c r="K1067" i="3" s="1"/>
  <c r="J1068" i="3"/>
  <c r="K1068" i="3" s="1"/>
  <c r="J1069" i="3"/>
  <c r="K1069" i="3" s="1"/>
  <c r="J1070" i="3"/>
  <c r="K1070" i="3" s="1"/>
  <c r="J1071" i="3"/>
  <c r="K1071" i="3" s="1"/>
  <c r="J1072" i="3"/>
  <c r="K1072" i="3" s="1"/>
  <c r="J1073" i="3"/>
  <c r="K1073" i="3" s="1"/>
  <c r="J1074" i="3"/>
  <c r="K1074" i="3" s="1"/>
  <c r="J1075" i="3"/>
  <c r="K1075" i="3" s="1"/>
  <c r="J1076" i="3"/>
  <c r="K1076" i="3" s="1"/>
  <c r="J1077" i="3"/>
  <c r="K1077" i="3" s="1"/>
  <c r="J1078" i="3"/>
  <c r="K1078" i="3" s="1"/>
  <c r="J1079" i="3"/>
  <c r="K1079" i="3" s="1"/>
  <c r="J1080" i="3"/>
  <c r="K1080" i="3" s="1"/>
  <c r="J1081" i="3"/>
  <c r="K1081" i="3" s="1"/>
  <c r="J1082" i="3"/>
  <c r="K1082" i="3" s="1"/>
  <c r="J1083" i="3"/>
  <c r="K1083" i="3" s="1"/>
  <c r="J1084" i="3"/>
  <c r="K1084" i="3" s="1"/>
  <c r="J1085" i="3"/>
  <c r="K1085" i="3" s="1"/>
  <c r="J1086" i="3"/>
  <c r="K1086" i="3" s="1"/>
  <c r="J1087" i="3"/>
  <c r="K1087" i="3" s="1"/>
  <c r="J1088" i="3"/>
  <c r="K1088" i="3" s="1"/>
  <c r="J1089" i="3"/>
  <c r="K1089" i="3" s="1"/>
  <c r="J1090" i="3"/>
  <c r="K1090" i="3" s="1"/>
  <c r="J1091" i="3"/>
  <c r="K1091" i="3" s="1"/>
  <c r="J1092" i="3"/>
  <c r="K1092" i="3" s="1"/>
  <c r="J1093" i="3"/>
  <c r="K1093" i="3" s="1"/>
  <c r="J1094" i="3"/>
  <c r="K1094" i="3" s="1"/>
  <c r="J1095" i="3"/>
  <c r="K1095" i="3" s="1"/>
  <c r="J1096" i="3"/>
  <c r="K1096" i="3" s="1"/>
  <c r="J1097" i="3"/>
  <c r="K1097" i="3" s="1"/>
  <c r="J1098" i="3"/>
  <c r="K1098" i="3" s="1"/>
  <c r="J1099" i="3"/>
  <c r="K1099" i="3" s="1"/>
  <c r="J1100" i="3"/>
  <c r="K1100" i="3" s="1"/>
  <c r="J1101" i="3"/>
  <c r="K1101" i="3" s="1"/>
  <c r="J1102" i="3"/>
  <c r="K1102" i="3" s="1"/>
  <c r="J1103" i="3"/>
  <c r="K1103" i="3" s="1"/>
  <c r="J1104" i="3"/>
  <c r="K1104" i="3" s="1"/>
  <c r="J1105" i="3"/>
  <c r="K1105" i="3" s="1"/>
  <c r="J1106" i="3"/>
  <c r="K1106" i="3" s="1"/>
  <c r="J1107" i="3"/>
  <c r="K1107" i="3" s="1"/>
  <c r="J1108" i="3"/>
  <c r="K1108" i="3" s="1"/>
  <c r="J1109" i="3"/>
  <c r="K1109" i="3" s="1"/>
  <c r="J1110" i="3"/>
  <c r="K1110" i="3" s="1"/>
  <c r="J1111" i="3"/>
  <c r="K1111" i="3" s="1"/>
  <c r="J1112" i="3"/>
  <c r="K1112" i="3" s="1"/>
  <c r="J1113" i="3"/>
  <c r="K1113" i="3" s="1"/>
  <c r="J1114" i="3"/>
  <c r="K1114" i="3" s="1"/>
  <c r="J1115" i="3"/>
  <c r="K1115" i="3" s="1"/>
  <c r="J1116" i="3"/>
  <c r="K1116" i="3" s="1"/>
  <c r="J1117" i="3"/>
  <c r="K1117" i="3" s="1"/>
  <c r="J1118" i="3"/>
  <c r="K1118" i="3" s="1"/>
  <c r="J1119" i="3"/>
  <c r="K1119" i="3" s="1"/>
  <c r="J1120" i="3"/>
  <c r="K1120" i="3" s="1"/>
  <c r="J1121" i="3"/>
  <c r="K1121" i="3" s="1"/>
  <c r="J1122" i="3"/>
  <c r="K1122" i="3" s="1"/>
  <c r="J1123" i="3"/>
  <c r="K1123" i="3" s="1"/>
  <c r="J1124" i="3"/>
  <c r="K1124" i="3" s="1"/>
  <c r="J1125" i="3"/>
  <c r="K1125" i="3" s="1"/>
  <c r="J1126" i="3"/>
  <c r="K1126" i="3" s="1"/>
  <c r="J1127" i="3"/>
  <c r="K1127" i="3" s="1"/>
  <c r="J1128" i="3"/>
  <c r="K1128" i="3" s="1"/>
  <c r="J1129" i="3"/>
  <c r="K1129" i="3" s="1"/>
  <c r="J1130" i="3"/>
  <c r="K1130" i="3" s="1"/>
  <c r="J1131" i="3"/>
  <c r="K1131" i="3" s="1"/>
  <c r="J1132" i="3"/>
  <c r="K1132" i="3" s="1"/>
  <c r="J1133" i="3"/>
  <c r="K1133" i="3" s="1"/>
  <c r="J1134" i="3"/>
  <c r="K1134" i="3" s="1"/>
  <c r="J1135" i="3"/>
  <c r="K1135" i="3" s="1"/>
  <c r="J1136" i="3"/>
  <c r="K1136" i="3" s="1"/>
  <c r="J1137" i="3"/>
  <c r="K1137" i="3" s="1"/>
  <c r="J1138" i="3"/>
  <c r="K1138" i="3" s="1"/>
  <c r="J1139" i="3"/>
  <c r="K1139" i="3" s="1"/>
  <c r="J1140" i="3"/>
  <c r="K1140" i="3" s="1"/>
  <c r="J1141" i="3"/>
  <c r="K1141" i="3" s="1"/>
  <c r="J1142" i="3"/>
  <c r="K1142" i="3" s="1"/>
  <c r="J1143" i="3"/>
  <c r="K1143" i="3" s="1"/>
  <c r="J1144" i="3"/>
  <c r="K1144" i="3" s="1"/>
  <c r="J1145" i="3"/>
  <c r="K1145" i="3" s="1"/>
  <c r="J1146" i="3"/>
  <c r="K1146" i="3" s="1"/>
  <c r="J1147" i="3"/>
  <c r="K1147" i="3" s="1"/>
  <c r="J1148" i="3"/>
  <c r="K1148" i="3" s="1"/>
  <c r="J1149" i="3"/>
  <c r="K1149" i="3" s="1"/>
  <c r="J1150" i="3"/>
  <c r="K1150" i="3" s="1"/>
  <c r="J1151" i="3"/>
  <c r="K1151" i="3" s="1"/>
  <c r="J1152" i="3"/>
  <c r="J1153" i="3"/>
  <c r="K1153" i="3" s="1"/>
  <c r="J1154" i="3"/>
  <c r="K1154" i="3" s="1"/>
  <c r="J1155" i="3"/>
  <c r="K1155" i="3" s="1"/>
  <c r="J1156" i="3"/>
  <c r="K1156" i="3" s="1"/>
  <c r="J1157" i="3"/>
  <c r="K1157" i="3" s="1"/>
  <c r="J1158" i="3"/>
  <c r="K1158" i="3" s="1"/>
  <c r="J1159" i="3"/>
  <c r="K1159" i="3" s="1"/>
  <c r="J1160" i="3"/>
  <c r="K1160" i="3" s="1"/>
  <c r="J1161" i="3"/>
  <c r="K1161" i="3" s="1"/>
  <c r="J1162" i="3"/>
  <c r="K1162" i="3" s="1"/>
  <c r="J1163" i="3"/>
  <c r="K1163" i="3" s="1"/>
  <c r="J1164" i="3"/>
  <c r="K1164" i="3" s="1"/>
  <c r="J1165" i="3"/>
  <c r="K1165" i="3" s="1"/>
  <c r="J1166" i="3"/>
  <c r="K1166" i="3" s="1"/>
  <c r="J1167" i="3"/>
  <c r="K1167" i="3" s="1"/>
  <c r="J1168" i="3"/>
  <c r="K1168" i="3" s="1"/>
  <c r="J1169" i="3"/>
  <c r="K1169" i="3" s="1"/>
  <c r="J1170" i="3"/>
  <c r="K1170" i="3" s="1"/>
  <c r="J1171" i="3"/>
  <c r="K1171" i="3" s="1"/>
  <c r="J1172" i="3"/>
  <c r="K1172" i="3" s="1"/>
  <c r="J1173" i="3"/>
  <c r="K1173" i="3" s="1"/>
  <c r="J1174" i="3"/>
  <c r="K1174" i="3" s="1"/>
  <c r="J1175" i="3"/>
  <c r="K1175" i="3" s="1"/>
  <c r="J1176" i="3"/>
  <c r="K1176" i="3" s="1"/>
  <c r="J1177" i="3"/>
  <c r="K1177" i="3" s="1"/>
  <c r="J1178" i="3"/>
  <c r="K1178" i="3" s="1"/>
  <c r="J1179" i="3"/>
  <c r="K1179" i="3" s="1"/>
  <c r="J1180" i="3"/>
  <c r="K1180" i="3" s="1"/>
  <c r="J1181" i="3"/>
  <c r="K1181" i="3" s="1"/>
  <c r="J1182" i="3"/>
  <c r="K1182" i="3" s="1"/>
  <c r="J1183" i="3"/>
  <c r="K1183" i="3" s="1"/>
  <c r="J1184" i="3"/>
  <c r="K1184" i="3" s="1"/>
  <c r="J1185" i="3"/>
  <c r="K1185" i="3" s="1"/>
  <c r="J1186" i="3"/>
  <c r="K1186" i="3" s="1"/>
  <c r="J1187" i="3"/>
  <c r="K1187" i="3" s="1"/>
  <c r="J1188" i="3"/>
  <c r="K1188" i="3" s="1"/>
  <c r="J1189" i="3"/>
  <c r="K1189" i="3" s="1"/>
  <c r="J1190" i="3"/>
  <c r="K1190" i="3" s="1"/>
  <c r="J1191" i="3"/>
  <c r="K1191" i="3" s="1"/>
  <c r="J1192" i="3"/>
  <c r="K1192" i="3" s="1"/>
  <c r="J1193" i="3"/>
  <c r="K1193" i="3" s="1"/>
  <c r="J1194" i="3"/>
  <c r="K1194" i="3" s="1"/>
  <c r="J1195" i="3"/>
  <c r="K1195" i="3" s="1"/>
  <c r="J1196" i="3"/>
  <c r="K1196" i="3" s="1"/>
  <c r="J1197" i="3"/>
  <c r="K1197" i="3" s="1"/>
  <c r="J1198" i="3"/>
  <c r="K1198" i="3" s="1"/>
  <c r="J1199" i="3"/>
  <c r="K1199" i="3" s="1"/>
  <c r="J1200" i="3"/>
  <c r="K1200" i="3" s="1"/>
  <c r="J1201" i="3"/>
  <c r="K1201" i="3" s="1"/>
  <c r="J1202" i="3"/>
  <c r="K1202" i="3" s="1"/>
  <c r="J1203" i="3"/>
  <c r="K1203" i="3" s="1"/>
  <c r="J1204" i="3"/>
  <c r="K1204" i="3" s="1"/>
  <c r="J1205" i="3"/>
  <c r="K1205" i="3" s="1"/>
  <c r="J1206" i="3"/>
  <c r="K1206" i="3" s="1"/>
  <c r="J1207" i="3"/>
  <c r="K1207" i="3" s="1"/>
  <c r="J1208" i="3"/>
  <c r="K1208" i="3" s="1"/>
  <c r="J1209" i="3"/>
  <c r="K1209" i="3" s="1"/>
  <c r="J1210" i="3"/>
  <c r="K1210" i="3" s="1"/>
  <c r="J1211" i="3"/>
  <c r="K1211" i="3" s="1"/>
  <c r="J1212" i="3"/>
  <c r="K1212" i="3" s="1"/>
  <c r="J1213" i="3"/>
  <c r="K1213" i="3" s="1"/>
  <c r="J1214" i="3"/>
  <c r="K1214" i="3" s="1"/>
  <c r="J1215" i="3"/>
  <c r="K1215" i="3" s="1"/>
  <c r="J1216" i="3"/>
  <c r="K1216" i="3" s="1"/>
  <c r="J1217" i="3"/>
  <c r="K1217" i="3" s="1"/>
  <c r="J1218" i="3"/>
  <c r="K1218" i="3" s="1"/>
  <c r="J1219" i="3"/>
  <c r="K1219" i="3" s="1"/>
  <c r="J1220" i="3"/>
  <c r="K1220" i="3" s="1"/>
  <c r="J1221" i="3"/>
  <c r="K1221" i="3" s="1"/>
  <c r="J1222" i="3"/>
  <c r="K1222" i="3" s="1"/>
  <c r="J1223" i="3"/>
  <c r="K1223" i="3" s="1"/>
  <c r="J1224" i="3"/>
  <c r="K1224" i="3" s="1"/>
  <c r="J1225" i="3"/>
  <c r="K1225" i="3" s="1"/>
  <c r="J1226" i="3"/>
  <c r="K1226" i="3" s="1"/>
  <c r="J1227" i="3"/>
  <c r="K1227" i="3" s="1"/>
  <c r="J1228" i="3"/>
  <c r="K1228" i="3" s="1"/>
  <c r="J1229" i="3"/>
  <c r="K1229" i="3" s="1"/>
  <c r="J1230" i="3"/>
  <c r="K1230" i="3" s="1"/>
  <c r="J1231" i="3"/>
  <c r="K1231" i="3" s="1"/>
  <c r="J1232" i="3"/>
  <c r="K1232" i="3" s="1"/>
  <c r="J1233" i="3"/>
  <c r="K1233" i="3" s="1"/>
  <c r="J1234" i="3"/>
  <c r="K1234" i="3" s="1"/>
  <c r="J1235" i="3"/>
  <c r="J1236" i="3"/>
  <c r="K1236" i="3" s="1"/>
  <c r="J1237" i="3"/>
  <c r="J1238" i="3"/>
  <c r="K1238" i="3" s="1"/>
  <c r="J1239" i="3"/>
  <c r="K1239" i="3" s="1"/>
  <c r="J1240" i="3"/>
  <c r="K1240" i="3" s="1"/>
  <c r="J1241" i="3"/>
  <c r="K1241" i="3" s="1"/>
  <c r="J1242" i="3"/>
  <c r="K1242" i="3" s="1"/>
  <c r="J1243" i="3"/>
  <c r="K1243" i="3" s="1"/>
  <c r="J1244" i="3"/>
  <c r="K1244" i="3" s="1"/>
  <c r="J1245" i="3"/>
  <c r="K1245" i="3" s="1"/>
  <c r="J1246" i="3"/>
  <c r="K1246" i="3" s="1"/>
  <c r="J1247" i="3"/>
  <c r="K1247" i="3" s="1"/>
  <c r="J1248" i="3"/>
  <c r="K1248" i="3" s="1"/>
  <c r="J1249" i="3"/>
  <c r="K1249" i="3" s="1"/>
  <c r="J1250" i="3"/>
  <c r="K1250" i="3" s="1"/>
  <c r="J1251" i="3"/>
  <c r="K1251" i="3" s="1"/>
  <c r="J1252" i="3"/>
  <c r="J1253" i="3"/>
  <c r="K1253" i="3" s="1"/>
  <c r="J1254" i="3"/>
  <c r="K1254" i="3" s="1"/>
  <c r="J1255" i="3"/>
  <c r="K1255" i="3" s="1"/>
  <c r="J1256" i="3"/>
  <c r="K1256" i="3" s="1"/>
  <c r="J1257" i="3"/>
  <c r="K1257" i="3" s="1"/>
  <c r="J1258" i="3"/>
  <c r="K1258" i="3" s="1"/>
  <c r="J1259" i="3"/>
  <c r="K1259" i="3" s="1"/>
  <c r="J1260" i="3"/>
  <c r="K1260" i="3" s="1"/>
  <c r="J1261" i="3"/>
  <c r="K1261" i="3" s="1"/>
  <c r="J1262" i="3"/>
  <c r="K1262" i="3" s="1"/>
  <c r="J1263" i="3"/>
  <c r="K1263" i="3" s="1"/>
  <c r="J1264" i="3"/>
  <c r="K1264" i="3" s="1"/>
  <c r="J1265" i="3"/>
  <c r="K1265" i="3" s="1"/>
  <c r="J1266" i="3"/>
  <c r="K1266" i="3" s="1"/>
  <c r="J1267" i="3"/>
  <c r="K1267" i="3" s="1"/>
  <c r="J1268" i="3"/>
  <c r="K1268" i="3" s="1"/>
  <c r="J1269" i="3"/>
  <c r="K1269" i="3" s="1"/>
  <c r="J1270" i="3"/>
  <c r="K1270" i="3" s="1"/>
  <c r="J1271" i="3"/>
  <c r="K1271" i="3" s="1"/>
  <c r="J1272" i="3"/>
  <c r="K1272" i="3" s="1"/>
  <c r="J1273" i="3"/>
  <c r="K1273" i="3" s="1"/>
  <c r="J1274" i="3"/>
  <c r="K1274" i="3" s="1"/>
  <c r="J1275" i="3"/>
  <c r="K1275" i="3" s="1"/>
  <c r="J1276" i="3"/>
  <c r="K1276" i="3" s="1"/>
  <c r="J1277" i="3"/>
  <c r="K1277" i="3" s="1"/>
  <c r="J1278" i="3"/>
  <c r="K1278" i="3" s="1"/>
  <c r="J1279" i="3"/>
  <c r="K1279" i="3" s="1"/>
  <c r="J1280" i="3"/>
  <c r="K1280" i="3" s="1"/>
  <c r="J1281" i="3"/>
  <c r="K1281" i="3" s="1"/>
  <c r="J1282" i="3"/>
  <c r="K1282" i="3" s="1"/>
  <c r="J1283" i="3"/>
  <c r="K1283" i="3" s="1"/>
  <c r="J1284" i="3"/>
  <c r="K1284" i="3" s="1"/>
  <c r="J1285" i="3"/>
  <c r="K1285" i="3" s="1"/>
  <c r="J1286" i="3"/>
  <c r="K1286" i="3" s="1"/>
  <c r="J1287" i="3"/>
  <c r="K1287" i="3" s="1"/>
  <c r="J1288" i="3"/>
  <c r="K1288" i="3" s="1"/>
  <c r="J1289" i="3"/>
  <c r="K1289" i="3" s="1"/>
  <c r="J1290" i="3"/>
  <c r="K1290" i="3" s="1"/>
  <c r="J1291" i="3"/>
  <c r="K1291" i="3" s="1"/>
  <c r="J1292" i="3"/>
  <c r="K1292" i="3" s="1"/>
  <c r="J1293" i="3"/>
  <c r="K1293" i="3" s="1"/>
  <c r="J1294" i="3"/>
  <c r="K1294" i="3" s="1"/>
  <c r="J1295" i="3"/>
  <c r="K1295" i="3" s="1"/>
  <c r="J1296" i="3"/>
  <c r="K1296" i="3" s="1"/>
  <c r="J1297" i="3"/>
  <c r="K1297" i="3" s="1"/>
  <c r="J1298" i="3"/>
  <c r="K1298" i="3" s="1"/>
  <c r="J1299" i="3"/>
  <c r="K1299" i="3" s="1"/>
  <c r="J1300" i="3"/>
  <c r="K1300" i="3" s="1"/>
  <c r="J1301" i="3"/>
  <c r="K1301" i="3" s="1"/>
  <c r="J1302" i="3"/>
  <c r="K1302" i="3" s="1"/>
  <c r="J1303" i="3"/>
  <c r="K1303" i="3" s="1"/>
  <c r="J1304" i="3"/>
  <c r="K1304" i="3" s="1"/>
  <c r="J1305" i="3"/>
  <c r="K1305" i="3" s="1"/>
  <c r="J1306" i="3"/>
  <c r="K1306" i="3" s="1"/>
  <c r="J1307" i="3"/>
  <c r="K1307" i="3" s="1"/>
  <c r="J1308" i="3"/>
  <c r="K1308" i="3" s="1"/>
  <c r="J1309" i="3"/>
  <c r="K1309" i="3" s="1"/>
  <c r="J1310" i="3"/>
  <c r="K1310" i="3" s="1"/>
  <c r="J1311" i="3"/>
  <c r="K1311" i="3" s="1"/>
  <c r="J1312" i="3"/>
  <c r="K1312" i="3" s="1"/>
  <c r="J1313" i="3"/>
  <c r="K1313" i="3" s="1"/>
  <c r="J1314" i="3"/>
  <c r="K1314" i="3" s="1"/>
  <c r="J1315" i="3"/>
  <c r="K1315" i="3" s="1"/>
  <c r="J1316" i="3"/>
  <c r="K1316" i="3" s="1"/>
  <c r="J1317" i="3"/>
  <c r="K1317" i="3" s="1"/>
  <c r="J1318" i="3"/>
  <c r="K1318" i="3" s="1"/>
  <c r="J1319" i="3"/>
  <c r="K1319" i="3" s="1"/>
  <c r="J1320" i="3"/>
  <c r="K1320" i="3" s="1"/>
  <c r="J1321" i="3"/>
  <c r="K1321" i="3" s="1"/>
  <c r="J1322" i="3"/>
  <c r="K1322" i="3" s="1"/>
  <c r="J1323" i="3"/>
  <c r="J1324" i="3"/>
  <c r="K1324" i="3" s="1"/>
  <c r="J1325" i="3"/>
  <c r="K1325" i="3" s="1"/>
  <c r="J1326" i="3"/>
  <c r="K1326" i="3" s="1"/>
  <c r="J1327" i="3"/>
  <c r="K1327" i="3" s="1"/>
  <c r="J1328" i="3"/>
  <c r="K1328" i="3" s="1"/>
  <c r="J1329" i="3"/>
  <c r="K1329" i="3" s="1"/>
  <c r="J1330" i="3"/>
  <c r="K1330" i="3" s="1"/>
  <c r="J1331" i="3"/>
  <c r="K1331" i="3" s="1"/>
  <c r="J1332" i="3"/>
  <c r="K1332" i="3" s="1"/>
  <c r="J1333" i="3"/>
  <c r="K1333" i="3" s="1"/>
  <c r="J1334" i="3"/>
  <c r="K1334" i="3" s="1"/>
  <c r="J1335" i="3"/>
  <c r="K1335" i="3" s="1"/>
  <c r="J1336" i="3"/>
  <c r="K1336" i="3" s="1"/>
  <c r="J1337" i="3"/>
  <c r="K1337" i="3" s="1"/>
  <c r="J1338" i="3"/>
  <c r="K1338" i="3" s="1"/>
  <c r="J1339" i="3"/>
  <c r="K1339" i="3" s="1"/>
  <c r="J1340" i="3"/>
  <c r="K1340" i="3" s="1"/>
  <c r="J1341" i="3"/>
  <c r="K1341" i="3" s="1"/>
  <c r="J1342" i="3"/>
  <c r="K1342" i="3" s="1"/>
  <c r="J1343" i="3"/>
  <c r="K1343" i="3" s="1"/>
  <c r="J1344" i="3"/>
  <c r="K1344" i="3" s="1"/>
  <c r="J1345" i="3"/>
  <c r="K1345" i="3" s="1"/>
  <c r="J1346" i="3"/>
  <c r="K1346" i="3" s="1"/>
  <c r="J1347" i="3"/>
  <c r="K1347" i="3" s="1"/>
  <c r="J1348" i="3"/>
  <c r="K1348" i="3" s="1"/>
  <c r="J1349" i="3"/>
  <c r="K1349" i="3" s="1"/>
  <c r="J1350" i="3"/>
  <c r="K1350" i="3" s="1"/>
  <c r="J1351" i="3"/>
  <c r="K1351" i="3" s="1"/>
  <c r="J1352" i="3"/>
  <c r="K1352" i="3" s="1"/>
  <c r="J1353" i="3"/>
  <c r="K1353" i="3" s="1"/>
  <c r="J1354" i="3"/>
  <c r="K1354" i="3" s="1"/>
  <c r="J1355" i="3"/>
  <c r="K1355" i="3" s="1"/>
  <c r="J1356" i="3"/>
  <c r="K1356" i="3" s="1"/>
  <c r="J1357" i="3"/>
  <c r="K1357" i="3" s="1"/>
  <c r="J1358" i="3"/>
  <c r="K1358" i="3" s="1"/>
  <c r="J1359" i="3"/>
  <c r="K1359" i="3" s="1"/>
  <c r="J1360" i="3"/>
  <c r="K1360" i="3" s="1"/>
  <c r="J1361" i="3"/>
  <c r="K1361" i="3" s="1"/>
  <c r="J1362" i="3"/>
  <c r="K1362" i="3" s="1"/>
  <c r="J1363" i="3"/>
  <c r="K1363" i="3" s="1"/>
  <c r="J1364" i="3"/>
  <c r="K1364" i="3" s="1"/>
  <c r="J1365" i="3"/>
  <c r="K1365" i="3" s="1"/>
  <c r="J1366" i="3"/>
  <c r="K1366" i="3" s="1"/>
  <c r="J1367" i="3"/>
  <c r="K1367" i="3" s="1"/>
  <c r="J1368" i="3"/>
  <c r="K1368" i="3" s="1"/>
  <c r="J1369" i="3"/>
  <c r="K1369" i="3" s="1"/>
  <c r="J1370" i="3"/>
  <c r="K1370" i="3" s="1"/>
  <c r="J1371" i="3"/>
  <c r="K1371" i="3" s="1"/>
  <c r="J1372" i="3"/>
  <c r="K1372" i="3" s="1"/>
  <c r="J1373" i="3"/>
  <c r="K1373" i="3" s="1"/>
  <c r="J1374" i="3"/>
  <c r="K1374" i="3" s="1"/>
  <c r="J1375" i="3"/>
  <c r="K1375" i="3" s="1"/>
  <c r="J1376" i="3"/>
  <c r="K1376" i="3" s="1"/>
  <c r="J1377" i="3"/>
  <c r="K1377" i="3" s="1"/>
  <c r="J1378" i="3"/>
  <c r="K1378" i="3" s="1"/>
  <c r="J1379" i="3"/>
  <c r="K1379" i="3" s="1"/>
  <c r="J1380" i="3"/>
  <c r="K1380" i="3" s="1"/>
  <c r="J1381" i="3"/>
  <c r="K1381" i="3" s="1"/>
  <c r="J1382" i="3"/>
  <c r="K1382" i="3" s="1"/>
  <c r="J1383" i="3"/>
  <c r="K1383" i="3" s="1"/>
  <c r="J1384" i="3"/>
  <c r="K1384" i="3" s="1"/>
  <c r="J1385" i="3"/>
  <c r="K1385" i="3" s="1"/>
  <c r="J1386" i="3"/>
  <c r="K1386" i="3" s="1"/>
  <c r="J1387" i="3"/>
  <c r="K1387" i="3" s="1"/>
  <c r="J1388" i="3"/>
  <c r="K1388" i="3" s="1"/>
  <c r="J1389" i="3"/>
  <c r="K1389" i="3" s="1"/>
  <c r="J1390" i="3"/>
  <c r="K1390" i="3" s="1"/>
  <c r="J1391" i="3"/>
  <c r="K1391" i="3" s="1"/>
  <c r="J1392" i="3"/>
  <c r="K1392" i="3" s="1"/>
  <c r="J1393" i="3"/>
  <c r="K1393" i="3" s="1"/>
  <c r="J1394" i="3"/>
  <c r="K1394" i="3" s="1"/>
  <c r="J1395" i="3"/>
  <c r="K1395" i="3" s="1"/>
  <c r="J1396" i="3"/>
  <c r="K1396" i="3" s="1"/>
  <c r="J1397" i="3"/>
  <c r="K1397" i="3" s="1"/>
  <c r="J1398" i="3"/>
  <c r="K1398" i="3" s="1"/>
  <c r="J1399" i="3"/>
  <c r="K1399" i="3" s="1"/>
  <c r="J1400" i="3"/>
  <c r="K1400" i="3" s="1"/>
  <c r="J1401" i="3"/>
  <c r="K1401" i="3" s="1"/>
  <c r="J1402" i="3"/>
  <c r="K1402" i="3" s="1"/>
  <c r="J1403" i="3"/>
  <c r="K1403" i="3" s="1"/>
  <c r="J1404" i="3"/>
  <c r="K1404" i="3" s="1"/>
  <c r="J1405" i="3"/>
  <c r="K1405" i="3" s="1"/>
  <c r="J1406" i="3"/>
  <c r="K1406" i="3" s="1"/>
  <c r="J1407" i="3"/>
  <c r="K1407" i="3" s="1"/>
  <c r="J1408" i="3"/>
  <c r="K1408" i="3" s="1"/>
  <c r="J1409" i="3"/>
  <c r="K1409" i="3" s="1"/>
  <c r="J1410" i="3"/>
  <c r="K1410" i="3" s="1"/>
  <c r="J1411" i="3"/>
  <c r="K1411" i="3" s="1"/>
  <c r="J1412" i="3"/>
  <c r="K1412" i="3" s="1"/>
  <c r="J1413" i="3"/>
  <c r="K1413" i="3" s="1"/>
  <c r="J1414" i="3"/>
  <c r="K1414" i="3" s="1"/>
  <c r="J1415" i="3"/>
  <c r="K1415" i="3" s="1"/>
  <c r="J1416" i="3"/>
  <c r="K1416" i="3" s="1"/>
  <c r="J1417" i="3"/>
  <c r="J1418" i="3"/>
  <c r="K1418" i="3" s="1"/>
  <c r="J1419" i="3"/>
  <c r="K1419" i="3" s="1"/>
  <c r="J1420" i="3"/>
  <c r="K1420" i="3" s="1"/>
  <c r="J1421" i="3"/>
  <c r="K1421" i="3" s="1"/>
  <c r="J1422" i="3"/>
  <c r="K1422" i="3" s="1"/>
  <c r="J1423" i="3"/>
  <c r="K1423" i="3" s="1"/>
  <c r="J1424" i="3"/>
  <c r="K1424" i="3" s="1"/>
  <c r="J1425" i="3"/>
  <c r="J1426" i="3"/>
  <c r="K1426" i="3" s="1"/>
  <c r="J1427" i="3"/>
  <c r="K1427" i="3" s="1"/>
  <c r="J1428" i="3"/>
  <c r="K1428" i="3" s="1"/>
  <c r="J1429" i="3"/>
  <c r="K1429" i="3" s="1"/>
  <c r="J1430" i="3"/>
  <c r="K1430" i="3" s="1"/>
  <c r="J1431" i="3"/>
  <c r="K1431" i="3" s="1"/>
  <c r="J1432" i="3"/>
  <c r="K1432" i="3" s="1"/>
  <c r="J1433" i="3"/>
  <c r="K1433" i="3" s="1"/>
  <c r="J1434" i="3"/>
  <c r="K1434" i="3" s="1"/>
  <c r="J1435" i="3"/>
  <c r="K1435" i="3" s="1"/>
  <c r="J1436" i="3"/>
  <c r="K1436" i="3" s="1"/>
  <c r="J1437" i="3"/>
  <c r="K1437" i="3" s="1"/>
  <c r="J1438" i="3"/>
  <c r="K1438" i="3" s="1"/>
  <c r="J1439" i="3"/>
  <c r="K1439" i="3" s="1"/>
  <c r="J1440" i="3"/>
  <c r="K1440" i="3" s="1"/>
  <c r="J1441" i="3"/>
  <c r="K1441" i="3" s="1"/>
  <c r="J1442" i="3"/>
  <c r="K1442" i="3" s="1"/>
  <c r="J1443" i="3"/>
  <c r="K1443" i="3" s="1"/>
  <c r="J1444" i="3"/>
  <c r="K1444" i="3" s="1"/>
  <c r="J1445" i="3"/>
  <c r="K1445" i="3" s="1"/>
  <c r="J1446" i="3"/>
  <c r="K1446" i="3" s="1"/>
  <c r="J1447" i="3"/>
  <c r="K1447" i="3" s="1"/>
  <c r="J1448" i="3"/>
  <c r="K1448" i="3" s="1"/>
  <c r="J1449" i="3"/>
  <c r="K1449" i="3" s="1"/>
  <c r="J1450" i="3"/>
  <c r="K1450" i="3" s="1"/>
  <c r="J1451" i="3"/>
  <c r="K1451" i="3" s="1"/>
  <c r="J1452" i="3"/>
  <c r="K1452" i="3" s="1"/>
  <c r="J1453" i="3"/>
  <c r="K1453" i="3" s="1"/>
  <c r="J1454" i="3"/>
  <c r="K1454" i="3" s="1"/>
  <c r="J1455" i="3"/>
  <c r="K1455" i="3" s="1"/>
  <c r="J1456" i="3"/>
  <c r="K1456" i="3" s="1"/>
  <c r="J1457" i="3"/>
  <c r="K1457" i="3" s="1"/>
  <c r="J1458" i="3"/>
  <c r="K1458" i="3" s="1"/>
  <c r="J1459" i="3"/>
  <c r="K1459" i="3" s="1"/>
  <c r="J1460" i="3"/>
  <c r="K1460" i="3" s="1"/>
  <c r="J1461" i="3"/>
  <c r="K1461" i="3" s="1"/>
  <c r="J1462" i="3"/>
  <c r="K1462" i="3" s="1"/>
  <c r="J1463" i="3"/>
  <c r="K1463" i="3" s="1"/>
  <c r="J1464" i="3"/>
  <c r="K1464" i="3" s="1"/>
  <c r="J1465" i="3"/>
  <c r="K1465" i="3" s="1"/>
  <c r="J1466" i="3"/>
  <c r="K1466" i="3" s="1"/>
  <c r="J1467" i="3"/>
  <c r="K1467" i="3" s="1"/>
  <c r="J1468" i="3"/>
  <c r="K1468" i="3" s="1"/>
  <c r="J1469" i="3"/>
  <c r="K1469" i="3" s="1"/>
  <c r="J1470" i="3"/>
  <c r="K1470" i="3" s="1"/>
  <c r="J1471" i="3"/>
  <c r="K1471" i="3" s="1"/>
  <c r="J1472" i="3"/>
  <c r="K1472" i="3" s="1"/>
  <c r="J1473" i="3"/>
  <c r="K1473" i="3" s="1"/>
  <c r="J1474" i="3"/>
  <c r="K1474" i="3" s="1"/>
  <c r="J1475" i="3"/>
  <c r="K1475" i="3" s="1"/>
  <c r="J1476" i="3"/>
  <c r="K1476" i="3" s="1"/>
  <c r="J1477" i="3"/>
  <c r="K1477" i="3" s="1"/>
  <c r="J1478" i="3"/>
  <c r="K1478" i="3" s="1"/>
  <c r="J1479" i="3"/>
  <c r="K1479" i="3" s="1"/>
  <c r="J1480" i="3"/>
  <c r="K1480" i="3" s="1"/>
  <c r="J1481" i="3"/>
  <c r="K1481" i="3" s="1"/>
  <c r="J1482" i="3"/>
  <c r="K1482" i="3" s="1"/>
  <c r="J1483" i="3"/>
  <c r="K1483" i="3" s="1"/>
  <c r="J1484" i="3"/>
  <c r="K1484" i="3" s="1"/>
  <c r="J1485" i="3"/>
  <c r="K1485" i="3" s="1"/>
  <c r="J1486" i="3"/>
  <c r="K1486" i="3" s="1"/>
  <c r="J1487" i="3"/>
  <c r="K1487" i="3" s="1"/>
  <c r="J1488" i="3"/>
  <c r="K1488" i="3" s="1"/>
  <c r="J1489" i="3"/>
  <c r="K1489" i="3" s="1"/>
  <c r="J1490" i="3"/>
  <c r="K1490" i="3" s="1"/>
  <c r="J1491" i="3"/>
  <c r="K1491" i="3" s="1"/>
  <c r="J1492" i="3"/>
  <c r="K1492" i="3" s="1"/>
  <c r="J1493" i="3"/>
  <c r="K1493" i="3" s="1"/>
  <c r="J1494" i="3"/>
  <c r="K1494" i="3" s="1"/>
  <c r="J1495" i="3"/>
  <c r="K1495" i="3" s="1"/>
  <c r="J1496" i="3"/>
  <c r="K1496" i="3" s="1"/>
  <c r="J1497" i="3"/>
  <c r="K1497" i="3" s="1"/>
  <c r="J1498" i="3"/>
  <c r="K1498" i="3" s="1"/>
  <c r="J1499" i="3"/>
  <c r="K1499" i="3" s="1"/>
  <c r="J1500" i="3"/>
  <c r="K1500" i="3" s="1"/>
  <c r="J1501" i="3"/>
  <c r="K1501" i="3" s="1"/>
  <c r="J1502" i="3"/>
  <c r="K1502" i="3" s="1"/>
  <c r="J1503" i="3"/>
  <c r="K1503" i="3" s="1"/>
  <c r="J1504" i="3"/>
  <c r="K1504" i="3" s="1"/>
  <c r="J1505" i="3"/>
  <c r="K1505" i="3" s="1"/>
  <c r="J1506" i="3"/>
  <c r="K1506" i="3" s="1"/>
  <c r="J1507" i="3"/>
  <c r="K1507" i="3" s="1"/>
  <c r="J1508" i="3"/>
  <c r="K1508" i="3" s="1"/>
  <c r="J1509" i="3"/>
  <c r="K1509" i="3" s="1"/>
  <c r="J1510" i="3"/>
  <c r="K1510" i="3" s="1"/>
  <c r="J1511" i="3"/>
  <c r="K1511" i="3" s="1"/>
  <c r="J1512" i="3"/>
  <c r="K1512" i="3" s="1"/>
  <c r="J1513" i="3"/>
  <c r="K1513" i="3" s="1"/>
  <c r="J1514" i="3"/>
  <c r="K1514" i="3" s="1"/>
  <c r="J1515" i="3"/>
  <c r="K1515" i="3" s="1"/>
  <c r="J1516" i="3"/>
  <c r="K1516" i="3" s="1"/>
  <c r="J1517" i="3"/>
  <c r="K1517" i="3" s="1"/>
  <c r="J1518" i="3"/>
  <c r="K1518" i="3" s="1"/>
  <c r="J1519" i="3"/>
  <c r="K1519" i="3" s="1"/>
  <c r="J1520" i="3"/>
  <c r="K1520" i="3" s="1"/>
  <c r="J1521" i="3"/>
  <c r="K1521" i="3" s="1"/>
  <c r="J1522" i="3"/>
  <c r="K1522" i="3" s="1"/>
  <c r="J1523" i="3"/>
  <c r="K1523" i="3" s="1"/>
  <c r="J1524" i="3"/>
  <c r="K1524" i="3" s="1"/>
  <c r="J1525" i="3"/>
  <c r="J1526" i="3"/>
  <c r="K1526" i="3" s="1"/>
  <c r="J1527" i="3"/>
  <c r="K1527" i="3" s="1"/>
  <c r="J1528" i="3"/>
  <c r="K1528" i="3" s="1"/>
  <c r="J1529" i="3"/>
  <c r="K1529" i="3" s="1"/>
  <c r="J1530" i="3"/>
  <c r="K1530" i="3" s="1"/>
  <c r="J1531" i="3"/>
  <c r="K1531" i="3" s="1"/>
  <c r="J1532" i="3"/>
  <c r="K1532" i="3" s="1"/>
  <c r="J1533" i="3"/>
  <c r="K1533" i="3" s="1"/>
  <c r="J1534" i="3"/>
  <c r="K1534" i="3" s="1"/>
  <c r="J1535" i="3"/>
  <c r="K1535" i="3" s="1"/>
  <c r="J1536" i="3"/>
  <c r="K1536" i="3" s="1"/>
  <c r="J1537" i="3"/>
  <c r="K1537" i="3" s="1"/>
  <c r="J1538" i="3"/>
  <c r="K1538" i="3" s="1"/>
  <c r="J1539" i="3"/>
  <c r="K1539" i="3" s="1"/>
  <c r="J1540" i="3"/>
  <c r="K1540" i="3" s="1"/>
  <c r="J1541" i="3"/>
  <c r="K1541" i="3" s="1"/>
  <c r="J1542" i="3"/>
  <c r="K1542" i="3" s="1"/>
  <c r="J1543" i="3"/>
  <c r="K1543" i="3" s="1"/>
  <c r="J1544" i="3"/>
  <c r="K1544" i="3" s="1"/>
  <c r="J1545" i="3"/>
  <c r="K1545" i="3" s="1"/>
  <c r="J1546" i="3"/>
  <c r="K1546" i="3" s="1"/>
  <c r="J1547" i="3"/>
  <c r="K1547" i="3" s="1"/>
  <c r="J1548" i="3"/>
  <c r="K1548" i="3" s="1"/>
  <c r="J1549" i="3"/>
  <c r="K1549" i="3" s="1"/>
  <c r="J1550" i="3"/>
  <c r="K1550" i="3" s="1"/>
  <c r="J1551" i="3"/>
  <c r="K1551" i="3" s="1"/>
  <c r="J1552" i="3"/>
  <c r="K1552" i="3" s="1"/>
  <c r="J1553" i="3"/>
  <c r="K1553" i="3" s="1"/>
  <c r="J1554" i="3"/>
  <c r="K1554" i="3" s="1"/>
  <c r="J1555" i="3"/>
  <c r="K1555" i="3" s="1"/>
  <c r="J1556" i="3"/>
  <c r="K1556" i="3" s="1"/>
  <c r="J1557" i="3"/>
  <c r="K1557" i="3" s="1"/>
  <c r="J1558" i="3"/>
  <c r="K1558" i="3" s="1"/>
  <c r="J1559" i="3"/>
  <c r="K1559" i="3" s="1"/>
  <c r="J1560" i="3"/>
  <c r="K1560" i="3" s="1"/>
  <c r="J1561" i="3"/>
  <c r="K1561" i="3" s="1"/>
  <c r="J1562" i="3"/>
  <c r="K1562" i="3" s="1"/>
  <c r="J1563" i="3"/>
  <c r="K1563" i="3" s="1"/>
  <c r="J1564" i="3"/>
  <c r="K1564" i="3" s="1"/>
  <c r="J1565" i="3"/>
  <c r="K1565" i="3" s="1"/>
  <c r="J1566" i="3"/>
  <c r="K1566" i="3" s="1"/>
  <c r="J1567" i="3"/>
  <c r="K1567" i="3" s="1"/>
  <c r="J1568" i="3"/>
  <c r="K1568" i="3" s="1"/>
  <c r="J1569" i="3"/>
  <c r="K1569" i="3" s="1"/>
  <c r="J1570" i="3"/>
  <c r="K1570" i="3" s="1"/>
  <c r="J1571" i="3"/>
  <c r="K1571" i="3" s="1"/>
  <c r="J1572" i="3"/>
  <c r="K1572" i="3" s="1"/>
  <c r="J1573" i="3"/>
  <c r="K1573" i="3" s="1"/>
  <c r="J1574" i="3"/>
  <c r="K1574" i="3" s="1"/>
  <c r="J1575" i="3"/>
  <c r="K1575" i="3" s="1"/>
  <c r="J1576" i="3"/>
  <c r="K1576" i="3" s="1"/>
  <c r="J1577" i="3"/>
  <c r="K1577" i="3" s="1"/>
  <c r="J1578" i="3"/>
  <c r="K1578" i="3" s="1"/>
  <c r="J1579" i="3"/>
  <c r="K1579" i="3" s="1"/>
  <c r="J1580" i="3"/>
  <c r="K1580" i="3" s="1"/>
  <c r="J1581" i="3"/>
  <c r="K1581" i="3" s="1"/>
  <c r="J1582" i="3"/>
  <c r="K1582" i="3" s="1"/>
  <c r="J1583" i="3"/>
  <c r="K1583" i="3" s="1"/>
  <c r="J1584" i="3"/>
  <c r="K1584" i="3" s="1"/>
  <c r="J1585" i="3"/>
  <c r="K1585" i="3" s="1"/>
  <c r="J1586" i="3"/>
  <c r="J1587" i="3"/>
  <c r="K1587" i="3" s="1"/>
  <c r="J1588" i="3"/>
  <c r="K1588" i="3" s="1"/>
  <c r="J1589" i="3"/>
  <c r="K1589" i="3" s="1"/>
  <c r="J1590" i="3"/>
  <c r="K1590" i="3" s="1"/>
  <c r="J1591" i="3"/>
  <c r="K1591" i="3" s="1"/>
  <c r="J1592" i="3"/>
  <c r="K1592" i="3" s="1"/>
  <c r="J1593" i="3"/>
  <c r="K1593" i="3" s="1"/>
  <c r="J1594" i="3"/>
  <c r="K1594" i="3" s="1"/>
  <c r="J1595" i="3"/>
  <c r="K1595" i="3" s="1"/>
  <c r="J1596" i="3"/>
  <c r="K1596" i="3" s="1"/>
  <c r="J1597" i="3"/>
  <c r="K1597" i="3" s="1"/>
  <c r="J1598" i="3"/>
  <c r="K1598" i="3" s="1"/>
  <c r="J1599" i="3"/>
  <c r="K1599" i="3" s="1"/>
  <c r="J1600" i="3"/>
  <c r="K1600" i="3" s="1"/>
  <c r="J1601" i="3"/>
  <c r="K1601" i="3" s="1"/>
  <c r="J1602" i="3"/>
  <c r="K1602" i="3" s="1"/>
  <c r="J1603" i="3"/>
  <c r="K1603" i="3" s="1"/>
  <c r="J1604" i="3"/>
  <c r="K1604" i="3" s="1"/>
  <c r="J1605" i="3"/>
  <c r="K1605" i="3" s="1"/>
  <c r="J1606" i="3"/>
  <c r="K1606" i="3" s="1"/>
  <c r="J1607" i="3"/>
  <c r="K1607" i="3" s="1"/>
  <c r="J1608" i="3"/>
  <c r="K1608" i="3" s="1"/>
  <c r="J1609" i="3"/>
  <c r="K1609" i="3" s="1"/>
  <c r="J1610" i="3"/>
  <c r="K1610" i="3" s="1"/>
  <c r="J1611" i="3"/>
  <c r="K1611" i="3" s="1"/>
  <c r="J1612" i="3"/>
  <c r="K1612" i="3" s="1"/>
  <c r="J1613" i="3"/>
  <c r="K1613" i="3" s="1"/>
  <c r="J1614" i="3"/>
  <c r="K1614" i="3" s="1"/>
  <c r="J1615" i="3"/>
  <c r="K1615" i="3" s="1"/>
  <c r="J1616" i="3"/>
  <c r="K1616" i="3" s="1"/>
  <c r="J1617" i="3"/>
  <c r="K1617" i="3" s="1"/>
  <c r="J1618" i="3"/>
  <c r="K1618" i="3" s="1"/>
  <c r="J1619" i="3"/>
  <c r="K1619" i="3" s="1"/>
  <c r="J1620" i="3"/>
  <c r="K1620" i="3" s="1"/>
  <c r="J1621" i="3"/>
  <c r="K1621" i="3" s="1"/>
  <c r="J1622" i="3"/>
  <c r="K1622" i="3" s="1"/>
  <c r="J1623" i="3"/>
  <c r="K1623" i="3" s="1"/>
  <c r="J1624" i="3"/>
  <c r="K1624" i="3" s="1"/>
  <c r="J1625" i="3"/>
  <c r="K1625" i="3" s="1"/>
  <c r="J1626" i="3"/>
  <c r="K1626" i="3" s="1"/>
  <c r="J1627" i="3"/>
  <c r="K1627" i="3" s="1"/>
  <c r="J1628" i="3"/>
  <c r="K1628" i="3" s="1"/>
  <c r="J1629" i="3"/>
  <c r="K1629" i="3" s="1"/>
  <c r="J1630" i="3"/>
  <c r="K1630" i="3" s="1"/>
  <c r="J1631" i="3"/>
  <c r="K1631" i="3" s="1"/>
  <c r="J1632" i="3"/>
  <c r="K1632" i="3" s="1"/>
  <c r="J1633" i="3"/>
  <c r="K1633" i="3" s="1"/>
  <c r="J1634" i="3"/>
  <c r="K1634" i="3" s="1"/>
  <c r="J1635" i="3"/>
  <c r="K1635" i="3" s="1"/>
  <c r="J1636" i="3"/>
  <c r="K1636" i="3" s="1"/>
  <c r="J1637" i="3"/>
  <c r="K1637" i="3" s="1"/>
  <c r="J1638" i="3"/>
  <c r="K1638" i="3" s="1"/>
  <c r="J1639" i="3"/>
  <c r="K1639" i="3" s="1"/>
  <c r="J1640" i="3"/>
  <c r="K1640" i="3" s="1"/>
  <c r="J1641" i="3"/>
  <c r="K1641" i="3" s="1"/>
  <c r="J1642" i="3"/>
  <c r="K1642" i="3" s="1"/>
  <c r="J1643" i="3"/>
  <c r="J1644" i="3"/>
  <c r="K1644" i="3" s="1"/>
  <c r="J1645" i="3"/>
  <c r="K1645" i="3" s="1"/>
  <c r="J1646" i="3"/>
  <c r="J1647" i="3"/>
  <c r="K1647" i="3" s="1"/>
  <c r="J1648" i="3"/>
  <c r="K1648" i="3" s="1"/>
  <c r="J1649" i="3"/>
  <c r="K1649" i="3" s="1"/>
  <c r="J1650" i="3"/>
  <c r="K1650" i="3" s="1"/>
  <c r="J1651" i="3"/>
  <c r="K1651" i="3" s="1"/>
  <c r="J1652" i="3"/>
  <c r="K1652" i="3" s="1"/>
  <c r="J1653" i="3"/>
  <c r="K1653" i="3" s="1"/>
  <c r="J1654" i="3"/>
  <c r="K1654" i="3" s="1"/>
  <c r="J1655" i="3"/>
  <c r="K1655" i="3" s="1"/>
  <c r="J1656" i="3"/>
  <c r="J1657" i="3"/>
  <c r="K1657" i="3" s="1"/>
  <c r="J1658" i="3"/>
  <c r="K1658" i="3" s="1"/>
  <c r="J1659" i="3"/>
  <c r="K1659" i="3" s="1"/>
  <c r="J1660" i="3"/>
  <c r="K1660" i="3" s="1"/>
  <c r="J1661" i="3"/>
  <c r="K1661" i="3" s="1"/>
  <c r="J1662" i="3"/>
  <c r="K1662" i="3" s="1"/>
  <c r="J1663" i="3"/>
  <c r="K1663" i="3" s="1"/>
  <c r="J1664" i="3"/>
  <c r="K1664" i="3" s="1"/>
  <c r="J1665" i="3"/>
  <c r="K1665" i="3" s="1"/>
  <c r="J1666" i="3"/>
  <c r="K1666" i="3" s="1"/>
  <c r="J1667" i="3"/>
  <c r="K1667" i="3" s="1"/>
  <c r="J1668" i="3"/>
  <c r="K1668" i="3" s="1"/>
  <c r="J1669" i="3"/>
  <c r="K1669" i="3" s="1"/>
  <c r="J1670" i="3"/>
  <c r="K1670" i="3" s="1"/>
  <c r="J1671" i="3"/>
  <c r="K1671" i="3" s="1"/>
  <c r="J1672" i="3"/>
  <c r="K1672" i="3" s="1"/>
  <c r="J1673" i="3"/>
  <c r="K1673" i="3" s="1"/>
  <c r="J1674" i="3"/>
  <c r="K1674" i="3" s="1"/>
  <c r="J1675" i="3"/>
  <c r="K1675" i="3" s="1"/>
  <c r="J1676" i="3"/>
  <c r="K1676" i="3" s="1"/>
  <c r="J1677" i="3"/>
  <c r="K1677" i="3" s="1"/>
  <c r="J1678" i="3"/>
  <c r="K1678" i="3" s="1"/>
  <c r="J1679" i="3"/>
  <c r="K1679" i="3" s="1"/>
  <c r="J1680" i="3"/>
  <c r="K1680" i="3" s="1"/>
  <c r="J1681" i="3"/>
  <c r="K1681" i="3" s="1"/>
  <c r="J1682" i="3"/>
  <c r="K1682" i="3" s="1"/>
  <c r="J1683" i="3"/>
  <c r="K1683" i="3" s="1"/>
  <c r="J1684" i="3"/>
  <c r="K1684" i="3" s="1"/>
  <c r="J1685" i="3"/>
  <c r="K1685" i="3" s="1"/>
  <c r="J1686" i="3"/>
  <c r="K1686" i="3" s="1"/>
  <c r="J1687" i="3"/>
  <c r="K1687" i="3" s="1"/>
  <c r="J1688" i="3"/>
  <c r="K1688" i="3" s="1"/>
  <c r="J1689" i="3"/>
  <c r="K1689" i="3" s="1"/>
  <c r="J1690" i="3"/>
  <c r="K1690" i="3" s="1"/>
  <c r="J1691" i="3"/>
  <c r="K1691" i="3" s="1"/>
  <c r="J1692" i="3"/>
  <c r="K1692" i="3" s="1"/>
  <c r="J1693" i="3"/>
  <c r="K1693" i="3" s="1"/>
  <c r="J1694" i="3"/>
  <c r="K1694" i="3" s="1"/>
  <c r="J1695" i="3"/>
  <c r="K1695" i="3" s="1"/>
  <c r="J1696" i="3"/>
  <c r="K1696" i="3" s="1"/>
  <c r="J1697" i="3"/>
  <c r="K1697" i="3" s="1"/>
  <c r="J1698" i="3"/>
  <c r="K1698" i="3" s="1"/>
  <c r="J1699" i="3"/>
  <c r="K1699" i="3" s="1"/>
  <c r="J1700" i="3"/>
  <c r="K1700" i="3" s="1"/>
  <c r="J1701" i="3"/>
  <c r="K1701" i="3" s="1"/>
  <c r="J1702" i="3"/>
  <c r="K1702" i="3" s="1"/>
  <c r="J1703" i="3"/>
  <c r="J1704" i="3"/>
  <c r="K1704" i="3" s="1"/>
  <c r="J1705" i="3"/>
  <c r="K1705" i="3" s="1"/>
  <c r="J1706" i="3"/>
  <c r="J1707" i="3"/>
  <c r="K1707" i="3" s="1"/>
  <c r="J1708" i="3"/>
  <c r="K1708" i="3" s="1"/>
  <c r="J1709" i="3"/>
  <c r="K1709" i="3" s="1"/>
  <c r="J1710" i="3"/>
  <c r="K1710" i="3" s="1"/>
  <c r="J1711" i="3"/>
  <c r="K1711" i="3" s="1"/>
  <c r="J1712" i="3"/>
  <c r="K1712" i="3" s="1"/>
  <c r="J1713" i="3"/>
  <c r="K1713" i="3" s="1"/>
  <c r="J1714" i="3"/>
  <c r="K1714" i="3" s="1"/>
  <c r="J1715" i="3"/>
  <c r="K1715" i="3" s="1"/>
  <c r="J1716" i="3"/>
  <c r="K1716" i="3" s="1"/>
  <c r="J1717" i="3"/>
  <c r="K1717" i="3" s="1"/>
  <c r="J1718" i="3"/>
  <c r="K1718" i="3" s="1"/>
  <c r="J1719" i="3"/>
  <c r="K1719" i="3" s="1"/>
  <c r="J1720" i="3"/>
  <c r="K1720" i="3" s="1"/>
  <c r="J1721" i="3"/>
  <c r="K1721" i="3" s="1"/>
  <c r="J1722" i="3"/>
  <c r="K1722" i="3" s="1"/>
  <c r="J1723" i="3"/>
  <c r="K1723" i="3" s="1"/>
  <c r="J1724" i="3"/>
  <c r="K1724" i="3" s="1"/>
  <c r="J1725" i="3"/>
  <c r="J1726" i="3"/>
  <c r="K1726" i="3" s="1"/>
  <c r="J1727" i="3"/>
  <c r="K1727" i="3" s="1"/>
  <c r="J1728" i="3"/>
  <c r="K1728" i="3" s="1"/>
  <c r="J1729" i="3"/>
  <c r="K1729" i="3" s="1"/>
  <c r="J1730" i="3"/>
  <c r="K1730" i="3" s="1"/>
  <c r="J1731" i="3"/>
  <c r="K1731" i="3" s="1"/>
  <c r="J1732" i="3"/>
  <c r="K1732" i="3" s="1"/>
  <c r="J1733" i="3"/>
  <c r="K1733" i="3" s="1"/>
  <c r="J1734" i="3"/>
  <c r="K1734" i="3" s="1"/>
  <c r="J1735" i="3"/>
  <c r="K1735" i="3" s="1"/>
  <c r="J1736" i="3"/>
  <c r="K1736" i="3" s="1"/>
  <c r="J1737" i="3"/>
  <c r="K1737" i="3" s="1"/>
  <c r="J1738" i="3"/>
  <c r="K1738" i="3" s="1"/>
  <c r="J1739" i="3"/>
  <c r="K1739" i="3" s="1"/>
  <c r="J1740" i="3"/>
  <c r="K1740" i="3" s="1"/>
  <c r="J1741" i="3"/>
  <c r="K1741" i="3" s="1"/>
  <c r="J1742" i="3"/>
  <c r="K1742" i="3" s="1"/>
  <c r="J1743" i="3"/>
  <c r="K1743" i="3" s="1"/>
  <c r="J1744" i="3"/>
  <c r="K1744" i="3" s="1"/>
  <c r="J1745" i="3"/>
  <c r="K1745" i="3" s="1"/>
  <c r="J1746" i="3"/>
  <c r="K1746" i="3" s="1"/>
  <c r="J1747" i="3"/>
  <c r="K1747" i="3" s="1"/>
  <c r="J1748" i="3"/>
  <c r="K1748" i="3" s="1"/>
  <c r="J1749" i="3"/>
  <c r="K1749" i="3" s="1"/>
  <c r="J1750" i="3"/>
  <c r="K1750" i="3" s="1"/>
  <c r="J1751" i="3"/>
  <c r="K1751" i="3" s="1"/>
  <c r="J1752" i="3"/>
  <c r="K1752" i="3" s="1"/>
  <c r="J1753" i="3"/>
  <c r="K1753" i="3" s="1"/>
  <c r="J1754" i="3"/>
  <c r="K1754" i="3" s="1"/>
  <c r="J1755" i="3"/>
  <c r="K1755" i="3" s="1"/>
  <c r="J1756" i="3"/>
  <c r="K1756" i="3" s="1"/>
  <c r="J1757" i="3"/>
  <c r="K1757" i="3" s="1"/>
  <c r="J1758" i="3"/>
  <c r="K1758" i="3" s="1"/>
  <c r="J1759" i="3"/>
  <c r="K1759" i="3" s="1"/>
  <c r="J1760" i="3"/>
  <c r="K1760" i="3" s="1"/>
  <c r="J1761" i="3"/>
  <c r="K1761" i="3" s="1"/>
  <c r="J1762" i="3"/>
  <c r="K1762" i="3" s="1"/>
  <c r="J1763" i="3"/>
  <c r="K1763" i="3" s="1"/>
  <c r="J1764" i="3"/>
  <c r="K1764" i="3" s="1"/>
  <c r="J1765" i="3"/>
  <c r="K1765" i="3" s="1"/>
  <c r="J1766" i="3"/>
  <c r="K1766" i="3" s="1"/>
  <c r="J1767" i="3"/>
  <c r="K1767" i="3" s="1"/>
  <c r="J1768" i="3"/>
  <c r="K1768" i="3" s="1"/>
  <c r="J1769" i="3"/>
  <c r="K1769" i="3" s="1"/>
  <c r="J1770" i="3"/>
  <c r="K1770" i="3" s="1"/>
  <c r="J1771" i="3"/>
  <c r="K1771" i="3" s="1"/>
  <c r="J1772" i="3"/>
  <c r="K1772" i="3" s="1"/>
  <c r="J1773" i="3"/>
  <c r="K1773" i="3" s="1"/>
  <c r="J1774" i="3"/>
  <c r="K1774" i="3" s="1"/>
  <c r="J1775" i="3"/>
  <c r="K1775" i="3" s="1"/>
  <c r="J1776" i="3"/>
  <c r="J1777" i="3"/>
  <c r="K1777" i="3" s="1"/>
  <c r="J1778" i="3"/>
  <c r="K1778" i="3" s="1"/>
  <c r="J1779" i="3"/>
  <c r="K1779" i="3" s="1"/>
  <c r="J1780" i="3"/>
  <c r="K1780" i="3" s="1"/>
  <c r="J1781" i="3"/>
  <c r="K1781" i="3" s="1"/>
  <c r="J1782" i="3"/>
  <c r="K1782" i="3" s="1"/>
  <c r="J1783" i="3"/>
  <c r="K1783" i="3" s="1"/>
  <c r="J1784" i="3"/>
  <c r="K1784" i="3" s="1"/>
  <c r="J1785" i="3"/>
  <c r="K1785" i="3" s="1"/>
  <c r="J1786" i="3"/>
  <c r="K1786" i="3" s="1"/>
  <c r="J1787" i="3"/>
  <c r="K1787" i="3" s="1"/>
  <c r="J1788" i="3"/>
  <c r="K1788" i="3" s="1"/>
  <c r="J1789" i="3"/>
  <c r="K1789" i="3" s="1"/>
  <c r="J1790" i="3"/>
  <c r="K1790" i="3" s="1"/>
  <c r="J1791" i="3"/>
  <c r="K1791" i="3" s="1"/>
  <c r="J1792" i="3"/>
  <c r="K1792" i="3" s="1"/>
  <c r="J1793" i="3"/>
  <c r="K1793" i="3" s="1"/>
  <c r="J1794" i="3"/>
  <c r="K1794" i="3" s="1"/>
  <c r="J1795" i="3"/>
  <c r="K1795" i="3" s="1"/>
  <c r="J1796" i="3"/>
  <c r="K1796" i="3" s="1"/>
  <c r="J1797" i="3"/>
  <c r="K1797" i="3" s="1"/>
  <c r="J1798" i="3"/>
  <c r="K1798" i="3" s="1"/>
  <c r="J1799" i="3"/>
  <c r="K1799" i="3" s="1"/>
  <c r="J1800" i="3"/>
  <c r="K1800" i="3" s="1"/>
  <c r="J1801" i="3"/>
  <c r="K1801" i="3" s="1"/>
  <c r="J1802" i="3"/>
  <c r="K1802" i="3" s="1"/>
  <c r="J1803" i="3"/>
  <c r="K1803" i="3" s="1"/>
  <c r="J1804" i="3"/>
  <c r="K1804" i="3" s="1"/>
  <c r="J1805" i="3"/>
  <c r="K1805" i="3" s="1"/>
  <c r="J1806" i="3"/>
  <c r="K1806" i="3" s="1"/>
  <c r="J1807" i="3"/>
  <c r="K1807" i="3" s="1"/>
  <c r="J1808" i="3"/>
  <c r="K1808" i="3" s="1"/>
  <c r="J1809" i="3"/>
  <c r="K1809" i="3" s="1"/>
  <c r="J1810" i="3"/>
  <c r="K1810" i="3" s="1"/>
  <c r="J1811" i="3"/>
  <c r="J1812" i="3"/>
  <c r="J1813" i="3"/>
  <c r="K1813" i="3" s="1"/>
  <c r="J1814" i="3"/>
  <c r="K1814" i="3" s="1"/>
  <c r="J1815" i="3"/>
  <c r="K1815" i="3" s="1"/>
  <c r="J1816" i="3"/>
  <c r="K1816" i="3" s="1"/>
  <c r="J1817" i="3"/>
  <c r="K1817" i="3" s="1"/>
  <c r="J1818" i="3"/>
  <c r="K1818" i="3" s="1"/>
  <c r="J1819" i="3"/>
  <c r="K1819" i="3" s="1"/>
  <c r="J1820" i="3"/>
  <c r="K1820" i="3" s="1"/>
  <c r="J1821" i="3"/>
  <c r="K1821" i="3" s="1"/>
  <c r="J1822" i="3"/>
  <c r="K1822" i="3" s="1"/>
  <c r="J1823" i="3"/>
  <c r="K1823" i="3" s="1"/>
  <c r="J1824" i="3"/>
  <c r="K1824" i="3" s="1"/>
  <c r="J1825" i="3"/>
  <c r="K1825" i="3" s="1"/>
  <c r="J1826" i="3"/>
  <c r="J1827" i="3"/>
  <c r="K1827" i="3" s="1"/>
  <c r="J1828" i="3"/>
  <c r="K1828" i="3" s="1"/>
  <c r="J1829" i="3"/>
  <c r="K1829" i="3" s="1"/>
  <c r="J1830" i="3"/>
  <c r="K1830" i="3" s="1"/>
  <c r="J1831" i="3"/>
  <c r="K1831" i="3" s="1"/>
  <c r="J1832" i="3"/>
  <c r="K1832" i="3" s="1"/>
  <c r="J1833" i="3"/>
  <c r="K1833" i="3" s="1"/>
  <c r="J1834" i="3"/>
  <c r="K1834" i="3" s="1"/>
  <c r="J1835" i="3"/>
  <c r="K1835" i="3" s="1"/>
  <c r="J1836" i="3"/>
  <c r="K1836" i="3" s="1"/>
  <c r="J1837" i="3"/>
  <c r="K1837" i="3" s="1"/>
  <c r="J1838" i="3"/>
  <c r="K1838" i="3" s="1"/>
  <c r="J1839" i="3"/>
  <c r="K1839" i="3" s="1"/>
  <c r="J1840" i="3"/>
  <c r="K1840" i="3" s="1"/>
  <c r="J1841" i="3"/>
  <c r="K1841" i="3" s="1"/>
  <c r="J1842" i="3"/>
  <c r="K1842" i="3" s="1"/>
  <c r="J1843" i="3"/>
  <c r="K1843" i="3" s="1"/>
  <c r="J1844" i="3"/>
  <c r="K1844" i="3" s="1"/>
  <c r="J1845" i="3"/>
  <c r="K1845" i="3" s="1"/>
  <c r="J1846" i="3"/>
  <c r="K1846" i="3" s="1"/>
  <c r="J1847" i="3"/>
  <c r="K1847" i="3" s="1"/>
  <c r="J1848" i="3"/>
  <c r="K1848" i="3" s="1"/>
  <c r="J1849" i="3"/>
  <c r="K1849" i="3" s="1"/>
  <c r="J1850" i="3"/>
  <c r="K1850" i="3" s="1"/>
  <c r="J1851" i="3"/>
  <c r="K1851" i="3" s="1"/>
  <c r="J1852" i="3"/>
  <c r="K1852" i="3" s="1"/>
  <c r="J1853" i="3"/>
  <c r="K1853" i="3" s="1"/>
  <c r="J1854" i="3"/>
  <c r="K1854" i="3" s="1"/>
  <c r="J1855" i="3"/>
  <c r="K1855" i="3" s="1"/>
  <c r="J1856" i="3"/>
  <c r="K1856" i="3" s="1"/>
  <c r="J1857" i="3"/>
  <c r="K1857" i="3" s="1"/>
  <c r="J1858" i="3"/>
  <c r="K1858" i="3" s="1"/>
  <c r="J1859" i="3"/>
  <c r="J1860" i="3"/>
  <c r="K1860" i="3" s="1"/>
  <c r="J1861" i="3"/>
  <c r="K1861" i="3" s="1"/>
  <c r="J1862" i="3"/>
  <c r="J1863" i="3"/>
  <c r="K1863" i="3" s="1"/>
  <c r="J1864" i="3"/>
  <c r="K1864" i="3" s="1"/>
  <c r="J1865" i="3"/>
  <c r="K1865" i="3" s="1"/>
  <c r="J1866" i="3"/>
  <c r="K1866" i="3" s="1"/>
  <c r="J1867" i="3"/>
  <c r="K1867" i="3" s="1"/>
  <c r="J1868" i="3"/>
  <c r="K1868" i="3" s="1"/>
  <c r="J1869" i="3"/>
  <c r="K1869" i="3" s="1"/>
  <c r="J1870" i="3"/>
  <c r="K1870" i="3" s="1"/>
  <c r="J1871" i="3"/>
  <c r="K1871" i="3" s="1"/>
  <c r="J1872" i="3"/>
  <c r="K1872" i="3" s="1"/>
  <c r="J1873" i="3"/>
  <c r="K1873" i="3" s="1"/>
  <c r="J1874" i="3"/>
  <c r="K1874" i="3" s="1"/>
  <c r="J1875" i="3"/>
  <c r="K1875" i="3" s="1"/>
  <c r="J1876" i="3"/>
  <c r="K1876" i="3" s="1"/>
  <c r="J1877" i="3"/>
  <c r="K1877" i="3" s="1"/>
  <c r="J1878" i="3"/>
  <c r="K1878" i="3" s="1"/>
  <c r="J1879" i="3"/>
  <c r="K1879" i="3" s="1"/>
  <c r="J1880" i="3"/>
  <c r="K1880" i="3" s="1"/>
  <c r="J1881" i="3"/>
  <c r="K1881" i="3" s="1"/>
  <c r="J1882" i="3"/>
  <c r="K1882" i="3" s="1"/>
  <c r="J1883" i="3"/>
  <c r="K1883" i="3" s="1"/>
  <c r="J1884" i="3"/>
  <c r="K1884" i="3" s="1"/>
  <c r="J1885" i="3"/>
  <c r="K1885" i="3" s="1"/>
  <c r="J1886" i="3"/>
  <c r="K1886" i="3" s="1"/>
  <c r="J1887" i="3"/>
  <c r="K1887" i="3" s="1"/>
  <c r="J1888" i="3"/>
  <c r="K1888" i="3" s="1"/>
  <c r="J1889" i="3"/>
  <c r="K1889" i="3" s="1"/>
  <c r="J1890" i="3"/>
  <c r="K1890" i="3" s="1"/>
  <c r="J1891" i="3"/>
  <c r="K1891" i="3" s="1"/>
  <c r="J1892" i="3"/>
  <c r="K1892" i="3" s="1"/>
  <c r="J1893" i="3"/>
  <c r="K1893" i="3" s="1"/>
  <c r="J1894" i="3"/>
  <c r="K1894" i="3" s="1"/>
  <c r="J1895" i="3"/>
  <c r="K1895" i="3" s="1"/>
  <c r="J1896" i="3"/>
  <c r="K1896" i="3" s="1"/>
  <c r="J1897" i="3"/>
  <c r="K1897" i="3" s="1"/>
  <c r="J1898" i="3"/>
  <c r="K1898" i="3" s="1"/>
  <c r="J1899" i="3"/>
  <c r="J1900" i="3"/>
  <c r="J1901" i="3"/>
  <c r="K1901" i="3" s="1"/>
  <c r="J1902" i="3"/>
  <c r="K1902" i="3" s="1"/>
  <c r="J1903" i="3"/>
  <c r="V693" i="2" l="1"/>
  <c r="V561" i="2"/>
  <c r="V369" i="2"/>
  <c r="V321" i="2"/>
  <c r="X321" i="2" s="1"/>
  <c r="Y321" i="2" s="1"/>
  <c r="V309" i="2"/>
  <c r="V273" i="2"/>
  <c r="V93" i="2"/>
  <c r="V752" i="2"/>
  <c r="X752" i="2" s="1"/>
  <c r="Y752" i="2" s="1"/>
  <c r="V740" i="2"/>
  <c r="V728" i="2"/>
  <c r="X728" i="2" s="1"/>
  <c r="Y728" i="2" s="1"/>
  <c r="V716" i="2"/>
  <c r="X716" i="2" s="1"/>
  <c r="Y716" i="2" s="1"/>
  <c r="V704" i="2"/>
  <c r="X704" i="2" s="1"/>
  <c r="Y704" i="2" s="1"/>
  <c r="V692" i="2"/>
  <c r="V680" i="2"/>
  <c r="V656" i="2"/>
  <c r="V644" i="2"/>
  <c r="X644" i="2" s="1"/>
  <c r="Y644" i="2" s="1"/>
  <c r="V632" i="2"/>
  <c r="V620" i="2"/>
  <c r="V608" i="2"/>
  <c r="V596" i="2"/>
  <c r="X596" i="2" s="1"/>
  <c r="Y596" i="2" s="1"/>
  <c r="V584" i="2"/>
  <c r="X584" i="2" s="1"/>
  <c r="Y584" i="2" s="1"/>
  <c r="V572" i="2"/>
  <c r="X572" i="2" s="1"/>
  <c r="Y572" i="2" s="1"/>
  <c r="V560" i="2"/>
  <c r="X560" i="2" s="1"/>
  <c r="Y560" i="2" s="1"/>
  <c r="V548" i="2"/>
  <c r="X548" i="2" s="1"/>
  <c r="Y548" i="2" s="1"/>
  <c r="V536" i="2"/>
  <c r="V524" i="2"/>
  <c r="V512" i="2"/>
  <c r="V500" i="2"/>
  <c r="X500" i="2" s="1"/>
  <c r="Y500" i="2" s="1"/>
  <c r="V488" i="2"/>
  <c r="V476" i="2"/>
  <c r="V464" i="2"/>
  <c r="V452" i="2"/>
  <c r="X452" i="2" s="1"/>
  <c r="Y452" i="2" s="1"/>
  <c r="V440" i="2"/>
  <c r="X440" i="2" s="1"/>
  <c r="Y440" i="2" s="1"/>
  <c r="V428" i="2"/>
  <c r="X428" i="2" s="1"/>
  <c r="Y428" i="2" s="1"/>
  <c r="V416" i="2"/>
  <c r="X416" i="2" s="1"/>
  <c r="Y416" i="2" s="1"/>
  <c r="V404" i="2"/>
  <c r="V392" i="2"/>
  <c r="V368" i="2"/>
  <c r="V356" i="2"/>
  <c r="V344" i="2"/>
  <c r="V332" i="2"/>
  <c r="V320" i="2"/>
  <c r="V308" i="2"/>
  <c r="V296" i="2"/>
  <c r="X296" i="2" s="1"/>
  <c r="Y296" i="2" s="1"/>
  <c r="V272" i="2"/>
  <c r="X272" i="2" s="1"/>
  <c r="Y272" i="2" s="1"/>
  <c r="V260" i="2"/>
  <c r="X260" i="2" s="1"/>
  <c r="Y260" i="2" s="1"/>
  <c r="V248" i="2"/>
  <c r="X248" i="2" s="1"/>
  <c r="Y248" i="2" s="1"/>
  <c r="V236" i="2"/>
  <c r="V224" i="2"/>
  <c r="V212" i="2"/>
  <c r="V200" i="2"/>
  <c r="X200" i="2" s="1"/>
  <c r="Y200" i="2" s="1"/>
  <c r="V176" i="2"/>
  <c r="X176" i="2" s="1"/>
  <c r="Y176" i="2" s="1"/>
  <c r="V164" i="2"/>
  <c r="V152" i="2"/>
  <c r="V140" i="2"/>
  <c r="V128" i="2"/>
  <c r="V116" i="2"/>
  <c r="X116" i="2" s="1"/>
  <c r="Y116" i="2" s="1"/>
  <c r="V104" i="2"/>
  <c r="X104" i="2" s="1"/>
  <c r="Y104" i="2" s="1"/>
  <c r="V92" i="2"/>
  <c r="X92" i="2" s="1"/>
  <c r="Y92" i="2" s="1"/>
  <c r="V80" i="2"/>
  <c r="V68" i="2"/>
  <c r="V56" i="2"/>
  <c r="V44" i="2"/>
  <c r="V32" i="2"/>
  <c r="V20" i="2"/>
  <c r="V8" i="2"/>
  <c r="X755" i="2"/>
  <c r="Y755" i="2" s="1"/>
  <c r="X743" i="2"/>
  <c r="Y743" i="2" s="1"/>
  <c r="X731" i="2"/>
  <c r="Y731" i="2" s="1"/>
  <c r="X707" i="2"/>
  <c r="Y707" i="2" s="1"/>
  <c r="X611" i="2"/>
  <c r="Y611" i="2" s="1"/>
  <c r="X599" i="2"/>
  <c r="Y599" i="2" s="1"/>
  <c r="X587" i="2"/>
  <c r="Y587" i="2" s="1"/>
  <c r="X575" i="2"/>
  <c r="Y575" i="2" s="1"/>
  <c r="X563" i="2"/>
  <c r="Y563" i="2" s="1"/>
  <c r="V767" i="2"/>
  <c r="X767" i="2" s="1"/>
  <c r="Y767" i="2" s="1"/>
  <c r="V755" i="2"/>
  <c r="V743" i="2"/>
  <c r="V731" i="2"/>
  <c r="V719" i="2"/>
  <c r="X719" i="2" s="1"/>
  <c r="Y719" i="2" s="1"/>
  <c r="V707" i="2"/>
  <c r="V695" i="2"/>
  <c r="X695" i="2" s="1"/>
  <c r="Y695" i="2" s="1"/>
  <c r="V683" i="2"/>
  <c r="X683" i="2" s="1"/>
  <c r="Y683" i="2" s="1"/>
  <c r="V671" i="2"/>
  <c r="X671" i="2" s="1"/>
  <c r="Y671" i="2" s="1"/>
  <c r="V659" i="2"/>
  <c r="X659" i="2" s="1"/>
  <c r="Y659" i="2" s="1"/>
  <c r="V647" i="2"/>
  <c r="X647" i="2" s="1"/>
  <c r="Y647" i="2" s="1"/>
  <c r="V635" i="2"/>
  <c r="X635" i="2" s="1"/>
  <c r="Y635" i="2" s="1"/>
  <c r="V623" i="2"/>
  <c r="X623" i="2" s="1"/>
  <c r="Y623" i="2" s="1"/>
  <c r="V611" i="2"/>
  <c r="V599" i="2"/>
  <c r="V587" i="2"/>
  <c r="V575" i="2"/>
  <c r="V563" i="2"/>
  <c r="V551" i="2"/>
  <c r="V539" i="2"/>
  <c r="V527" i="2"/>
  <c r="V515" i="2"/>
  <c r="X515" i="2" s="1"/>
  <c r="Y515" i="2" s="1"/>
  <c r="V503" i="2"/>
  <c r="X503" i="2" s="1"/>
  <c r="Y503" i="2" s="1"/>
  <c r="V491" i="2"/>
  <c r="V479" i="2"/>
  <c r="V467" i="2"/>
  <c r="V455" i="2"/>
  <c r="V443" i="2"/>
  <c r="V431" i="2"/>
  <c r="X431" i="2" s="1"/>
  <c r="Y431" i="2" s="1"/>
  <c r="V419" i="2"/>
  <c r="V407" i="2"/>
  <c r="V395" i="2"/>
  <c r="V383" i="2"/>
  <c r="V371" i="2"/>
  <c r="V359" i="2"/>
  <c r="X359" i="2" s="1"/>
  <c r="Y359" i="2" s="1"/>
  <c r="V347" i="2"/>
  <c r="V335" i="2"/>
  <c r="X335" i="2" s="1"/>
  <c r="Y335" i="2" s="1"/>
  <c r="V323" i="2"/>
  <c r="V311" i="2"/>
  <c r="V299" i="2"/>
  <c r="V287" i="2"/>
  <c r="V275" i="2"/>
  <c r="V263" i="2"/>
  <c r="V251" i="2"/>
  <c r="X251" i="2" s="1"/>
  <c r="Y251" i="2" s="1"/>
  <c r="V239" i="2"/>
  <c r="X239" i="2" s="1"/>
  <c r="Y239" i="2" s="1"/>
  <c r="V227" i="2"/>
  <c r="X227" i="2" s="1"/>
  <c r="Y227" i="2" s="1"/>
  <c r="V215" i="2"/>
  <c r="X215" i="2" s="1"/>
  <c r="Y215" i="2" s="1"/>
  <c r="V203" i="2"/>
  <c r="V191" i="2"/>
  <c r="V179" i="2"/>
  <c r="V167" i="2"/>
  <c r="V155" i="2"/>
  <c r="V143" i="2"/>
  <c r="V131" i="2"/>
  <c r="V119" i="2"/>
  <c r="V107" i="2"/>
  <c r="X107" i="2" s="1"/>
  <c r="Y107" i="2" s="1"/>
  <c r="V95" i="2"/>
  <c r="X95" i="2" s="1"/>
  <c r="Y95" i="2" s="1"/>
  <c r="V83" i="2"/>
  <c r="X83" i="2" s="1"/>
  <c r="Y83" i="2" s="1"/>
  <c r="V71" i="2"/>
  <c r="X71" i="2" s="1"/>
  <c r="Y71" i="2" s="1"/>
  <c r="V59" i="2"/>
  <c r="X59" i="2" s="1"/>
  <c r="Y59" i="2" s="1"/>
  <c r="V47" i="2"/>
  <c r="X47" i="2" s="1"/>
  <c r="Y47" i="2" s="1"/>
  <c r="V35" i="2"/>
  <c r="V23" i="2"/>
  <c r="V11" i="2"/>
  <c r="V723" i="2"/>
  <c r="X723" i="2" s="1"/>
  <c r="Y723" i="2" s="1"/>
  <c r="V675" i="2"/>
  <c r="V627" i="2"/>
  <c r="V579" i="2"/>
  <c r="V531" i="2"/>
  <c r="V483" i="2"/>
  <c r="X483" i="2" s="1"/>
  <c r="Y483" i="2" s="1"/>
  <c r="V435" i="2"/>
  <c r="X435" i="2" s="1"/>
  <c r="Y435" i="2" s="1"/>
  <c r="V387" i="2"/>
  <c r="V339" i="2"/>
  <c r="X339" i="2" s="1"/>
  <c r="Y339" i="2" s="1"/>
  <c r="V291" i="2"/>
  <c r="V243" i="2"/>
  <c r="V195" i="2"/>
  <c r="V147" i="2"/>
  <c r="X147" i="2" s="1"/>
  <c r="Y147" i="2" s="1"/>
  <c r="V99" i="2"/>
  <c r="V51" i="2"/>
  <c r="V3" i="2"/>
  <c r="X3" i="2" s="1"/>
  <c r="Y3" i="2" s="1"/>
  <c r="V758" i="2"/>
  <c r="V746" i="2"/>
  <c r="X746" i="2" s="1"/>
  <c r="Y746" i="2" s="1"/>
  <c r="V734" i="2"/>
  <c r="X734" i="2" s="1"/>
  <c r="Y734" i="2" s="1"/>
  <c r="V722" i="2"/>
  <c r="X722" i="2" s="1"/>
  <c r="Y722" i="2" s="1"/>
  <c r="V710" i="2"/>
  <c r="X710" i="2" s="1"/>
  <c r="Y710" i="2" s="1"/>
  <c r="V698" i="2"/>
  <c r="V686" i="2"/>
  <c r="V674" i="2"/>
  <c r="X674" i="2" s="1"/>
  <c r="Y674" i="2" s="1"/>
  <c r="V662" i="2"/>
  <c r="X662" i="2" s="1"/>
  <c r="Y662" i="2" s="1"/>
  <c r="V650" i="2"/>
  <c r="X650" i="2" s="1"/>
  <c r="Y650" i="2" s="1"/>
  <c r="V638" i="2"/>
  <c r="V626" i="2"/>
  <c r="V614" i="2"/>
  <c r="V602" i="2"/>
  <c r="V590" i="2"/>
  <c r="X590" i="2" s="1"/>
  <c r="Y590" i="2" s="1"/>
  <c r="V578" i="2"/>
  <c r="V566" i="2"/>
  <c r="X566" i="2" s="1"/>
  <c r="Y566" i="2" s="1"/>
  <c r="V554" i="2"/>
  <c r="V542" i="2"/>
  <c r="V530" i="2"/>
  <c r="V518" i="2"/>
  <c r="X518" i="2" s="1"/>
  <c r="Y518" i="2" s="1"/>
  <c r="V506" i="2"/>
  <c r="V494" i="2"/>
  <c r="V482" i="2"/>
  <c r="X482" i="2" s="1"/>
  <c r="Y482" i="2" s="1"/>
  <c r="V470" i="2"/>
  <c r="X470" i="2" s="1"/>
  <c r="Y470" i="2" s="1"/>
  <c r="V458" i="2"/>
  <c r="X458" i="2" s="1"/>
  <c r="Y458" i="2" s="1"/>
  <c r="V446" i="2"/>
  <c r="X446" i="2" s="1"/>
  <c r="Y446" i="2" s="1"/>
  <c r="V434" i="2"/>
  <c r="V422" i="2"/>
  <c r="X422" i="2" s="1"/>
  <c r="Y422" i="2" s="1"/>
  <c r="V410" i="2"/>
  <c r="V398" i="2"/>
  <c r="X398" i="2" s="1"/>
  <c r="Y398" i="2" s="1"/>
  <c r="V386" i="2"/>
  <c r="V374" i="2"/>
  <c r="X374" i="2" s="1"/>
  <c r="Y374" i="2" s="1"/>
  <c r="V362" i="2"/>
  <c r="X362" i="2" s="1"/>
  <c r="Y362" i="2" s="1"/>
  <c r="V350" i="2"/>
  <c r="V338" i="2"/>
  <c r="X338" i="2" s="1"/>
  <c r="Y338" i="2" s="1"/>
  <c r="V326" i="2"/>
  <c r="X326" i="2" s="1"/>
  <c r="Y326" i="2" s="1"/>
  <c r="V314" i="2"/>
  <c r="X314" i="2" s="1"/>
  <c r="Y314" i="2" s="1"/>
  <c r="V302" i="2"/>
  <c r="X302" i="2" s="1"/>
  <c r="Y302" i="2" s="1"/>
  <c r="V290" i="2"/>
  <c r="X290" i="2" s="1"/>
  <c r="Y290" i="2" s="1"/>
  <c r="V278" i="2"/>
  <c r="X278" i="2" s="1"/>
  <c r="Y278" i="2" s="1"/>
  <c r="V266" i="2"/>
  <c r="X266" i="2" s="1"/>
  <c r="Y266" i="2" s="1"/>
  <c r="V254" i="2"/>
  <c r="X254" i="2" s="1"/>
  <c r="Y254" i="2" s="1"/>
  <c r="V242" i="2"/>
  <c r="V230" i="2"/>
  <c r="X230" i="2" s="1"/>
  <c r="Y230" i="2" s="1"/>
  <c r="V218" i="2"/>
  <c r="X218" i="2" s="1"/>
  <c r="Y218" i="2" s="1"/>
  <c r="V206" i="2"/>
  <c r="V194" i="2"/>
  <c r="V182" i="2"/>
  <c r="V170" i="2"/>
  <c r="X170" i="2" s="1"/>
  <c r="Y170" i="2" s="1"/>
  <c r="V158" i="2"/>
  <c r="X158" i="2" s="1"/>
  <c r="Y158" i="2" s="1"/>
  <c r="V146" i="2"/>
  <c r="X146" i="2" s="1"/>
  <c r="Y146" i="2" s="1"/>
  <c r="V134" i="2"/>
  <c r="X134" i="2" s="1"/>
  <c r="Y134" i="2" s="1"/>
  <c r="V122" i="2"/>
  <c r="X122" i="2" s="1"/>
  <c r="Y122" i="2" s="1"/>
  <c r="V110" i="2"/>
  <c r="X110" i="2" s="1"/>
  <c r="Y110" i="2" s="1"/>
  <c r="V98" i="2"/>
  <c r="V86" i="2"/>
  <c r="X86" i="2" s="1"/>
  <c r="Y86" i="2" s="1"/>
  <c r="V74" i="2"/>
  <c r="X74" i="2" s="1"/>
  <c r="Y74" i="2" s="1"/>
  <c r="V62" i="2"/>
  <c r="V50" i="2"/>
  <c r="V38" i="2"/>
  <c r="V26" i="2"/>
  <c r="X26" i="2" s="1"/>
  <c r="Y26" i="2" s="1"/>
  <c r="V14" i="2"/>
  <c r="X14" i="2" s="1"/>
  <c r="Y14" i="2" s="1"/>
  <c r="V2" i="2"/>
  <c r="V757" i="2"/>
  <c r="V745" i="2"/>
  <c r="V733" i="2"/>
  <c r="V721" i="2"/>
  <c r="V709" i="2"/>
  <c r="X709" i="2" s="1"/>
  <c r="Y709" i="2" s="1"/>
  <c r="V697" i="2"/>
  <c r="X697" i="2" s="1"/>
  <c r="Y697" i="2" s="1"/>
  <c r="V685" i="2"/>
  <c r="V673" i="2"/>
  <c r="X673" i="2" s="1"/>
  <c r="Y673" i="2" s="1"/>
  <c r="V661" i="2"/>
  <c r="V649" i="2"/>
  <c r="X649" i="2" s="1"/>
  <c r="Y649" i="2" s="1"/>
  <c r="V637" i="2"/>
  <c r="X637" i="2" s="1"/>
  <c r="Y637" i="2" s="1"/>
  <c r="V625" i="2"/>
  <c r="X625" i="2" s="1"/>
  <c r="Y625" i="2" s="1"/>
  <c r="V613" i="2"/>
  <c r="X613" i="2" s="1"/>
  <c r="Y613" i="2" s="1"/>
  <c r="V601" i="2"/>
  <c r="V589" i="2"/>
  <c r="V577" i="2"/>
  <c r="V565" i="2"/>
  <c r="X565" i="2" s="1"/>
  <c r="Y565" i="2" s="1"/>
  <c r="V553" i="2"/>
  <c r="V541" i="2"/>
  <c r="V529" i="2"/>
  <c r="V517" i="2"/>
  <c r="X517" i="2" s="1"/>
  <c r="Y517" i="2" s="1"/>
  <c r="V505" i="2"/>
  <c r="X505" i="2" s="1"/>
  <c r="Y505" i="2" s="1"/>
  <c r="V493" i="2"/>
  <c r="X493" i="2" s="1"/>
  <c r="Y493" i="2" s="1"/>
  <c r="V481" i="2"/>
  <c r="V469" i="2"/>
  <c r="X469" i="2" s="1"/>
  <c r="Y469" i="2" s="1"/>
  <c r="V457" i="2"/>
  <c r="V445" i="2"/>
  <c r="V433" i="2"/>
  <c r="V421" i="2"/>
  <c r="X421" i="2" s="1"/>
  <c r="Y421" i="2" s="1"/>
  <c r="V409" i="2"/>
  <c r="V397" i="2"/>
  <c r="V385" i="2"/>
  <c r="V373" i="2"/>
  <c r="X373" i="2" s="1"/>
  <c r="Y373" i="2" s="1"/>
  <c r="V361" i="2"/>
  <c r="X361" i="2" s="1"/>
  <c r="Y361" i="2" s="1"/>
  <c r="V349" i="2"/>
  <c r="X349" i="2" s="1"/>
  <c r="Y349" i="2" s="1"/>
  <c r="V337" i="2"/>
  <c r="V325" i="2"/>
  <c r="X325" i="2" s="1"/>
  <c r="Y325" i="2" s="1"/>
  <c r="V313" i="2"/>
  <c r="V301" i="2"/>
  <c r="V289" i="2"/>
  <c r="V277" i="2"/>
  <c r="X277" i="2" s="1"/>
  <c r="Y277" i="2" s="1"/>
  <c r="V265" i="2"/>
  <c r="V253" i="2"/>
  <c r="V241" i="2"/>
  <c r="V229" i="2"/>
  <c r="X229" i="2" s="1"/>
  <c r="Y229" i="2" s="1"/>
  <c r="V217" i="2"/>
  <c r="X217" i="2" s="1"/>
  <c r="Y217" i="2" s="1"/>
  <c r="V205" i="2"/>
  <c r="X205" i="2" s="1"/>
  <c r="Y205" i="2" s="1"/>
  <c r="V193" i="2"/>
  <c r="V181" i="2"/>
  <c r="X181" i="2" s="1"/>
  <c r="Y181" i="2" s="1"/>
  <c r="V169" i="2"/>
  <c r="X169" i="2" s="1"/>
  <c r="Y169" i="2" s="1"/>
  <c r="V157" i="2"/>
  <c r="V145" i="2"/>
  <c r="X145" i="2" s="1"/>
  <c r="Y145" i="2" s="1"/>
  <c r="V133" i="2"/>
  <c r="X133" i="2" s="1"/>
  <c r="Y133" i="2" s="1"/>
  <c r="V121" i="2"/>
  <c r="V109" i="2"/>
  <c r="V97" i="2"/>
  <c r="V85" i="2"/>
  <c r="V73" i="2"/>
  <c r="X73" i="2" s="1"/>
  <c r="Y73" i="2" s="1"/>
  <c r="V61" i="2"/>
  <c r="X61" i="2" s="1"/>
  <c r="Y61" i="2" s="1"/>
  <c r="V49" i="2"/>
  <c r="X49" i="2" s="1"/>
  <c r="Y49" i="2" s="1"/>
  <c r="V37" i="2"/>
  <c r="X37" i="2" s="1"/>
  <c r="Y37" i="2" s="1"/>
  <c r="V25" i="2"/>
  <c r="V13" i="2"/>
  <c r="V768" i="2"/>
  <c r="X768" i="2" s="1"/>
  <c r="Y768" i="2" s="1"/>
  <c r="V756" i="2"/>
  <c r="X756" i="2" s="1"/>
  <c r="Y756" i="2" s="1"/>
  <c r="V744" i="2"/>
  <c r="X744" i="2" s="1"/>
  <c r="Y744" i="2" s="1"/>
  <c r="V732" i="2"/>
  <c r="V720" i="2"/>
  <c r="V708" i="2"/>
  <c r="V696" i="2"/>
  <c r="V684" i="2"/>
  <c r="X684" i="2" s="1"/>
  <c r="Y684" i="2" s="1"/>
  <c r="V672" i="2"/>
  <c r="V660" i="2"/>
  <c r="X660" i="2" s="1"/>
  <c r="Y660" i="2" s="1"/>
  <c r="V648" i="2"/>
  <c r="V636" i="2"/>
  <c r="X636" i="2" s="1"/>
  <c r="Y636" i="2" s="1"/>
  <c r="V624" i="2"/>
  <c r="X624" i="2" s="1"/>
  <c r="Y624" i="2" s="1"/>
  <c r="V612" i="2"/>
  <c r="X612" i="2" s="1"/>
  <c r="Y612" i="2" s="1"/>
  <c r="V600" i="2"/>
  <c r="X600" i="2" s="1"/>
  <c r="Y600" i="2" s="1"/>
  <c r="V588" i="2"/>
  <c r="V576" i="2"/>
  <c r="V564" i="2"/>
  <c r="V552" i="2"/>
  <c r="X552" i="2" s="1"/>
  <c r="Y552" i="2" s="1"/>
  <c r="V540" i="2"/>
  <c r="X540" i="2" s="1"/>
  <c r="Y540" i="2" s="1"/>
  <c r="V528" i="2"/>
  <c r="V516" i="2"/>
  <c r="X516" i="2" s="1"/>
  <c r="Y516" i="2" s="1"/>
  <c r="V504" i="2"/>
  <c r="X504" i="2" s="1"/>
  <c r="Y504" i="2" s="1"/>
  <c r="V492" i="2"/>
  <c r="X492" i="2" s="1"/>
  <c r="Y492" i="2" s="1"/>
  <c r="V480" i="2"/>
  <c r="X480" i="2" s="1"/>
  <c r="Y480" i="2" s="1"/>
  <c r="V468" i="2"/>
  <c r="X468" i="2" s="1"/>
  <c r="Y468" i="2" s="1"/>
  <c r="V456" i="2"/>
  <c r="V444" i="2"/>
  <c r="V432" i="2"/>
  <c r="V420" i="2"/>
  <c r="V408" i="2"/>
  <c r="X408" i="2" s="1"/>
  <c r="Y408" i="2" s="1"/>
  <c r="V396" i="2"/>
  <c r="X396" i="2" s="1"/>
  <c r="Y396" i="2" s="1"/>
  <c r="V384" i="2"/>
  <c r="V372" i="2"/>
  <c r="V360" i="2"/>
  <c r="X360" i="2" s="1"/>
  <c r="Y360" i="2" s="1"/>
  <c r="V348" i="2"/>
  <c r="X348" i="2" s="1"/>
  <c r="Y348" i="2" s="1"/>
  <c r="V336" i="2"/>
  <c r="X336" i="2" s="1"/>
  <c r="Y336" i="2" s="1"/>
  <c r="V324" i="2"/>
  <c r="X324" i="2" s="1"/>
  <c r="Y324" i="2" s="1"/>
  <c r="V312" i="2"/>
  <c r="V300" i="2"/>
  <c r="V288" i="2"/>
  <c r="V276" i="2"/>
  <c r="V264" i="2"/>
  <c r="V252" i="2"/>
  <c r="X252" i="2" s="1"/>
  <c r="Y252" i="2" s="1"/>
  <c r="V240" i="2"/>
  <c r="V228" i="2"/>
  <c r="X228" i="2" s="1"/>
  <c r="Y228" i="2" s="1"/>
  <c r="V216" i="2"/>
  <c r="X216" i="2" s="1"/>
  <c r="Y216" i="2" s="1"/>
  <c r="V204" i="2"/>
  <c r="V192" i="2"/>
  <c r="V180" i="2"/>
  <c r="X180" i="2" s="1"/>
  <c r="Y180" i="2" s="1"/>
  <c r="V168" i="2"/>
  <c r="X168" i="2" s="1"/>
  <c r="Y168" i="2" s="1"/>
  <c r="V156" i="2"/>
  <c r="V144" i="2"/>
  <c r="X144" i="2" s="1"/>
  <c r="Y144" i="2" s="1"/>
  <c r="V132" i="2"/>
  <c r="X132" i="2" s="1"/>
  <c r="Y132" i="2" s="1"/>
  <c r="V120" i="2"/>
  <c r="X120" i="2" s="1"/>
  <c r="Y120" i="2" s="1"/>
  <c r="V108" i="2"/>
  <c r="X108" i="2" s="1"/>
  <c r="Y108" i="2" s="1"/>
  <c r="V96" i="2"/>
  <c r="V84" i="2"/>
  <c r="V72" i="2"/>
  <c r="X72" i="2" s="1"/>
  <c r="Y72" i="2" s="1"/>
  <c r="V60" i="2"/>
  <c r="X60" i="2" s="1"/>
  <c r="Y60" i="2" s="1"/>
  <c r="V48" i="2"/>
  <c r="X48" i="2" s="1"/>
  <c r="Y48" i="2" s="1"/>
  <c r="V36" i="2"/>
  <c r="X36" i="2" s="1"/>
  <c r="Y36" i="2" s="1"/>
  <c r="V24" i="2"/>
  <c r="X24" i="2" s="1"/>
  <c r="Y24" i="2" s="1"/>
  <c r="V12" i="2"/>
  <c r="V729" i="2"/>
  <c r="X729" i="2" s="1"/>
  <c r="Y729" i="2" s="1"/>
  <c r="V681" i="2"/>
  <c r="V633" i="2"/>
  <c r="X633" i="2" s="1"/>
  <c r="Y633" i="2" s="1"/>
  <c r="V585" i="2"/>
  <c r="X585" i="2" s="1"/>
  <c r="Y585" i="2" s="1"/>
  <c r="V537" i="2"/>
  <c r="V489" i="2"/>
  <c r="X489" i="2" s="1"/>
  <c r="Y489" i="2" s="1"/>
  <c r="V441" i="2"/>
  <c r="X441" i="2" s="1"/>
  <c r="Y441" i="2" s="1"/>
  <c r="V393" i="2"/>
  <c r="X393" i="2" s="1"/>
  <c r="Y393" i="2" s="1"/>
  <c r="V345" i="2"/>
  <c r="V297" i="2"/>
  <c r="X297" i="2" s="1"/>
  <c r="Y297" i="2" s="1"/>
  <c r="V249" i="2"/>
  <c r="X249" i="2" s="1"/>
  <c r="Y249" i="2" s="1"/>
  <c r="V201" i="2"/>
  <c r="V153" i="2"/>
  <c r="V105" i="2"/>
  <c r="X105" i="2" s="1"/>
  <c r="Y105" i="2" s="1"/>
  <c r="V57" i="2"/>
  <c r="V9" i="2"/>
  <c r="X9" i="2" s="1"/>
  <c r="Y9" i="2" s="1"/>
  <c r="V766" i="2"/>
  <c r="V754" i="2"/>
  <c r="V742" i="2"/>
  <c r="X742" i="2" s="1"/>
  <c r="Y742" i="2" s="1"/>
  <c r="V730" i="2"/>
  <c r="X730" i="2" s="1"/>
  <c r="Y730" i="2" s="1"/>
  <c r="V718" i="2"/>
  <c r="V706" i="2"/>
  <c r="X706" i="2" s="1"/>
  <c r="Y706" i="2" s="1"/>
  <c r="V694" i="2"/>
  <c r="X694" i="2" s="1"/>
  <c r="Y694" i="2" s="1"/>
  <c r="V682" i="2"/>
  <c r="V670" i="2"/>
  <c r="X670" i="2" s="1"/>
  <c r="Y670" i="2" s="1"/>
  <c r="V658" i="2"/>
  <c r="X658" i="2" s="1"/>
  <c r="Y658" i="2" s="1"/>
  <c r="V646" i="2"/>
  <c r="V634" i="2"/>
  <c r="X634" i="2" s="1"/>
  <c r="Y634" i="2" s="1"/>
  <c r="V622" i="2"/>
  <c r="V610" i="2"/>
  <c r="V598" i="2"/>
  <c r="X598" i="2" s="1"/>
  <c r="Y598" i="2" s="1"/>
  <c r="V586" i="2"/>
  <c r="V574" i="2"/>
  <c r="X574" i="2" s="1"/>
  <c r="Y574" i="2" s="1"/>
  <c r="V562" i="2"/>
  <c r="X562" i="2" s="1"/>
  <c r="Y562" i="2" s="1"/>
  <c r="V550" i="2"/>
  <c r="X550" i="2" s="1"/>
  <c r="Y550" i="2" s="1"/>
  <c r="V538" i="2"/>
  <c r="V526" i="2"/>
  <c r="X526" i="2" s="1"/>
  <c r="Y526" i="2" s="1"/>
  <c r="V514" i="2"/>
  <c r="X514" i="2" s="1"/>
  <c r="Y514" i="2" s="1"/>
  <c r="V502" i="2"/>
  <c r="X502" i="2" s="1"/>
  <c r="Y502" i="2" s="1"/>
  <c r="V490" i="2"/>
  <c r="X490" i="2" s="1"/>
  <c r="Y490" i="2" s="1"/>
  <c r="V478" i="2"/>
  <c r="V466" i="2"/>
  <c r="X466" i="2" s="1"/>
  <c r="Y466" i="2" s="1"/>
  <c r="V454" i="2"/>
  <c r="X454" i="2" s="1"/>
  <c r="Y454" i="2" s="1"/>
  <c r="V442" i="2"/>
  <c r="X442" i="2" s="1"/>
  <c r="Y442" i="2" s="1"/>
  <c r="V430" i="2"/>
  <c r="X430" i="2" s="1"/>
  <c r="Y430" i="2" s="1"/>
  <c r="V418" i="2"/>
  <c r="X418" i="2" s="1"/>
  <c r="Y418" i="2" s="1"/>
  <c r="V406" i="2"/>
  <c r="X406" i="2" s="1"/>
  <c r="Y406" i="2" s="1"/>
  <c r="V394" i="2"/>
  <c r="V382" i="2"/>
  <c r="X382" i="2" s="1"/>
  <c r="Y382" i="2" s="1"/>
  <c r="V370" i="2"/>
  <c r="X370" i="2" s="1"/>
  <c r="Y370" i="2" s="1"/>
  <c r="V358" i="2"/>
  <c r="X358" i="2" s="1"/>
  <c r="Y358" i="2" s="1"/>
  <c r="V346" i="2"/>
  <c r="X346" i="2" s="1"/>
  <c r="Y346" i="2" s="1"/>
  <c r="V334" i="2"/>
  <c r="X334" i="2" s="1"/>
  <c r="Y334" i="2" s="1"/>
  <c r="V322" i="2"/>
  <c r="X322" i="2" s="1"/>
  <c r="Y322" i="2" s="1"/>
  <c r="V310" i="2"/>
  <c r="X310" i="2" s="1"/>
  <c r="Y310" i="2" s="1"/>
  <c r="V298" i="2"/>
  <c r="X298" i="2" s="1"/>
  <c r="Y298" i="2" s="1"/>
  <c r="V286" i="2"/>
  <c r="V274" i="2"/>
  <c r="X274" i="2" s="1"/>
  <c r="Y274" i="2" s="1"/>
  <c r="V262" i="2"/>
  <c r="X262" i="2" s="1"/>
  <c r="Y262" i="2" s="1"/>
  <c r="V250" i="2"/>
  <c r="X250" i="2" s="1"/>
  <c r="Y250" i="2" s="1"/>
  <c r="V238" i="2"/>
  <c r="X238" i="2" s="1"/>
  <c r="Y238" i="2" s="1"/>
  <c r="V226" i="2"/>
  <c r="X226" i="2" s="1"/>
  <c r="Y226" i="2" s="1"/>
  <c r="V214" i="2"/>
  <c r="X214" i="2" s="1"/>
  <c r="Y214" i="2" s="1"/>
  <c r="V202" i="2"/>
  <c r="X202" i="2" s="1"/>
  <c r="Y202" i="2" s="1"/>
  <c r="V190" i="2"/>
  <c r="V178" i="2"/>
  <c r="X178" i="2" s="1"/>
  <c r="Y178" i="2" s="1"/>
  <c r="V166" i="2"/>
  <c r="X166" i="2" s="1"/>
  <c r="Y166" i="2" s="1"/>
  <c r="V154" i="2"/>
  <c r="X154" i="2" s="1"/>
  <c r="Y154" i="2" s="1"/>
  <c r="V142" i="2"/>
  <c r="X142" i="2" s="1"/>
  <c r="Y142" i="2" s="1"/>
  <c r="V130" i="2"/>
  <c r="X130" i="2" s="1"/>
  <c r="Y130" i="2" s="1"/>
  <c r="V118" i="2"/>
  <c r="X118" i="2" s="1"/>
  <c r="Y118" i="2" s="1"/>
  <c r="V106" i="2"/>
  <c r="V94" i="2"/>
  <c r="X94" i="2" s="1"/>
  <c r="Y94" i="2" s="1"/>
  <c r="V82" i="2"/>
  <c r="X82" i="2" s="1"/>
  <c r="Y82" i="2" s="1"/>
  <c r="V70" i="2"/>
  <c r="X70" i="2" s="1"/>
  <c r="Y70" i="2" s="1"/>
  <c r="V58" i="2"/>
  <c r="X58" i="2" s="1"/>
  <c r="Y58" i="2" s="1"/>
  <c r="V46" i="2"/>
  <c r="V34" i="2"/>
  <c r="V22" i="2"/>
  <c r="X22" i="2" s="1"/>
  <c r="Y22" i="2" s="1"/>
  <c r="V10" i="2"/>
  <c r="X10" i="2" s="1"/>
  <c r="Y10" i="2" s="1"/>
  <c r="V763" i="2"/>
  <c r="V751" i="2"/>
  <c r="X751" i="2" s="1"/>
  <c r="Y751" i="2" s="1"/>
  <c r="V739" i="2"/>
  <c r="X739" i="2" s="1"/>
  <c r="Y739" i="2" s="1"/>
  <c r="V727" i="2"/>
  <c r="V715" i="2"/>
  <c r="V703" i="2"/>
  <c r="X703" i="2" s="1"/>
  <c r="Y703" i="2" s="1"/>
  <c r="V691" i="2"/>
  <c r="V679" i="2"/>
  <c r="X679" i="2" s="1"/>
  <c r="Y679" i="2" s="1"/>
  <c r="V667" i="2"/>
  <c r="V655" i="2"/>
  <c r="X655" i="2" s="1"/>
  <c r="Y655" i="2" s="1"/>
  <c r="V643" i="2"/>
  <c r="V631" i="2"/>
  <c r="V619" i="2"/>
  <c r="V607" i="2"/>
  <c r="X607" i="2" s="1"/>
  <c r="Y607" i="2" s="1"/>
  <c r="V595" i="2"/>
  <c r="V583" i="2"/>
  <c r="V571" i="2"/>
  <c r="V559" i="2"/>
  <c r="X559" i="2" s="1"/>
  <c r="Y559" i="2" s="1"/>
  <c r="V547" i="2"/>
  <c r="X547" i="2" s="1"/>
  <c r="Y547" i="2" s="1"/>
  <c r="V535" i="2"/>
  <c r="X535" i="2" s="1"/>
  <c r="Y535" i="2" s="1"/>
  <c r="V523" i="2"/>
  <c r="X523" i="2" s="1"/>
  <c r="Y523" i="2" s="1"/>
  <c r="V511" i="2"/>
  <c r="V499" i="2"/>
  <c r="X499" i="2" s="1"/>
  <c r="Y499" i="2" s="1"/>
  <c r="V487" i="2"/>
  <c r="X487" i="2" s="1"/>
  <c r="Y487" i="2" s="1"/>
  <c r="V475" i="2"/>
  <c r="V463" i="2"/>
  <c r="X463" i="2" s="1"/>
  <c r="Y463" i="2" s="1"/>
  <c r="V451" i="2"/>
  <c r="X451" i="2" s="1"/>
  <c r="Y451" i="2" s="1"/>
  <c r="V439" i="2"/>
  <c r="V427" i="2"/>
  <c r="V415" i="2"/>
  <c r="V403" i="2"/>
  <c r="V391" i="2"/>
  <c r="X391" i="2" s="1"/>
  <c r="Y391" i="2" s="1"/>
  <c r="V379" i="2"/>
  <c r="X379" i="2" s="1"/>
  <c r="Y379" i="2" s="1"/>
  <c r="V367" i="2"/>
  <c r="X367" i="2" s="1"/>
  <c r="Y367" i="2" s="1"/>
  <c r="V355" i="2"/>
  <c r="V343" i="2"/>
  <c r="X343" i="2" s="1"/>
  <c r="Y343" i="2" s="1"/>
  <c r="V331" i="2"/>
  <c r="V319" i="2"/>
  <c r="X319" i="2" s="1"/>
  <c r="Y319" i="2" s="1"/>
  <c r="V307" i="2"/>
  <c r="X307" i="2" s="1"/>
  <c r="Y307" i="2" s="1"/>
  <c r="V295" i="2"/>
  <c r="X295" i="2" s="1"/>
  <c r="Y295" i="2" s="1"/>
  <c r="V283" i="2"/>
  <c r="X283" i="2" s="1"/>
  <c r="Y283" i="2" s="1"/>
  <c r="V271" i="2"/>
  <c r="V259" i="2"/>
  <c r="V247" i="2"/>
  <c r="X247" i="2" s="1"/>
  <c r="Y247" i="2" s="1"/>
  <c r="V235" i="2"/>
  <c r="V223" i="2"/>
  <c r="V211" i="2"/>
  <c r="X211" i="2" s="1"/>
  <c r="Y211" i="2" s="1"/>
  <c r="V199" i="2"/>
  <c r="X199" i="2" s="1"/>
  <c r="Y199" i="2" s="1"/>
  <c r="V187" i="2"/>
  <c r="V175" i="2"/>
  <c r="X175" i="2" s="1"/>
  <c r="Y175" i="2" s="1"/>
  <c r="V163" i="2"/>
  <c r="X163" i="2" s="1"/>
  <c r="Y163" i="2" s="1"/>
  <c r="V151" i="2"/>
  <c r="V139" i="2"/>
  <c r="V127" i="2"/>
  <c r="V115" i="2"/>
  <c r="X115" i="2" s="1"/>
  <c r="Y115" i="2" s="1"/>
  <c r="V103" i="2"/>
  <c r="X103" i="2" s="1"/>
  <c r="Y103" i="2" s="1"/>
  <c r="V91" i="2"/>
  <c r="X91" i="2" s="1"/>
  <c r="Y91" i="2" s="1"/>
  <c r="V79" i="2"/>
  <c r="X79" i="2" s="1"/>
  <c r="Y79" i="2" s="1"/>
  <c r="V67" i="2"/>
  <c r="V55" i="2"/>
  <c r="X55" i="2" s="1"/>
  <c r="Y55" i="2" s="1"/>
  <c r="V43" i="2"/>
  <c r="X43" i="2" s="1"/>
  <c r="Y43" i="2" s="1"/>
  <c r="V31" i="2"/>
  <c r="V19" i="2"/>
  <c r="V7" i="2"/>
  <c r="V761" i="2"/>
  <c r="V749" i="2"/>
  <c r="X749" i="2" s="1"/>
  <c r="Y749" i="2" s="1"/>
  <c r="V737" i="2"/>
  <c r="X737" i="2" s="1"/>
  <c r="Y737" i="2" s="1"/>
  <c r="V725" i="2"/>
  <c r="X725" i="2" s="1"/>
  <c r="Y725" i="2" s="1"/>
  <c r="V713" i="2"/>
  <c r="V701" i="2"/>
  <c r="V689" i="2"/>
  <c r="V677" i="2"/>
  <c r="X677" i="2" s="1"/>
  <c r="Y677" i="2" s="1"/>
  <c r="V665" i="2"/>
  <c r="V653" i="2"/>
  <c r="X653" i="2" s="1"/>
  <c r="Y653" i="2" s="1"/>
  <c r="V641" i="2"/>
  <c r="X641" i="2" s="1"/>
  <c r="Y641" i="2" s="1"/>
  <c r="V629" i="2"/>
  <c r="V617" i="2"/>
  <c r="X617" i="2" s="1"/>
  <c r="Y617" i="2" s="1"/>
  <c r="V605" i="2"/>
  <c r="X605" i="2" s="1"/>
  <c r="Y605" i="2" s="1"/>
  <c r="V593" i="2"/>
  <c r="X593" i="2" s="1"/>
  <c r="Y593" i="2" s="1"/>
  <c r="V581" i="2"/>
  <c r="V569" i="2"/>
  <c r="V557" i="2"/>
  <c r="X557" i="2" s="1"/>
  <c r="Y557" i="2" s="1"/>
  <c r="V545" i="2"/>
  <c r="X545" i="2" s="1"/>
  <c r="Y545" i="2" s="1"/>
  <c r="V533" i="2"/>
  <c r="X533" i="2" s="1"/>
  <c r="Y533" i="2" s="1"/>
  <c r="V521" i="2"/>
  <c r="V509" i="2"/>
  <c r="X509" i="2" s="1"/>
  <c r="Y509" i="2" s="1"/>
  <c r="V497" i="2"/>
  <c r="X497" i="2" s="1"/>
  <c r="Y497" i="2" s="1"/>
  <c r="V485" i="2"/>
  <c r="V473" i="2"/>
  <c r="V461" i="2"/>
  <c r="X461" i="2" s="1"/>
  <c r="Y461" i="2" s="1"/>
  <c r="V449" i="2"/>
  <c r="X449" i="2" s="1"/>
  <c r="Y449" i="2" s="1"/>
  <c r="V437" i="2"/>
  <c r="X437" i="2" s="1"/>
  <c r="Y437" i="2" s="1"/>
  <c r="V425" i="2"/>
  <c r="V413" i="2"/>
  <c r="V401" i="2"/>
  <c r="X401" i="2" s="1"/>
  <c r="Y401" i="2" s="1"/>
  <c r="V389" i="2"/>
  <c r="X389" i="2" s="1"/>
  <c r="Y389" i="2" s="1"/>
  <c r="V377" i="2"/>
  <c r="X377" i="2" s="1"/>
  <c r="Y377" i="2" s="1"/>
  <c r="V365" i="2"/>
  <c r="X365" i="2" s="1"/>
  <c r="Y365" i="2" s="1"/>
  <c r="V353" i="2"/>
  <c r="V341" i="2"/>
  <c r="V329" i="2"/>
  <c r="V317" i="2"/>
  <c r="X317" i="2" s="1"/>
  <c r="Y317" i="2" s="1"/>
  <c r="V305" i="2"/>
  <c r="X305" i="2" s="1"/>
  <c r="Y305" i="2" s="1"/>
  <c r="V293" i="2"/>
  <c r="X293" i="2" s="1"/>
  <c r="Y293" i="2" s="1"/>
  <c r="V281" i="2"/>
  <c r="V269" i="2"/>
  <c r="X269" i="2" s="1"/>
  <c r="Y269" i="2" s="1"/>
  <c r="V257" i="2"/>
  <c r="V245" i="2"/>
  <c r="X245" i="2" s="1"/>
  <c r="Y245" i="2" s="1"/>
  <c r="V233" i="2"/>
  <c r="V221" i="2"/>
  <c r="X221" i="2" s="1"/>
  <c r="Y221" i="2" s="1"/>
  <c r="V209" i="2"/>
  <c r="X209" i="2" s="1"/>
  <c r="Y209" i="2" s="1"/>
  <c r="V197" i="2"/>
  <c r="V185" i="2"/>
  <c r="X185" i="2" s="1"/>
  <c r="Y185" i="2" s="1"/>
  <c r="V173" i="2"/>
  <c r="X173" i="2" s="1"/>
  <c r="Y173" i="2" s="1"/>
  <c r="V161" i="2"/>
  <c r="X161" i="2" s="1"/>
  <c r="Y161" i="2" s="1"/>
  <c r="V149" i="2"/>
  <c r="X149" i="2" s="1"/>
  <c r="Y149" i="2" s="1"/>
  <c r="V137" i="2"/>
  <c r="X137" i="2" s="1"/>
  <c r="Y137" i="2" s="1"/>
  <c r="V125" i="2"/>
  <c r="V113" i="2"/>
  <c r="X113" i="2" s="1"/>
  <c r="Y113" i="2" s="1"/>
  <c r="V101" i="2"/>
  <c r="X101" i="2" s="1"/>
  <c r="Y101" i="2" s="1"/>
  <c r="V89" i="2"/>
  <c r="V77" i="2"/>
  <c r="X77" i="2" s="1"/>
  <c r="Y77" i="2" s="1"/>
  <c r="V65" i="2"/>
  <c r="X65" i="2" s="1"/>
  <c r="Y65" i="2" s="1"/>
  <c r="V53" i="2"/>
  <c r="V41" i="2"/>
  <c r="V29" i="2"/>
  <c r="V17" i="2"/>
  <c r="X17" i="2" s="1"/>
  <c r="Y17" i="2" s="1"/>
  <c r="V5" i="2"/>
  <c r="X5" i="2" s="1"/>
  <c r="Y5" i="2" s="1"/>
  <c r="V700" i="2"/>
  <c r="V688" i="2"/>
  <c r="X688" i="2" s="1"/>
  <c r="Y688" i="2" s="1"/>
  <c r="V676" i="2"/>
  <c r="V664" i="2"/>
  <c r="X664" i="2" s="1"/>
  <c r="Y664" i="2" s="1"/>
  <c r="V652" i="2"/>
  <c r="X652" i="2" s="1"/>
  <c r="Y652" i="2" s="1"/>
  <c r="V640" i="2"/>
  <c r="X640" i="2" s="1"/>
  <c r="Y640" i="2" s="1"/>
  <c r="V628" i="2"/>
  <c r="V616" i="2"/>
  <c r="V604" i="2"/>
  <c r="V592" i="2"/>
  <c r="V580" i="2"/>
  <c r="X580" i="2" s="1"/>
  <c r="Y580" i="2" s="1"/>
  <c r="V568" i="2"/>
  <c r="X568" i="2" s="1"/>
  <c r="Y568" i="2" s="1"/>
  <c r="V556" i="2"/>
  <c r="X556" i="2" s="1"/>
  <c r="Y556" i="2" s="1"/>
  <c r="V544" i="2"/>
  <c r="X544" i="2" s="1"/>
  <c r="Y544" i="2" s="1"/>
  <c r="V532" i="2"/>
  <c r="V520" i="2"/>
  <c r="X520" i="2" s="1"/>
  <c r="Y520" i="2" s="1"/>
  <c r="V508" i="2"/>
  <c r="V496" i="2"/>
  <c r="X496" i="2" s="1"/>
  <c r="Y496" i="2" s="1"/>
  <c r="V484" i="2"/>
  <c r="X484" i="2" s="1"/>
  <c r="Y484" i="2" s="1"/>
  <c r="V472" i="2"/>
  <c r="V460" i="2"/>
  <c r="V448" i="2"/>
  <c r="V436" i="2"/>
  <c r="X436" i="2" s="1"/>
  <c r="Y436" i="2" s="1"/>
  <c r="V424" i="2"/>
  <c r="V412" i="2"/>
  <c r="V400" i="2"/>
  <c r="X400" i="2" s="1"/>
  <c r="Y400" i="2" s="1"/>
  <c r="V388" i="2"/>
  <c r="V376" i="2"/>
  <c r="X376" i="2" s="1"/>
  <c r="Y376" i="2" s="1"/>
  <c r="V364" i="2"/>
  <c r="V352" i="2"/>
  <c r="X352" i="2" s="1"/>
  <c r="Y352" i="2" s="1"/>
  <c r="V340" i="2"/>
  <c r="V328" i="2"/>
  <c r="V316" i="2"/>
  <c r="V304" i="2"/>
  <c r="X304" i="2" s="1"/>
  <c r="Y304" i="2" s="1"/>
  <c r="V292" i="2"/>
  <c r="X292" i="2" s="1"/>
  <c r="Y292" i="2" s="1"/>
  <c r="V280" i="2"/>
  <c r="X280" i="2" s="1"/>
  <c r="Y280" i="2" s="1"/>
  <c r="V268" i="2"/>
  <c r="X268" i="2" s="1"/>
  <c r="Y268" i="2" s="1"/>
  <c r="V256" i="2"/>
  <c r="X256" i="2" s="1"/>
  <c r="Y256" i="2" s="1"/>
  <c r="V244" i="2"/>
  <c r="X244" i="2" s="1"/>
  <c r="Y244" i="2" s="1"/>
  <c r="V232" i="2"/>
  <c r="X232" i="2" s="1"/>
  <c r="Y232" i="2" s="1"/>
  <c r="V220" i="2"/>
  <c r="V208" i="2"/>
  <c r="X208" i="2" s="1"/>
  <c r="Y208" i="2" s="1"/>
  <c r="V196" i="2"/>
  <c r="X196" i="2" s="1"/>
  <c r="Y196" i="2" s="1"/>
  <c r="V184" i="2"/>
  <c r="V172" i="2"/>
  <c r="X172" i="2" s="1"/>
  <c r="Y172" i="2" s="1"/>
  <c r="V160" i="2"/>
  <c r="V148" i="2"/>
  <c r="X148" i="2" s="1"/>
  <c r="Y148" i="2" s="1"/>
  <c r="V136" i="2"/>
  <c r="V124" i="2"/>
  <c r="V112" i="2"/>
  <c r="X112" i="2" s="1"/>
  <c r="Y112" i="2" s="1"/>
  <c r="V100" i="2"/>
  <c r="X100" i="2" s="1"/>
  <c r="Y100" i="2" s="1"/>
  <c r="V88" i="2"/>
  <c r="X88" i="2" s="1"/>
  <c r="Y88" i="2" s="1"/>
  <c r="V76" i="2"/>
  <c r="V64" i="2"/>
  <c r="X64" i="2" s="1"/>
  <c r="Y64" i="2" s="1"/>
  <c r="V52" i="2"/>
  <c r="V40" i="2"/>
  <c r="V28" i="2"/>
  <c r="X28" i="2" s="1"/>
  <c r="Y28" i="2" s="1"/>
  <c r="V16" i="2"/>
  <c r="V4" i="2"/>
  <c r="X4" i="2" s="1"/>
  <c r="Y4" i="2" s="1"/>
  <c r="X758" i="2"/>
  <c r="Y758" i="2" s="1"/>
  <c r="X698" i="2"/>
  <c r="Y698" i="2" s="1"/>
  <c r="X686" i="2"/>
  <c r="Y686" i="2" s="1"/>
  <c r="X638" i="2"/>
  <c r="Y638" i="2" s="1"/>
  <c r="X626" i="2"/>
  <c r="Y626" i="2" s="1"/>
  <c r="X614" i="2"/>
  <c r="Y614" i="2" s="1"/>
  <c r="X602" i="2"/>
  <c r="Y602" i="2" s="1"/>
  <c r="X578" i="2"/>
  <c r="Y578" i="2" s="1"/>
  <c r="X554" i="2"/>
  <c r="Y554" i="2" s="1"/>
  <c r="X542" i="2"/>
  <c r="Y542" i="2" s="1"/>
  <c r="X530" i="2"/>
  <c r="Y530" i="2" s="1"/>
  <c r="X506" i="2"/>
  <c r="Y506" i="2" s="1"/>
  <c r="X494" i="2"/>
  <c r="Y494" i="2" s="1"/>
  <c r="X434" i="2"/>
  <c r="Y434" i="2" s="1"/>
  <c r="X386" i="2"/>
  <c r="Y386" i="2" s="1"/>
  <c r="X350" i="2"/>
  <c r="Y350" i="2" s="1"/>
  <c r="X242" i="2"/>
  <c r="Y242" i="2" s="1"/>
  <c r="X206" i="2"/>
  <c r="Y206" i="2" s="1"/>
  <c r="X194" i="2"/>
  <c r="Y194" i="2" s="1"/>
  <c r="X182" i="2"/>
  <c r="Y182" i="2" s="1"/>
  <c r="X98" i="2"/>
  <c r="Y98" i="2" s="1"/>
  <c r="X50" i="2"/>
  <c r="Y50" i="2" s="1"/>
  <c r="X721" i="2"/>
  <c r="Y721" i="2" s="1"/>
  <c r="X576" i="2"/>
  <c r="Y576" i="2" s="1"/>
  <c r="X551" i="2"/>
  <c r="Y551" i="2" s="1"/>
  <c r="X539" i="2"/>
  <c r="Y539" i="2" s="1"/>
  <c r="X527" i="2"/>
  <c r="Y527" i="2" s="1"/>
  <c r="X491" i="2"/>
  <c r="Y491" i="2" s="1"/>
  <c r="X479" i="2"/>
  <c r="Y479" i="2" s="1"/>
  <c r="X467" i="2"/>
  <c r="Y467" i="2" s="1"/>
  <c r="X407" i="2"/>
  <c r="Y407" i="2" s="1"/>
  <c r="X395" i="2"/>
  <c r="Y395" i="2" s="1"/>
  <c r="X383" i="2"/>
  <c r="Y383" i="2" s="1"/>
  <c r="X371" i="2"/>
  <c r="Y371" i="2" s="1"/>
  <c r="X347" i="2"/>
  <c r="Y347" i="2" s="1"/>
  <c r="X323" i="2"/>
  <c r="Y323" i="2" s="1"/>
  <c r="X311" i="2"/>
  <c r="Y311" i="2" s="1"/>
  <c r="X287" i="2"/>
  <c r="Y287" i="2" s="1"/>
  <c r="X275" i="2"/>
  <c r="Y275" i="2" s="1"/>
  <c r="X732" i="2"/>
  <c r="Y732" i="2" s="1"/>
  <c r="X720" i="2"/>
  <c r="Y720" i="2" s="1"/>
  <c r="X708" i="2"/>
  <c r="Y708" i="2" s="1"/>
  <c r="X696" i="2"/>
  <c r="Y696" i="2" s="1"/>
  <c r="X672" i="2"/>
  <c r="Y672" i="2" s="1"/>
  <c r="X648" i="2"/>
  <c r="Y648" i="2" s="1"/>
  <c r="X588" i="2"/>
  <c r="Y588" i="2" s="1"/>
  <c r="X564" i="2"/>
  <c r="Y564" i="2" s="1"/>
  <c r="X528" i="2"/>
  <c r="Y528" i="2" s="1"/>
  <c r="X456" i="2"/>
  <c r="Y456" i="2" s="1"/>
  <c r="X444" i="2"/>
  <c r="Y444" i="2" s="1"/>
  <c r="X432" i="2"/>
  <c r="Y432" i="2" s="1"/>
  <c r="X420" i="2"/>
  <c r="Y420" i="2" s="1"/>
  <c r="X384" i="2"/>
  <c r="Y384" i="2" s="1"/>
  <c r="X372" i="2"/>
  <c r="Y372" i="2" s="1"/>
  <c r="X312" i="2"/>
  <c r="Y312" i="2" s="1"/>
  <c r="X300" i="2"/>
  <c r="Y300" i="2" s="1"/>
  <c r="X288" i="2"/>
  <c r="Y288" i="2" s="1"/>
  <c r="X276" i="2"/>
  <c r="Y276" i="2" s="1"/>
  <c r="X264" i="2"/>
  <c r="Y264" i="2" s="1"/>
  <c r="X240" i="2"/>
  <c r="Y240" i="2" s="1"/>
  <c r="X192" i="2"/>
  <c r="Y192" i="2" s="1"/>
  <c r="X156" i="2"/>
  <c r="Y156" i="2" s="1"/>
  <c r="X96" i="2"/>
  <c r="Y96" i="2" s="1"/>
  <c r="X203" i="2"/>
  <c r="Y203" i="2" s="1"/>
  <c r="X191" i="2"/>
  <c r="Y191" i="2" s="1"/>
  <c r="X179" i="2"/>
  <c r="Y179" i="2" s="1"/>
  <c r="X167" i="2"/>
  <c r="Y167" i="2" s="1"/>
  <c r="X143" i="2"/>
  <c r="Y143" i="2" s="1"/>
  <c r="X131" i="2"/>
  <c r="Y131" i="2" s="1"/>
  <c r="X35" i="2"/>
  <c r="Y35" i="2" s="1"/>
  <c r="X23" i="2"/>
  <c r="Y23" i="2" s="1"/>
  <c r="X766" i="2"/>
  <c r="Y766" i="2" s="1"/>
  <c r="X754" i="2"/>
  <c r="Y754" i="2" s="1"/>
  <c r="X718" i="2"/>
  <c r="Y718" i="2" s="1"/>
  <c r="X682" i="2"/>
  <c r="Y682" i="2" s="1"/>
  <c r="X610" i="2"/>
  <c r="Y610" i="2" s="1"/>
  <c r="X538" i="2"/>
  <c r="Y538" i="2" s="1"/>
  <c r="X478" i="2"/>
  <c r="Y478" i="2" s="1"/>
  <c r="X394" i="2"/>
  <c r="Y394" i="2" s="1"/>
  <c r="X190" i="2"/>
  <c r="Y190" i="2" s="1"/>
  <c r="X106" i="2"/>
  <c r="Y106" i="2" s="1"/>
  <c r="X34" i="2"/>
  <c r="Y34" i="2" s="1"/>
  <c r="X15" i="2"/>
  <c r="Y15" i="2" s="1"/>
  <c r="X27" i="2"/>
  <c r="Y27" i="2" s="1"/>
  <c r="X39" i="2"/>
  <c r="Y39" i="2" s="1"/>
  <c r="X51" i="2"/>
  <c r="Y51" i="2" s="1"/>
  <c r="X63" i="2"/>
  <c r="Y63" i="2" s="1"/>
  <c r="X75" i="2"/>
  <c r="Y75" i="2" s="1"/>
  <c r="X87" i="2"/>
  <c r="Y87" i="2" s="1"/>
  <c r="X99" i="2"/>
  <c r="Y99" i="2" s="1"/>
  <c r="X111" i="2"/>
  <c r="Y111" i="2" s="1"/>
  <c r="X123" i="2"/>
  <c r="Y123" i="2" s="1"/>
  <c r="X135" i="2"/>
  <c r="Y135" i="2" s="1"/>
  <c r="X171" i="2"/>
  <c r="Y171" i="2" s="1"/>
  <c r="X195" i="2"/>
  <c r="Y195" i="2" s="1"/>
  <c r="X207" i="2"/>
  <c r="Y207" i="2" s="1"/>
  <c r="X219" i="2"/>
  <c r="Y219" i="2" s="1"/>
  <c r="X231" i="2"/>
  <c r="Y231" i="2" s="1"/>
  <c r="X243" i="2"/>
  <c r="Y243" i="2" s="1"/>
  <c r="X255" i="2"/>
  <c r="Y255" i="2" s="1"/>
  <c r="X279" i="2"/>
  <c r="Y279" i="2" s="1"/>
  <c r="X291" i="2"/>
  <c r="Y291" i="2" s="1"/>
  <c r="X303" i="2"/>
  <c r="Y303" i="2" s="1"/>
  <c r="X315" i="2"/>
  <c r="Y315" i="2" s="1"/>
  <c r="X327" i="2"/>
  <c r="Y327" i="2" s="1"/>
  <c r="X748" i="2"/>
  <c r="Y748" i="2" s="1"/>
  <c r="X150" i="2"/>
  <c r="Y150" i="2" s="1"/>
  <c r="X438" i="2"/>
  <c r="Y438" i="2" s="1"/>
  <c r="X462" i="2"/>
  <c r="Y462" i="2" s="1"/>
  <c r="X570" i="2"/>
  <c r="Y570" i="2" s="1"/>
  <c r="X127" i="2"/>
  <c r="Y127" i="2" s="1"/>
  <c r="X643" i="2"/>
  <c r="Y643" i="2" s="1"/>
  <c r="X765" i="2"/>
  <c r="Y765" i="2" s="1"/>
  <c r="X753" i="2"/>
  <c r="Y753" i="2" s="1"/>
  <c r="X741" i="2"/>
  <c r="Y741" i="2" s="1"/>
  <c r="X717" i="2"/>
  <c r="Y717" i="2" s="1"/>
  <c r="X705" i="2"/>
  <c r="Y705" i="2" s="1"/>
  <c r="X693" i="2"/>
  <c r="Y693" i="2" s="1"/>
  <c r="X681" i="2"/>
  <c r="Y681" i="2" s="1"/>
  <c r="X669" i="2"/>
  <c r="Y669" i="2" s="1"/>
  <c r="X657" i="2"/>
  <c r="Y657" i="2" s="1"/>
  <c r="X645" i="2"/>
  <c r="Y645" i="2" s="1"/>
  <c r="X621" i="2"/>
  <c r="Y621" i="2" s="1"/>
  <c r="X609" i="2"/>
  <c r="Y609" i="2" s="1"/>
  <c r="X597" i="2"/>
  <c r="Y597" i="2" s="1"/>
  <c r="X573" i="2"/>
  <c r="Y573" i="2" s="1"/>
  <c r="X561" i="2"/>
  <c r="Y561" i="2" s="1"/>
  <c r="X549" i="2"/>
  <c r="Y549" i="2" s="1"/>
  <c r="X537" i="2"/>
  <c r="Y537" i="2" s="1"/>
  <c r="X525" i="2"/>
  <c r="Y525" i="2" s="1"/>
  <c r="X513" i="2"/>
  <c r="Y513" i="2" s="1"/>
  <c r="X501" i="2"/>
  <c r="Y501" i="2" s="1"/>
  <c r="X477" i="2"/>
  <c r="Y477" i="2" s="1"/>
  <c r="X465" i="2"/>
  <c r="Y465" i="2" s="1"/>
  <c r="X453" i="2"/>
  <c r="Y453" i="2" s="1"/>
  <c r="X429" i="2"/>
  <c r="Y429" i="2" s="1"/>
  <c r="X417" i="2"/>
  <c r="Y417" i="2" s="1"/>
  <c r="X405" i="2"/>
  <c r="Y405" i="2" s="1"/>
  <c r="X381" i="2"/>
  <c r="Y381" i="2" s="1"/>
  <c r="X369" i="2"/>
  <c r="Y369" i="2" s="1"/>
  <c r="X357" i="2"/>
  <c r="Y357" i="2" s="1"/>
  <c r="X345" i="2"/>
  <c r="Y345" i="2" s="1"/>
  <c r="X333" i="2"/>
  <c r="Y333" i="2" s="1"/>
  <c r="X309" i="2"/>
  <c r="Y309" i="2" s="1"/>
  <c r="X285" i="2"/>
  <c r="Y285" i="2" s="1"/>
  <c r="X273" i="2"/>
  <c r="Y273" i="2" s="1"/>
  <c r="X261" i="2"/>
  <c r="Y261" i="2" s="1"/>
  <c r="X237" i="2"/>
  <c r="Y237" i="2" s="1"/>
  <c r="X225" i="2"/>
  <c r="Y225" i="2" s="1"/>
  <c r="X213" i="2"/>
  <c r="Y213" i="2" s="1"/>
  <c r="X201" i="2"/>
  <c r="Y201" i="2" s="1"/>
  <c r="X189" i="2"/>
  <c r="Y189" i="2" s="1"/>
  <c r="X177" i="2"/>
  <c r="Y177" i="2" s="1"/>
  <c r="X165" i="2"/>
  <c r="Y165" i="2" s="1"/>
  <c r="X153" i="2"/>
  <c r="Y153" i="2" s="1"/>
  <c r="X141" i="2"/>
  <c r="Y141" i="2" s="1"/>
  <c r="X129" i="2"/>
  <c r="Y129" i="2" s="1"/>
  <c r="X117" i="2"/>
  <c r="Y117" i="2" s="1"/>
  <c r="X93" i="2"/>
  <c r="Y93" i="2" s="1"/>
  <c r="X81" i="2"/>
  <c r="Y81" i="2" s="1"/>
  <c r="X69" i="2"/>
  <c r="Y69" i="2" s="1"/>
  <c r="X57" i="2"/>
  <c r="Y57" i="2" s="1"/>
  <c r="X45" i="2"/>
  <c r="Y45" i="2" s="1"/>
  <c r="X33" i="2"/>
  <c r="Y33" i="2" s="1"/>
  <c r="X21" i="2"/>
  <c r="Y21" i="2" s="1"/>
  <c r="X460" i="2"/>
  <c r="Y460" i="2" s="1"/>
  <c r="X6" i="2"/>
  <c r="Y6" i="2" s="1"/>
  <c r="X270" i="2"/>
  <c r="Y270" i="2" s="1"/>
  <c r="X678" i="2"/>
  <c r="Y678" i="2" s="1"/>
  <c r="X750" i="2"/>
  <c r="Y750" i="2" s="1"/>
  <c r="X7" i="2"/>
  <c r="Y7" i="2" s="1"/>
  <c r="X271" i="2"/>
  <c r="Y271" i="2" s="1"/>
  <c r="X764" i="2"/>
  <c r="Y764" i="2" s="1"/>
  <c r="X740" i="2"/>
  <c r="Y740" i="2" s="1"/>
  <c r="X680" i="2"/>
  <c r="Y680" i="2" s="1"/>
  <c r="X656" i="2"/>
  <c r="Y656" i="2" s="1"/>
  <c r="X620" i="2"/>
  <c r="Y620" i="2" s="1"/>
  <c r="X536" i="2"/>
  <c r="Y536" i="2" s="1"/>
  <c r="X524" i="2"/>
  <c r="Y524" i="2" s="1"/>
  <c r="X512" i="2"/>
  <c r="Y512" i="2" s="1"/>
  <c r="X488" i="2"/>
  <c r="Y488" i="2" s="1"/>
  <c r="X476" i="2"/>
  <c r="Y476" i="2" s="1"/>
  <c r="X464" i="2"/>
  <c r="Y464" i="2" s="1"/>
  <c r="X392" i="2"/>
  <c r="Y392" i="2" s="1"/>
  <c r="X380" i="2"/>
  <c r="Y380" i="2" s="1"/>
  <c r="X368" i="2"/>
  <c r="Y368" i="2" s="1"/>
  <c r="X344" i="2"/>
  <c r="Y344" i="2" s="1"/>
  <c r="X320" i="2"/>
  <c r="Y320" i="2" s="1"/>
  <c r="X308" i="2"/>
  <c r="Y308" i="2" s="1"/>
  <c r="X236" i="2"/>
  <c r="Y236" i="2" s="1"/>
  <c r="X212" i="2"/>
  <c r="Y212" i="2" s="1"/>
  <c r="X164" i="2"/>
  <c r="Y164" i="2" s="1"/>
  <c r="X152" i="2"/>
  <c r="Y152" i="2" s="1"/>
  <c r="X140" i="2"/>
  <c r="Y140" i="2" s="1"/>
  <c r="X128" i="2"/>
  <c r="Y128" i="2" s="1"/>
  <c r="X56" i="2"/>
  <c r="Y56" i="2" s="1"/>
  <c r="X44" i="2"/>
  <c r="Y44" i="2" s="1"/>
  <c r="X32" i="2"/>
  <c r="Y32" i="2" s="1"/>
  <c r="X20" i="2"/>
  <c r="Y20" i="2" s="1"/>
  <c r="X715" i="2"/>
  <c r="Y715" i="2" s="1"/>
  <c r="X475" i="2"/>
  <c r="Y475" i="2" s="1"/>
  <c r="X415" i="2"/>
  <c r="Y415" i="2" s="1"/>
  <c r="X235" i="2"/>
  <c r="Y235" i="2" s="1"/>
  <c r="X31" i="2"/>
  <c r="Y31" i="2" s="1"/>
  <c r="X642" i="2"/>
  <c r="Y642" i="2" s="1"/>
  <c r="X258" i="2"/>
  <c r="Y258" i="2" s="1"/>
  <c r="X102" i="2"/>
  <c r="Y102" i="2" s="1"/>
  <c r="X54" i="2"/>
  <c r="Y54" i="2" s="1"/>
  <c r="X586" i="2"/>
  <c r="Y586" i="2" s="1"/>
  <c r="X622" i="2"/>
  <c r="Y622" i="2" s="1"/>
  <c r="X646" i="2"/>
  <c r="Y646" i="2" s="1"/>
  <c r="X581" i="2"/>
  <c r="Y581" i="2" s="1"/>
  <c r="X439" i="2"/>
  <c r="Y439" i="2" s="1"/>
  <c r="X702" i="2"/>
  <c r="Y702" i="2" s="1"/>
  <c r="X618" i="2"/>
  <c r="Y618" i="2" s="1"/>
  <c r="X546" i="2"/>
  <c r="Y546" i="2" s="1"/>
  <c r="X390" i="2"/>
  <c r="Y390" i="2" s="1"/>
  <c r="X354" i="2"/>
  <c r="Y354" i="2" s="1"/>
  <c r="X330" i="2"/>
  <c r="Y330" i="2" s="1"/>
  <c r="X246" i="2"/>
  <c r="Y246" i="2" s="1"/>
  <c r="X186" i="2"/>
  <c r="Y186" i="2" s="1"/>
  <c r="X78" i="2"/>
  <c r="Y78" i="2" s="1"/>
  <c r="X42" i="2"/>
  <c r="Y42" i="2" s="1"/>
  <c r="X761" i="2"/>
  <c r="Y761" i="2" s="1"/>
  <c r="X473" i="2"/>
  <c r="Y473" i="2" s="1"/>
  <c r="X619" i="2"/>
  <c r="Y619" i="2" s="1"/>
  <c r="X259" i="2"/>
  <c r="Y259" i="2" s="1"/>
  <c r="X666" i="2"/>
  <c r="Y666" i="2" s="1"/>
  <c r="X534" i="2"/>
  <c r="Y534" i="2" s="1"/>
  <c r="X426" i="2"/>
  <c r="Y426" i="2" s="1"/>
  <c r="X366" i="2"/>
  <c r="Y366" i="2" s="1"/>
  <c r="X222" i="2"/>
  <c r="Y222" i="2" s="1"/>
  <c r="X18" i="2"/>
  <c r="Y18" i="2" s="1"/>
  <c r="X571" i="2"/>
  <c r="Y571" i="2" s="1"/>
  <c r="X151" i="2"/>
  <c r="Y151" i="2" s="1"/>
  <c r="X19" i="2"/>
  <c r="Y19" i="2" s="1"/>
  <c r="X738" i="2"/>
  <c r="Y738" i="2" s="1"/>
  <c r="X558" i="2"/>
  <c r="Y558" i="2" s="1"/>
  <c r="X353" i="2"/>
  <c r="Y353" i="2" s="1"/>
  <c r="X663" i="2"/>
  <c r="Y663" i="2" s="1"/>
  <c r="X53" i="2"/>
  <c r="Y53" i="2" s="1"/>
  <c r="X52" i="2"/>
  <c r="Y52" i="2" s="1"/>
  <c r="X267" i="2"/>
  <c r="Y267" i="2" s="1"/>
  <c r="X281" i="2"/>
  <c r="Y281" i="2" s="1"/>
  <c r="X197" i="2"/>
  <c r="Y197" i="2" s="1"/>
  <c r="X388" i="2"/>
  <c r="Y388" i="2" s="1"/>
  <c r="X184" i="2"/>
  <c r="Y184" i="2" s="1"/>
  <c r="X363" i="2"/>
  <c r="Y363" i="2" s="1"/>
  <c r="X183" i="2"/>
  <c r="Y183" i="2" s="1"/>
  <c r="X159" i="2"/>
  <c r="Y159" i="2" s="1"/>
  <c r="X410" i="2"/>
  <c r="Y410" i="2" s="1"/>
  <c r="X62" i="2"/>
  <c r="Y62" i="2" s="1"/>
  <c r="X38" i="2"/>
  <c r="Y38" i="2" s="1"/>
  <c r="X2" i="2"/>
  <c r="Y2" i="2" s="1"/>
  <c r="X84" i="2"/>
  <c r="Y84" i="2" s="1"/>
  <c r="X12" i="2"/>
  <c r="Y12" i="2" s="1"/>
  <c r="X13" i="2"/>
  <c r="Y13" i="2" s="1"/>
  <c r="X25" i="2"/>
  <c r="Y25" i="2" s="1"/>
  <c r="X85" i="2"/>
  <c r="Y85" i="2" s="1"/>
  <c r="X97" i="2"/>
  <c r="Y97" i="2" s="1"/>
  <c r="X109" i="2"/>
  <c r="Y109" i="2" s="1"/>
  <c r="X121" i="2"/>
  <c r="Y121" i="2" s="1"/>
  <c r="X157" i="2"/>
  <c r="Y157" i="2" s="1"/>
  <c r="X193" i="2"/>
  <c r="Y193" i="2" s="1"/>
  <c r="X241" i="2"/>
  <c r="Y241" i="2" s="1"/>
  <c r="X253" i="2"/>
  <c r="Y253" i="2" s="1"/>
  <c r="X265" i="2"/>
  <c r="Y265" i="2" s="1"/>
  <c r="X289" i="2"/>
  <c r="Y289" i="2" s="1"/>
  <c r="X301" i="2"/>
  <c r="Y301" i="2" s="1"/>
  <c r="X313" i="2"/>
  <c r="Y313" i="2" s="1"/>
  <c r="X337" i="2"/>
  <c r="Y337" i="2" s="1"/>
  <c r="X385" i="2"/>
  <c r="Y385" i="2" s="1"/>
  <c r="X397" i="2"/>
  <c r="Y397" i="2" s="1"/>
  <c r="X409" i="2"/>
  <c r="Y409" i="2" s="1"/>
  <c r="X433" i="2"/>
  <c r="Y433" i="2" s="1"/>
  <c r="X445" i="2"/>
  <c r="Y445" i="2" s="1"/>
  <c r="X457" i="2"/>
  <c r="Y457" i="2" s="1"/>
  <c r="X481" i="2"/>
  <c r="Y481" i="2" s="1"/>
  <c r="X529" i="2"/>
  <c r="Y529" i="2" s="1"/>
  <c r="X541" i="2"/>
  <c r="Y541" i="2" s="1"/>
  <c r="X553" i="2"/>
  <c r="Y553" i="2" s="1"/>
  <c r="X577" i="2"/>
  <c r="Y577" i="2" s="1"/>
  <c r="X589" i="2"/>
  <c r="Y589" i="2" s="1"/>
  <c r="X601" i="2"/>
  <c r="Y601" i="2" s="1"/>
  <c r="X11" i="2"/>
  <c r="Y11" i="2" s="1"/>
  <c r="X119" i="2"/>
  <c r="Y119" i="2" s="1"/>
  <c r="X155" i="2"/>
  <c r="Y155" i="2" s="1"/>
  <c r="X263" i="2"/>
  <c r="Y263" i="2" s="1"/>
  <c r="X299" i="2"/>
  <c r="Y299" i="2" s="1"/>
  <c r="X419" i="2"/>
  <c r="Y419" i="2" s="1"/>
  <c r="X443" i="2"/>
  <c r="Y443" i="2" s="1"/>
  <c r="X455" i="2"/>
  <c r="Y455" i="2" s="1"/>
  <c r="X16" i="2"/>
  <c r="Y16" i="2" s="1"/>
  <c r="X40" i="2"/>
  <c r="Y40" i="2" s="1"/>
  <c r="X76" i="2"/>
  <c r="Y76" i="2" s="1"/>
  <c r="X124" i="2"/>
  <c r="Y124" i="2" s="1"/>
  <c r="X136" i="2"/>
  <c r="Y136" i="2" s="1"/>
  <c r="X160" i="2"/>
  <c r="Y160" i="2" s="1"/>
  <c r="X220" i="2"/>
  <c r="Y220" i="2" s="1"/>
  <c r="X316" i="2"/>
  <c r="Y316" i="2" s="1"/>
  <c r="X29" i="2"/>
  <c r="Y29" i="2" s="1"/>
  <c r="X41" i="2"/>
  <c r="Y41" i="2" s="1"/>
  <c r="X89" i="2"/>
  <c r="Y89" i="2" s="1"/>
  <c r="X125" i="2"/>
  <c r="Y125" i="2" s="1"/>
  <c r="X233" i="2"/>
  <c r="Y233" i="2" s="1"/>
  <c r="X257" i="2"/>
  <c r="Y257" i="2" s="1"/>
  <c r="X329" i="2"/>
  <c r="Y329" i="2" s="1"/>
  <c r="X341" i="2"/>
  <c r="Y341" i="2" s="1"/>
  <c r="X413" i="2"/>
  <c r="Y413" i="2" s="1"/>
  <c r="X425" i="2"/>
  <c r="Y425" i="2" s="1"/>
  <c r="X485" i="2"/>
  <c r="Y485" i="2" s="1"/>
  <c r="X521" i="2"/>
  <c r="Y521" i="2" s="1"/>
  <c r="X569" i="2"/>
  <c r="Y569" i="2" s="1"/>
  <c r="X629" i="2"/>
  <c r="Y629" i="2" s="1"/>
  <c r="X665" i="2"/>
  <c r="Y665" i="2" s="1"/>
  <c r="X689" i="2"/>
  <c r="Y689" i="2" s="1"/>
  <c r="X701" i="2"/>
  <c r="Y701" i="2" s="1"/>
  <c r="X713" i="2"/>
  <c r="Y713" i="2" s="1"/>
  <c r="X30" i="2"/>
  <c r="Y30" i="2" s="1"/>
  <c r="X66" i="2"/>
  <c r="Y66" i="2" s="1"/>
  <c r="X90" i="2"/>
  <c r="Y90" i="2" s="1"/>
  <c r="X114" i="2"/>
  <c r="Y114" i="2" s="1"/>
  <c r="X126" i="2"/>
  <c r="Y126" i="2" s="1"/>
  <c r="X138" i="2"/>
  <c r="Y138" i="2" s="1"/>
  <c r="X162" i="2"/>
  <c r="Y162" i="2" s="1"/>
  <c r="X174" i="2"/>
  <c r="Y174" i="2" s="1"/>
  <c r="X198" i="2"/>
  <c r="Y198" i="2" s="1"/>
  <c r="X210" i="2"/>
  <c r="Y210" i="2" s="1"/>
  <c r="X234" i="2"/>
  <c r="Y234" i="2" s="1"/>
  <c r="X282" i="2"/>
  <c r="Y282" i="2" s="1"/>
  <c r="X294" i="2"/>
  <c r="Y294" i="2" s="1"/>
  <c r="X306" i="2"/>
  <c r="Y306" i="2" s="1"/>
  <c r="X318" i="2"/>
  <c r="Y318" i="2" s="1"/>
  <c r="X342" i="2"/>
  <c r="Y342" i="2" s="1"/>
  <c r="X378" i="2"/>
  <c r="Y378" i="2" s="1"/>
  <c r="X402" i="2"/>
  <c r="Y402" i="2" s="1"/>
  <c r="X414" i="2"/>
  <c r="Y414" i="2" s="1"/>
  <c r="X450" i="2"/>
  <c r="Y450" i="2" s="1"/>
  <c r="X474" i="2"/>
  <c r="Y474" i="2" s="1"/>
  <c r="X486" i="2"/>
  <c r="Y486" i="2" s="1"/>
  <c r="X498" i="2"/>
  <c r="Y498" i="2" s="1"/>
  <c r="X510" i="2"/>
  <c r="Y510" i="2" s="1"/>
  <c r="X522" i="2"/>
  <c r="Y522" i="2" s="1"/>
  <c r="X582" i="2"/>
  <c r="Y582" i="2" s="1"/>
  <c r="X594" i="2"/>
  <c r="Y594" i="2" s="1"/>
  <c r="X606" i="2"/>
  <c r="Y606" i="2" s="1"/>
  <c r="X630" i="2"/>
  <c r="Y630" i="2" s="1"/>
  <c r="X654" i="2"/>
  <c r="Y654" i="2" s="1"/>
  <c r="X690" i="2"/>
  <c r="Y690" i="2" s="1"/>
  <c r="X714" i="2"/>
  <c r="Y714" i="2" s="1"/>
  <c r="X726" i="2"/>
  <c r="Y726" i="2" s="1"/>
  <c r="X762" i="2"/>
  <c r="Y762" i="2" s="1"/>
  <c r="X204" i="2"/>
  <c r="Y204" i="2" s="1"/>
  <c r="X661" i="2"/>
  <c r="Y661" i="2" s="1"/>
  <c r="X685" i="2"/>
  <c r="Y685" i="2" s="1"/>
  <c r="X733" i="2"/>
  <c r="Y733" i="2" s="1"/>
  <c r="X745" i="2"/>
  <c r="Y745" i="2" s="1"/>
  <c r="X757" i="2"/>
  <c r="Y757" i="2" s="1"/>
  <c r="X46" i="2"/>
  <c r="Y46" i="2" s="1"/>
  <c r="X286" i="2"/>
  <c r="Y286" i="2" s="1"/>
  <c r="X67" i="2"/>
  <c r="Y67" i="2" s="1"/>
  <c r="X139" i="2"/>
  <c r="Y139" i="2" s="1"/>
  <c r="X187" i="2"/>
  <c r="Y187" i="2" s="1"/>
  <c r="X223" i="2"/>
  <c r="Y223" i="2" s="1"/>
  <c r="X331" i="2"/>
  <c r="Y331" i="2" s="1"/>
  <c r="X355" i="2"/>
  <c r="Y355" i="2" s="1"/>
  <c r="X403" i="2"/>
  <c r="Y403" i="2" s="1"/>
  <c r="X427" i="2"/>
  <c r="Y427" i="2" s="1"/>
  <c r="X511" i="2"/>
  <c r="Y511" i="2" s="1"/>
  <c r="X583" i="2"/>
  <c r="Y583" i="2" s="1"/>
  <c r="X595" i="2"/>
  <c r="Y595" i="2" s="1"/>
  <c r="X631" i="2"/>
  <c r="Y631" i="2" s="1"/>
  <c r="X667" i="2"/>
  <c r="Y667" i="2" s="1"/>
  <c r="X691" i="2"/>
  <c r="Y691" i="2" s="1"/>
  <c r="X727" i="2"/>
  <c r="Y727" i="2" s="1"/>
  <c r="X763" i="2"/>
  <c r="Y763" i="2" s="1"/>
  <c r="X8" i="2"/>
  <c r="Y8" i="2" s="1"/>
  <c r="X68" i="2"/>
  <c r="Y68" i="2" s="1"/>
  <c r="X80" i="2"/>
  <c r="Y80" i="2" s="1"/>
  <c r="X188" i="2"/>
  <c r="Y188" i="2" s="1"/>
  <c r="X224" i="2"/>
  <c r="Y224" i="2" s="1"/>
  <c r="X284" i="2"/>
  <c r="Y284" i="2" s="1"/>
  <c r="X332" i="2"/>
  <c r="Y332" i="2" s="1"/>
  <c r="X356" i="2"/>
  <c r="Y356" i="2" s="1"/>
  <c r="X404" i="2"/>
  <c r="Y404" i="2" s="1"/>
  <c r="X608" i="2"/>
  <c r="Y608" i="2" s="1"/>
  <c r="X632" i="2"/>
  <c r="Y632" i="2" s="1"/>
  <c r="X668" i="2"/>
  <c r="Y668" i="2" s="1"/>
  <c r="X692" i="2"/>
  <c r="Y692" i="2" s="1"/>
  <c r="X351" i="2"/>
  <c r="Y351" i="2" s="1"/>
  <c r="X375" i="2"/>
  <c r="Y375" i="2" s="1"/>
  <c r="X387" i="2"/>
  <c r="Y387" i="2" s="1"/>
  <c r="X399" i="2"/>
  <c r="Y399" i="2" s="1"/>
  <c r="X411" i="2"/>
  <c r="Y411" i="2" s="1"/>
  <c r="X423" i="2"/>
  <c r="Y423" i="2" s="1"/>
  <c r="X447" i="2"/>
  <c r="Y447" i="2" s="1"/>
  <c r="X459" i="2"/>
  <c r="Y459" i="2" s="1"/>
  <c r="X471" i="2"/>
  <c r="Y471" i="2" s="1"/>
  <c r="X495" i="2"/>
  <c r="Y495" i="2" s="1"/>
  <c r="X507" i="2"/>
  <c r="Y507" i="2" s="1"/>
  <c r="X519" i="2"/>
  <c r="Y519" i="2" s="1"/>
  <c r="X531" i="2"/>
  <c r="Y531" i="2" s="1"/>
  <c r="X543" i="2"/>
  <c r="Y543" i="2" s="1"/>
  <c r="X555" i="2"/>
  <c r="Y555" i="2" s="1"/>
  <c r="X567" i="2"/>
  <c r="Y567" i="2" s="1"/>
  <c r="X579" i="2"/>
  <c r="Y579" i="2" s="1"/>
  <c r="X591" i="2"/>
  <c r="Y591" i="2" s="1"/>
  <c r="X603" i="2"/>
  <c r="Y603" i="2" s="1"/>
  <c r="X615" i="2"/>
  <c r="Y615" i="2" s="1"/>
  <c r="X627" i="2"/>
  <c r="Y627" i="2" s="1"/>
  <c r="X639" i="2"/>
  <c r="Y639" i="2" s="1"/>
  <c r="X651" i="2"/>
  <c r="Y651" i="2" s="1"/>
  <c r="X675" i="2"/>
  <c r="Y675" i="2" s="1"/>
  <c r="X687" i="2"/>
  <c r="Y687" i="2" s="1"/>
  <c r="X699" i="2"/>
  <c r="Y699" i="2" s="1"/>
  <c r="X711" i="2"/>
  <c r="Y711" i="2" s="1"/>
  <c r="X735" i="2"/>
  <c r="Y735" i="2" s="1"/>
  <c r="X747" i="2"/>
  <c r="Y747" i="2" s="1"/>
  <c r="X759" i="2"/>
  <c r="Y759" i="2" s="1"/>
  <c r="X328" i="2"/>
  <c r="Y328" i="2" s="1"/>
  <c r="X340" i="2"/>
  <c r="Y340" i="2" s="1"/>
  <c r="X364" i="2"/>
  <c r="Y364" i="2" s="1"/>
  <c r="X412" i="2"/>
  <c r="Y412" i="2" s="1"/>
  <c r="X424" i="2"/>
  <c r="Y424" i="2" s="1"/>
  <c r="X448" i="2"/>
  <c r="Y448" i="2" s="1"/>
  <c r="X472" i="2"/>
  <c r="Y472" i="2" s="1"/>
  <c r="X508" i="2"/>
  <c r="Y508" i="2" s="1"/>
  <c r="X532" i="2"/>
  <c r="Y532" i="2" s="1"/>
  <c r="X592" i="2"/>
  <c r="Y592" i="2" s="1"/>
  <c r="X604" i="2"/>
  <c r="Y604" i="2" s="1"/>
  <c r="X616" i="2"/>
  <c r="Y616" i="2" s="1"/>
  <c r="X628" i="2"/>
  <c r="Y628" i="2" s="1"/>
  <c r="X676" i="2"/>
  <c r="Y676" i="2" s="1"/>
  <c r="X700" i="2"/>
  <c r="Y700" i="2" s="1"/>
  <c r="X712" i="2"/>
  <c r="Y712" i="2" s="1"/>
  <c r="X724" i="2"/>
  <c r="Y724" i="2" s="1"/>
  <c r="X736" i="2"/>
  <c r="Y736" i="2" s="1"/>
  <c r="X760" i="2"/>
  <c r="Y760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AB9B70-6BAC-4A5E-9BA0-5C856AC8A7BD}" keepAlive="1" name="Query - spaces_3iWczBNnn5rbfoUlE0Jd_uploads_git-blob-9864c7f811c613c3faab876659c64235709" description="Connection to the 'spaces_3iWczBNnn5rbfoUlE0Jd_uploads_git-blob-9864c7f811c613c3faab876659c64235709' query in the workbook." type="5" refreshedVersion="0" background="1">
    <dbPr connection="Provider=Microsoft.Mashup.OleDb.1;Data Source=$Workbook$;Location=spaces_3iWczBNnn5rbfoUlE0Jd_uploads_git-blob-9864c7f811c613c3faab876659c64235709;Extended Properties=&quot;&quot;" command="SELECT * FROM [spaces_3iWczBNnn5rbfoUlE0Jd_uploads_git-blob-9864c7f811c613c3faab876659c64235709]"/>
  </connection>
  <connection id="2" xr16:uid="{6E76565D-4539-415D-AB2C-8651E8FBDF85}" name="spaces_3iWczBNnn5rbfoUlE0Jd_uploads_git-blob-9864c7f811c613c3faab876659c6423570939694_sala" type="6" refreshedVersion="8" background="1" saveData="1">
    <textPr codePage="65001" sourceFile="C:\Users\yanru\OneDrive\Documentos\Hackio\Excel\spaces_3iWczBNnn5rbfoUlE0Jd_uploads_git-blob-9864c7f811c613c3faab876659c6423570939694_sala.csv" thousands="." tab="0" comma="1" qualifier="singleQuote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D9AE0C70-282E-43D2-8E94-3F08FC414119}" name="spaces_3iWczBNnn5rbfoUlE0Jd_uploads_git-blob-d9e80ffbcef8a4adc6d29edd78618add5df0cce0_cocina" type="6" refreshedVersion="8" background="1" saveData="1">
    <textPr codePage="65001" sourceFile="C:\Users\yanru\OneDrive\Documentos\Hackio\Excel\spaces_3iWczBNnn5rbfoUlE0Jd_uploads_git-blob-d9e80ffbcef8a4adc6d29edd78618add5df0cce0_cocina.csv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<sst xmlns="http://schemas.openxmlformats.org/spreadsheetml/2006/main" count="12244" uniqueCount="664">
  <si>
    <t>Número de Mesa</t>
  </si>
  <si>
    <t>Nombre del Cliente</t>
  </si>
  <si>
    <t>Número de Comensales</t>
  </si>
  <si>
    <t>Hora de Llegada</t>
  </si>
  <si>
    <t>Hora de Salida</t>
  </si>
  <si>
    <t>Mesero Asignado</t>
  </si>
  <si>
    <t>Tipo de Servicio</t>
  </si>
  <si>
    <t>Método de Pago</t>
  </si>
  <si>
    <t>Propina</t>
  </si>
  <si>
    <t>Estado de la Mesa</t>
  </si>
  <si>
    <t>Número de Orden</t>
  </si>
  <si>
    <t>País de Origen</t>
  </si>
  <si>
    <t>Platos Ordenados</t>
  </si>
  <si>
    <t>Cliente_724</t>
  </si>
  <si>
    <t>Mesero_3</t>
  </si>
  <si>
    <t>Almuerzo</t>
  </si>
  <si>
    <t>Tarjeta de débito</t>
  </si>
  <si>
    <t>Reservada</t>
  </si>
  <si>
    <t>España</t>
  </si>
  <si>
    <t>Cliente_538</t>
  </si>
  <si>
    <t>Mesero_1</t>
  </si>
  <si>
    <t>Desayuno</t>
  </si>
  <si>
    <t>Efectivo</t>
  </si>
  <si>
    <t>Colombia</t>
  </si>
  <si>
    <t>Cliente_911</t>
  </si>
  <si>
    <t>Mesero_2</t>
  </si>
  <si>
    <t>Tarjeta de crédito</t>
  </si>
  <si>
    <t>Libre</t>
  </si>
  <si>
    <t>Brasil</t>
  </si>
  <si>
    <t xml:space="preserve"> Plato_17</t>
  </si>
  <si>
    <t xml:space="preserve"> Plato_19</t>
  </si>
  <si>
    <t>Cliente_129</t>
  </si>
  <si>
    <t>Mesero_5</t>
  </si>
  <si>
    <t>Paraguay</t>
  </si>
  <si>
    <t>Cliente_938</t>
  </si>
  <si>
    <t>Mesero_4</t>
  </si>
  <si>
    <t>Perú</t>
  </si>
  <si>
    <t>Cliente_965</t>
  </si>
  <si>
    <t>Cena</t>
  </si>
  <si>
    <t>Plato_8</t>
  </si>
  <si>
    <t>Cliente_306</t>
  </si>
  <si>
    <t>Ocupada</t>
  </si>
  <si>
    <t>Venezuela</t>
  </si>
  <si>
    <t>Cliente_974</t>
  </si>
  <si>
    <t xml:space="preserve"> Plato_16</t>
  </si>
  <si>
    <t>Cliente_740</t>
  </si>
  <si>
    <t>Bolivia</t>
  </si>
  <si>
    <t xml:space="preserve"> Plato_7</t>
  </si>
  <si>
    <t xml:space="preserve"> Plato_12</t>
  </si>
  <si>
    <t>Cliente_33</t>
  </si>
  <si>
    <t>Uruguay</t>
  </si>
  <si>
    <t>Cliente_881</t>
  </si>
  <si>
    <t>Cliente_890</t>
  </si>
  <si>
    <t xml:space="preserve"> Plato_8</t>
  </si>
  <si>
    <t>Cliente_873</t>
  </si>
  <si>
    <t>Plato_9</t>
  </si>
  <si>
    <t>Cliente_780</t>
  </si>
  <si>
    <t xml:space="preserve"> Plato_11</t>
  </si>
  <si>
    <t xml:space="preserve"> Plato_14</t>
  </si>
  <si>
    <t>Cliente_728</t>
  </si>
  <si>
    <t xml:space="preserve"> Plato_13</t>
  </si>
  <si>
    <t>Cliente_175</t>
  </si>
  <si>
    <t>Plato_16</t>
  </si>
  <si>
    <t>Cliente_200</t>
  </si>
  <si>
    <t>Ecuador</t>
  </si>
  <si>
    <t xml:space="preserve"> Plato_4</t>
  </si>
  <si>
    <t>Cliente_190</t>
  </si>
  <si>
    <t xml:space="preserve"> Plato_20</t>
  </si>
  <si>
    <t xml:space="preserve"> Plato_10</t>
  </si>
  <si>
    <t>Cliente_290</t>
  </si>
  <si>
    <t>Chile</t>
  </si>
  <si>
    <t>Plato_20</t>
  </si>
  <si>
    <t>Cliente_972</t>
  </si>
  <si>
    <t xml:space="preserve"> Plato_1</t>
  </si>
  <si>
    <t>Cliente_210</t>
  </si>
  <si>
    <t xml:space="preserve"> Plato_3</t>
  </si>
  <si>
    <t xml:space="preserve"> Plato_15</t>
  </si>
  <si>
    <t>Cliente_88</t>
  </si>
  <si>
    <t xml:space="preserve"> Plato_18</t>
  </si>
  <si>
    <t xml:space="preserve"> Plato_9</t>
  </si>
  <si>
    <t>Cliente_427</t>
  </si>
  <si>
    <t>Cliente_424</t>
  </si>
  <si>
    <t>Cliente_824</t>
  </si>
  <si>
    <t>Plato_18</t>
  </si>
  <si>
    <t>Cliente_107</t>
  </si>
  <si>
    <t>Cliente_775</t>
  </si>
  <si>
    <t>Cliente_358</t>
  </si>
  <si>
    <t>Argentina</t>
  </si>
  <si>
    <t>Cliente_377</t>
  </si>
  <si>
    <t>Cliente_361</t>
  </si>
  <si>
    <t>Cliente_229</t>
  </si>
  <si>
    <t>Cliente_27</t>
  </si>
  <si>
    <t>Cliente_103</t>
  </si>
  <si>
    <t xml:space="preserve"> Plato_6</t>
  </si>
  <si>
    <t>Cliente_1</t>
  </si>
  <si>
    <t>Cliente_828</t>
  </si>
  <si>
    <t>Cliente_874</t>
  </si>
  <si>
    <t>Plato_2</t>
  </si>
  <si>
    <t>Cliente_999</t>
  </si>
  <si>
    <t>Plato_13</t>
  </si>
  <si>
    <t>Cliente_167</t>
  </si>
  <si>
    <t>Cliente_606</t>
  </si>
  <si>
    <t>Plato_19</t>
  </si>
  <si>
    <t>Cliente_710</t>
  </si>
  <si>
    <t>Cliente_870</t>
  </si>
  <si>
    <t>Cliente_230</t>
  </si>
  <si>
    <t>Cliente_814</t>
  </si>
  <si>
    <t>Cliente_640</t>
  </si>
  <si>
    <t>Plato_4</t>
  </si>
  <si>
    <t>Cliente_623</t>
  </si>
  <si>
    <t>Cliente_72</t>
  </si>
  <si>
    <t>Cliente_963</t>
  </si>
  <si>
    <t xml:space="preserve"> Plato_5</t>
  </si>
  <si>
    <t>Cliente_929</t>
  </si>
  <si>
    <t>Cliente_708</t>
  </si>
  <si>
    <t>Cliente_631</t>
  </si>
  <si>
    <t>Cliente_894</t>
  </si>
  <si>
    <t>Cliente_63</t>
  </si>
  <si>
    <t xml:space="preserve"> Plato_2</t>
  </si>
  <si>
    <t>Cliente_144</t>
  </si>
  <si>
    <t>Cliente_390</t>
  </si>
  <si>
    <t>Cliente_886</t>
  </si>
  <si>
    <t>Cliente_510</t>
  </si>
  <si>
    <t>Cliente_878</t>
  </si>
  <si>
    <t>Cliente_977</t>
  </si>
  <si>
    <t>Cliente_553</t>
  </si>
  <si>
    <t>Cliente_792</t>
  </si>
  <si>
    <t>Cliente_265</t>
  </si>
  <si>
    <t>Cliente_946</t>
  </si>
  <si>
    <t>Cliente_614</t>
  </si>
  <si>
    <t>Cliente_352</t>
  </si>
  <si>
    <t>Cliente_784</t>
  </si>
  <si>
    <t>Cliente_118</t>
  </si>
  <si>
    <t>Cliente_61</t>
  </si>
  <si>
    <t>Cliente_440</t>
  </si>
  <si>
    <t>Cliente_258</t>
  </si>
  <si>
    <t>Cliente_742</t>
  </si>
  <si>
    <t>Plato_6</t>
  </si>
  <si>
    <t>Cliente_865</t>
  </si>
  <si>
    <t>Cliente_79</t>
  </si>
  <si>
    <t>Cliente_42</t>
  </si>
  <si>
    <t>Cliente_374</t>
  </si>
  <si>
    <t>Cliente_636</t>
  </si>
  <si>
    <t>Plato_12</t>
  </si>
  <si>
    <t>Cliente_753</t>
  </si>
  <si>
    <t>Cliente_632</t>
  </si>
  <si>
    <t>Cliente_969</t>
  </si>
  <si>
    <t>Plato_17</t>
  </si>
  <si>
    <t>Cliente_574</t>
  </si>
  <si>
    <t>Cliente_292</t>
  </si>
  <si>
    <t>Cliente_148</t>
  </si>
  <si>
    <t>Cliente_747</t>
  </si>
  <si>
    <t>Cliente_501</t>
  </si>
  <si>
    <t>Plato_1</t>
  </si>
  <si>
    <t>Cliente_733</t>
  </si>
  <si>
    <t>Cliente_36</t>
  </si>
  <si>
    <t>Cliente_1000</t>
  </si>
  <si>
    <t>Cliente_607</t>
  </si>
  <si>
    <t>Cliente_378</t>
  </si>
  <si>
    <t>Cliente_612</t>
  </si>
  <si>
    <t>Cliente_452</t>
  </si>
  <si>
    <t>Cliente_244</t>
  </si>
  <si>
    <t>Cliente_840</t>
  </si>
  <si>
    <t>Cliente_993</t>
  </si>
  <si>
    <t>Cliente_29</t>
  </si>
  <si>
    <t>Cliente_313</t>
  </si>
  <si>
    <t>Cliente_520</t>
  </si>
  <si>
    <t>Cliente_388</t>
  </si>
  <si>
    <t>Cliente_384</t>
  </si>
  <si>
    <t>Cliente_517</t>
  </si>
  <si>
    <t>Cliente_711</t>
  </si>
  <si>
    <t>Cliente_651</t>
  </si>
  <si>
    <t>Cliente_545</t>
  </si>
  <si>
    <t>Cliente_116</t>
  </si>
  <si>
    <t>Cliente_170</t>
  </si>
  <si>
    <t>Cliente_92</t>
  </si>
  <si>
    <t>Cliente_552</t>
  </si>
  <si>
    <t>Plato_3</t>
  </si>
  <si>
    <t>Cliente_627</t>
  </si>
  <si>
    <t>Cliente_588</t>
  </si>
  <si>
    <t>Cliente_949</t>
  </si>
  <si>
    <t>Cliente_863</t>
  </si>
  <si>
    <t>Cliente_140</t>
  </si>
  <si>
    <t>Cliente_523</t>
  </si>
  <si>
    <t>Cliente_916</t>
  </si>
  <si>
    <t>Cliente_416</t>
  </si>
  <si>
    <t>Plato_10</t>
  </si>
  <si>
    <t>Cliente_346</t>
  </si>
  <si>
    <t>Cliente_381</t>
  </si>
  <si>
    <t>Plato_7</t>
  </si>
  <si>
    <t>Cliente_791</t>
  </si>
  <si>
    <t>Cliente_697</t>
  </si>
  <si>
    <t>Cliente_516</t>
  </si>
  <si>
    <t>Cliente_541</t>
  </si>
  <si>
    <t>Cliente_830</t>
  </si>
  <si>
    <t>Cliente_656</t>
  </si>
  <si>
    <t>Cliente_486</t>
  </si>
  <si>
    <t>Cliente_774</t>
  </si>
  <si>
    <t>Cliente_26</t>
  </si>
  <si>
    <t>Cliente_273</t>
  </si>
  <si>
    <t>Cliente_798</t>
  </si>
  <si>
    <t>Cliente_8</t>
  </si>
  <si>
    <t>Cliente_31</t>
  </si>
  <si>
    <t>Cliente_658</t>
  </si>
  <si>
    <t>Cliente_773</t>
  </si>
  <si>
    <t>Cliente_158</t>
  </si>
  <si>
    <t>Cliente_569</t>
  </si>
  <si>
    <t>Cliente_286</t>
  </si>
  <si>
    <t>Cliente_199</t>
  </si>
  <si>
    <t>Cliente_712</t>
  </si>
  <si>
    <t>Cliente_56</t>
  </si>
  <si>
    <t>Cliente_670</t>
  </si>
  <si>
    <t>Cliente_909</t>
  </si>
  <si>
    <t>Cliente_402</t>
  </si>
  <si>
    <t>Cliente_709</t>
  </si>
  <si>
    <t>Cliente_533</t>
  </si>
  <si>
    <t>Cliente_953</t>
  </si>
  <si>
    <t>Cliente_380</t>
  </si>
  <si>
    <t>Cliente_964</t>
  </si>
  <si>
    <t>Cliente_939</t>
  </si>
  <si>
    <t>Cliente_536</t>
  </si>
  <si>
    <t>Cliente_5</t>
  </si>
  <si>
    <t>Cliente_115</t>
  </si>
  <si>
    <t>Cliente_580</t>
  </si>
  <si>
    <t>Cliente_788</t>
  </si>
  <si>
    <t>Cliente_892</t>
  </si>
  <si>
    <t>Cliente_406</t>
  </si>
  <si>
    <t>Cliente_295</t>
  </si>
  <si>
    <t>Cliente_547</t>
  </si>
  <si>
    <t>Cliente_156</t>
  </si>
  <si>
    <t>Cliente_768</t>
  </si>
  <si>
    <t>Plato_14</t>
  </si>
  <si>
    <t>Cliente_359</t>
  </si>
  <si>
    <t>Cliente_131</t>
  </si>
  <si>
    <t>Plato_5</t>
  </si>
  <si>
    <t>Cliente_485</t>
  </si>
  <si>
    <t>Cliente_493</t>
  </si>
  <si>
    <t>Cliente_282</t>
  </si>
  <si>
    <t>Cliente_850</t>
  </si>
  <si>
    <t>Cliente_301</t>
  </si>
  <si>
    <t>Cliente_124</t>
  </si>
  <si>
    <t>Cliente_741</t>
  </si>
  <si>
    <t>Cliente_610</t>
  </si>
  <si>
    <t>Cliente_681</t>
  </si>
  <si>
    <t>Cliente_173</t>
  </si>
  <si>
    <t>Cliente_55</t>
  </si>
  <si>
    <t>Cliente_653</t>
  </si>
  <si>
    <t>Cliente_628</t>
  </si>
  <si>
    <t>Cliente_715</t>
  </si>
  <si>
    <t>Cliente_321</t>
  </si>
  <si>
    <t>Cliente_442</t>
  </si>
  <si>
    <t>Cliente_752</t>
  </si>
  <si>
    <t>Cliente_727</t>
  </si>
  <si>
    <t>Cliente_548</t>
  </si>
  <si>
    <t>Cliente_30</t>
  </si>
  <si>
    <t>Cliente_412</t>
  </si>
  <si>
    <t>Cliente_646</t>
  </si>
  <si>
    <t>Cliente_151</t>
  </si>
  <si>
    <t>Cliente_318</t>
  </si>
  <si>
    <t>Cliente_336</t>
  </si>
  <si>
    <t>Cliente_560</t>
  </si>
  <si>
    <t>Cliente_367</t>
  </si>
  <si>
    <t>Cliente_765</t>
  </si>
  <si>
    <t>Cliente_679</t>
  </si>
  <si>
    <t>Cliente_512</t>
  </si>
  <si>
    <t>Cliente_701</t>
  </si>
  <si>
    <t>Cliente_331</t>
  </si>
  <si>
    <t>Cliente_83</t>
  </si>
  <si>
    <t>Cliente_339</t>
  </si>
  <si>
    <t>Cliente_323</t>
  </si>
  <si>
    <t>Cliente_678</t>
  </si>
  <si>
    <t>Cliente_74</t>
  </si>
  <si>
    <t>Cliente_146</t>
  </si>
  <si>
    <t>Cliente_212</t>
  </si>
  <si>
    <t>Cliente_3</t>
  </si>
  <si>
    <t>Cliente_176</t>
  </si>
  <si>
    <t>Cliente_551</t>
  </si>
  <si>
    <t>Cliente_240</t>
  </si>
  <si>
    <t>Plato_15</t>
  </si>
  <si>
    <t>Cliente_759</t>
  </si>
  <si>
    <t>Cliente_959</t>
  </si>
  <si>
    <t>Cliente_744</t>
  </si>
  <si>
    <t>Cliente_189</t>
  </si>
  <si>
    <t>Cliente_576</t>
  </si>
  <si>
    <t>Cliente_474</t>
  </si>
  <si>
    <t>Cliente_990</t>
  </si>
  <si>
    <t>Cliente_67</t>
  </si>
  <si>
    <t>Cliente_445</t>
  </si>
  <si>
    <t>Cliente_984</t>
  </si>
  <si>
    <t>Cliente_877</t>
  </si>
  <si>
    <t>Cliente_494</t>
  </si>
  <si>
    <t>Cliente_264</t>
  </si>
  <si>
    <t>Plato_11</t>
  </si>
  <si>
    <t>Cliente_142</t>
  </si>
  <si>
    <t>Cliente_599</t>
  </si>
  <si>
    <t>Cliente_856</t>
  </si>
  <si>
    <t>Cliente_722</t>
  </si>
  <si>
    <t>Cliente_935</t>
  </si>
  <si>
    <t>Cliente_961</t>
  </si>
  <si>
    <t>Cliente_924</t>
  </si>
  <si>
    <t>Cliente_579</t>
  </si>
  <si>
    <t>Cliente_567</t>
  </si>
  <si>
    <t>Cliente_927</t>
  </si>
  <si>
    <t>Cliente_539</t>
  </si>
  <si>
    <t>Cliente_872</t>
  </si>
  <si>
    <t>Cliente_425</t>
  </si>
  <si>
    <t>Cliente_700</t>
  </si>
  <si>
    <t>Cliente_665</t>
  </si>
  <si>
    <t>Cliente_978</t>
  </si>
  <si>
    <t>Cliente_577</t>
  </si>
  <si>
    <t>Cliente_429</t>
  </si>
  <si>
    <t>Cliente_811</t>
  </si>
  <si>
    <t>Cliente_228</t>
  </si>
  <si>
    <t>Cliente_249</t>
  </si>
  <si>
    <t>Cliente_326</t>
  </si>
  <si>
    <t>Cliente_281</t>
  </si>
  <si>
    <t>Cliente_686</t>
  </si>
  <si>
    <t>Cliente_418</t>
  </si>
  <si>
    <t>Cliente_397</t>
  </si>
  <si>
    <t>Cliente_477</t>
  </si>
  <si>
    <t>Cliente_300</t>
  </si>
  <si>
    <t>Cliente_928</t>
  </si>
  <si>
    <t>Cliente_132</t>
  </si>
  <si>
    <t>Cliente_53</t>
  </si>
  <si>
    <t>Cliente_673</t>
  </si>
  <si>
    <t>Cliente_243</t>
  </si>
  <si>
    <t>Cliente_730</t>
  </si>
  <si>
    <t>Cliente_617</t>
  </si>
  <si>
    <t>Cliente_827</t>
  </si>
  <si>
    <t>Cliente_184</t>
  </si>
  <si>
    <t>Cliente_345</t>
  </si>
  <si>
    <t>Cliente_277</t>
  </si>
  <si>
    <t>Cliente_981</t>
  </si>
  <si>
    <t>Cliente_24</t>
  </si>
  <si>
    <t>Cliente_463</t>
  </si>
  <si>
    <t>Cliente_746</t>
  </si>
  <si>
    <t>Cliente_409</t>
  </si>
  <si>
    <t>Cliente_729</t>
  </si>
  <si>
    <t>Cliente_565</t>
  </si>
  <si>
    <t>Cliente_195</t>
  </si>
  <si>
    <t>Cliente_211</t>
  </si>
  <si>
    <t>Cliente_385</t>
  </si>
  <si>
    <t>Cliente_986</t>
  </si>
  <si>
    <t>Cliente_994</t>
  </si>
  <si>
    <t>Cliente_648</t>
  </si>
  <si>
    <t>Cliente_702</t>
  </si>
  <si>
    <t>Cliente_846</t>
  </si>
  <si>
    <t>Cliente_620</t>
  </si>
  <si>
    <t>Cliente_672</t>
  </si>
  <si>
    <t>Cliente_735</t>
  </si>
  <si>
    <t>Cliente_268</t>
  </si>
  <si>
    <t>Cliente_161</t>
  </si>
  <si>
    <t>Cliente_600</t>
  </si>
  <si>
    <t>Cliente_654</t>
  </si>
  <si>
    <t>Cliente_269</t>
  </si>
  <si>
    <t>Cliente_12</t>
  </si>
  <si>
    <t>Cliente_294</t>
  </si>
  <si>
    <t>Cliente_659</t>
  </si>
  <si>
    <t>Cliente_47</t>
  </si>
  <si>
    <t>Cliente_544</t>
  </si>
  <si>
    <t>Cliente_633</t>
  </si>
  <si>
    <t>Cliente_154</t>
  </si>
  <si>
    <t>Cliente_489</t>
  </si>
  <si>
    <t>Cliente_350</t>
  </si>
  <si>
    <t>Cliente_797</t>
  </si>
  <si>
    <t>Cliente_436</t>
  </si>
  <si>
    <t>Cliente_597</t>
  </si>
  <si>
    <t>Cliente_823</t>
  </si>
  <si>
    <t>Cliente_690</t>
  </si>
  <si>
    <t>Cliente_216</t>
  </si>
  <si>
    <t>Cliente_546</t>
  </si>
  <si>
    <t>Cliente_524</t>
  </si>
  <si>
    <t>Cliente_193</t>
  </si>
  <si>
    <t>Cliente_794</t>
  </si>
  <si>
    <t>Cliente_602</t>
  </si>
  <si>
    <t>Cliente_296</t>
  </si>
  <si>
    <t>Cliente_568</t>
  </si>
  <si>
    <t>Cliente_897</t>
  </si>
  <si>
    <t>Cliente_816</t>
  </si>
  <si>
    <t>Cliente_221</t>
  </si>
  <si>
    <t>Cliente_755</t>
  </si>
  <si>
    <t>Cliente_289</t>
  </si>
  <si>
    <t>Cliente_476</t>
  </si>
  <si>
    <t>Cliente_940</t>
  </si>
  <si>
    <t>Cliente_707</t>
  </si>
  <si>
    <t>Cliente_644</t>
  </si>
  <si>
    <t>Cliente_619</t>
  </si>
  <si>
    <t>Cliente_833</t>
  </si>
  <si>
    <t>Cliente_899</t>
  </si>
  <si>
    <t>Cliente_498</t>
  </si>
  <si>
    <t>Cliente_470</t>
  </si>
  <si>
    <t>Cliente_191</t>
  </si>
  <si>
    <t>Cliente_183</t>
  </si>
  <si>
    <t>Cliente_499</t>
  </si>
  <si>
    <t>Cliente_495</t>
  </si>
  <si>
    <t>Cliente_54</t>
  </si>
  <si>
    <t>Cliente_923</t>
  </si>
  <si>
    <t>Cliente_453</t>
  </si>
  <si>
    <t>Cliente_14</t>
  </si>
  <si>
    <t>Cliente_611</t>
  </si>
  <si>
    <t>Cliente_666</t>
  </si>
  <si>
    <t>Cliente_505</t>
  </si>
  <si>
    <t>Cliente_858</t>
  </si>
  <si>
    <t>Cliente_882</t>
  </si>
  <si>
    <t>Cliente_275</t>
  </si>
  <si>
    <t>Cliente_871</t>
  </si>
  <si>
    <t>Cliente_841</t>
  </si>
  <si>
    <t>Cliente_789</t>
  </si>
  <si>
    <t>Cliente_141</t>
  </si>
  <si>
    <t>Cliente_992</t>
  </si>
  <si>
    <t>Cliente_622</t>
  </si>
  <si>
    <t>Cliente_508</t>
  </si>
  <si>
    <t>Cliente_676</t>
  </si>
  <si>
    <t>Cliente_667</t>
  </si>
  <si>
    <t>Cliente_609</t>
  </si>
  <si>
    <t>Cliente_471</t>
  </si>
  <si>
    <t>Cliente_196</t>
  </si>
  <si>
    <t>Cliente_563</t>
  </si>
  <si>
    <t>Cliente_991</t>
  </si>
  <si>
    <t>Cliente_330</t>
  </si>
  <si>
    <t>Cliente_943</t>
  </si>
  <si>
    <t>Cliente_285</t>
  </si>
  <si>
    <t>Cliente_905</t>
  </si>
  <si>
    <t>Cliente_543</t>
  </si>
  <si>
    <t>Cliente_239</t>
  </si>
  <si>
    <t>Cliente_315</t>
  </si>
  <si>
    <t>Cliente_166</t>
  </si>
  <si>
    <t>Cliente_157</t>
  </si>
  <si>
    <t>Cliente_912</t>
  </si>
  <si>
    <t>Cliente_736</t>
  </si>
  <si>
    <t>Cliente_328</t>
  </si>
  <si>
    <t>Cliente_919</t>
  </si>
  <si>
    <t>Cliente_958</t>
  </si>
  <si>
    <t>Cliente_395</t>
  </si>
  <si>
    <t>Cliente_287</t>
  </si>
  <si>
    <t>Cliente_479</t>
  </si>
  <si>
    <t>Cliente_160</t>
  </si>
  <si>
    <t>Cliente_109</t>
  </si>
  <si>
    <t>Cliente_342</t>
  </si>
  <si>
    <t>Cliente_332</t>
  </si>
  <si>
    <t>Cliente_689</t>
  </si>
  <si>
    <t>Cliente_518</t>
  </si>
  <si>
    <t>Cliente_348</t>
  </si>
  <si>
    <t>Cliente_259</t>
  </si>
  <si>
    <t>Cliente_869</t>
  </si>
  <si>
    <t>Cliente_842</t>
  </si>
  <si>
    <t>Cliente_349</t>
  </si>
  <si>
    <t>Cliente_316</t>
  </si>
  <si>
    <t>Cliente_732</t>
  </si>
  <si>
    <t>Cliente_807</t>
  </si>
  <si>
    <t>Cliente_900</t>
  </si>
  <si>
    <t>Cliente_143</t>
  </si>
  <si>
    <t>Cliente_405</t>
  </si>
  <si>
    <t>Cliente_473</t>
  </si>
  <si>
    <t>Cliente_404</t>
  </si>
  <si>
    <t>Cliente_717</t>
  </si>
  <si>
    <t>Cliente_783</t>
  </si>
  <si>
    <t>Cliente_589</t>
  </si>
  <si>
    <t>Cliente_284</t>
  </si>
  <si>
    <t>Cliente_207</t>
  </si>
  <si>
    <t>Cliente_531</t>
  </si>
  <si>
    <t>Cliente_420</t>
  </si>
  <si>
    <t>Cliente_989</t>
  </si>
  <si>
    <t>Cliente_421</t>
  </si>
  <si>
    <t>Cliente_194</t>
  </si>
  <si>
    <t>Cliente_876</t>
  </si>
  <si>
    <t>Cliente_365</t>
  </si>
  <si>
    <t>Cliente_185</t>
  </si>
  <si>
    <t>Cliente_558</t>
  </si>
  <si>
    <t>Cliente_535</t>
  </si>
  <si>
    <t>Cliente_18</t>
  </si>
  <si>
    <t>Cliente_696</t>
  </si>
  <si>
    <t>Cliente_704</t>
  </si>
  <si>
    <t>Cliente_720</t>
  </si>
  <si>
    <t>Cliente_624</t>
  </si>
  <si>
    <t>Cliente_434</t>
  </si>
  <si>
    <t>Cliente_149</t>
  </si>
  <si>
    <t>Cliente_125</t>
  </si>
  <si>
    <t>Cliente_618</t>
  </si>
  <si>
    <t>Cliente_527</t>
  </si>
  <si>
    <t>Cliente_71</t>
  </si>
  <si>
    <t>Cliente_437</t>
  </si>
  <si>
    <t>Cliente_719</t>
  </si>
  <si>
    <t>Cliente_354</t>
  </si>
  <si>
    <t>Cliente_363</t>
  </si>
  <si>
    <t>Cliente_778</t>
  </si>
  <si>
    <t>Cliente_637</t>
  </si>
  <si>
    <t>Cliente_948</t>
  </si>
  <si>
    <t>Cliente_172</t>
  </si>
  <si>
    <t>Cliente_70</t>
  </si>
  <si>
    <t>Cliente_835</t>
  </si>
  <si>
    <t>Cliente_821</t>
  </si>
  <si>
    <t>Cliente_509</t>
  </si>
  <si>
    <t>Cliente_951</t>
  </si>
  <si>
    <t>Cliente_819</t>
  </si>
  <si>
    <t>Cliente_334</t>
  </si>
  <si>
    <t>Cliente_787</t>
  </si>
  <si>
    <t>Cliente_616</t>
  </si>
  <si>
    <t>Cliente_422</t>
  </si>
  <si>
    <t>Cliente_930</t>
  </si>
  <si>
    <t>Cliente_218</t>
  </si>
  <si>
    <t>Cliente_257</t>
  </si>
  <si>
    <t>Cliente_112</t>
  </si>
  <si>
    <t>Cliente_95</t>
  </si>
  <si>
    <t>Cliente_866</t>
  </si>
  <si>
    <t>Cliente_232</t>
  </si>
  <si>
    <t>Cliente_113</t>
  </si>
  <si>
    <t>Cliente_785</t>
  </si>
  <si>
    <t>Cliente_554</t>
  </si>
  <si>
    <t>Cliente_320</t>
  </si>
  <si>
    <t>Cliente_996</t>
  </si>
  <si>
    <t>Cliente_392</t>
  </si>
  <si>
    <t>Cliente_615</t>
  </si>
  <si>
    <t>Cliente_968</t>
  </si>
  <si>
    <t>Cliente_206</t>
  </si>
  <si>
    <t>Cliente_669</t>
  </si>
  <si>
    <t>Cliente_705</t>
  </si>
  <si>
    <t>Cliente_462</t>
  </si>
  <si>
    <t>Cliente_809</t>
  </si>
  <si>
    <t>Cliente_21</t>
  </si>
  <si>
    <t>Cliente_110</t>
  </si>
  <si>
    <t>Cliente_454</t>
  </si>
  <si>
    <t>Cliente_825</t>
  </si>
  <si>
    <t>Cliente_134</t>
  </si>
  <si>
    <t>Cliente_555</t>
  </si>
  <si>
    <t>Cliente_887</t>
  </si>
  <si>
    <t>Cliente_913</t>
  </si>
  <si>
    <t>Cliente_41</t>
  </si>
  <si>
    <t>Cliente_738</t>
  </si>
  <si>
    <t>Cliente_280</t>
  </si>
  <si>
    <t>Cliente_117</t>
  </si>
  <si>
    <t>Cliente_988</t>
  </si>
  <si>
    <t>Cliente_372</t>
  </si>
  <si>
    <t>Cliente_283</t>
  </si>
  <si>
    <t>Cliente_857</t>
  </si>
  <si>
    <t>Cliente_208</t>
  </si>
  <si>
    <t>Cliente_443</t>
  </si>
  <si>
    <t>Cliente_138</t>
  </si>
  <si>
    <t>Cliente_177</t>
  </si>
  <si>
    <t>Cliente_832</t>
  </si>
  <si>
    <t>Cliente_480</t>
  </si>
  <si>
    <t>Cliente_351</t>
  </si>
  <si>
    <t>Cliente_344</t>
  </si>
  <si>
    <t>Cliente_564</t>
  </si>
  <si>
    <t>Cliente_782</t>
  </si>
  <si>
    <t>Cliente_165</t>
  </si>
  <si>
    <t>Cliente_608</t>
  </si>
  <si>
    <t>Cliente_657</t>
  </si>
  <si>
    <t>Cliente_224</t>
  </si>
  <si>
    <t>Cliente_680</t>
  </si>
  <si>
    <t>Cliente_513</t>
  </si>
  <si>
    <t>Cliente_973</t>
  </si>
  <si>
    <t>Cliente_592</t>
  </si>
  <si>
    <t>Cliente_575</t>
  </si>
  <si>
    <t>Cliente_511</t>
  </si>
  <si>
    <t>Cliente_772</t>
  </si>
  <si>
    <t>Cliente_605</t>
  </si>
  <si>
    <t>Cliente_197</t>
  </si>
  <si>
    <t>Cliente_19</t>
  </si>
  <si>
    <t>Cliente_586</t>
  </si>
  <si>
    <t>Cliente_687</t>
  </si>
  <si>
    <t>Cliente_415</t>
  </si>
  <si>
    <t>Cliente_456</t>
  </si>
  <si>
    <t>Cliente_820</t>
  </si>
  <si>
    <t>Cliente_698</t>
  </si>
  <si>
    <t>Cliente_59</t>
  </si>
  <si>
    <t>Cliente_799</t>
  </si>
  <si>
    <t>Cliente_52</t>
  </si>
  <si>
    <t>Cliente_278</t>
  </si>
  <si>
    <t>Cliente_595</t>
  </si>
  <si>
    <t>Cliente_2</t>
  </si>
  <si>
    <t>Cliente_880</t>
  </si>
  <si>
    <t>Cliente_626</t>
  </si>
  <si>
    <t>Cliente_411</t>
  </si>
  <si>
    <t>Cliente_123</t>
  </si>
  <si>
    <t>Cliente_910</t>
  </si>
  <si>
    <t>Cliente_483</t>
  </si>
  <si>
    <t>Cliente_642</t>
  </si>
  <si>
    <t>Cliente_962</t>
  </si>
  <si>
    <t>Cliente_883</t>
  </si>
  <si>
    <t>Cliente_593</t>
  </si>
  <si>
    <t>Cliente_368</t>
  </si>
  <si>
    <t>Cliente_693</t>
  </si>
  <si>
    <t>Cliente_226</t>
  </si>
  <si>
    <t>Cliente_834</t>
  </si>
  <si>
    <t>Cliente_104</t>
  </si>
  <si>
    <t>Cliente_35</t>
  </si>
  <si>
    <t>Cliente_837</t>
  </si>
  <si>
    <t>Cliente_514</t>
  </si>
  <si>
    <t>Cliente_725</t>
  </si>
  <si>
    <t>Cliente_114</t>
  </si>
  <si>
    <t>Cliente_90</t>
  </si>
  <si>
    <t>Cliente_496</t>
  </si>
  <si>
    <t>Cliente_58</t>
  </si>
  <si>
    <t>Cliente_468</t>
  </si>
  <si>
    <t>Cliente_714</t>
  </si>
  <si>
    <t>Cliente_950</t>
  </si>
  <si>
    <t>Cliente_663</t>
  </si>
  <si>
    <t>Cliente_801</t>
  </si>
  <si>
    <t>Cliente_804</t>
  </si>
  <si>
    <t>Cliente_716</t>
  </si>
  <si>
    <t>Cliente_786</t>
  </si>
  <si>
    <t>Cliente_594</t>
  </si>
  <si>
    <t>Cliente_396</t>
  </si>
  <si>
    <t>Cliente_954</t>
  </si>
  <si>
    <t>Cliente_263</t>
  </si>
  <si>
    <t>Cliente_438</t>
  </si>
  <si>
    <t>Cliente_353</t>
  </si>
  <si>
    <t>Cliente_770</t>
  </si>
  <si>
    <t>Cliente_888</t>
  </si>
  <si>
    <t>Cliente_635</t>
  </si>
  <si>
    <t>Cliente_484</t>
  </si>
  <si>
    <t>Cliente_297</t>
  </si>
  <si>
    <t>Cliente_446</t>
  </si>
  <si>
    <t>Cliente_298</t>
  </si>
  <si>
    <t>Cliente_304</t>
  </si>
  <si>
    <t>Cliente_743</t>
  </si>
  <si>
    <t>Cliente_428</t>
  </si>
  <si>
    <t>Cliente_750</t>
  </si>
  <si>
    <t>Cliente_808</t>
  </si>
  <si>
    <t>Cliente_376</t>
  </si>
  <si>
    <t>Cliente_721</t>
  </si>
  <si>
    <t>Cliente_227</t>
  </si>
  <si>
    <t>Cliente_757</t>
  </si>
  <si>
    <t>Nombre del Plato</t>
  </si>
  <si>
    <t>Costo Unitario</t>
  </si>
  <si>
    <t>Precio Unitario</t>
  </si>
  <si>
    <t>Cantidad Ordenada</t>
  </si>
  <si>
    <t>Observaciones</t>
  </si>
  <si>
    <t>Ninguna</t>
  </si>
  <si>
    <t>Sin cebolla</t>
  </si>
  <si>
    <t>Descripción del Plato</t>
  </si>
  <si>
    <t>Descripción del Plato_7</t>
  </si>
  <si>
    <t>Descripción del Plato_2</t>
  </si>
  <si>
    <t>Descripción del Plato_17</t>
  </si>
  <si>
    <t>Descripción del Plato_6</t>
  </si>
  <si>
    <t>Descripción del Plato_20</t>
  </si>
  <si>
    <t>Descripción del Plato_19</t>
  </si>
  <si>
    <t>Descripción del Plato_9</t>
  </si>
  <si>
    <t>Descripción del Plato_11</t>
  </si>
  <si>
    <t>Descripción del Plato_16</t>
  </si>
  <si>
    <t>Descripción del Plato_12</t>
  </si>
  <si>
    <t>Descripción del Plato_8</t>
  </si>
  <si>
    <t>Descripción del Plato_15</t>
  </si>
  <si>
    <t>Descripción del Plato_5</t>
  </si>
  <si>
    <t>Descripción del Plato_18</t>
  </si>
  <si>
    <t>Descripción del Plato_3</t>
  </si>
  <si>
    <t>Descripción del Plato_14</t>
  </si>
  <si>
    <t>Descripción del Plato_13</t>
  </si>
  <si>
    <t>Descripción del Plato_4</t>
  </si>
  <si>
    <t>Descripción del Plato_10</t>
  </si>
  <si>
    <t>Descripción del Plato_1</t>
  </si>
  <si>
    <t>Tiempo de Preparación</t>
  </si>
  <si>
    <t>Ganancia neta</t>
  </si>
  <si>
    <t>Porcentaje Ganancia</t>
  </si>
  <si>
    <t>Cobro</t>
  </si>
  <si>
    <t>Tiempo de degustación</t>
  </si>
  <si>
    <t>Tiempo de preparación</t>
  </si>
  <si>
    <t>Ganancia bruta</t>
  </si>
  <si>
    <t>Fecha de factura</t>
  </si>
  <si>
    <t>Monto total de la cuenta</t>
  </si>
  <si>
    <t>Hora de entrada</t>
  </si>
  <si>
    <t>Hora de salida</t>
  </si>
  <si>
    <t>Tiempo de permanencia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</si>
</sst>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[$-F400]h:mm:ss\ AM/PM"/>
    <numFmt numFmtId="165" formatCode="#.##0\ &quot;€&quot;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22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45" fontId="0" fillId="0" borderId="0" xfId="0" applyNumberFormat="1"/>
    <xf numFmtId="10" fontId="0" fillId="0" borderId="0" xfId="0" applyNumberFormat="1"/>
    <xf numFmtId="21" fontId="0" fillId="0" borderId="0" xfId="0" applyNumberFormat="1"/>
    <xf numFmtId="0" fontId="2" fillId="0" borderId="0" xfId="0" applyFont="1"/>
    <xf numFmtId="21" fontId="2" fillId="0" borderId="0" xfId="0" applyNumberFormat="1" applyFont="1"/>
    <xf numFmtId="44" fontId="2" fillId="0" borderId="0" xfId="1" applyFont="1"/>
    <xf numFmtId="44" fontId="0" fillId="0" borderId="0" xfId="1" applyFont="1"/>
    <xf numFmtId="14" fontId="0" fillId="0" borderId="0" xfId="0" applyNumberFormat="1"/>
    <xf numFmtId="164" fontId="2" fillId="0" borderId="0" xfId="0" applyNumberFormat="1" applyFont="1"/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aces_3iWczBNnn5rbfoUlE0Jd_uploads_git-blob-9864c7f811c613c3faab876659c6423570939694_sala" connectionId="2" xr16:uid="{E4BB329C-386B-4A79-8327-0C0BF40ADB4A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aces_3iWczBNnn5rbfoUlE0Jd_uploads_git-blob-d9e80ffbcef8a4adc6d29edd78618add5df0cce0_cocina" connectionId="3" xr16:uid="{4ECA0A11-7937-41F7-968A-0F92885DE25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248FE-7ACA-4D73-9871-D6F9EE815172}">
  <dimension ref="A1:Y768"/>
  <sheetViews>
    <sheetView tabSelected="1" topLeftCell="P1" zoomScale="98" workbookViewId="0">
      <selection activeCell="R2" sqref="R2"/>
    </sheetView>
  </sheetViews>
  <sheetFormatPr defaultRowHeight="14.25" x14ac:dyDescent="0.45"/>
  <cols>
    <col min="1" max="1" width="13.86328125" bestFit="1" customWidth="1"/>
    <col min="2" max="2" width="15.796875" bestFit="1" customWidth="1"/>
    <col min="3" max="3" width="19.53125" bestFit="1" customWidth="1"/>
    <col min="4" max="4" width="16.59765625" customWidth="1"/>
    <col min="5" max="5" width="17.3984375" customWidth="1"/>
    <col min="6" max="6" width="14" bestFit="1" customWidth="1"/>
    <col min="7" max="7" width="12.9296875" bestFit="1" customWidth="1"/>
    <col min="8" max="8" width="14.265625" bestFit="1" customWidth="1"/>
    <col min="9" max="9" width="6.73046875" bestFit="1" customWidth="1"/>
    <col min="10" max="10" width="14.6640625" bestFit="1" customWidth="1"/>
    <col min="11" max="11" width="14.53125" bestFit="1" customWidth="1"/>
    <col min="12" max="12" width="11.73046875" bestFit="1" customWidth="1"/>
    <col min="13" max="13" width="14.59765625" bestFit="1" customWidth="1"/>
    <col min="14" max="16" width="9.86328125" bestFit="1" customWidth="1"/>
    <col min="17" max="17" width="31.86328125" bestFit="1" customWidth="1"/>
    <col min="18" max="18" width="21.46484375" style="11" bestFit="1" customWidth="1"/>
    <col min="19" max="19" width="14.19921875" bestFit="1" customWidth="1"/>
    <col min="20" max="20" width="14.1328125" style="2" bestFit="1" customWidth="1"/>
    <col min="21" max="21" width="12.265625" bestFit="1" customWidth="1"/>
    <col min="22" max="22" width="20.265625" bestFit="1" customWidth="1"/>
    <col min="23" max="23" width="19.3984375" bestFit="1" customWidth="1"/>
    <col min="24" max="24" width="19.46484375" bestFit="1" customWidth="1"/>
    <col min="25" max="25" width="10" bestFit="1" customWidth="1"/>
  </cols>
  <sheetData>
    <row r="1" spans="1:25" s="8" customFormat="1" x14ac:dyDescent="0.4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Q1" s="8" t="s">
        <v>12</v>
      </c>
      <c r="R1" s="10" t="s">
        <v>660</v>
      </c>
      <c r="S1" s="8" t="s">
        <v>659</v>
      </c>
      <c r="T1" s="13" t="s">
        <v>661</v>
      </c>
      <c r="U1" s="8" t="s">
        <v>662</v>
      </c>
      <c r="V1" s="8" t="s">
        <v>663</v>
      </c>
      <c r="W1" s="9" t="s">
        <v>657</v>
      </c>
      <c r="X1" s="8" t="s">
        <v>656</v>
      </c>
      <c r="Y1" s="8" t="s">
        <v>655</v>
      </c>
    </row>
    <row r="2" spans="1:25" x14ac:dyDescent="0.45">
      <c r="A2">
        <v>10</v>
      </c>
      <c r="B2" t="s">
        <v>13</v>
      </c>
      <c r="C2">
        <v>6</v>
      </c>
      <c r="D2" s="1">
        <v>45017.046527777777</v>
      </c>
      <c r="E2" s="1">
        <v>45017.159722222219</v>
      </c>
      <c r="F2" t="s">
        <v>14</v>
      </c>
      <c r="G2" t="s">
        <v>15</v>
      </c>
      <c r="H2" t="s">
        <v>16</v>
      </c>
      <c r="I2">
        <v>48.55</v>
      </c>
      <c r="J2" t="s">
        <v>17</v>
      </c>
      <c r="K2">
        <v>1</v>
      </c>
      <c r="L2" t="s">
        <v>18</v>
      </c>
      <c r="M2" t="s">
        <v>189</v>
      </c>
      <c r="N2" t="s">
        <v>118</v>
      </c>
      <c r="Q2" t="str">
        <f>_xlfn.TEXTJOIN(", ",TRUE,M2:P2)</f>
        <v>Plato_7,  Plato_2</v>
      </c>
      <c r="R2" s="11">
        <f>SUMIF(Cocina!A:A,Sala!K2,Cocina!J:J)+I2</f>
        <v>186.55</v>
      </c>
      <c r="S2" s="12">
        <f>INT(E2)</f>
        <v>45017</v>
      </c>
      <c r="T2" s="2">
        <f>D2</f>
        <v>45017.046527777777</v>
      </c>
      <c r="U2" s="2">
        <f>E2</f>
        <v>45017.159722222219</v>
      </c>
      <c r="V2" s="2">
        <f>IF(J2="Ocupada",U2-T2+15/1440,U2-T2)</f>
        <v>0.1131944444423425</v>
      </c>
      <c r="W2" s="7">
        <f>SUMIF(Cocina!A:A,K2,Cocina!H:H)</f>
        <v>3.9583333333333331E-2</v>
      </c>
      <c r="X2" s="2">
        <f>IF(V2-W2&gt;0,V2-W2,0)</f>
        <v>7.361111110900917E-2</v>
      </c>
      <c r="Y2" t="str">
        <f>IF(X2=0,"No cobrado","Cobrado")</f>
        <v>Cobrado</v>
      </c>
    </row>
    <row r="3" spans="1:25" x14ac:dyDescent="0.45">
      <c r="A3">
        <v>6</v>
      </c>
      <c r="B3" t="s">
        <v>19</v>
      </c>
      <c r="C3">
        <v>6</v>
      </c>
      <c r="D3" s="1">
        <v>45017.061111111114</v>
      </c>
      <c r="E3" s="1">
        <v>45017.15902777778</v>
      </c>
      <c r="F3" t="s">
        <v>20</v>
      </c>
      <c r="G3" t="s">
        <v>21</v>
      </c>
      <c r="H3" t="s">
        <v>22</v>
      </c>
      <c r="I3">
        <v>43.3</v>
      </c>
      <c r="J3" t="s">
        <v>17</v>
      </c>
      <c r="K3">
        <v>2</v>
      </c>
      <c r="L3" t="s">
        <v>23</v>
      </c>
      <c r="M3" t="s">
        <v>147</v>
      </c>
      <c r="N3" t="s">
        <v>93</v>
      </c>
      <c r="Q3" t="str">
        <f t="shared" ref="Q3:Q66" si="0">_xlfn.TEXTJOIN(", ",TRUE,M3:P3)</f>
        <v>Plato_17,  Plato_6</v>
      </c>
      <c r="R3" s="11">
        <f>SUMIF(Cocina!A:A,Sala!K3,Cocina!J:J)+I3</f>
        <v>101.3</v>
      </c>
      <c r="S3" s="12">
        <f>INT(E3)</f>
        <v>45017</v>
      </c>
      <c r="T3" s="2">
        <f>D3</f>
        <v>45017.061111111114</v>
      </c>
      <c r="U3" s="2">
        <f>E3</f>
        <v>45017.15902777778</v>
      </c>
      <c r="V3" s="2">
        <f>IF(J3="Ocupada",U3-T3+15/1440,U3-T3)</f>
        <v>9.7916666665696539E-2</v>
      </c>
      <c r="W3" s="7">
        <f>SUMIF(Cocina!A:A,K3,Cocina!H:H)</f>
        <v>5.9027777777777776E-2</v>
      </c>
      <c r="X3" s="2">
        <f t="shared" ref="X3:X66" si="1">IF(V3-W3&gt;0,V3-W3,0)</f>
        <v>3.8888888887918763E-2</v>
      </c>
      <c r="Y3" t="str">
        <f t="shared" ref="Y3:Y66" si="2">IF(X3=0,"No cobrado","Cobrado")</f>
        <v>Cobrado</v>
      </c>
    </row>
    <row r="4" spans="1:25" x14ac:dyDescent="0.45">
      <c r="A4">
        <v>20</v>
      </c>
      <c r="B4" t="s">
        <v>24</v>
      </c>
      <c r="C4">
        <v>1</v>
      </c>
      <c r="D4" s="1">
        <v>45017.020138888889</v>
      </c>
      <c r="E4" s="1">
        <v>45017.163888888892</v>
      </c>
      <c r="F4" t="s">
        <v>25</v>
      </c>
      <c r="G4" t="s">
        <v>21</v>
      </c>
      <c r="H4" t="s">
        <v>26</v>
      </c>
      <c r="I4">
        <v>30.87</v>
      </c>
      <c r="J4" t="s">
        <v>27</v>
      </c>
      <c r="K4">
        <v>3</v>
      </c>
      <c r="L4" t="s">
        <v>28</v>
      </c>
      <c r="M4" t="s">
        <v>71</v>
      </c>
      <c r="N4" t="s">
        <v>29</v>
      </c>
      <c r="O4" t="s">
        <v>30</v>
      </c>
      <c r="P4" t="s">
        <v>79</v>
      </c>
      <c r="Q4" t="str">
        <f t="shared" si="0"/>
        <v>Plato_20,  Plato_17,  Plato_19,  Plato_9</v>
      </c>
      <c r="R4" s="11">
        <f>SUMIF(Cocina!A:A,Sala!K4,Cocina!J:J)+I4</f>
        <v>195.87</v>
      </c>
      <c r="S4" s="12">
        <f>INT(E4)</f>
        <v>45017</v>
      </c>
      <c r="T4" s="2">
        <f>D4</f>
        <v>45017.020138888889</v>
      </c>
      <c r="U4" s="2">
        <f>E4</f>
        <v>45017.163888888892</v>
      </c>
      <c r="V4" s="2">
        <f>IF(J4="Ocupada",U4-T4+15/1440,U4-T4)</f>
        <v>0.14375000000291038</v>
      </c>
      <c r="W4" s="7">
        <f>SUMIF(Cocina!A:A,K4,Cocina!H:H)</f>
        <v>8.7499999999999994E-2</v>
      </c>
      <c r="X4" s="2">
        <f t="shared" si="1"/>
        <v>5.6250000002910389E-2</v>
      </c>
      <c r="Y4" t="str">
        <f t="shared" si="2"/>
        <v>Cobrado</v>
      </c>
    </row>
    <row r="5" spans="1:25" x14ac:dyDescent="0.45">
      <c r="A5">
        <v>3</v>
      </c>
      <c r="B5" t="s">
        <v>31</v>
      </c>
      <c r="C5">
        <v>1</v>
      </c>
      <c r="D5" s="1">
        <v>45017.127083333333</v>
      </c>
      <c r="E5" s="1">
        <v>45017.188194444447</v>
      </c>
      <c r="F5" t="s">
        <v>32</v>
      </c>
      <c r="G5" t="s">
        <v>15</v>
      </c>
      <c r="H5" t="s">
        <v>26</v>
      </c>
      <c r="I5">
        <v>34.68</v>
      </c>
      <c r="J5" t="s">
        <v>27</v>
      </c>
      <c r="K5">
        <v>4</v>
      </c>
      <c r="L5" t="s">
        <v>33</v>
      </c>
      <c r="M5" t="s">
        <v>292</v>
      </c>
      <c r="N5" t="s">
        <v>44</v>
      </c>
      <c r="Q5" t="str">
        <f t="shared" si="0"/>
        <v>Plato_11,  Plato_16</v>
      </c>
      <c r="R5" s="11">
        <f>SUMIF(Cocina!A:A,Sala!K5,Cocina!J:J)+I5</f>
        <v>217.68</v>
      </c>
      <c r="S5" s="12">
        <f>INT(E5)</f>
        <v>45017</v>
      </c>
      <c r="T5" s="2">
        <f>D5</f>
        <v>45017.127083333333</v>
      </c>
      <c r="U5" s="2">
        <f>E5</f>
        <v>45017.188194444447</v>
      </c>
      <c r="V5" s="2">
        <f>IF(J5="Ocupada",U5-T5+15/1440,U5-T5)</f>
        <v>6.1111111113859806E-2</v>
      </c>
      <c r="W5" s="7">
        <f>SUMIF(Cocina!A:A,K5,Cocina!H:H)</f>
        <v>2.7777777777777776E-2</v>
      </c>
      <c r="X5" s="2">
        <f t="shared" si="1"/>
        <v>3.333333333608203E-2</v>
      </c>
      <c r="Y5" t="str">
        <f t="shared" si="2"/>
        <v>Cobrado</v>
      </c>
    </row>
    <row r="6" spans="1:25" x14ac:dyDescent="0.45">
      <c r="A6">
        <v>8</v>
      </c>
      <c r="B6" t="s">
        <v>34</v>
      </c>
      <c r="C6">
        <v>2</v>
      </c>
      <c r="D6" s="1">
        <v>45017.000694444447</v>
      </c>
      <c r="E6" s="1">
        <v>45017.087500000001</v>
      </c>
      <c r="F6" t="s">
        <v>35</v>
      </c>
      <c r="G6" t="s">
        <v>15</v>
      </c>
      <c r="H6" t="s">
        <v>26</v>
      </c>
      <c r="I6">
        <v>24.33</v>
      </c>
      <c r="J6" t="s">
        <v>27</v>
      </c>
      <c r="K6">
        <v>5</v>
      </c>
      <c r="L6" t="s">
        <v>36</v>
      </c>
      <c r="M6" t="s">
        <v>143</v>
      </c>
      <c r="N6" t="s">
        <v>47</v>
      </c>
      <c r="Q6" t="str">
        <f t="shared" si="0"/>
        <v>Plato_12,  Plato_7</v>
      </c>
      <c r="R6" s="11">
        <f>SUMIF(Cocina!A:A,Sala!K6,Cocina!J:J)+I6</f>
        <v>91.33</v>
      </c>
      <c r="S6" s="12">
        <f>INT(E6)</f>
        <v>45017</v>
      </c>
      <c r="T6" s="2">
        <f>D6</f>
        <v>45017.000694444447</v>
      </c>
      <c r="U6" s="2">
        <f>E6</f>
        <v>45017.087500000001</v>
      </c>
      <c r="V6" s="2">
        <f>IF(J6="Ocupada",U6-T6+15/1440,U6-T6)</f>
        <v>8.6805555554747116E-2</v>
      </c>
      <c r="W6" s="7">
        <f>SUMIF(Cocina!A:A,K6,Cocina!H:H)</f>
        <v>1.1805555555555555E-2</v>
      </c>
      <c r="X6" s="2">
        <f t="shared" si="1"/>
        <v>7.4999999999191561E-2</v>
      </c>
      <c r="Y6" t="str">
        <f t="shared" si="2"/>
        <v>Cobrado</v>
      </c>
    </row>
    <row r="7" spans="1:25" x14ac:dyDescent="0.45">
      <c r="A7">
        <v>7</v>
      </c>
      <c r="B7" t="s">
        <v>37</v>
      </c>
      <c r="C7">
        <v>5</v>
      </c>
      <c r="D7" s="1">
        <v>45017.058333333334</v>
      </c>
      <c r="E7" s="1">
        <v>45017.147222222222</v>
      </c>
      <c r="F7" t="s">
        <v>35</v>
      </c>
      <c r="G7" t="s">
        <v>38</v>
      </c>
      <c r="H7" t="s">
        <v>26</v>
      </c>
      <c r="I7">
        <v>26.57</v>
      </c>
      <c r="J7" t="s">
        <v>27</v>
      </c>
      <c r="K7">
        <v>6</v>
      </c>
      <c r="L7" t="s">
        <v>36</v>
      </c>
      <c r="M7" t="s">
        <v>39</v>
      </c>
      <c r="Q7" t="str">
        <f t="shared" si="0"/>
        <v>Plato_8</v>
      </c>
      <c r="R7" s="11">
        <f>SUMIF(Cocina!A:A,Sala!K7,Cocina!J:J)+I7</f>
        <v>96.57</v>
      </c>
      <c r="S7" s="12">
        <f>INT(E7)</f>
        <v>45017</v>
      </c>
      <c r="T7" s="2">
        <f>D7</f>
        <v>45017.058333333334</v>
      </c>
      <c r="U7" s="2">
        <f>E7</f>
        <v>45017.147222222222</v>
      </c>
      <c r="V7" s="2">
        <f>IF(J7="Ocupada",U7-T7+15/1440,U7-T7)</f>
        <v>8.8888888887595385E-2</v>
      </c>
      <c r="W7" s="7">
        <f>SUMIF(Cocina!A:A,K7,Cocina!H:H)</f>
        <v>7.6388888888888886E-3</v>
      </c>
      <c r="X7" s="2">
        <f t="shared" si="1"/>
        <v>8.1249999998706496E-2</v>
      </c>
      <c r="Y7" t="str">
        <f t="shared" si="2"/>
        <v>Cobrado</v>
      </c>
    </row>
    <row r="8" spans="1:25" x14ac:dyDescent="0.45">
      <c r="A8">
        <v>17</v>
      </c>
      <c r="B8" t="s">
        <v>40</v>
      </c>
      <c r="C8">
        <v>6</v>
      </c>
      <c r="D8" s="1">
        <v>45017.081250000003</v>
      </c>
      <c r="E8" s="1">
        <v>45017.181944444441</v>
      </c>
      <c r="F8" t="s">
        <v>25</v>
      </c>
      <c r="G8" t="s">
        <v>38</v>
      </c>
      <c r="H8" t="s">
        <v>26</v>
      </c>
      <c r="I8">
        <v>10.54</v>
      </c>
      <c r="J8" t="s">
        <v>41</v>
      </c>
      <c r="K8">
        <v>7</v>
      </c>
      <c r="L8" t="s">
        <v>42</v>
      </c>
      <c r="M8" t="s">
        <v>278</v>
      </c>
      <c r="N8" t="s">
        <v>30</v>
      </c>
      <c r="Q8" t="str">
        <f t="shared" si="0"/>
        <v>Plato_15,  Plato_19</v>
      </c>
      <c r="R8" s="11">
        <f>SUMIF(Cocina!A:A,Sala!K8,Cocina!J:J)+I8</f>
        <v>182.54</v>
      </c>
      <c r="S8" s="12">
        <f>INT(E8)</f>
        <v>45017</v>
      </c>
      <c r="T8" s="2">
        <f>D8</f>
        <v>45017.081250000003</v>
      </c>
      <c r="U8" s="2">
        <f>E8</f>
        <v>45017.181944444441</v>
      </c>
      <c r="V8" s="2">
        <f>IF(J8="Ocupada",U8-T8+15/1440,U8-T8)</f>
        <v>0.1111111111046436</v>
      </c>
      <c r="W8" s="7">
        <f>SUMIF(Cocina!A:A,K8,Cocina!H:H)</f>
        <v>2.8472222222222218E-2</v>
      </c>
      <c r="X8" s="2">
        <f t="shared" si="1"/>
        <v>8.263888888242138E-2</v>
      </c>
      <c r="Y8" t="str">
        <f t="shared" si="2"/>
        <v>Cobrado</v>
      </c>
    </row>
    <row r="9" spans="1:25" x14ac:dyDescent="0.45">
      <c r="A9">
        <v>11</v>
      </c>
      <c r="B9" t="s">
        <v>43</v>
      </c>
      <c r="C9">
        <v>1</v>
      </c>
      <c r="D9" s="1">
        <v>45017.09097222222</v>
      </c>
      <c r="E9" s="1">
        <v>45017.200694444444</v>
      </c>
      <c r="F9" t="s">
        <v>25</v>
      </c>
      <c r="G9" t="s">
        <v>21</v>
      </c>
      <c r="H9" t="s">
        <v>26</v>
      </c>
      <c r="I9">
        <v>49.18</v>
      </c>
      <c r="J9" t="s">
        <v>17</v>
      </c>
      <c r="K9">
        <v>8</v>
      </c>
      <c r="L9" t="s">
        <v>33</v>
      </c>
      <c r="M9" t="s">
        <v>234</v>
      </c>
      <c r="N9" t="s">
        <v>44</v>
      </c>
      <c r="O9" t="s">
        <v>67</v>
      </c>
      <c r="Q9" t="str">
        <f t="shared" si="0"/>
        <v>Plato_5,  Plato_16,  Plato_20</v>
      </c>
      <c r="R9" s="11">
        <f>SUMIF(Cocina!A:A,Sala!K9,Cocina!J:J)+I9</f>
        <v>291.18</v>
      </c>
      <c r="S9" s="12">
        <f>INT(E9)</f>
        <v>45017</v>
      </c>
      <c r="T9" s="2">
        <f>D9</f>
        <v>45017.09097222222</v>
      </c>
      <c r="U9" s="2">
        <f>E9</f>
        <v>45017.200694444444</v>
      </c>
      <c r="V9" s="2">
        <f>IF(J9="Ocupada",U9-T9+15/1440,U9-T9)</f>
        <v>0.10972222222335404</v>
      </c>
      <c r="W9" s="7">
        <f>SUMIF(Cocina!A:A,K9,Cocina!H:H)</f>
        <v>3.8194444444444448E-2</v>
      </c>
      <c r="X9" s="2">
        <f t="shared" si="1"/>
        <v>7.152777777890959E-2</v>
      </c>
      <c r="Y9" t="str">
        <f t="shared" si="2"/>
        <v>Cobrado</v>
      </c>
    </row>
    <row r="10" spans="1:25" x14ac:dyDescent="0.45">
      <c r="A10">
        <v>15</v>
      </c>
      <c r="B10" t="s">
        <v>45</v>
      </c>
      <c r="C10">
        <v>5</v>
      </c>
      <c r="D10" s="1">
        <v>45017.085416666669</v>
      </c>
      <c r="E10" s="1">
        <v>45017.184027777781</v>
      </c>
      <c r="F10" t="s">
        <v>25</v>
      </c>
      <c r="G10" t="s">
        <v>15</v>
      </c>
      <c r="H10" t="s">
        <v>16</v>
      </c>
      <c r="I10">
        <v>46.85</v>
      </c>
      <c r="J10" t="s">
        <v>27</v>
      </c>
      <c r="K10">
        <v>9</v>
      </c>
      <c r="L10" t="s">
        <v>46</v>
      </c>
      <c r="M10" t="s">
        <v>97</v>
      </c>
      <c r="N10" t="s">
        <v>47</v>
      </c>
      <c r="O10" t="s">
        <v>48</v>
      </c>
      <c r="P10" t="s">
        <v>76</v>
      </c>
      <c r="Q10" t="str">
        <f t="shared" si="0"/>
        <v>Plato_2,  Plato_7,  Plato_12,  Plato_15</v>
      </c>
      <c r="R10" s="11">
        <f>SUMIF(Cocina!A:A,Sala!K10,Cocina!J:J)+I10</f>
        <v>215.85</v>
      </c>
      <c r="S10" s="12">
        <f>INT(E10)</f>
        <v>45017</v>
      </c>
      <c r="T10" s="2">
        <f>D10</f>
        <v>45017.085416666669</v>
      </c>
      <c r="U10" s="2">
        <f>E10</f>
        <v>45017.184027777781</v>
      </c>
      <c r="V10" s="2">
        <f>IF(J10="Ocupada",U10-T10+15/1440,U10-T10)</f>
        <v>9.8611111112404615E-2</v>
      </c>
      <c r="W10" s="7">
        <f>SUMIF(Cocina!A:A,K10,Cocina!H:H)</f>
        <v>0.10138888888888889</v>
      </c>
      <c r="X10" s="2">
        <f t="shared" si="1"/>
        <v>0</v>
      </c>
      <c r="Y10" t="str">
        <f t="shared" si="2"/>
        <v>No cobrado</v>
      </c>
    </row>
    <row r="11" spans="1:25" x14ac:dyDescent="0.45">
      <c r="A11">
        <v>17</v>
      </c>
      <c r="B11" t="s">
        <v>49</v>
      </c>
      <c r="C11">
        <v>1</v>
      </c>
      <c r="D11" s="1">
        <v>45017.001388888886</v>
      </c>
      <c r="E11" s="1">
        <v>45017.078472222223</v>
      </c>
      <c r="F11" t="s">
        <v>35</v>
      </c>
      <c r="G11" t="s">
        <v>15</v>
      </c>
      <c r="H11" t="s">
        <v>26</v>
      </c>
      <c r="I11">
        <v>16.600000000000001</v>
      </c>
      <c r="J11" t="s">
        <v>41</v>
      </c>
      <c r="K11">
        <v>10</v>
      </c>
      <c r="L11" t="s">
        <v>50</v>
      </c>
      <c r="M11" t="s">
        <v>83</v>
      </c>
      <c r="N11" t="s">
        <v>67</v>
      </c>
      <c r="Q11" t="str">
        <f t="shared" si="0"/>
        <v>Plato_18,  Plato_20</v>
      </c>
      <c r="R11" s="11">
        <f>SUMIF(Cocina!A:A,Sala!K11,Cocina!J:J)+I11</f>
        <v>164.6</v>
      </c>
      <c r="S11" s="12">
        <f>INT(E11)</f>
        <v>45017</v>
      </c>
      <c r="T11" s="2">
        <f>D11</f>
        <v>45017.001388888886</v>
      </c>
      <c r="U11" s="2">
        <f>E11</f>
        <v>45017.078472222223</v>
      </c>
      <c r="V11" s="2">
        <f>IF(J11="Ocupada",U11-T11+15/1440,U11-T11)</f>
        <v>8.7500000003880515E-2</v>
      </c>
      <c r="W11" s="7">
        <f>SUMIF(Cocina!A:A,K11,Cocina!H:H)</f>
        <v>2.0138888888888887E-2</v>
      </c>
      <c r="X11" s="2">
        <f t="shared" si="1"/>
        <v>6.7361111114991629E-2</v>
      </c>
      <c r="Y11" t="str">
        <f t="shared" si="2"/>
        <v>Cobrado</v>
      </c>
    </row>
    <row r="12" spans="1:25" x14ac:dyDescent="0.45">
      <c r="A12">
        <v>14</v>
      </c>
      <c r="B12" t="s">
        <v>51</v>
      </c>
      <c r="C12">
        <v>1</v>
      </c>
      <c r="D12" s="1">
        <v>45017.156944444447</v>
      </c>
      <c r="E12" s="1">
        <v>45017.272916666669</v>
      </c>
      <c r="F12" t="s">
        <v>20</v>
      </c>
      <c r="G12" t="s">
        <v>15</v>
      </c>
      <c r="H12" t="s">
        <v>26</v>
      </c>
      <c r="I12">
        <v>32.89</v>
      </c>
      <c r="J12" t="s">
        <v>27</v>
      </c>
      <c r="K12">
        <v>11</v>
      </c>
      <c r="L12" t="s">
        <v>36</v>
      </c>
      <c r="M12" t="s">
        <v>62</v>
      </c>
      <c r="N12" t="s">
        <v>118</v>
      </c>
      <c r="Q12" t="str">
        <f t="shared" si="0"/>
        <v>Plato_16,  Plato_2</v>
      </c>
      <c r="R12" s="11">
        <f>SUMIF(Cocina!A:A,Sala!K12,Cocina!J:J)+I12</f>
        <v>120.89</v>
      </c>
      <c r="S12" s="12">
        <f>INT(E12)</f>
        <v>45017</v>
      </c>
      <c r="T12" s="2">
        <f>D12</f>
        <v>45017.156944444447</v>
      </c>
      <c r="U12" s="2">
        <f>E12</f>
        <v>45017.272916666669</v>
      </c>
      <c r="V12" s="2">
        <f>IF(J12="Ocupada",U12-T12+15/1440,U12-T12)</f>
        <v>0.11597222222189885</v>
      </c>
      <c r="W12" s="7">
        <f>SUMIF(Cocina!A:A,K12,Cocina!H:H)</f>
        <v>3.888888888888889E-2</v>
      </c>
      <c r="X12" s="2">
        <f t="shared" si="1"/>
        <v>7.7083333333009957E-2</v>
      </c>
      <c r="Y12" t="str">
        <f t="shared" si="2"/>
        <v>Cobrado</v>
      </c>
    </row>
    <row r="13" spans="1:25" x14ac:dyDescent="0.45">
      <c r="A13">
        <v>14</v>
      </c>
      <c r="B13" t="s">
        <v>52</v>
      </c>
      <c r="C13">
        <v>6</v>
      </c>
      <c r="D13" s="1">
        <v>45017.00277777778</v>
      </c>
      <c r="E13" s="1">
        <v>45017.140972222223</v>
      </c>
      <c r="F13" t="s">
        <v>35</v>
      </c>
      <c r="G13" t="s">
        <v>38</v>
      </c>
      <c r="H13" t="s">
        <v>26</v>
      </c>
      <c r="I13">
        <v>45.27</v>
      </c>
      <c r="J13" t="s">
        <v>41</v>
      </c>
      <c r="K13">
        <v>12</v>
      </c>
      <c r="L13" t="s">
        <v>23</v>
      </c>
      <c r="M13" t="s">
        <v>62</v>
      </c>
      <c r="N13" t="s">
        <v>30</v>
      </c>
      <c r="O13" t="s">
        <v>53</v>
      </c>
      <c r="P13" t="s">
        <v>67</v>
      </c>
      <c r="Q13" t="str">
        <f t="shared" si="0"/>
        <v>Plato_16,  Plato_19,  Plato_8,  Plato_20</v>
      </c>
      <c r="R13" s="11">
        <f>SUMIF(Cocina!A:A,Sala!K13,Cocina!J:J)+I13</f>
        <v>371.27</v>
      </c>
      <c r="S13" s="12">
        <f>INT(E13)</f>
        <v>45017</v>
      </c>
      <c r="T13" s="2">
        <f>D13</f>
        <v>45017.00277777778</v>
      </c>
      <c r="U13" s="2">
        <f>E13</f>
        <v>45017.140972222223</v>
      </c>
      <c r="V13" s="2">
        <f>IF(J13="Ocupada",U13-T13+15/1440,U13-T13)</f>
        <v>0.14861111111046435</v>
      </c>
      <c r="W13" s="7">
        <f>SUMIF(Cocina!A:A,K13,Cocina!H:H)</f>
        <v>6.597222222222221E-2</v>
      </c>
      <c r="X13" s="2">
        <f t="shared" si="1"/>
        <v>8.263888888824214E-2</v>
      </c>
      <c r="Y13" t="str">
        <f t="shared" si="2"/>
        <v>Cobrado</v>
      </c>
    </row>
    <row r="14" spans="1:25" x14ac:dyDescent="0.45">
      <c r="A14">
        <v>2</v>
      </c>
      <c r="B14" t="s">
        <v>54</v>
      </c>
      <c r="C14">
        <v>1</v>
      </c>
      <c r="D14" s="1">
        <v>45017.131249999999</v>
      </c>
      <c r="E14" s="1">
        <v>45017.230555555558</v>
      </c>
      <c r="F14" t="s">
        <v>32</v>
      </c>
      <c r="G14" t="s">
        <v>15</v>
      </c>
      <c r="H14" t="s">
        <v>22</v>
      </c>
      <c r="I14">
        <v>22.06</v>
      </c>
      <c r="J14" t="s">
        <v>41</v>
      </c>
      <c r="K14">
        <v>13</v>
      </c>
      <c r="L14" t="s">
        <v>28</v>
      </c>
      <c r="M14" t="s">
        <v>55</v>
      </c>
      <c r="Q14" t="str">
        <f t="shared" si="0"/>
        <v>Plato_9</v>
      </c>
      <c r="R14" s="11">
        <f>SUMIF(Cocina!A:A,Sala!K14,Cocina!J:J)+I14</f>
        <v>109.06</v>
      </c>
      <c r="S14" s="12">
        <f>INT(E14)</f>
        <v>45017</v>
      </c>
      <c r="T14" s="2">
        <f>D14</f>
        <v>45017.131249999999</v>
      </c>
      <c r="U14" s="2">
        <f>E14</f>
        <v>45017.230555555558</v>
      </c>
      <c r="V14" s="2">
        <f>IF(J14="Ocupada",U14-T14+15/1440,U14-T14)</f>
        <v>0.10972222222577936</v>
      </c>
      <c r="W14" s="7">
        <f>SUMIF(Cocina!A:A,K14,Cocina!H:H)</f>
        <v>4.0972222222222222E-2</v>
      </c>
      <c r="X14" s="2">
        <f t="shared" si="1"/>
        <v>6.8750000003557132E-2</v>
      </c>
      <c r="Y14" t="str">
        <f t="shared" si="2"/>
        <v>Cobrado</v>
      </c>
    </row>
    <row r="15" spans="1:25" x14ac:dyDescent="0.45">
      <c r="A15">
        <v>16</v>
      </c>
      <c r="B15" t="s">
        <v>56</v>
      </c>
      <c r="C15">
        <v>6</v>
      </c>
      <c r="D15" s="1">
        <v>45017.012499999997</v>
      </c>
      <c r="E15" s="1">
        <v>45017.081944444442</v>
      </c>
      <c r="F15" t="s">
        <v>25</v>
      </c>
      <c r="G15" t="s">
        <v>15</v>
      </c>
      <c r="H15" t="s">
        <v>22</v>
      </c>
      <c r="I15">
        <v>48.76</v>
      </c>
      <c r="J15" t="s">
        <v>27</v>
      </c>
      <c r="K15">
        <v>14</v>
      </c>
      <c r="L15" t="s">
        <v>36</v>
      </c>
      <c r="M15" t="s">
        <v>177</v>
      </c>
      <c r="N15" t="s">
        <v>57</v>
      </c>
      <c r="O15" t="s">
        <v>58</v>
      </c>
      <c r="P15" t="s">
        <v>118</v>
      </c>
      <c r="Q15" t="str">
        <f t="shared" si="0"/>
        <v>Plato_3,  Plato_11,  Plato_14,  Plato_2</v>
      </c>
      <c r="R15" s="11">
        <f>SUMIF(Cocina!A:A,Sala!K15,Cocina!J:J)+I15</f>
        <v>177.76</v>
      </c>
      <c r="S15" s="12">
        <f>INT(E15)</f>
        <v>45017</v>
      </c>
      <c r="T15" s="2">
        <f>D15</f>
        <v>45017.012499999997</v>
      </c>
      <c r="U15" s="2">
        <f>E15</f>
        <v>45017.081944444442</v>
      </c>
      <c r="V15" s="2">
        <f>IF(J15="Ocupada",U15-T15+15/1440,U15-T15)</f>
        <v>6.9444444445252884E-2</v>
      </c>
      <c r="W15" s="7">
        <f>SUMIF(Cocina!A:A,K15,Cocina!H:H)</f>
        <v>0.10694444444444445</v>
      </c>
      <c r="X15" s="2">
        <f t="shared" si="1"/>
        <v>0</v>
      </c>
      <c r="Y15" t="str">
        <f t="shared" si="2"/>
        <v>No cobrado</v>
      </c>
    </row>
    <row r="16" spans="1:25" x14ac:dyDescent="0.45">
      <c r="A16">
        <v>6</v>
      </c>
      <c r="B16" t="s">
        <v>59</v>
      </c>
      <c r="C16">
        <v>4</v>
      </c>
      <c r="D16" s="1">
        <v>45017.14166666667</v>
      </c>
      <c r="E16" s="1">
        <v>45017.207638888889</v>
      </c>
      <c r="F16" t="s">
        <v>20</v>
      </c>
      <c r="G16" t="s">
        <v>21</v>
      </c>
      <c r="H16" t="s">
        <v>26</v>
      </c>
      <c r="I16">
        <v>28.77</v>
      </c>
      <c r="J16" t="s">
        <v>41</v>
      </c>
      <c r="K16">
        <v>15</v>
      </c>
      <c r="L16" t="s">
        <v>50</v>
      </c>
      <c r="M16" t="s">
        <v>62</v>
      </c>
      <c r="N16" t="s">
        <v>60</v>
      </c>
      <c r="O16" t="s">
        <v>53</v>
      </c>
      <c r="Q16" t="str">
        <f t="shared" si="0"/>
        <v>Plato_16,  Plato_13,  Plato_8</v>
      </c>
      <c r="R16" s="11">
        <f>SUMIF(Cocina!A:A,Sala!K16,Cocina!J:J)+I16</f>
        <v>252.77</v>
      </c>
      <c r="S16" s="12">
        <f>INT(E16)</f>
        <v>45017</v>
      </c>
      <c r="T16" s="2">
        <f>D16</f>
        <v>45017.14166666667</v>
      </c>
      <c r="U16" s="2">
        <f>E16</f>
        <v>45017.207638888889</v>
      </c>
      <c r="V16" s="2">
        <f>IF(J16="Ocupada",U16-T16+15/1440,U16-T16)</f>
        <v>7.6388888885655135E-2</v>
      </c>
      <c r="W16" s="7">
        <f>SUMIF(Cocina!A:A,K16,Cocina!H:H)</f>
        <v>7.1527777777777773E-2</v>
      </c>
      <c r="X16" s="2">
        <f t="shared" si="1"/>
        <v>4.8611111078773611E-3</v>
      </c>
      <c r="Y16" t="str">
        <f t="shared" si="2"/>
        <v>Cobrado</v>
      </c>
    </row>
    <row r="17" spans="1:25" x14ac:dyDescent="0.45">
      <c r="A17">
        <v>20</v>
      </c>
      <c r="B17" t="s">
        <v>61</v>
      </c>
      <c r="C17">
        <v>5</v>
      </c>
      <c r="D17" s="1">
        <v>45017.104861111111</v>
      </c>
      <c r="E17" s="1">
        <v>45017.183333333334</v>
      </c>
      <c r="F17" t="s">
        <v>35</v>
      </c>
      <c r="G17" t="s">
        <v>15</v>
      </c>
      <c r="H17" t="s">
        <v>22</v>
      </c>
      <c r="I17">
        <v>37.9</v>
      </c>
      <c r="J17" t="s">
        <v>17</v>
      </c>
      <c r="K17">
        <v>16</v>
      </c>
      <c r="L17" t="s">
        <v>46</v>
      </c>
      <c r="M17" t="s">
        <v>62</v>
      </c>
      <c r="Q17" t="str">
        <f t="shared" si="0"/>
        <v>Plato_16</v>
      </c>
      <c r="R17" s="11">
        <f>SUMIF(Cocina!A:A,Sala!K17,Cocina!J:J)+I17</f>
        <v>65.900000000000006</v>
      </c>
      <c r="S17" s="12">
        <f>INT(E17)</f>
        <v>45017</v>
      </c>
      <c r="T17" s="2">
        <f>D17</f>
        <v>45017.104861111111</v>
      </c>
      <c r="U17" s="2">
        <f>E17</f>
        <v>45017.183333333334</v>
      </c>
      <c r="V17" s="2">
        <f>IF(J17="Ocupada",U17-T17+15/1440,U17-T17)</f>
        <v>7.8472222223354038E-2</v>
      </c>
      <c r="W17" s="7">
        <f>SUMIF(Cocina!A:A,K17,Cocina!H:H)</f>
        <v>2.6388888888888889E-2</v>
      </c>
      <c r="X17" s="2">
        <f t="shared" si="1"/>
        <v>5.2083333334465146E-2</v>
      </c>
      <c r="Y17" t="str">
        <f t="shared" si="2"/>
        <v>Cobrado</v>
      </c>
    </row>
    <row r="18" spans="1:25" x14ac:dyDescent="0.45">
      <c r="A18">
        <v>14</v>
      </c>
      <c r="B18" t="s">
        <v>63</v>
      </c>
      <c r="C18">
        <v>6</v>
      </c>
      <c r="D18" s="1">
        <v>45017.006249999999</v>
      </c>
      <c r="E18" s="1">
        <v>45017.143750000003</v>
      </c>
      <c r="F18" t="s">
        <v>25</v>
      </c>
      <c r="G18" t="s">
        <v>21</v>
      </c>
      <c r="H18" t="s">
        <v>26</v>
      </c>
      <c r="I18">
        <v>12.17</v>
      </c>
      <c r="J18" t="s">
        <v>27</v>
      </c>
      <c r="K18">
        <v>17</v>
      </c>
      <c r="L18" t="s">
        <v>64</v>
      </c>
      <c r="M18" t="s">
        <v>39</v>
      </c>
      <c r="N18" t="s">
        <v>65</v>
      </c>
      <c r="O18" t="s">
        <v>112</v>
      </c>
      <c r="Q18" t="str">
        <f t="shared" si="0"/>
        <v>Plato_8,  Plato_4,  Plato_5</v>
      </c>
      <c r="R18" s="11">
        <f>SUMIF(Cocina!A:A,Sala!K18,Cocina!J:J)+I18</f>
        <v>149.16999999999999</v>
      </c>
      <c r="S18" s="12">
        <f>INT(E18)</f>
        <v>45017</v>
      </c>
      <c r="T18" s="2">
        <f>D18</f>
        <v>45017.006249999999</v>
      </c>
      <c r="U18" s="2">
        <f>E18</f>
        <v>45017.143750000003</v>
      </c>
      <c r="V18" s="2">
        <f>IF(J18="Ocupada",U18-T18+15/1440,U18-T18)</f>
        <v>0.13750000000436557</v>
      </c>
      <c r="W18" s="7">
        <f>SUMIF(Cocina!A:A,K18,Cocina!H:H)</f>
        <v>0.10972222222222222</v>
      </c>
      <c r="X18" s="2">
        <f t="shared" si="1"/>
        <v>2.7777777782143354E-2</v>
      </c>
      <c r="Y18" t="str">
        <f t="shared" si="2"/>
        <v>Cobrado</v>
      </c>
    </row>
    <row r="19" spans="1:25" x14ac:dyDescent="0.45">
      <c r="A19">
        <v>9</v>
      </c>
      <c r="B19" t="s">
        <v>66</v>
      </c>
      <c r="C19">
        <v>2</v>
      </c>
      <c r="D19" s="1">
        <v>45017.087500000001</v>
      </c>
      <c r="E19" s="1">
        <v>45017.18472222222</v>
      </c>
      <c r="F19" t="s">
        <v>25</v>
      </c>
      <c r="G19" t="s">
        <v>21</v>
      </c>
      <c r="H19" t="s">
        <v>26</v>
      </c>
      <c r="I19">
        <v>33.090000000000003</v>
      </c>
      <c r="J19" t="s">
        <v>27</v>
      </c>
      <c r="K19">
        <v>18</v>
      </c>
      <c r="L19" t="s">
        <v>23</v>
      </c>
      <c r="M19" t="s">
        <v>55</v>
      </c>
      <c r="N19" t="s">
        <v>67</v>
      </c>
      <c r="O19" t="s">
        <v>68</v>
      </c>
      <c r="P19" t="s">
        <v>76</v>
      </c>
      <c r="Q19" t="str">
        <f t="shared" si="0"/>
        <v>Plato_9,  Plato_20,  Plato_10,  Plato_15</v>
      </c>
      <c r="R19" s="11">
        <f>SUMIF(Cocina!A:A,Sala!K19,Cocina!J:J)+I19</f>
        <v>284.09000000000003</v>
      </c>
      <c r="S19" s="12">
        <f>INT(E19)</f>
        <v>45017</v>
      </c>
      <c r="T19" s="2">
        <f>D19</f>
        <v>45017.087500000001</v>
      </c>
      <c r="U19" s="2">
        <f>E19</f>
        <v>45017.18472222222</v>
      </c>
      <c r="V19" s="2">
        <f>IF(J19="Ocupada",U19-T19+15/1440,U19-T19)</f>
        <v>9.7222222218988463E-2</v>
      </c>
      <c r="W19" s="7">
        <f>SUMIF(Cocina!A:A,K19,Cocina!H:H)</f>
        <v>9.3055555555555558E-2</v>
      </c>
      <c r="X19" s="2">
        <f t="shared" si="1"/>
        <v>4.1666666634329053E-3</v>
      </c>
      <c r="Y19" t="str">
        <f t="shared" si="2"/>
        <v>Cobrado</v>
      </c>
    </row>
    <row r="20" spans="1:25" x14ac:dyDescent="0.45">
      <c r="A20">
        <v>18</v>
      </c>
      <c r="B20" t="s">
        <v>69</v>
      </c>
      <c r="C20">
        <v>3</v>
      </c>
      <c r="D20" s="1">
        <v>45017.024305555555</v>
      </c>
      <c r="E20" s="1">
        <v>45017.145138888889</v>
      </c>
      <c r="F20" t="s">
        <v>25</v>
      </c>
      <c r="G20" t="s">
        <v>15</v>
      </c>
      <c r="H20" t="s">
        <v>26</v>
      </c>
      <c r="I20">
        <v>17.45</v>
      </c>
      <c r="J20" t="s">
        <v>27</v>
      </c>
      <c r="K20">
        <v>19</v>
      </c>
      <c r="L20" t="s">
        <v>70</v>
      </c>
      <c r="M20" t="s">
        <v>71</v>
      </c>
      <c r="Q20" t="str">
        <f t="shared" si="0"/>
        <v>Plato_20</v>
      </c>
      <c r="R20" s="11">
        <f>SUMIF(Cocina!A:A,Sala!K20,Cocina!J:J)+I20</f>
        <v>97.45</v>
      </c>
      <c r="S20" s="12">
        <f>INT(E20)</f>
        <v>45017</v>
      </c>
      <c r="T20" s="2">
        <f>D20</f>
        <v>45017.024305555555</v>
      </c>
      <c r="U20" s="2">
        <f>E20</f>
        <v>45017.145138888889</v>
      </c>
      <c r="V20" s="2">
        <f>IF(J20="Ocupada",U20-T20+15/1440,U20-T20)</f>
        <v>0.12083333333430346</v>
      </c>
      <c r="W20" s="7">
        <f>SUMIF(Cocina!A:A,K20,Cocina!H:H)</f>
        <v>3.0555555555555555E-2</v>
      </c>
      <c r="X20" s="2">
        <f t="shared" si="1"/>
        <v>9.0277777778747903E-2</v>
      </c>
      <c r="Y20" t="str">
        <f t="shared" si="2"/>
        <v>Cobrado</v>
      </c>
    </row>
    <row r="21" spans="1:25" x14ac:dyDescent="0.45">
      <c r="A21">
        <v>8</v>
      </c>
      <c r="B21" t="s">
        <v>72</v>
      </c>
      <c r="C21">
        <v>2</v>
      </c>
      <c r="D21" s="1">
        <v>45017.059027777781</v>
      </c>
      <c r="E21" s="1">
        <v>45017.216666666667</v>
      </c>
      <c r="F21" t="s">
        <v>14</v>
      </c>
      <c r="G21" t="s">
        <v>15</v>
      </c>
      <c r="H21" t="s">
        <v>26</v>
      </c>
      <c r="I21">
        <v>31.7</v>
      </c>
      <c r="J21" t="s">
        <v>17</v>
      </c>
      <c r="K21">
        <v>20</v>
      </c>
      <c r="L21" t="s">
        <v>70</v>
      </c>
      <c r="M21" t="s">
        <v>39</v>
      </c>
      <c r="N21" t="s">
        <v>73</v>
      </c>
      <c r="O21" t="s">
        <v>58</v>
      </c>
      <c r="Q21" t="str">
        <f t="shared" si="0"/>
        <v>Plato_8,  Plato_1,  Plato_14</v>
      </c>
      <c r="R21" s="11">
        <f>SUMIF(Cocina!A:A,Sala!K21,Cocina!J:J)+I21</f>
        <v>209.7</v>
      </c>
      <c r="S21" s="12">
        <f>INT(E21)</f>
        <v>45017</v>
      </c>
      <c r="T21" s="2">
        <f>D21</f>
        <v>45017.059027777781</v>
      </c>
      <c r="U21" s="2">
        <f>E21</f>
        <v>45017.216666666667</v>
      </c>
      <c r="V21" s="2">
        <f>IF(J21="Ocupada",U21-T21+15/1440,U21-T21)</f>
        <v>0.15763888888614019</v>
      </c>
      <c r="W21" s="7">
        <f>SUMIF(Cocina!A:A,K21,Cocina!H:H)</f>
        <v>4.8611111111111112E-2</v>
      </c>
      <c r="X21" s="2">
        <f t="shared" si="1"/>
        <v>0.10902777777502909</v>
      </c>
      <c r="Y21" t="str">
        <f t="shared" si="2"/>
        <v>Cobrado</v>
      </c>
    </row>
    <row r="22" spans="1:25" x14ac:dyDescent="0.45">
      <c r="A22">
        <v>12</v>
      </c>
      <c r="B22" t="s">
        <v>74</v>
      </c>
      <c r="C22">
        <v>2</v>
      </c>
      <c r="D22" s="1">
        <v>45017.152083333334</v>
      </c>
      <c r="E22" s="1">
        <v>45017.244444444441</v>
      </c>
      <c r="F22" t="s">
        <v>14</v>
      </c>
      <c r="G22" t="s">
        <v>15</v>
      </c>
      <c r="H22" t="s">
        <v>26</v>
      </c>
      <c r="I22">
        <v>20.53</v>
      </c>
      <c r="J22" t="s">
        <v>17</v>
      </c>
      <c r="K22">
        <v>21</v>
      </c>
      <c r="L22" t="s">
        <v>50</v>
      </c>
      <c r="M22" t="s">
        <v>71</v>
      </c>
      <c r="N22" t="s">
        <v>75</v>
      </c>
      <c r="O22" t="s">
        <v>76</v>
      </c>
      <c r="P22" t="s">
        <v>73</v>
      </c>
      <c r="Q22" t="str">
        <f t="shared" si="0"/>
        <v>Plato_20,  Plato_3,  Plato_15,  Plato_1</v>
      </c>
      <c r="R22" s="11">
        <f>SUMIF(Cocina!A:A,Sala!K22,Cocina!J:J)+I22</f>
        <v>294.52999999999997</v>
      </c>
      <c r="S22" s="12">
        <f>INT(E22)</f>
        <v>45017</v>
      </c>
      <c r="T22" s="2">
        <f>D22</f>
        <v>45017.152083333334</v>
      </c>
      <c r="U22" s="2">
        <f>E22</f>
        <v>45017.244444444441</v>
      </c>
      <c r="V22" s="2">
        <f>IF(J22="Ocupada",U22-T22+15/1440,U22-T22)</f>
        <v>9.2361111106583849E-2</v>
      </c>
      <c r="W22" s="7">
        <f>SUMIF(Cocina!A:A,K22,Cocina!H:H)</f>
        <v>0.10555555555555556</v>
      </c>
      <c r="X22" s="2">
        <f t="shared" si="1"/>
        <v>0</v>
      </c>
      <c r="Y22" t="str">
        <f t="shared" si="2"/>
        <v>No cobrado</v>
      </c>
    </row>
    <row r="23" spans="1:25" x14ac:dyDescent="0.45">
      <c r="A23">
        <v>15</v>
      </c>
      <c r="B23" t="s">
        <v>77</v>
      </c>
      <c r="C23">
        <v>1</v>
      </c>
      <c r="D23" s="1">
        <v>45017.094444444447</v>
      </c>
      <c r="E23" s="1">
        <v>45017.199305555558</v>
      </c>
      <c r="F23" t="s">
        <v>35</v>
      </c>
      <c r="G23" t="s">
        <v>15</v>
      </c>
      <c r="H23" t="s">
        <v>26</v>
      </c>
      <c r="I23">
        <v>45.41</v>
      </c>
      <c r="J23" t="s">
        <v>27</v>
      </c>
      <c r="K23">
        <v>22</v>
      </c>
      <c r="L23" t="s">
        <v>64</v>
      </c>
      <c r="M23" t="s">
        <v>108</v>
      </c>
      <c r="N23" t="s">
        <v>78</v>
      </c>
      <c r="O23" t="s">
        <v>79</v>
      </c>
      <c r="P23" t="s">
        <v>53</v>
      </c>
      <c r="Q23" t="str">
        <f t="shared" si="0"/>
        <v>Plato_4,  Plato_18,  Plato_9,  Plato_8</v>
      </c>
      <c r="R23" s="11">
        <f>SUMIF(Cocina!A:A,Sala!K23,Cocina!J:J)+I23</f>
        <v>258.40999999999997</v>
      </c>
      <c r="S23" s="12">
        <f>INT(E23)</f>
        <v>45017</v>
      </c>
      <c r="T23" s="2">
        <f>D23</f>
        <v>45017.094444444447</v>
      </c>
      <c r="U23" s="2">
        <f>E23</f>
        <v>45017.199305555558</v>
      </c>
      <c r="V23" s="2">
        <f>IF(J23="Ocupada",U23-T23+15/1440,U23-T23)</f>
        <v>0.10486111111094942</v>
      </c>
      <c r="W23" s="7">
        <f>SUMIF(Cocina!A:A,K23,Cocina!H:H)</f>
        <v>8.5416666666666669E-2</v>
      </c>
      <c r="X23" s="2">
        <f t="shared" si="1"/>
        <v>1.9444444444282755E-2</v>
      </c>
      <c r="Y23" t="str">
        <f t="shared" si="2"/>
        <v>Cobrado</v>
      </c>
    </row>
    <row r="24" spans="1:25" x14ac:dyDescent="0.45">
      <c r="A24">
        <v>1</v>
      </c>
      <c r="B24" t="s">
        <v>80</v>
      </c>
      <c r="C24">
        <v>5</v>
      </c>
      <c r="D24" s="1">
        <v>45017.113888888889</v>
      </c>
      <c r="E24" s="1">
        <v>45017.17291666667</v>
      </c>
      <c r="F24" t="s">
        <v>32</v>
      </c>
      <c r="G24" t="s">
        <v>38</v>
      </c>
      <c r="H24" t="s">
        <v>26</v>
      </c>
      <c r="I24">
        <v>38.46</v>
      </c>
      <c r="J24" t="s">
        <v>27</v>
      </c>
      <c r="K24">
        <v>23</v>
      </c>
      <c r="L24" t="s">
        <v>70</v>
      </c>
      <c r="M24" t="s">
        <v>143</v>
      </c>
      <c r="N24" t="s">
        <v>93</v>
      </c>
      <c r="Q24" t="str">
        <f t="shared" si="0"/>
        <v>Plato_12,  Plato_6</v>
      </c>
      <c r="R24" s="11">
        <f>SUMIF(Cocina!A:A,Sala!K24,Cocina!J:J)+I24</f>
        <v>176.46</v>
      </c>
      <c r="S24" s="12">
        <f>INT(E24)</f>
        <v>45017</v>
      </c>
      <c r="T24" s="2">
        <f>D24</f>
        <v>45017.113888888889</v>
      </c>
      <c r="U24" s="2">
        <f>E24</f>
        <v>45017.17291666667</v>
      </c>
      <c r="V24" s="2">
        <f>IF(J24="Ocupada",U24-T24+15/1440,U24-T24)</f>
        <v>5.9027777781011537E-2</v>
      </c>
      <c r="W24" s="7">
        <f>SUMIF(Cocina!A:A,K24,Cocina!H:H)</f>
        <v>4.3749999999999997E-2</v>
      </c>
      <c r="X24" s="2">
        <f t="shared" si="1"/>
        <v>1.5277777781011539E-2</v>
      </c>
      <c r="Y24" t="str">
        <f t="shared" si="2"/>
        <v>Cobrado</v>
      </c>
    </row>
    <row r="25" spans="1:25" x14ac:dyDescent="0.45">
      <c r="A25">
        <v>5</v>
      </c>
      <c r="B25" t="s">
        <v>81</v>
      </c>
      <c r="C25">
        <v>5</v>
      </c>
      <c r="D25" s="1">
        <v>45017.125694444447</v>
      </c>
      <c r="E25" s="1">
        <v>45017.263888888891</v>
      </c>
      <c r="F25" t="s">
        <v>14</v>
      </c>
      <c r="G25" t="s">
        <v>15</v>
      </c>
      <c r="H25" t="s">
        <v>26</v>
      </c>
      <c r="I25">
        <v>38.18</v>
      </c>
      <c r="J25" t="s">
        <v>41</v>
      </c>
      <c r="K25">
        <v>24</v>
      </c>
      <c r="L25" t="s">
        <v>42</v>
      </c>
      <c r="M25" t="s">
        <v>186</v>
      </c>
      <c r="N25" t="s">
        <v>79</v>
      </c>
      <c r="O25" t="s">
        <v>58</v>
      </c>
      <c r="P25" t="s">
        <v>67</v>
      </c>
      <c r="Q25" t="str">
        <f t="shared" si="0"/>
        <v>Plato_10,  Plato_9,  Plato_14,  Plato_20</v>
      </c>
      <c r="R25" s="11">
        <f>SUMIF(Cocina!A:A,Sala!K25,Cocina!J:J)+I25</f>
        <v>271.18</v>
      </c>
      <c r="S25" s="12">
        <f>INT(E25)</f>
        <v>45017</v>
      </c>
      <c r="T25" s="2">
        <f>D25</f>
        <v>45017.125694444447</v>
      </c>
      <c r="U25" s="2">
        <f>E25</f>
        <v>45017.263888888891</v>
      </c>
      <c r="V25" s="2">
        <f>IF(J25="Ocupada",U25-T25+15/1440,U25-T25)</f>
        <v>0.14861111111046435</v>
      </c>
      <c r="W25" s="7">
        <f>SUMIF(Cocina!A:A,K25,Cocina!H:H)</f>
        <v>0.125</v>
      </c>
      <c r="X25" s="2">
        <f t="shared" si="1"/>
        <v>2.361111111046435E-2</v>
      </c>
      <c r="Y25" t="str">
        <f t="shared" si="2"/>
        <v>Cobrado</v>
      </c>
    </row>
    <row r="26" spans="1:25" x14ac:dyDescent="0.45">
      <c r="A26">
        <v>12</v>
      </c>
      <c r="B26" t="s">
        <v>82</v>
      </c>
      <c r="C26">
        <v>5</v>
      </c>
      <c r="D26" s="1">
        <v>45017.125694444447</v>
      </c>
      <c r="E26" s="1">
        <v>45017.207638888889</v>
      </c>
      <c r="F26" t="s">
        <v>32</v>
      </c>
      <c r="G26" t="s">
        <v>38</v>
      </c>
      <c r="H26" t="s">
        <v>16</v>
      </c>
      <c r="I26">
        <v>46.15</v>
      </c>
      <c r="J26" t="s">
        <v>41</v>
      </c>
      <c r="K26">
        <v>25</v>
      </c>
      <c r="L26" t="s">
        <v>23</v>
      </c>
      <c r="M26" t="s">
        <v>83</v>
      </c>
      <c r="Q26" t="str">
        <f t="shared" si="0"/>
        <v>Plato_18</v>
      </c>
      <c r="R26" s="11">
        <f>SUMIF(Cocina!A:A,Sala!K26,Cocina!J:J)+I26</f>
        <v>80.150000000000006</v>
      </c>
      <c r="S26" s="12">
        <f>INT(E26)</f>
        <v>45017</v>
      </c>
      <c r="T26" s="2">
        <f>D26</f>
        <v>45017.125694444447</v>
      </c>
      <c r="U26" s="2">
        <f>E26</f>
        <v>45017.207638888889</v>
      </c>
      <c r="V26" s="2">
        <f>IF(J26="Ocupada",U26-T26+15/1440,U26-T26)</f>
        <v>9.2361111109009172E-2</v>
      </c>
      <c r="W26" s="7">
        <f>SUMIF(Cocina!A:A,K26,Cocina!H:H)</f>
        <v>2.4305555555555556E-2</v>
      </c>
      <c r="X26" s="2">
        <f t="shared" si="1"/>
        <v>6.805555555345362E-2</v>
      </c>
      <c r="Y26" t="str">
        <f t="shared" si="2"/>
        <v>Cobrado</v>
      </c>
    </row>
    <row r="27" spans="1:25" x14ac:dyDescent="0.45">
      <c r="A27">
        <v>18</v>
      </c>
      <c r="B27" t="s">
        <v>84</v>
      </c>
      <c r="C27">
        <v>2</v>
      </c>
      <c r="D27" s="1">
        <v>45017.086111111108</v>
      </c>
      <c r="E27" s="1">
        <v>45017.240972222222</v>
      </c>
      <c r="F27" t="s">
        <v>32</v>
      </c>
      <c r="G27" t="s">
        <v>21</v>
      </c>
      <c r="H27" t="s">
        <v>26</v>
      </c>
      <c r="I27">
        <v>10.37</v>
      </c>
      <c r="J27" t="s">
        <v>41</v>
      </c>
      <c r="K27">
        <v>26</v>
      </c>
      <c r="L27" t="s">
        <v>50</v>
      </c>
      <c r="M27" t="s">
        <v>108</v>
      </c>
      <c r="N27" t="s">
        <v>60</v>
      </c>
      <c r="O27" t="s">
        <v>47</v>
      </c>
      <c r="Q27" t="str">
        <f t="shared" si="0"/>
        <v>Plato_4,  Plato_13,  Plato_7</v>
      </c>
      <c r="R27" s="11">
        <f>SUMIF(Cocina!A:A,Sala!K27,Cocina!J:J)+I27</f>
        <v>136.37</v>
      </c>
      <c r="S27" s="12">
        <f>INT(E27)</f>
        <v>45017</v>
      </c>
      <c r="T27" s="2">
        <f>D27</f>
        <v>45017.086111111108</v>
      </c>
      <c r="U27" s="2">
        <f>E27</f>
        <v>45017.240972222222</v>
      </c>
      <c r="V27" s="2">
        <f>IF(J27="Ocupada",U27-T27+15/1440,U27-T27)</f>
        <v>0.16527777778052646</v>
      </c>
      <c r="W27" s="7">
        <f>SUMIF(Cocina!A:A,K27,Cocina!H:H)</f>
        <v>7.5694444444444453E-2</v>
      </c>
      <c r="X27" s="2">
        <f t="shared" si="1"/>
        <v>8.9583333336082011E-2</v>
      </c>
      <c r="Y27" t="str">
        <f t="shared" si="2"/>
        <v>Cobrado</v>
      </c>
    </row>
    <row r="28" spans="1:25" x14ac:dyDescent="0.45">
      <c r="A28">
        <v>4</v>
      </c>
      <c r="B28" t="s">
        <v>85</v>
      </c>
      <c r="C28">
        <v>2</v>
      </c>
      <c r="D28" s="1">
        <v>45017.054861111108</v>
      </c>
      <c r="E28" s="1">
        <v>45017.102083333331</v>
      </c>
      <c r="F28" t="s">
        <v>32</v>
      </c>
      <c r="G28" t="s">
        <v>15</v>
      </c>
      <c r="H28" t="s">
        <v>26</v>
      </c>
      <c r="I28">
        <v>19.27</v>
      </c>
      <c r="J28" t="s">
        <v>41</v>
      </c>
      <c r="K28">
        <v>27</v>
      </c>
      <c r="L28" t="s">
        <v>28</v>
      </c>
      <c r="M28" t="s">
        <v>39</v>
      </c>
      <c r="N28" t="s">
        <v>68</v>
      </c>
      <c r="Q28" t="str">
        <f t="shared" si="0"/>
        <v>Plato_8,  Plato_10</v>
      </c>
      <c r="R28" s="11">
        <f>SUMIF(Cocina!A:A,Sala!K28,Cocina!J:J)+I28</f>
        <v>80.27</v>
      </c>
      <c r="S28" s="12">
        <f>INT(E28)</f>
        <v>45017</v>
      </c>
      <c r="T28" s="2">
        <f>D28</f>
        <v>45017.054861111108</v>
      </c>
      <c r="U28" s="2">
        <f>E28</f>
        <v>45017.102083333331</v>
      </c>
      <c r="V28" s="2">
        <f>IF(J28="Ocupada",U28-T28+15/1440,U28-T28)</f>
        <v>5.7638888890020702E-2</v>
      </c>
      <c r="W28" s="7">
        <f>SUMIF(Cocina!A:A,K28,Cocina!H:H)</f>
        <v>3.8194444444444448E-2</v>
      </c>
      <c r="X28" s="2">
        <f t="shared" si="1"/>
        <v>1.9444444445576255E-2</v>
      </c>
      <c r="Y28" t="str">
        <f t="shared" si="2"/>
        <v>Cobrado</v>
      </c>
    </row>
    <row r="29" spans="1:25" x14ac:dyDescent="0.45">
      <c r="A29">
        <v>2</v>
      </c>
      <c r="B29" t="s">
        <v>86</v>
      </c>
      <c r="C29">
        <v>2</v>
      </c>
      <c r="D29" s="1">
        <v>45017.03402777778</v>
      </c>
      <c r="E29" s="1">
        <v>45017.136111111111</v>
      </c>
      <c r="F29" t="s">
        <v>35</v>
      </c>
      <c r="G29" t="s">
        <v>38</v>
      </c>
      <c r="H29" t="s">
        <v>26</v>
      </c>
      <c r="I29">
        <v>41.22</v>
      </c>
      <c r="J29" t="s">
        <v>17</v>
      </c>
      <c r="K29">
        <v>28</v>
      </c>
      <c r="L29" t="s">
        <v>87</v>
      </c>
      <c r="M29" t="s">
        <v>108</v>
      </c>
      <c r="N29" t="s">
        <v>79</v>
      </c>
      <c r="Q29" t="str">
        <f t="shared" si="0"/>
        <v>Plato_4,  Plato_9</v>
      </c>
      <c r="R29" s="11">
        <f>SUMIF(Cocina!A:A,Sala!K29,Cocina!J:J)+I29</f>
        <v>135.22</v>
      </c>
      <c r="S29" s="12">
        <f>INT(E29)</f>
        <v>45017</v>
      </c>
      <c r="T29" s="2">
        <f>D29</f>
        <v>45017.03402777778</v>
      </c>
      <c r="U29" s="2">
        <f>E29</f>
        <v>45017.136111111111</v>
      </c>
      <c r="V29" s="2">
        <f>IF(J29="Ocupada",U29-T29+15/1440,U29-T29)</f>
        <v>0.10208333333139308</v>
      </c>
      <c r="W29" s="7">
        <f>SUMIF(Cocina!A:A,K29,Cocina!H:H)</f>
        <v>3.888888888888889E-2</v>
      </c>
      <c r="X29" s="2">
        <f t="shared" si="1"/>
        <v>6.3194444442504188E-2</v>
      </c>
      <c r="Y29" t="str">
        <f t="shared" si="2"/>
        <v>Cobrado</v>
      </c>
    </row>
    <row r="30" spans="1:25" x14ac:dyDescent="0.45">
      <c r="A30">
        <v>20</v>
      </c>
      <c r="B30" t="s">
        <v>88</v>
      </c>
      <c r="C30">
        <v>5</v>
      </c>
      <c r="D30" s="1">
        <v>45017.126388888886</v>
      </c>
      <c r="E30" s="1">
        <v>45017.256944444445</v>
      </c>
      <c r="F30" t="s">
        <v>25</v>
      </c>
      <c r="G30" t="s">
        <v>15</v>
      </c>
      <c r="H30" t="s">
        <v>26</v>
      </c>
      <c r="I30">
        <v>14.83</v>
      </c>
      <c r="J30" t="s">
        <v>41</v>
      </c>
      <c r="K30">
        <v>29</v>
      </c>
      <c r="L30" t="s">
        <v>64</v>
      </c>
      <c r="M30" t="s">
        <v>153</v>
      </c>
      <c r="N30" t="s">
        <v>65</v>
      </c>
      <c r="O30" t="s">
        <v>29</v>
      </c>
      <c r="Q30" t="str">
        <f t="shared" si="0"/>
        <v>Plato_1,  Plato_4,  Plato_17</v>
      </c>
      <c r="R30" s="11">
        <f>SUMIF(Cocina!A:A,Sala!K30,Cocina!J:J)+I30</f>
        <v>187.83</v>
      </c>
      <c r="S30" s="12">
        <f>INT(E30)</f>
        <v>45017</v>
      </c>
      <c r="T30" s="2">
        <f>D30</f>
        <v>45017.126388888886</v>
      </c>
      <c r="U30" s="2">
        <f>E30</f>
        <v>45017.256944444445</v>
      </c>
      <c r="V30" s="2">
        <f>IF(J30="Ocupada",U30-T30+15/1440,U30-T30)</f>
        <v>0.14097222222577935</v>
      </c>
      <c r="W30" s="7">
        <f>SUMIF(Cocina!A:A,K30,Cocina!H:H)</f>
        <v>4.9305555555555554E-2</v>
      </c>
      <c r="X30" s="2">
        <f t="shared" si="1"/>
        <v>9.1666666670223801E-2</v>
      </c>
      <c r="Y30" t="str">
        <f t="shared" si="2"/>
        <v>Cobrado</v>
      </c>
    </row>
    <row r="31" spans="1:25" x14ac:dyDescent="0.45">
      <c r="A31">
        <v>14</v>
      </c>
      <c r="B31" t="s">
        <v>89</v>
      </c>
      <c r="C31">
        <v>4</v>
      </c>
      <c r="D31" s="1">
        <v>45017.121527777781</v>
      </c>
      <c r="E31" s="1">
        <v>45017.259027777778</v>
      </c>
      <c r="F31" t="s">
        <v>35</v>
      </c>
      <c r="G31" t="s">
        <v>15</v>
      </c>
      <c r="H31" t="s">
        <v>22</v>
      </c>
      <c r="I31">
        <v>26.29</v>
      </c>
      <c r="J31" t="s">
        <v>27</v>
      </c>
      <c r="K31">
        <v>30</v>
      </c>
      <c r="L31" t="s">
        <v>42</v>
      </c>
      <c r="M31" t="s">
        <v>186</v>
      </c>
      <c r="N31" t="s">
        <v>75</v>
      </c>
      <c r="Q31" t="str">
        <f t="shared" si="0"/>
        <v>Plato_10,  Plato_3</v>
      </c>
      <c r="R31" s="11">
        <f>SUMIF(Cocina!A:A,Sala!K31,Cocina!J:J)+I31</f>
        <v>138.29</v>
      </c>
      <c r="S31" s="12">
        <f>INT(E31)</f>
        <v>45017</v>
      </c>
      <c r="T31" s="2">
        <f>D31</f>
        <v>45017.121527777781</v>
      </c>
      <c r="U31" s="2">
        <f>E31</f>
        <v>45017.259027777778</v>
      </c>
      <c r="V31" s="2">
        <f>IF(J31="Ocupada",U31-T31+15/1440,U31-T31)</f>
        <v>0.13749999999708962</v>
      </c>
      <c r="W31" s="7">
        <f>SUMIF(Cocina!A:A,K31,Cocina!H:H)</f>
        <v>4.791666666666667E-2</v>
      </c>
      <c r="X31" s="2">
        <f t="shared" si="1"/>
        <v>8.9583333330422954E-2</v>
      </c>
      <c r="Y31" t="str">
        <f t="shared" si="2"/>
        <v>Cobrado</v>
      </c>
    </row>
    <row r="32" spans="1:25" x14ac:dyDescent="0.45">
      <c r="A32">
        <v>13</v>
      </c>
      <c r="B32" t="s">
        <v>90</v>
      </c>
      <c r="C32">
        <v>3</v>
      </c>
      <c r="D32" s="1">
        <v>45017.118750000001</v>
      </c>
      <c r="E32" s="1">
        <v>45017.251388888886</v>
      </c>
      <c r="F32" t="s">
        <v>25</v>
      </c>
      <c r="G32" t="s">
        <v>21</v>
      </c>
      <c r="H32" t="s">
        <v>26</v>
      </c>
      <c r="I32">
        <v>19.809999999999999</v>
      </c>
      <c r="J32" t="s">
        <v>41</v>
      </c>
      <c r="K32">
        <v>31</v>
      </c>
      <c r="L32" t="s">
        <v>87</v>
      </c>
      <c r="M32" t="s">
        <v>55</v>
      </c>
      <c r="N32" t="s">
        <v>48</v>
      </c>
      <c r="Q32" t="str">
        <f t="shared" si="0"/>
        <v>Plato_9,  Plato_12</v>
      </c>
      <c r="R32" s="11">
        <f>SUMIF(Cocina!A:A,Sala!K32,Cocina!J:J)+I32</f>
        <v>86.81</v>
      </c>
      <c r="S32" s="12">
        <f>INT(E32)</f>
        <v>45017</v>
      </c>
      <c r="T32" s="2">
        <f>D32</f>
        <v>45017.118750000001</v>
      </c>
      <c r="U32" s="2">
        <f>E32</f>
        <v>45017.251388888886</v>
      </c>
      <c r="V32" s="2">
        <f>IF(J32="Ocupada",U32-T32+15/1440,U32-T32)</f>
        <v>0.14305555555135166</v>
      </c>
      <c r="W32" s="7">
        <f>SUMIF(Cocina!A:A,K32,Cocina!H:H)</f>
        <v>7.2916666666666657E-2</v>
      </c>
      <c r="X32" s="2">
        <f t="shared" si="1"/>
        <v>7.0138888884685002E-2</v>
      </c>
      <c r="Y32" t="str">
        <f t="shared" si="2"/>
        <v>Cobrado</v>
      </c>
    </row>
    <row r="33" spans="1:25" x14ac:dyDescent="0.45">
      <c r="A33">
        <v>5</v>
      </c>
      <c r="B33" t="s">
        <v>91</v>
      </c>
      <c r="C33">
        <v>1</v>
      </c>
      <c r="D33" s="1">
        <v>45017.130555555559</v>
      </c>
      <c r="E33" s="1">
        <v>45017.28402777778</v>
      </c>
      <c r="F33" t="s">
        <v>20</v>
      </c>
      <c r="G33" t="s">
        <v>15</v>
      </c>
      <c r="H33" t="s">
        <v>26</v>
      </c>
      <c r="I33">
        <v>28.25</v>
      </c>
      <c r="J33" t="s">
        <v>41</v>
      </c>
      <c r="K33">
        <v>32</v>
      </c>
      <c r="L33" t="s">
        <v>50</v>
      </c>
      <c r="M33" t="s">
        <v>278</v>
      </c>
      <c r="N33" t="s">
        <v>57</v>
      </c>
      <c r="O33" t="s">
        <v>68</v>
      </c>
      <c r="P33" t="s">
        <v>65</v>
      </c>
      <c r="Q33" t="str">
        <f t="shared" si="0"/>
        <v>Plato_15,  Plato_11,  Plato_10,  Plato_4</v>
      </c>
      <c r="R33" s="11">
        <f>SUMIF(Cocina!A:A,Sala!K33,Cocina!J:J)+I33</f>
        <v>239.25</v>
      </c>
      <c r="S33" s="12">
        <f>INT(E33)</f>
        <v>45017</v>
      </c>
      <c r="T33" s="2">
        <f>D33</f>
        <v>45017.130555555559</v>
      </c>
      <c r="U33" s="2">
        <f>E33</f>
        <v>45017.28402777778</v>
      </c>
      <c r="V33" s="2">
        <f>IF(J33="Ocupada",U33-T33+15/1440,U33-T33)</f>
        <v>0.16388888888711031</v>
      </c>
      <c r="W33" s="7">
        <f>SUMIF(Cocina!A:A,K33,Cocina!H:H)</f>
        <v>8.8888888888888892E-2</v>
      </c>
      <c r="X33" s="2">
        <f t="shared" si="1"/>
        <v>7.499999999822142E-2</v>
      </c>
      <c r="Y33" t="str">
        <f t="shared" si="2"/>
        <v>Cobrado</v>
      </c>
    </row>
    <row r="34" spans="1:25" x14ac:dyDescent="0.45">
      <c r="A34">
        <v>4</v>
      </c>
      <c r="B34" t="s">
        <v>92</v>
      </c>
      <c r="C34">
        <v>5</v>
      </c>
      <c r="D34" s="1">
        <v>45017.147916666669</v>
      </c>
      <c r="E34" s="1">
        <v>45017.26458333333</v>
      </c>
      <c r="F34" t="s">
        <v>35</v>
      </c>
      <c r="G34" t="s">
        <v>38</v>
      </c>
      <c r="H34" t="s">
        <v>16</v>
      </c>
      <c r="I34">
        <v>20.38</v>
      </c>
      <c r="J34" t="s">
        <v>41</v>
      </c>
      <c r="K34">
        <v>33</v>
      </c>
      <c r="L34" t="s">
        <v>36</v>
      </c>
      <c r="M34" t="s">
        <v>39</v>
      </c>
      <c r="N34" t="s">
        <v>93</v>
      </c>
      <c r="O34" t="s">
        <v>76</v>
      </c>
      <c r="P34" t="s">
        <v>68</v>
      </c>
      <c r="Q34" t="str">
        <f t="shared" si="0"/>
        <v>Plato_8,  Plato_6,  Plato_15,  Plato_10</v>
      </c>
      <c r="R34" s="11">
        <f>SUMIF(Cocina!A:A,Sala!K34,Cocina!J:J)+I34</f>
        <v>326.38</v>
      </c>
      <c r="S34" s="12">
        <f>INT(E34)</f>
        <v>45017</v>
      </c>
      <c r="T34" s="2">
        <f>D34</f>
        <v>45017.147916666669</v>
      </c>
      <c r="U34" s="2">
        <f>E34</f>
        <v>45017.26458333333</v>
      </c>
      <c r="V34" s="2">
        <f>IF(J34="Ocupada",U34-T34+15/1440,U34-T34)</f>
        <v>0.12708333332799762</v>
      </c>
      <c r="W34" s="7">
        <f>SUMIF(Cocina!A:A,K34,Cocina!H:H)</f>
        <v>9.027777777777779E-2</v>
      </c>
      <c r="X34" s="2">
        <f t="shared" si="1"/>
        <v>3.6805555550219832E-2</v>
      </c>
      <c r="Y34" t="str">
        <f t="shared" si="2"/>
        <v>Cobrado</v>
      </c>
    </row>
    <row r="35" spans="1:25" x14ac:dyDescent="0.45">
      <c r="A35">
        <v>15</v>
      </c>
      <c r="B35" t="s">
        <v>94</v>
      </c>
      <c r="C35">
        <v>1</v>
      </c>
      <c r="D35" s="1">
        <v>45017.094444444447</v>
      </c>
      <c r="E35" s="1">
        <v>45017.254861111112</v>
      </c>
      <c r="F35" t="s">
        <v>35</v>
      </c>
      <c r="G35" t="s">
        <v>21</v>
      </c>
      <c r="H35" t="s">
        <v>26</v>
      </c>
      <c r="I35">
        <v>13.08</v>
      </c>
      <c r="J35" t="s">
        <v>27</v>
      </c>
      <c r="K35">
        <v>34</v>
      </c>
      <c r="L35" t="s">
        <v>36</v>
      </c>
      <c r="M35" t="s">
        <v>83</v>
      </c>
      <c r="N35" t="s">
        <v>68</v>
      </c>
      <c r="Q35" t="str">
        <f t="shared" si="0"/>
        <v>Plato_18,  Plato_10</v>
      </c>
      <c r="R35" s="11">
        <f>SUMIF(Cocina!A:A,Sala!K35,Cocina!J:J)+I35</f>
        <v>125.08</v>
      </c>
      <c r="S35" s="12">
        <f>INT(E35)</f>
        <v>45017</v>
      </c>
      <c r="T35" s="2">
        <f>D35</f>
        <v>45017.094444444447</v>
      </c>
      <c r="U35" s="2">
        <f>E35</f>
        <v>45017.254861111112</v>
      </c>
      <c r="V35" s="2">
        <f>IF(J35="Ocupada",U35-T35+15/1440,U35-T35)</f>
        <v>0.16041666666569654</v>
      </c>
      <c r="W35" s="7">
        <f>SUMIF(Cocina!A:A,K35,Cocina!H:H)</f>
        <v>4.5138888888888888E-2</v>
      </c>
      <c r="X35" s="2">
        <f t="shared" si="1"/>
        <v>0.11527777777680764</v>
      </c>
      <c r="Y35" t="str">
        <f t="shared" si="2"/>
        <v>Cobrado</v>
      </c>
    </row>
    <row r="36" spans="1:25" x14ac:dyDescent="0.45">
      <c r="A36">
        <v>13</v>
      </c>
      <c r="B36" t="s">
        <v>95</v>
      </c>
      <c r="C36">
        <v>2</v>
      </c>
      <c r="D36" s="1">
        <v>45017.137499999997</v>
      </c>
      <c r="E36" s="1">
        <v>45017.246527777781</v>
      </c>
      <c r="F36" t="s">
        <v>14</v>
      </c>
      <c r="G36" t="s">
        <v>15</v>
      </c>
      <c r="H36" t="s">
        <v>26</v>
      </c>
      <c r="I36">
        <v>15.75</v>
      </c>
      <c r="J36" t="s">
        <v>41</v>
      </c>
      <c r="K36">
        <v>35</v>
      </c>
      <c r="L36" t="s">
        <v>36</v>
      </c>
      <c r="M36" t="s">
        <v>97</v>
      </c>
      <c r="N36" t="s">
        <v>79</v>
      </c>
      <c r="O36" t="s">
        <v>57</v>
      </c>
      <c r="P36" t="s">
        <v>29</v>
      </c>
      <c r="Q36" t="str">
        <f t="shared" si="0"/>
        <v>Plato_2,  Plato_9,  Plato_11,  Plato_17</v>
      </c>
      <c r="R36" s="11">
        <f>SUMIF(Cocina!A:A,Sala!K36,Cocina!J:J)+I36</f>
        <v>229.75</v>
      </c>
      <c r="S36" s="12">
        <f>INT(E36)</f>
        <v>45017</v>
      </c>
      <c r="T36" s="2">
        <f>D36</f>
        <v>45017.137499999997</v>
      </c>
      <c r="U36" s="2">
        <f>E36</f>
        <v>45017.246527777781</v>
      </c>
      <c r="V36" s="2">
        <f>IF(J36="Ocupada",U36-T36+15/1440,U36-T36)</f>
        <v>0.11944444445058859</v>
      </c>
      <c r="W36" s="7">
        <f>SUMIF(Cocina!A:A,K36,Cocina!H:H)</f>
        <v>4.5138888888888888E-2</v>
      </c>
      <c r="X36" s="2">
        <f t="shared" si="1"/>
        <v>7.430555556169971E-2</v>
      </c>
      <c r="Y36" t="str">
        <f t="shared" si="2"/>
        <v>Cobrado</v>
      </c>
    </row>
    <row r="37" spans="1:25" x14ac:dyDescent="0.45">
      <c r="A37">
        <v>5</v>
      </c>
      <c r="B37" t="s">
        <v>96</v>
      </c>
      <c r="C37">
        <v>5</v>
      </c>
      <c r="D37" s="1">
        <v>45017.143750000003</v>
      </c>
      <c r="E37" s="1">
        <v>45017.268055555556</v>
      </c>
      <c r="F37" t="s">
        <v>25</v>
      </c>
      <c r="G37" t="s">
        <v>15</v>
      </c>
      <c r="H37" t="s">
        <v>26</v>
      </c>
      <c r="I37">
        <v>45.28</v>
      </c>
      <c r="J37" t="s">
        <v>41</v>
      </c>
      <c r="K37">
        <v>36</v>
      </c>
      <c r="L37" t="s">
        <v>46</v>
      </c>
      <c r="M37" t="s">
        <v>97</v>
      </c>
      <c r="Q37" t="str">
        <f t="shared" si="0"/>
        <v>Plato_2</v>
      </c>
      <c r="R37" s="11">
        <f>SUMIF(Cocina!A:A,Sala!K37,Cocina!J:J)+I37</f>
        <v>75.28</v>
      </c>
      <c r="S37" s="12">
        <f>INT(E37)</f>
        <v>45017</v>
      </c>
      <c r="T37" s="2">
        <f>D37</f>
        <v>45017.143750000003</v>
      </c>
      <c r="U37" s="2">
        <f>E37</f>
        <v>45017.268055555556</v>
      </c>
      <c r="V37" s="2">
        <f>IF(J37="Ocupada",U37-T37+15/1440,U37-T37)</f>
        <v>0.13472222221995858</v>
      </c>
      <c r="W37" s="7">
        <f>SUMIF(Cocina!A:A,K37,Cocina!H:H)</f>
        <v>2.6388888888888889E-2</v>
      </c>
      <c r="X37" s="2">
        <f t="shared" si="1"/>
        <v>0.10833333333106969</v>
      </c>
      <c r="Y37" t="str">
        <f t="shared" si="2"/>
        <v>Cobrado</v>
      </c>
    </row>
    <row r="38" spans="1:25" x14ac:dyDescent="0.45">
      <c r="A38">
        <v>20</v>
      </c>
      <c r="B38" t="s">
        <v>98</v>
      </c>
      <c r="C38">
        <v>1</v>
      </c>
      <c r="D38" s="1">
        <v>45017.14166666667</v>
      </c>
      <c r="E38" s="1">
        <v>45017.251388888886</v>
      </c>
      <c r="F38" t="s">
        <v>32</v>
      </c>
      <c r="G38" t="s">
        <v>38</v>
      </c>
      <c r="H38" t="s">
        <v>26</v>
      </c>
      <c r="I38">
        <v>10.39</v>
      </c>
      <c r="J38" t="s">
        <v>41</v>
      </c>
      <c r="K38">
        <v>37</v>
      </c>
      <c r="L38" t="s">
        <v>28</v>
      </c>
      <c r="M38" t="s">
        <v>99</v>
      </c>
      <c r="Q38" t="str">
        <f t="shared" si="0"/>
        <v>Plato_13</v>
      </c>
      <c r="R38" s="11">
        <f>SUMIF(Cocina!A:A,Sala!K38,Cocina!J:J)+I38</f>
        <v>31.39</v>
      </c>
      <c r="S38" s="12">
        <f>INT(E38)</f>
        <v>45017</v>
      </c>
      <c r="T38" s="2">
        <f>D38</f>
        <v>45017.14166666667</v>
      </c>
      <c r="U38" s="2">
        <f>E38</f>
        <v>45017.251388888886</v>
      </c>
      <c r="V38" s="2">
        <f>IF(J38="Ocupada",U38-T38+15/1440,U38-T38)</f>
        <v>0.12013888888274475</v>
      </c>
      <c r="W38" s="7">
        <f>SUMIF(Cocina!A:A,K38,Cocina!H:H)</f>
        <v>3.2638888888888891E-2</v>
      </c>
      <c r="X38" s="2">
        <f t="shared" si="1"/>
        <v>8.7499999993855854E-2</v>
      </c>
      <c r="Y38" t="str">
        <f t="shared" si="2"/>
        <v>Cobrado</v>
      </c>
    </row>
    <row r="39" spans="1:25" x14ac:dyDescent="0.45">
      <c r="A39">
        <v>10</v>
      </c>
      <c r="B39" t="s">
        <v>100</v>
      </c>
      <c r="C39">
        <v>6</v>
      </c>
      <c r="D39" s="1">
        <v>45017.109722222223</v>
      </c>
      <c r="E39" s="1">
        <v>45017.161805555559</v>
      </c>
      <c r="F39" t="s">
        <v>35</v>
      </c>
      <c r="G39" t="s">
        <v>15</v>
      </c>
      <c r="H39" t="s">
        <v>16</v>
      </c>
      <c r="I39">
        <v>16.309999999999999</v>
      </c>
      <c r="J39" t="s">
        <v>17</v>
      </c>
      <c r="K39">
        <v>38</v>
      </c>
      <c r="L39" t="s">
        <v>70</v>
      </c>
      <c r="M39" t="s">
        <v>147</v>
      </c>
      <c r="N39" t="s">
        <v>53</v>
      </c>
      <c r="O39" t="s">
        <v>30</v>
      </c>
      <c r="Q39" t="str">
        <f t="shared" si="0"/>
        <v>Plato_17,  Plato_8,  Plato_19</v>
      </c>
      <c r="R39" s="11">
        <f>SUMIF(Cocina!A:A,Sala!K39,Cocina!J:J)+I39</f>
        <v>251.31</v>
      </c>
      <c r="S39" s="12">
        <f>INT(E39)</f>
        <v>45017</v>
      </c>
      <c r="T39" s="2">
        <f>D39</f>
        <v>45017.109722222223</v>
      </c>
      <c r="U39" s="2">
        <f>E39</f>
        <v>45017.161805555559</v>
      </c>
      <c r="V39" s="2">
        <f>IF(J39="Ocupada",U39-T39+15/1440,U39-T39)</f>
        <v>5.2083333335758653E-2</v>
      </c>
      <c r="W39" s="7">
        <f>SUMIF(Cocina!A:A,K39,Cocina!H:H)</f>
        <v>6.8055555555555564E-2</v>
      </c>
      <c r="X39" s="2">
        <f t="shared" si="1"/>
        <v>0</v>
      </c>
      <c r="Y39" t="str">
        <f t="shared" si="2"/>
        <v>No cobrado</v>
      </c>
    </row>
    <row r="40" spans="1:25" x14ac:dyDescent="0.45">
      <c r="A40">
        <v>15</v>
      </c>
      <c r="B40" t="s">
        <v>101</v>
      </c>
      <c r="C40">
        <v>3</v>
      </c>
      <c r="D40" s="1">
        <v>45017.15347222222</v>
      </c>
      <c r="E40" s="1">
        <v>45017.318749999999</v>
      </c>
      <c r="F40" t="s">
        <v>25</v>
      </c>
      <c r="G40" t="s">
        <v>38</v>
      </c>
      <c r="H40" t="s">
        <v>22</v>
      </c>
      <c r="I40">
        <v>48.36</v>
      </c>
      <c r="J40" t="s">
        <v>41</v>
      </c>
      <c r="K40">
        <v>39</v>
      </c>
      <c r="L40" t="s">
        <v>46</v>
      </c>
      <c r="M40" t="s">
        <v>102</v>
      </c>
      <c r="Q40" t="str">
        <f t="shared" si="0"/>
        <v>Plato_19</v>
      </c>
      <c r="R40" s="11">
        <f>SUMIF(Cocina!A:A,Sala!K40,Cocina!J:J)+I40</f>
        <v>156.36000000000001</v>
      </c>
      <c r="S40" s="12">
        <f>INT(E40)</f>
        <v>45017</v>
      </c>
      <c r="T40" s="2">
        <f>D40</f>
        <v>45017.15347222222</v>
      </c>
      <c r="U40" s="2">
        <f>E40</f>
        <v>45017.318749999999</v>
      </c>
      <c r="V40" s="2">
        <f>IF(J40="Ocupada",U40-T40+15/1440,U40-T40)</f>
        <v>0.17569444444476781</v>
      </c>
      <c r="W40" s="7">
        <f>SUMIF(Cocina!A:A,K40,Cocina!H:H)</f>
        <v>3.9583333333333331E-2</v>
      </c>
      <c r="X40" s="2">
        <f t="shared" si="1"/>
        <v>0.13611111111143448</v>
      </c>
      <c r="Y40" t="str">
        <f t="shared" si="2"/>
        <v>Cobrado</v>
      </c>
    </row>
    <row r="41" spans="1:25" x14ac:dyDescent="0.45">
      <c r="A41">
        <v>1</v>
      </c>
      <c r="B41" t="s">
        <v>103</v>
      </c>
      <c r="C41">
        <v>1</v>
      </c>
      <c r="D41" s="1">
        <v>45017.083333333336</v>
      </c>
      <c r="E41" s="1">
        <v>45017.170138888891</v>
      </c>
      <c r="F41" t="s">
        <v>14</v>
      </c>
      <c r="G41" t="s">
        <v>15</v>
      </c>
      <c r="H41" t="s">
        <v>22</v>
      </c>
      <c r="I41">
        <v>13.68</v>
      </c>
      <c r="J41" t="s">
        <v>27</v>
      </c>
      <c r="K41">
        <v>40</v>
      </c>
      <c r="L41" t="s">
        <v>87</v>
      </c>
      <c r="M41" t="s">
        <v>55</v>
      </c>
      <c r="N41" t="s">
        <v>57</v>
      </c>
      <c r="O41" t="s">
        <v>44</v>
      </c>
      <c r="Q41" t="str">
        <f t="shared" si="0"/>
        <v>Plato_9,  Plato_11,  Plato_16</v>
      </c>
      <c r="R41" s="11">
        <f>SUMIF(Cocina!A:A,Sala!K41,Cocina!J:J)+I41</f>
        <v>161.68</v>
      </c>
      <c r="S41" s="12">
        <f>INT(E41)</f>
        <v>45017</v>
      </c>
      <c r="T41" s="2">
        <f>D41</f>
        <v>45017.083333333336</v>
      </c>
      <c r="U41" s="2">
        <f>E41</f>
        <v>45017.170138888891</v>
      </c>
      <c r="V41" s="2">
        <f>IF(J41="Ocupada",U41-T41+15/1440,U41-T41)</f>
        <v>8.6805555554747116E-2</v>
      </c>
      <c r="W41" s="7">
        <f>SUMIF(Cocina!A:A,K41,Cocina!H:H)</f>
        <v>5.4166666666666669E-2</v>
      </c>
      <c r="X41" s="2">
        <f t="shared" si="1"/>
        <v>3.2638888888080447E-2</v>
      </c>
      <c r="Y41" t="str">
        <f t="shared" si="2"/>
        <v>Cobrado</v>
      </c>
    </row>
    <row r="42" spans="1:25" x14ac:dyDescent="0.45">
      <c r="A42">
        <v>7</v>
      </c>
      <c r="B42" t="s">
        <v>104</v>
      </c>
      <c r="C42">
        <v>4</v>
      </c>
      <c r="D42" s="1">
        <v>45017.093055555553</v>
      </c>
      <c r="E42" s="1">
        <v>45017.180555555555</v>
      </c>
      <c r="F42" t="s">
        <v>25</v>
      </c>
      <c r="G42" t="s">
        <v>15</v>
      </c>
      <c r="H42" t="s">
        <v>26</v>
      </c>
      <c r="I42">
        <v>15.24</v>
      </c>
      <c r="J42" t="s">
        <v>41</v>
      </c>
      <c r="K42">
        <v>41</v>
      </c>
      <c r="L42" t="s">
        <v>36</v>
      </c>
      <c r="M42" t="s">
        <v>278</v>
      </c>
      <c r="N42" t="s">
        <v>68</v>
      </c>
      <c r="O42" t="s">
        <v>118</v>
      </c>
      <c r="Q42" t="str">
        <f t="shared" si="0"/>
        <v>Plato_15,  Plato_10,  Plato_2</v>
      </c>
      <c r="R42" s="11">
        <f>SUMIF(Cocina!A:A,Sala!K42,Cocina!J:J)+I42</f>
        <v>219.24</v>
      </c>
      <c r="S42" s="12">
        <f>INT(E42)</f>
        <v>45017</v>
      </c>
      <c r="T42" s="2">
        <f>D42</f>
        <v>45017.093055555553</v>
      </c>
      <c r="U42" s="2">
        <f>E42</f>
        <v>45017.180555555555</v>
      </c>
      <c r="V42" s="2">
        <f>IF(J42="Ocupada",U42-T42+15/1440,U42-T42)</f>
        <v>9.7916666668121863E-2</v>
      </c>
      <c r="W42" s="7">
        <f>SUMIF(Cocina!A:A,K42,Cocina!H:H)</f>
        <v>6.1805555555555558E-2</v>
      </c>
      <c r="X42" s="2">
        <f t="shared" si="1"/>
        <v>3.6111111112566305E-2</v>
      </c>
      <c r="Y42" t="str">
        <f t="shared" si="2"/>
        <v>Cobrado</v>
      </c>
    </row>
    <row r="43" spans="1:25" x14ac:dyDescent="0.45">
      <c r="A43">
        <v>14</v>
      </c>
      <c r="B43" t="s">
        <v>105</v>
      </c>
      <c r="C43">
        <v>1</v>
      </c>
      <c r="D43" s="1">
        <v>45017.017361111109</v>
      </c>
      <c r="E43" s="1">
        <v>45017.073611111111</v>
      </c>
      <c r="F43" t="s">
        <v>25</v>
      </c>
      <c r="G43" t="s">
        <v>15</v>
      </c>
      <c r="H43" t="s">
        <v>26</v>
      </c>
      <c r="I43">
        <v>49.58</v>
      </c>
      <c r="J43" t="s">
        <v>17</v>
      </c>
      <c r="K43">
        <v>42</v>
      </c>
      <c r="L43" t="s">
        <v>46</v>
      </c>
      <c r="M43" t="s">
        <v>234</v>
      </c>
      <c r="N43" t="s">
        <v>67</v>
      </c>
      <c r="Q43" t="str">
        <f t="shared" si="0"/>
        <v>Plato_5,  Plato_20</v>
      </c>
      <c r="R43" s="11">
        <f>SUMIF(Cocina!A:A,Sala!K43,Cocina!J:J)+I43</f>
        <v>151.57999999999998</v>
      </c>
      <c r="S43" s="12">
        <f>INT(E43)</f>
        <v>45017</v>
      </c>
      <c r="T43" s="2">
        <f>D43</f>
        <v>45017.017361111109</v>
      </c>
      <c r="U43" s="2">
        <f>E43</f>
        <v>45017.073611111111</v>
      </c>
      <c r="V43" s="2">
        <f>IF(J43="Ocupada",U43-T43+15/1440,U43-T43)</f>
        <v>5.6250000001455192E-2</v>
      </c>
      <c r="W43" s="7">
        <f>SUMIF(Cocina!A:A,K43,Cocina!H:H)</f>
        <v>4.7916666666666663E-2</v>
      </c>
      <c r="X43" s="2">
        <f t="shared" si="1"/>
        <v>8.3333333347885286E-3</v>
      </c>
      <c r="Y43" t="str">
        <f t="shared" si="2"/>
        <v>Cobrado</v>
      </c>
    </row>
    <row r="44" spans="1:25" x14ac:dyDescent="0.45">
      <c r="A44">
        <v>8</v>
      </c>
      <c r="B44" t="s">
        <v>106</v>
      </c>
      <c r="C44">
        <v>6</v>
      </c>
      <c r="D44" s="1">
        <v>45017.043055555558</v>
      </c>
      <c r="E44" s="1">
        <v>45017.134722222225</v>
      </c>
      <c r="F44" t="s">
        <v>35</v>
      </c>
      <c r="G44" t="s">
        <v>15</v>
      </c>
      <c r="H44" t="s">
        <v>26</v>
      </c>
      <c r="I44">
        <v>32.19</v>
      </c>
      <c r="J44" t="s">
        <v>41</v>
      </c>
      <c r="K44">
        <v>43</v>
      </c>
      <c r="L44" t="s">
        <v>36</v>
      </c>
      <c r="M44" t="s">
        <v>278</v>
      </c>
      <c r="N44" t="s">
        <v>78</v>
      </c>
      <c r="O44" t="s">
        <v>47</v>
      </c>
      <c r="P44" t="s">
        <v>29</v>
      </c>
      <c r="Q44" t="str">
        <f t="shared" si="0"/>
        <v>Plato_15,  Plato_18,  Plato_7,  Plato_17</v>
      </c>
      <c r="R44" s="11">
        <f>SUMIF(Cocina!A:A,Sala!K44,Cocina!J:J)+I44</f>
        <v>235.19</v>
      </c>
      <c r="S44" s="12">
        <f>INT(E44)</f>
        <v>45017</v>
      </c>
      <c r="T44" s="2">
        <f>D44</f>
        <v>45017.043055555558</v>
      </c>
      <c r="U44" s="2">
        <f>E44</f>
        <v>45017.134722222225</v>
      </c>
      <c r="V44" s="2">
        <f>IF(J44="Ocupada",U44-T44+15/1440,U44-T44)</f>
        <v>0.1020833333338184</v>
      </c>
      <c r="W44" s="7">
        <f>SUMIF(Cocina!A:A,K44,Cocina!H:H)</f>
        <v>0.10138888888888889</v>
      </c>
      <c r="X44" s="2">
        <f t="shared" si="1"/>
        <v>6.9444444492951229E-4</v>
      </c>
      <c r="Y44" t="str">
        <f t="shared" si="2"/>
        <v>Cobrado</v>
      </c>
    </row>
    <row r="45" spans="1:25" x14ac:dyDescent="0.45">
      <c r="A45">
        <v>18</v>
      </c>
      <c r="B45" t="s">
        <v>103</v>
      </c>
      <c r="C45">
        <v>1</v>
      </c>
      <c r="D45" s="1">
        <v>45017.129166666666</v>
      </c>
      <c r="E45" s="1">
        <v>45017.262499999997</v>
      </c>
      <c r="F45" t="s">
        <v>35</v>
      </c>
      <c r="G45" t="s">
        <v>15</v>
      </c>
      <c r="H45" t="s">
        <v>26</v>
      </c>
      <c r="I45">
        <v>42.6</v>
      </c>
      <c r="J45" t="s">
        <v>27</v>
      </c>
      <c r="K45">
        <v>44</v>
      </c>
      <c r="L45" t="s">
        <v>18</v>
      </c>
      <c r="M45" t="s">
        <v>186</v>
      </c>
      <c r="N45" t="s">
        <v>73</v>
      </c>
      <c r="O45" t="s">
        <v>60</v>
      </c>
      <c r="Q45" t="str">
        <f t="shared" si="0"/>
        <v>Plato_10,  Plato_1,  Plato_13</v>
      </c>
      <c r="R45" s="11">
        <f>SUMIF(Cocina!A:A,Sala!K45,Cocina!J:J)+I45</f>
        <v>164.6</v>
      </c>
      <c r="S45" s="12">
        <f>INT(E45)</f>
        <v>45017</v>
      </c>
      <c r="T45" s="2">
        <f>D45</f>
        <v>45017.129166666666</v>
      </c>
      <c r="U45" s="2">
        <f>E45</f>
        <v>45017.262499999997</v>
      </c>
      <c r="V45" s="2">
        <f>IF(J45="Ocupada",U45-T45+15/1440,U45-T45)</f>
        <v>0.13333333333139308</v>
      </c>
      <c r="W45" s="7">
        <f>SUMIF(Cocina!A:A,K45,Cocina!H:H)</f>
        <v>5.9027777777777776E-2</v>
      </c>
      <c r="X45" s="2">
        <f t="shared" si="1"/>
        <v>7.4305555553615302E-2</v>
      </c>
      <c r="Y45" t="str">
        <f t="shared" si="2"/>
        <v>Cobrado</v>
      </c>
    </row>
    <row r="46" spans="1:25" x14ac:dyDescent="0.45">
      <c r="A46">
        <v>17</v>
      </c>
      <c r="B46" t="s">
        <v>107</v>
      </c>
      <c r="C46">
        <v>2</v>
      </c>
      <c r="D46" s="1">
        <v>45017.09375</v>
      </c>
      <c r="E46" s="1">
        <v>45017.167361111111</v>
      </c>
      <c r="F46" t="s">
        <v>25</v>
      </c>
      <c r="G46" t="s">
        <v>15</v>
      </c>
      <c r="H46" t="s">
        <v>26</v>
      </c>
      <c r="I46">
        <v>25.41</v>
      </c>
      <c r="J46" t="s">
        <v>17</v>
      </c>
      <c r="K46">
        <v>45</v>
      </c>
      <c r="L46" t="s">
        <v>36</v>
      </c>
      <c r="M46" t="s">
        <v>108</v>
      </c>
      <c r="Q46" t="str">
        <f t="shared" si="0"/>
        <v>Plato_4</v>
      </c>
      <c r="R46" s="11">
        <f>SUMIF(Cocina!A:A,Sala!K46,Cocina!J:J)+I46</f>
        <v>79.41</v>
      </c>
      <c r="S46" s="12">
        <f>INT(E46)</f>
        <v>45017</v>
      </c>
      <c r="T46" s="2">
        <f>D46</f>
        <v>45017.09375</v>
      </c>
      <c r="U46" s="2">
        <f>E46</f>
        <v>45017.167361111111</v>
      </c>
      <c r="V46" s="2">
        <f>IF(J46="Ocupada",U46-T46+15/1440,U46-T46)</f>
        <v>7.3611111110949423E-2</v>
      </c>
      <c r="W46" s="7">
        <f>SUMIF(Cocina!A:A,K46,Cocina!H:H)</f>
        <v>3.2638888888888891E-2</v>
      </c>
      <c r="X46" s="2">
        <f t="shared" si="1"/>
        <v>4.0972222222060532E-2</v>
      </c>
      <c r="Y46" t="str">
        <f t="shared" si="2"/>
        <v>Cobrado</v>
      </c>
    </row>
    <row r="47" spans="1:25" x14ac:dyDescent="0.45">
      <c r="A47">
        <v>10</v>
      </c>
      <c r="B47" t="s">
        <v>109</v>
      </c>
      <c r="C47">
        <v>1</v>
      </c>
      <c r="D47" s="1">
        <v>45017.074305555558</v>
      </c>
      <c r="E47" s="1">
        <v>45017.152083333334</v>
      </c>
      <c r="F47" t="s">
        <v>32</v>
      </c>
      <c r="G47" t="s">
        <v>15</v>
      </c>
      <c r="H47" t="s">
        <v>26</v>
      </c>
      <c r="I47">
        <v>27.97</v>
      </c>
      <c r="J47" t="s">
        <v>27</v>
      </c>
      <c r="K47">
        <v>46</v>
      </c>
      <c r="L47" t="s">
        <v>70</v>
      </c>
      <c r="M47" t="s">
        <v>97</v>
      </c>
      <c r="N47" t="s">
        <v>78</v>
      </c>
      <c r="O47" t="s">
        <v>58</v>
      </c>
      <c r="Q47" t="str">
        <f t="shared" si="0"/>
        <v>Plato_2,  Plato_18,  Plato_14</v>
      </c>
      <c r="R47" s="11">
        <f>SUMIF(Cocina!A:A,Sala!K47,Cocina!J:J)+I47</f>
        <v>167.97</v>
      </c>
      <c r="S47" s="12">
        <f>INT(E47)</f>
        <v>45017</v>
      </c>
      <c r="T47" s="2">
        <f>D47</f>
        <v>45017.074305555558</v>
      </c>
      <c r="U47" s="2">
        <f>E47</f>
        <v>45017.152083333334</v>
      </c>
      <c r="V47" s="2">
        <f>IF(J47="Ocupada",U47-T47+15/1440,U47-T47)</f>
        <v>7.7777777776645962E-2</v>
      </c>
      <c r="W47" s="7">
        <f>SUMIF(Cocina!A:A,K47,Cocina!H:H)</f>
        <v>5.9722222222222218E-2</v>
      </c>
      <c r="X47" s="2">
        <f t="shared" si="1"/>
        <v>1.8055555554423744E-2</v>
      </c>
      <c r="Y47" t="str">
        <f t="shared" si="2"/>
        <v>Cobrado</v>
      </c>
    </row>
    <row r="48" spans="1:25" x14ac:dyDescent="0.45">
      <c r="A48">
        <v>18</v>
      </c>
      <c r="B48" t="s">
        <v>110</v>
      </c>
      <c r="C48">
        <v>3</v>
      </c>
      <c r="D48" s="1">
        <v>45017.145833333336</v>
      </c>
      <c r="E48" s="1">
        <v>45017.311805555553</v>
      </c>
      <c r="F48" t="s">
        <v>25</v>
      </c>
      <c r="G48" t="s">
        <v>15</v>
      </c>
      <c r="H48" t="s">
        <v>26</v>
      </c>
      <c r="I48">
        <v>10.98</v>
      </c>
      <c r="J48" t="s">
        <v>41</v>
      </c>
      <c r="K48">
        <v>47</v>
      </c>
      <c r="L48" t="s">
        <v>28</v>
      </c>
      <c r="M48" t="s">
        <v>292</v>
      </c>
      <c r="N48" t="s">
        <v>58</v>
      </c>
      <c r="O48" t="s">
        <v>75</v>
      </c>
      <c r="Q48" t="str">
        <f t="shared" si="0"/>
        <v>Plato_11,  Plato_14,  Plato_3</v>
      </c>
      <c r="R48" s="11">
        <f>SUMIF(Cocina!A:A,Sala!K48,Cocina!J:J)+I48</f>
        <v>119.98</v>
      </c>
      <c r="S48" s="12">
        <f>INT(E48)</f>
        <v>45017</v>
      </c>
      <c r="T48" s="2">
        <f>D48</f>
        <v>45017.145833333336</v>
      </c>
      <c r="U48" s="2">
        <f>E48</f>
        <v>45017.311805555553</v>
      </c>
      <c r="V48" s="2">
        <f>IF(J48="Ocupada",U48-T48+15/1440,U48-T48)</f>
        <v>0.17638888888419993</v>
      </c>
      <c r="W48" s="7">
        <f>SUMIF(Cocina!A:A,K48,Cocina!H:H)</f>
        <v>6.0416666666666667E-2</v>
      </c>
      <c r="X48" s="2">
        <f t="shared" si="1"/>
        <v>0.11597222221753326</v>
      </c>
      <c r="Y48" t="str">
        <f t="shared" si="2"/>
        <v>Cobrado</v>
      </c>
    </row>
    <row r="49" spans="1:25" x14ac:dyDescent="0.45">
      <c r="A49">
        <v>17</v>
      </c>
      <c r="B49" t="s">
        <v>111</v>
      </c>
      <c r="C49">
        <v>2</v>
      </c>
      <c r="D49" s="1">
        <v>45017.019444444442</v>
      </c>
      <c r="E49" s="1">
        <v>45017.168055555558</v>
      </c>
      <c r="F49" t="s">
        <v>14</v>
      </c>
      <c r="G49" t="s">
        <v>21</v>
      </c>
      <c r="H49" t="s">
        <v>26</v>
      </c>
      <c r="I49">
        <v>25.31</v>
      </c>
      <c r="J49" t="s">
        <v>27</v>
      </c>
      <c r="K49">
        <v>48</v>
      </c>
      <c r="L49" t="s">
        <v>46</v>
      </c>
      <c r="M49" t="s">
        <v>137</v>
      </c>
      <c r="N49" t="s">
        <v>112</v>
      </c>
      <c r="O49" t="s">
        <v>57</v>
      </c>
      <c r="Q49" t="str">
        <f t="shared" si="0"/>
        <v>Plato_6,  Plato_5,  Plato_11</v>
      </c>
      <c r="R49" s="11">
        <f>SUMIF(Cocina!A:A,Sala!K49,Cocina!J:J)+I49</f>
        <v>183.31</v>
      </c>
      <c r="S49" s="12">
        <f>INT(E49)</f>
        <v>45017</v>
      </c>
      <c r="T49" s="2">
        <f>D49</f>
        <v>45017.019444444442</v>
      </c>
      <c r="U49" s="2">
        <f>E49</f>
        <v>45017.168055555558</v>
      </c>
      <c r="V49" s="2">
        <f>IF(J49="Ocupada",U49-T49+15/1440,U49-T49)</f>
        <v>0.148611111115315</v>
      </c>
      <c r="W49" s="7">
        <f>SUMIF(Cocina!A:A,K49,Cocina!H:H)</f>
        <v>8.611111111111111E-2</v>
      </c>
      <c r="X49" s="2">
        <f t="shared" si="1"/>
        <v>6.2500000004203887E-2</v>
      </c>
      <c r="Y49" t="str">
        <f t="shared" si="2"/>
        <v>Cobrado</v>
      </c>
    </row>
    <row r="50" spans="1:25" x14ac:dyDescent="0.45">
      <c r="A50">
        <v>8</v>
      </c>
      <c r="B50" t="s">
        <v>113</v>
      </c>
      <c r="C50">
        <v>3</v>
      </c>
      <c r="D50" s="1">
        <v>45017.072222222225</v>
      </c>
      <c r="E50" s="1">
        <v>45017.228472222225</v>
      </c>
      <c r="F50" t="s">
        <v>25</v>
      </c>
      <c r="G50" t="s">
        <v>15</v>
      </c>
      <c r="H50" t="s">
        <v>26</v>
      </c>
      <c r="I50">
        <v>20.92</v>
      </c>
      <c r="J50" t="s">
        <v>27</v>
      </c>
      <c r="K50">
        <v>49</v>
      </c>
      <c r="L50" t="s">
        <v>50</v>
      </c>
      <c r="M50" t="s">
        <v>189</v>
      </c>
      <c r="N50" t="s">
        <v>76</v>
      </c>
      <c r="O50" t="s">
        <v>65</v>
      </c>
      <c r="Q50" t="str">
        <f t="shared" si="0"/>
        <v>Plato_7,  Plato_15,  Plato_4</v>
      </c>
      <c r="R50" s="11">
        <f>SUMIF(Cocina!A:A,Sala!K50,Cocina!J:J)+I50</f>
        <v>206.92000000000002</v>
      </c>
      <c r="S50" s="12">
        <f>INT(E50)</f>
        <v>45017</v>
      </c>
      <c r="T50" s="2">
        <f>D50</f>
        <v>45017.072222222225</v>
      </c>
      <c r="U50" s="2">
        <f>E50</f>
        <v>45017.228472222225</v>
      </c>
      <c r="V50" s="2">
        <f>IF(J50="Ocupada",U50-T50+15/1440,U50-T50)</f>
        <v>0.15625</v>
      </c>
      <c r="W50" s="7">
        <f>SUMIF(Cocina!A:A,K50,Cocina!H:H)</f>
        <v>5.6250000000000001E-2</v>
      </c>
      <c r="X50" s="2">
        <f t="shared" si="1"/>
        <v>0.1</v>
      </c>
      <c r="Y50" t="str">
        <f t="shared" si="2"/>
        <v>Cobrado</v>
      </c>
    </row>
    <row r="51" spans="1:25" x14ac:dyDescent="0.45">
      <c r="A51">
        <v>19</v>
      </c>
      <c r="B51" t="s">
        <v>114</v>
      </c>
      <c r="C51">
        <v>5</v>
      </c>
      <c r="D51" s="1">
        <v>45017.162499999999</v>
      </c>
      <c r="E51" s="1">
        <v>45017.289583333331</v>
      </c>
      <c r="F51" t="s">
        <v>35</v>
      </c>
      <c r="G51" t="s">
        <v>15</v>
      </c>
      <c r="H51" t="s">
        <v>16</v>
      </c>
      <c r="I51">
        <v>16.739999999999998</v>
      </c>
      <c r="J51" t="s">
        <v>41</v>
      </c>
      <c r="K51">
        <v>50</v>
      </c>
      <c r="L51" t="s">
        <v>87</v>
      </c>
      <c r="M51" t="s">
        <v>278</v>
      </c>
      <c r="N51" t="s">
        <v>112</v>
      </c>
      <c r="Q51" t="str">
        <f t="shared" si="0"/>
        <v>Plato_15,  Plato_5</v>
      </c>
      <c r="R51" s="11">
        <f>SUMIF(Cocina!A:A,Sala!K51,Cocina!J:J)+I51</f>
        <v>92.74</v>
      </c>
      <c r="S51" s="12">
        <f>INT(E51)</f>
        <v>45017</v>
      </c>
      <c r="T51" s="2">
        <f>D51</f>
        <v>45017.162499999999</v>
      </c>
      <c r="U51" s="2">
        <f>E51</f>
        <v>45017.289583333331</v>
      </c>
      <c r="V51" s="2">
        <f>IF(J51="Ocupada",U51-T51+15/1440,U51-T51)</f>
        <v>0.13749999999951493</v>
      </c>
      <c r="W51" s="7">
        <f>SUMIF(Cocina!A:A,K51,Cocina!H:H)</f>
        <v>1.4583333333333334E-2</v>
      </c>
      <c r="X51" s="2">
        <f t="shared" si="1"/>
        <v>0.12291666666618159</v>
      </c>
      <c r="Y51" t="str">
        <f t="shared" si="2"/>
        <v>Cobrado</v>
      </c>
    </row>
    <row r="52" spans="1:25" x14ac:dyDescent="0.45">
      <c r="A52">
        <v>12</v>
      </c>
      <c r="B52" t="s">
        <v>115</v>
      </c>
      <c r="C52">
        <v>1</v>
      </c>
      <c r="D52" s="1">
        <v>45017.070833333331</v>
      </c>
      <c r="E52" s="1">
        <v>45017.126388888886</v>
      </c>
      <c r="F52" t="s">
        <v>32</v>
      </c>
      <c r="G52" t="s">
        <v>38</v>
      </c>
      <c r="H52" t="s">
        <v>26</v>
      </c>
      <c r="I52">
        <v>37.08</v>
      </c>
      <c r="J52" t="s">
        <v>17</v>
      </c>
      <c r="K52">
        <v>51</v>
      </c>
      <c r="L52" t="s">
        <v>18</v>
      </c>
      <c r="M52" t="s">
        <v>231</v>
      </c>
      <c r="N52" t="s">
        <v>57</v>
      </c>
      <c r="O52" t="s">
        <v>112</v>
      </c>
      <c r="P52" t="s">
        <v>65</v>
      </c>
      <c r="Q52" t="str">
        <f t="shared" si="0"/>
        <v>Plato_14,  Plato_11,  Plato_5,  Plato_4</v>
      </c>
      <c r="R52" s="11">
        <f>SUMIF(Cocina!A:A,Sala!K52,Cocina!J:J)+I52</f>
        <v>262.08</v>
      </c>
      <c r="S52" s="12">
        <f>INT(E52)</f>
        <v>45017</v>
      </c>
      <c r="T52" s="2">
        <f>D52</f>
        <v>45017.070833333331</v>
      </c>
      <c r="U52" s="2">
        <f>E52</f>
        <v>45017.126388888886</v>
      </c>
      <c r="V52" s="2">
        <f>IF(J52="Ocupada",U52-T52+15/1440,U52-T52)</f>
        <v>5.5555555554747116E-2</v>
      </c>
      <c r="W52" s="7">
        <f>SUMIF(Cocina!A:A,K52,Cocina!H:H)</f>
        <v>0.1138888888888889</v>
      </c>
      <c r="X52" s="2">
        <f t="shared" si="1"/>
        <v>0</v>
      </c>
      <c r="Y52" t="str">
        <f t="shared" si="2"/>
        <v>No cobrado</v>
      </c>
    </row>
    <row r="53" spans="1:25" x14ac:dyDescent="0.45">
      <c r="A53">
        <v>7</v>
      </c>
      <c r="B53" t="s">
        <v>116</v>
      </c>
      <c r="C53">
        <v>4</v>
      </c>
      <c r="D53" s="1">
        <v>45017.000694444447</v>
      </c>
      <c r="E53" s="1">
        <v>45017.049305555556</v>
      </c>
      <c r="F53" t="s">
        <v>14</v>
      </c>
      <c r="G53" t="s">
        <v>15</v>
      </c>
      <c r="H53" t="s">
        <v>26</v>
      </c>
      <c r="I53">
        <v>46.88</v>
      </c>
      <c r="J53" t="s">
        <v>27</v>
      </c>
      <c r="K53">
        <v>52</v>
      </c>
      <c r="L53" t="s">
        <v>33</v>
      </c>
      <c r="M53" t="s">
        <v>292</v>
      </c>
      <c r="N53" t="s">
        <v>29</v>
      </c>
      <c r="O53" t="s">
        <v>78</v>
      </c>
      <c r="Q53" t="str">
        <f t="shared" si="0"/>
        <v>Plato_11,  Plato_17,  Plato_18</v>
      </c>
      <c r="R53" s="11">
        <f>SUMIF(Cocina!A:A,Sala!K53,Cocina!J:J)+I53</f>
        <v>309.88</v>
      </c>
      <c r="S53" s="12">
        <f>INT(E53)</f>
        <v>45017</v>
      </c>
      <c r="T53" s="2">
        <f>D53</f>
        <v>45017.000694444447</v>
      </c>
      <c r="U53" s="2">
        <f>E53</f>
        <v>45017.049305555556</v>
      </c>
      <c r="V53" s="2">
        <f>IF(J53="Ocupada",U53-T53+15/1440,U53-T53)</f>
        <v>4.8611111109494232E-2</v>
      </c>
      <c r="W53" s="7">
        <f>SUMIF(Cocina!A:A,K53,Cocina!H:H)</f>
        <v>4.3055555555555555E-2</v>
      </c>
      <c r="X53" s="2">
        <f t="shared" si="1"/>
        <v>5.5555555539386764E-3</v>
      </c>
      <c r="Y53" t="str">
        <f t="shared" si="2"/>
        <v>Cobrado</v>
      </c>
    </row>
    <row r="54" spans="1:25" x14ac:dyDescent="0.45">
      <c r="A54">
        <v>16</v>
      </c>
      <c r="B54" t="s">
        <v>117</v>
      </c>
      <c r="C54">
        <v>5</v>
      </c>
      <c r="D54" s="1">
        <v>45017.125694444447</v>
      </c>
      <c r="E54" s="1">
        <v>45017.197222222225</v>
      </c>
      <c r="F54" t="s">
        <v>32</v>
      </c>
      <c r="G54" t="s">
        <v>15</v>
      </c>
      <c r="H54" t="s">
        <v>16</v>
      </c>
      <c r="I54">
        <v>36.880000000000003</v>
      </c>
      <c r="J54" t="s">
        <v>27</v>
      </c>
      <c r="K54">
        <v>53</v>
      </c>
      <c r="L54" t="s">
        <v>33</v>
      </c>
      <c r="M54" t="s">
        <v>231</v>
      </c>
      <c r="N54" t="s">
        <v>118</v>
      </c>
      <c r="O54" t="s">
        <v>30</v>
      </c>
      <c r="Q54" t="str">
        <f t="shared" si="0"/>
        <v>Plato_14,  Plato_2,  Plato_19</v>
      </c>
      <c r="R54" s="11">
        <f>SUMIF(Cocina!A:A,Sala!K54,Cocina!J:J)+I54</f>
        <v>303.88</v>
      </c>
      <c r="S54" s="12">
        <f>INT(E54)</f>
        <v>45017</v>
      </c>
      <c r="T54" s="2">
        <f>D54</f>
        <v>45017.125694444447</v>
      </c>
      <c r="U54" s="2">
        <f>E54</f>
        <v>45017.197222222225</v>
      </c>
      <c r="V54" s="2">
        <f>IF(J54="Ocupada",U54-T54+15/1440,U54-T54)</f>
        <v>7.1527777778101154E-2</v>
      </c>
      <c r="W54" s="7">
        <f>SUMIF(Cocina!A:A,K54,Cocina!H:H)</f>
        <v>7.7777777777777779E-2</v>
      </c>
      <c r="X54" s="2">
        <f t="shared" si="1"/>
        <v>0</v>
      </c>
      <c r="Y54" t="str">
        <f t="shared" si="2"/>
        <v>No cobrado</v>
      </c>
    </row>
    <row r="55" spans="1:25" x14ac:dyDescent="0.45">
      <c r="A55">
        <v>6</v>
      </c>
      <c r="B55" t="s">
        <v>119</v>
      </c>
      <c r="C55">
        <v>6</v>
      </c>
      <c r="D55" s="1">
        <v>45017.027777777781</v>
      </c>
      <c r="E55" s="1">
        <v>45017.176388888889</v>
      </c>
      <c r="F55" t="s">
        <v>35</v>
      </c>
      <c r="G55" t="s">
        <v>38</v>
      </c>
      <c r="H55" t="s">
        <v>26</v>
      </c>
      <c r="I55">
        <v>23.36</v>
      </c>
      <c r="J55" t="s">
        <v>17</v>
      </c>
      <c r="K55">
        <v>54</v>
      </c>
      <c r="L55" t="s">
        <v>46</v>
      </c>
      <c r="M55" t="s">
        <v>39</v>
      </c>
      <c r="N55" t="s">
        <v>29</v>
      </c>
      <c r="O55" t="s">
        <v>65</v>
      </c>
      <c r="P55" t="s">
        <v>57</v>
      </c>
      <c r="Q55" t="str">
        <f t="shared" si="0"/>
        <v>Plato_8,  Plato_17,  Plato_4,  Plato_11</v>
      </c>
      <c r="R55" s="11">
        <f>SUMIF(Cocina!A:A,Sala!K55,Cocina!J:J)+I55</f>
        <v>210.36</v>
      </c>
      <c r="S55" s="12">
        <f>INT(E55)</f>
        <v>45017</v>
      </c>
      <c r="T55" s="2">
        <f>D55</f>
        <v>45017.027777777781</v>
      </c>
      <c r="U55" s="2">
        <f>E55</f>
        <v>45017.176388888889</v>
      </c>
      <c r="V55" s="2">
        <f>IF(J55="Ocupada",U55-T55+15/1440,U55-T55)</f>
        <v>0.14861111110803904</v>
      </c>
      <c r="W55" s="7">
        <f>SUMIF(Cocina!A:A,K55,Cocina!H:H)</f>
        <v>0.14097222222222222</v>
      </c>
      <c r="X55" s="2">
        <f t="shared" si="1"/>
        <v>7.6388888858168191E-3</v>
      </c>
      <c r="Y55" t="str">
        <f t="shared" si="2"/>
        <v>Cobrado</v>
      </c>
    </row>
    <row r="56" spans="1:25" x14ac:dyDescent="0.45">
      <c r="A56">
        <v>20</v>
      </c>
      <c r="B56" t="s">
        <v>120</v>
      </c>
      <c r="C56">
        <v>5</v>
      </c>
      <c r="D56" s="1">
        <v>45017.0625</v>
      </c>
      <c r="E56" s="1">
        <v>45017.208333333336</v>
      </c>
      <c r="F56" t="s">
        <v>35</v>
      </c>
      <c r="G56" t="s">
        <v>38</v>
      </c>
      <c r="H56" t="s">
        <v>26</v>
      </c>
      <c r="I56">
        <v>45.49</v>
      </c>
      <c r="J56" t="s">
        <v>41</v>
      </c>
      <c r="K56">
        <v>55</v>
      </c>
      <c r="L56" t="s">
        <v>36</v>
      </c>
      <c r="M56" t="s">
        <v>292</v>
      </c>
      <c r="N56" t="s">
        <v>47</v>
      </c>
      <c r="O56" t="s">
        <v>30</v>
      </c>
      <c r="P56" t="s">
        <v>76</v>
      </c>
      <c r="Q56" t="str">
        <f t="shared" si="0"/>
        <v>Plato_11,  Plato_7,  Plato_19,  Plato_15</v>
      </c>
      <c r="R56" s="11">
        <f>SUMIF(Cocina!A:A,Sala!K56,Cocina!J:J)+I56</f>
        <v>300.49</v>
      </c>
      <c r="S56" s="12">
        <f>INT(E56)</f>
        <v>45017</v>
      </c>
      <c r="T56" s="2">
        <f>D56</f>
        <v>45017.0625</v>
      </c>
      <c r="U56" s="2">
        <f>E56</f>
        <v>45017.208333333336</v>
      </c>
      <c r="V56" s="2">
        <f>IF(J56="Ocupada",U56-T56+15/1440,U56-T56)</f>
        <v>0.15625000000242531</v>
      </c>
      <c r="W56" s="7">
        <f>SUMIF(Cocina!A:A,K56,Cocina!H:H)</f>
        <v>6.6666666666666666E-2</v>
      </c>
      <c r="X56" s="2">
        <f t="shared" si="1"/>
        <v>8.9583333335758644E-2</v>
      </c>
      <c r="Y56" t="str">
        <f t="shared" si="2"/>
        <v>Cobrado</v>
      </c>
    </row>
    <row r="57" spans="1:25" x14ac:dyDescent="0.45">
      <c r="A57">
        <v>1</v>
      </c>
      <c r="B57" t="s">
        <v>59</v>
      </c>
      <c r="C57">
        <v>3</v>
      </c>
      <c r="D57" s="1">
        <v>45017.055555555555</v>
      </c>
      <c r="E57" s="1">
        <v>45017.206250000003</v>
      </c>
      <c r="F57" t="s">
        <v>32</v>
      </c>
      <c r="G57" t="s">
        <v>15</v>
      </c>
      <c r="H57" t="s">
        <v>16</v>
      </c>
      <c r="I57">
        <v>43.2</v>
      </c>
      <c r="J57" t="s">
        <v>27</v>
      </c>
      <c r="K57">
        <v>56</v>
      </c>
      <c r="L57" t="s">
        <v>64</v>
      </c>
      <c r="M57" t="s">
        <v>55</v>
      </c>
      <c r="N57" t="s">
        <v>48</v>
      </c>
      <c r="Q57" t="str">
        <f t="shared" si="0"/>
        <v>Plato_9,  Plato_12</v>
      </c>
      <c r="R57" s="11">
        <f>SUMIF(Cocina!A:A,Sala!K57,Cocina!J:J)+I57</f>
        <v>91.2</v>
      </c>
      <c r="S57" s="12">
        <f>INT(E57)</f>
        <v>45017</v>
      </c>
      <c r="T57" s="2">
        <f>D57</f>
        <v>45017.055555555555</v>
      </c>
      <c r="U57" s="2">
        <f>E57</f>
        <v>45017.206250000003</v>
      </c>
      <c r="V57" s="2">
        <f>IF(J57="Ocupada",U57-T57+15/1440,U57-T57)</f>
        <v>0.15069444444816327</v>
      </c>
      <c r="W57" s="7">
        <f>SUMIF(Cocina!A:A,K57,Cocina!H:H)</f>
        <v>5.4166666666666669E-2</v>
      </c>
      <c r="X57" s="2">
        <f t="shared" si="1"/>
        <v>9.6527777781496599E-2</v>
      </c>
      <c r="Y57" t="str">
        <f t="shared" si="2"/>
        <v>Cobrado</v>
      </c>
    </row>
    <row r="58" spans="1:25" x14ac:dyDescent="0.45">
      <c r="A58">
        <v>18</v>
      </c>
      <c r="B58" t="s">
        <v>121</v>
      </c>
      <c r="C58">
        <v>2</v>
      </c>
      <c r="D58" s="1">
        <v>45017.12777777778</v>
      </c>
      <c r="E58" s="1">
        <v>45017.202777777777</v>
      </c>
      <c r="F58" t="s">
        <v>25</v>
      </c>
      <c r="G58" t="s">
        <v>15</v>
      </c>
      <c r="H58" t="s">
        <v>26</v>
      </c>
      <c r="I58">
        <v>45.45</v>
      </c>
      <c r="J58" t="s">
        <v>27</v>
      </c>
      <c r="K58">
        <v>57</v>
      </c>
      <c r="L58" t="s">
        <v>23</v>
      </c>
      <c r="M58" t="s">
        <v>39</v>
      </c>
      <c r="N58" t="s">
        <v>67</v>
      </c>
      <c r="O58" t="s">
        <v>112</v>
      </c>
      <c r="P58" t="s">
        <v>30</v>
      </c>
      <c r="Q58" t="str">
        <f t="shared" si="0"/>
        <v>Plato_8,  Plato_20,  Plato_5,  Plato_19</v>
      </c>
      <c r="R58" s="11">
        <f>SUMIF(Cocina!A:A,Sala!K58,Cocina!J:J)+I58</f>
        <v>214.45</v>
      </c>
      <c r="S58" s="12">
        <f>INT(E58)</f>
        <v>45017</v>
      </c>
      <c r="T58" s="2">
        <f>D58</f>
        <v>45017.12777777778</v>
      </c>
      <c r="U58" s="2">
        <f>E58</f>
        <v>45017.202777777777</v>
      </c>
      <c r="V58" s="2">
        <f>IF(J58="Ocupada",U58-T58+15/1440,U58-T58)</f>
        <v>7.4999999997089617E-2</v>
      </c>
      <c r="W58" s="7">
        <f>SUMIF(Cocina!A:A,K58,Cocina!H:H)</f>
        <v>4.7222222222222221E-2</v>
      </c>
      <c r="X58" s="2">
        <f t="shared" si="1"/>
        <v>2.7777777774867396E-2</v>
      </c>
      <c r="Y58" t="str">
        <f t="shared" si="2"/>
        <v>Cobrado</v>
      </c>
    </row>
    <row r="59" spans="1:25" x14ac:dyDescent="0.45">
      <c r="A59">
        <v>8</v>
      </c>
      <c r="B59" t="s">
        <v>122</v>
      </c>
      <c r="C59">
        <v>3</v>
      </c>
      <c r="D59" s="1">
        <v>45017.063194444447</v>
      </c>
      <c r="E59" s="1">
        <v>45017.181250000001</v>
      </c>
      <c r="F59" t="s">
        <v>20</v>
      </c>
      <c r="G59" t="s">
        <v>38</v>
      </c>
      <c r="H59" t="s">
        <v>26</v>
      </c>
      <c r="I59">
        <v>30.7</v>
      </c>
      <c r="J59" t="s">
        <v>17</v>
      </c>
      <c r="K59">
        <v>58</v>
      </c>
      <c r="L59" t="s">
        <v>28</v>
      </c>
      <c r="M59" t="s">
        <v>234</v>
      </c>
      <c r="N59" t="s">
        <v>75</v>
      </c>
      <c r="Q59" t="str">
        <f t="shared" si="0"/>
        <v>Plato_5,  Plato_3</v>
      </c>
      <c r="R59" s="11">
        <f>SUMIF(Cocina!A:A,Sala!K59,Cocina!J:J)+I59</f>
        <v>112.7</v>
      </c>
      <c r="S59" s="12">
        <f>INT(E59)</f>
        <v>45017</v>
      </c>
      <c r="T59" s="2">
        <f>D59</f>
        <v>45017.063194444447</v>
      </c>
      <c r="U59" s="2">
        <f>E59</f>
        <v>45017.181250000001</v>
      </c>
      <c r="V59" s="2">
        <f>IF(J59="Ocupada",U59-T59+15/1440,U59-T59)</f>
        <v>0.11805555555474712</v>
      </c>
      <c r="W59" s="7">
        <f>SUMIF(Cocina!A:A,K59,Cocina!H:H)</f>
        <v>5.0694444444444445E-2</v>
      </c>
      <c r="X59" s="2">
        <f t="shared" si="1"/>
        <v>6.7361111110302671E-2</v>
      </c>
      <c r="Y59" t="str">
        <f t="shared" si="2"/>
        <v>Cobrado</v>
      </c>
    </row>
    <row r="60" spans="1:25" x14ac:dyDescent="0.45">
      <c r="A60">
        <v>8</v>
      </c>
      <c r="B60" t="s">
        <v>123</v>
      </c>
      <c r="C60">
        <v>4</v>
      </c>
      <c r="D60" s="1">
        <v>45017.056250000001</v>
      </c>
      <c r="E60" s="1">
        <v>45017.211111111108</v>
      </c>
      <c r="F60" t="s">
        <v>20</v>
      </c>
      <c r="G60" t="s">
        <v>15</v>
      </c>
      <c r="H60" t="s">
        <v>22</v>
      </c>
      <c r="I60">
        <v>33.89</v>
      </c>
      <c r="J60" t="s">
        <v>27</v>
      </c>
      <c r="K60">
        <v>59</v>
      </c>
      <c r="L60" t="s">
        <v>23</v>
      </c>
      <c r="M60" t="s">
        <v>143</v>
      </c>
      <c r="N60" t="s">
        <v>58</v>
      </c>
      <c r="O60" t="s">
        <v>65</v>
      </c>
      <c r="P60" t="s">
        <v>67</v>
      </c>
      <c r="Q60" t="str">
        <f t="shared" si="0"/>
        <v>Plato_12,  Plato_14,  Plato_4,  Plato_20</v>
      </c>
      <c r="R60" s="11">
        <f>SUMIF(Cocina!A:A,Sala!K60,Cocina!J:J)+I60</f>
        <v>193.89</v>
      </c>
      <c r="S60" s="12">
        <f>INT(E60)</f>
        <v>45017</v>
      </c>
      <c r="T60" s="2">
        <f>D60</f>
        <v>45017.056250000001</v>
      </c>
      <c r="U60" s="2">
        <f>E60</f>
        <v>45017.211111111108</v>
      </c>
      <c r="V60" s="2">
        <f>IF(J60="Ocupada",U60-T60+15/1440,U60-T60)</f>
        <v>0.15486111110658385</v>
      </c>
      <c r="W60" s="7">
        <f>SUMIF(Cocina!A:A,K60,Cocina!H:H)</f>
        <v>3.3333333333333326E-2</v>
      </c>
      <c r="X60" s="2">
        <f t="shared" si="1"/>
        <v>0.12152777777325052</v>
      </c>
      <c r="Y60" t="str">
        <f t="shared" si="2"/>
        <v>Cobrado</v>
      </c>
    </row>
    <row r="61" spans="1:25" x14ac:dyDescent="0.45">
      <c r="A61">
        <v>6</v>
      </c>
      <c r="B61" t="s">
        <v>124</v>
      </c>
      <c r="C61">
        <v>1</v>
      </c>
      <c r="D61" s="1">
        <v>45017.089583333334</v>
      </c>
      <c r="E61" s="1">
        <v>45017.240277777775</v>
      </c>
      <c r="F61" t="s">
        <v>20</v>
      </c>
      <c r="G61" t="s">
        <v>15</v>
      </c>
      <c r="H61" t="s">
        <v>26</v>
      </c>
      <c r="I61">
        <v>19.54</v>
      </c>
      <c r="J61" t="s">
        <v>17</v>
      </c>
      <c r="K61">
        <v>60</v>
      </c>
      <c r="L61" t="s">
        <v>46</v>
      </c>
      <c r="M61" t="s">
        <v>108</v>
      </c>
      <c r="N61" t="s">
        <v>57</v>
      </c>
      <c r="Q61" t="str">
        <f t="shared" si="0"/>
        <v>Plato_4,  Plato_11</v>
      </c>
      <c r="R61" s="11">
        <f>SUMIF(Cocina!A:A,Sala!K61,Cocina!J:J)+I61</f>
        <v>121.53999999999999</v>
      </c>
      <c r="S61" s="12">
        <f>INT(E61)</f>
        <v>45017</v>
      </c>
      <c r="T61" s="2">
        <f>D61</f>
        <v>45017.089583333334</v>
      </c>
      <c r="U61" s="2">
        <f>E61</f>
        <v>45017.240277777775</v>
      </c>
      <c r="V61" s="2">
        <f>IF(J61="Ocupada",U61-T61+15/1440,U61-T61)</f>
        <v>0.15069444444088731</v>
      </c>
      <c r="W61" s="7">
        <f>SUMIF(Cocina!A:A,K61,Cocina!H:H)</f>
        <v>2.9861111111111109E-2</v>
      </c>
      <c r="X61" s="2">
        <f t="shared" si="1"/>
        <v>0.12083333332977619</v>
      </c>
      <c r="Y61" t="str">
        <f t="shared" si="2"/>
        <v>Cobrado</v>
      </c>
    </row>
    <row r="62" spans="1:25" x14ac:dyDescent="0.45">
      <c r="A62">
        <v>10</v>
      </c>
      <c r="B62" t="s">
        <v>125</v>
      </c>
      <c r="C62">
        <v>5</v>
      </c>
      <c r="D62" s="1">
        <v>45017.15902777778</v>
      </c>
      <c r="E62" s="1">
        <v>45017.265277777777</v>
      </c>
      <c r="F62" t="s">
        <v>25</v>
      </c>
      <c r="G62" t="s">
        <v>15</v>
      </c>
      <c r="H62" t="s">
        <v>26</v>
      </c>
      <c r="I62">
        <v>42.87</v>
      </c>
      <c r="J62" t="s">
        <v>41</v>
      </c>
      <c r="K62">
        <v>61</v>
      </c>
      <c r="L62" t="s">
        <v>70</v>
      </c>
      <c r="M62" t="s">
        <v>71</v>
      </c>
      <c r="N62" t="s">
        <v>65</v>
      </c>
      <c r="O62" t="s">
        <v>118</v>
      </c>
      <c r="P62" t="s">
        <v>44</v>
      </c>
      <c r="Q62" t="str">
        <f t="shared" si="0"/>
        <v>Plato_20,  Plato_4,  Plato_2,  Plato_16</v>
      </c>
      <c r="R62" s="11">
        <f>SUMIF(Cocina!A:A,Sala!K62,Cocina!J:J)+I62</f>
        <v>284.87</v>
      </c>
      <c r="S62" s="12">
        <f>INT(E62)</f>
        <v>45017</v>
      </c>
      <c r="T62" s="2">
        <f>D62</f>
        <v>45017.15902777778</v>
      </c>
      <c r="U62" s="2">
        <f>E62</f>
        <v>45017.265277777777</v>
      </c>
      <c r="V62" s="2">
        <f>IF(J62="Ocupada",U62-T62+15/1440,U62-T62)</f>
        <v>0.11666666666375629</v>
      </c>
      <c r="W62" s="7">
        <f>SUMIF(Cocina!A:A,K62,Cocina!H:H)</f>
        <v>0.11041666666666666</v>
      </c>
      <c r="X62" s="2">
        <f t="shared" si="1"/>
        <v>6.2499999970896253E-3</v>
      </c>
      <c r="Y62" t="str">
        <f t="shared" si="2"/>
        <v>Cobrado</v>
      </c>
    </row>
    <row r="63" spans="1:25" x14ac:dyDescent="0.45">
      <c r="A63">
        <v>2</v>
      </c>
      <c r="B63" t="s">
        <v>126</v>
      </c>
      <c r="C63">
        <v>1</v>
      </c>
      <c r="D63" s="1">
        <v>45017.115972222222</v>
      </c>
      <c r="E63" s="1">
        <v>45017.26666666667</v>
      </c>
      <c r="F63" t="s">
        <v>20</v>
      </c>
      <c r="G63" t="s">
        <v>38</v>
      </c>
      <c r="H63" t="s">
        <v>26</v>
      </c>
      <c r="I63">
        <v>37.93</v>
      </c>
      <c r="J63" t="s">
        <v>41</v>
      </c>
      <c r="K63">
        <v>62</v>
      </c>
      <c r="L63" t="s">
        <v>87</v>
      </c>
      <c r="M63" t="s">
        <v>97</v>
      </c>
      <c r="N63" t="s">
        <v>48</v>
      </c>
      <c r="O63" t="s">
        <v>29</v>
      </c>
      <c r="Q63" t="str">
        <f t="shared" si="0"/>
        <v>Plato_2,  Plato_12,  Plato_17</v>
      </c>
      <c r="R63" s="11">
        <f>SUMIF(Cocina!A:A,Sala!K63,Cocina!J:J)+I63</f>
        <v>185.93</v>
      </c>
      <c r="S63" s="12">
        <f>INT(E63)</f>
        <v>45017</v>
      </c>
      <c r="T63" s="2">
        <f>D63</f>
        <v>45017.115972222222</v>
      </c>
      <c r="U63" s="2">
        <f>E63</f>
        <v>45017.26666666667</v>
      </c>
      <c r="V63" s="2">
        <f>IF(J63="Ocupada",U63-T63+15/1440,U63-T63)</f>
        <v>0.16111111111482992</v>
      </c>
      <c r="W63" s="7">
        <f>SUMIF(Cocina!A:A,K63,Cocina!H:H)</f>
        <v>0.10763888888888888</v>
      </c>
      <c r="X63" s="2">
        <f t="shared" si="1"/>
        <v>5.3472222225941043E-2</v>
      </c>
      <c r="Y63" t="str">
        <f t="shared" si="2"/>
        <v>Cobrado</v>
      </c>
    </row>
    <row r="64" spans="1:25" x14ac:dyDescent="0.45">
      <c r="A64">
        <v>17</v>
      </c>
      <c r="B64" t="s">
        <v>51</v>
      </c>
      <c r="C64">
        <v>4</v>
      </c>
      <c r="D64" s="1">
        <v>45017.02847222222</v>
      </c>
      <c r="E64" s="1">
        <v>45017.17083333333</v>
      </c>
      <c r="F64" t="s">
        <v>35</v>
      </c>
      <c r="G64" t="s">
        <v>15</v>
      </c>
      <c r="H64" t="s">
        <v>26</v>
      </c>
      <c r="I64">
        <v>33.340000000000003</v>
      </c>
      <c r="J64" t="s">
        <v>17</v>
      </c>
      <c r="K64">
        <v>63</v>
      </c>
      <c r="L64" t="s">
        <v>23</v>
      </c>
      <c r="M64" t="s">
        <v>177</v>
      </c>
      <c r="N64" t="s">
        <v>53</v>
      </c>
      <c r="Q64" t="str">
        <f t="shared" si="0"/>
        <v>Plato_3,  Plato_8</v>
      </c>
      <c r="R64" s="11">
        <f>SUMIF(Cocina!A:A,Sala!K64,Cocina!J:J)+I64</f>
        <v>88.34</v>
      </c>
      <c r="S64" s="12">
        <f>INT(E64)</f>
        <v>45017</v>
      </c>
      <c r="T64" s="2">
        <f>D64</f>
        <v>45017.02847222222</v>
      </c>
      <c r="U64" s="2">
        <f>E64</f>
        <v>45017.17083333333</v>
      </c>
      <c r="V64" s="2">
        <f>IF(J64="Ocupada",U64-T64+15/1440,U64-T64)</f>
        <v>0.14236111110949423</v>
      </c>
      <c r="W64" s="7">
        <f>SUMIF(Cocina!A:A,K64,Cocina!H:H)</f>
        <v>2.0833333333333332E-2</v>
      </c>
      <c r="X64" s="2">
        <f t="shared" si="1"/>
        <v>0.1215277777761609</v>
      </c>
      <c r="Y64" t="str">
        <f t="shared" si="2"/>
        <v>Cobrado</v>
      </c>
    </row>
    <row r="65" spans="1:25" x14ac:dyDescent="0.45">
      <c r="A65">
        <v>3</v>
      </c>
      <c r="B65" t="s">
        <v>127</v>
      </c>
      <c r="C65">
        <v>3</v>
      </c>
      <c r="D65" s="1">
        <v>45017.069444444445</v>
      </c>
      <c r="E65" s="1">
        <v>45017.168055555558</v>
      </c>
      <c r="F65" t="s">
        <v>32</v>
      </c>
      <c r="G65" t="s">
        <v>21</v>
      </c>
      <c r="H65" t="s">
        <v>22</v>
      </c>
      <c r="I65">
        <v>34.770000000000003</v>
      </c>
      <c r="J65" t="s">
        <v>17</v>
      </c>
      <c r="K65">
        <v>64</v>
      </c>
      <c r="L65" t="s">
        <v>36</v>
      </c>
      <c r="M65" t="s">
        <v>177</v>
      </c>
      <c r="N65" t="s">
        <v>67</v>
      </c>
      <c r="O65" t="s">
        <v>30</v>
      </c>
      <c r="Q65" t="str">
        <f t="shared" si="0"/>
        <v>Plato_3,  Plato_20,  Plato_19</v>
      </c>
      <c r="R65" s="11">
        <f>SUMIF(Cocina!A:A,Sala!K65,Cocina!J:J)+I65</f>
        <v>322.77</v>
      </c>
      <c r="S65" s="12">
        <f>INT(E65)</f>
        <v>45017</v>
      </c>
      <c r="T65" s="2">
        <f>D65</f>
        <v>45017.069444444445</v>
      </c>
      <c r="U65" s="2">
        <f>E65</f>
        <v>45017.168055555558</v>
      </c>
      <c r="V65" s="2">
        <f>IF(J65="Ocupada",U65-T65+15/1440,U65-T65)</f>
        <v>9.8611111112404615E-2</v>
      </c>
      <c r="W65" s="7">
        <f>SUMIF(Cocina!A:A,K65,Cocina!H:H)</f>
        <v>5.694444444444445E-2</v>
      </c>
      <c r="X65" s="2">
        <f t="shared" si="1"/>
        <v>4.1666666667960164E-2</v>
      </c>
      <c r="Y65" t="str">
        <f t="shared" si="2"/>
        <v>Cobrado</v>
      </c>
    </row>
    <row r="66" spans="1:25" x14ac:dyDescent="0.45">
      <c r="A66">
        <v>5</v>
      </c>
      <c r="B66" t="s">
        <v>128</v>
      </c>
      <c r="C66">
        <v>1</v>
      </c>
      <c r="D66" s="1">
        <v>45017.07916666667</v>
      </c>
      <c r="E66" s="1">
        <v>45017.127083333333</v>
      </c>
      <c r="F66" t="s">
        <v>14</v>
      </c>
      <c r="G66" t="s">
        <v>15</v>
      </c>
      <c r="H66" t="s">
        <v>16</v>
      </c>
      <c r="I66">
        <v>14</v>
      </c>
      <c r="J66" t="s">
        <v>41</v>
      </c>
      <c r="K66">
        <v>65</v>
      </c>
      <c r="L66" t="s">
        <v>46</v>
      </c>
      <c r="M66" t="s">
        <v>62</v>
      </c>
      <c r="N66" t="s">
        <v>29</v>
      </c>
      <c r="O66" t="s">
        <v>48</v>
      </c>
      <c r="P66" t="s">
        <v>67</v>
      </c>
      <c r="Q66" t="str">
        <f t="shared" si="0"/>
        <v>Plato_16,  Plato_17,  Plato_12,  Plato_20</v>
      </c>
      <c r="R66" s="11">
        <f>SUMIF(Cocina!A:A,Sala!K66,Cocina!J:J)+I66</f>
        <v>210</v>
      </c>
      <c r="S66" s="12">
        <f>INT(E66)</f>
        <v>45017</v>
      </c>
      <c r="T66" s="2">
        <f>D66</f>
        <v>45017.07916666667</v>
      </c>
      <c r="U66" s="2">
        <f>E66</f>
        <v>45017.127083333333</v>
      </c>
      <c r="V66" s="2">
        <f>IF(J66="Ocupada",U66-T66+15/1440,U66-T66)</f>
        <v>5.833333332945282E-2</v>
      </c>
      <c r="W66" s="7">
        <f>SUMIF(Cocina!A:A,K66,Cocina!H:H)</f>
        <v>0.1076388888888889</v>
      </c>
      <c r="X66" s="2">
        <f t="shared" si="1"/>
        <v>0</v>
      </c>
      <c r="Y66" t="str">
        <f t="shared" si="2"/>
        <v>No cobrado</v>
      </c>
    </row>
    <row r="67" spans="1:25" x14ac:dyDescent="0.45">
      <c r="A67">
        <v>18</v>
      </c>
      <c r="B67" t="s">
        <v>129</v>
      </c>
      <c r="C67">
        <v>2</v>
      </c>
      <c r="D67" s="1">
        <v>45017.102777777778</v>
      </c>
      <c r="E67" s="1">
        <v>45017.262499999997</v>
      </c>
      <c r="F67" t="s">
        <v>32</v>
      </c>
      <c r="G67" t="s">
        <v>15</v>
      </c>
      <c r="H67" t="s">
        <v>26</v>
      </c>
      <c r="I67">
        <v>10.88</v>
      </c>
      <c r="J67" t="s">
        <v>17</v>
      </c>
      <c r="K67">
        <v>66</v>
      </c>
      <c r="L67" t="s">
        <v>18</v>
      </c>
      <c r="M67" t="s">
        <v>102</v>
      </c>
      <c r="N67" t="s">
        <v>67</v>
      </c>
      <c r="O67" t="s">
        <v>65</v>
      </c>
      <c r="Q67" t="str">
        <f t="shared" ref="Q67:Q130" si="3">_xlfn.TEXTJOIN(", ",TRUE,M67:P67)</f>
        <v>Plato_19,  Plato_20,  Plato_4</v>
      </c>
      <c r="R67" s="11">
        <f>SUMIF(Cocina!A:A,Sala!K67,Cocina!J:J)+I67</f>
        <v>220.88</v>
      </c>
      <c r="S67" s="12">
        <f>INT(E67)</f>
        <v>45017</v>
      </c>
      <c r="T67" s="2">
        <f>D67</f>
        <v>45017.102777777778</v>
      </c>
      <c r="U67" s="2">
        <f>E67</f>
        <v>45017.262499999997</v>
      </c>
      <c r="V67" s="2">
        <f>IF(J67="Ocupada",U67-T67+15/1440,U67-T67)</f>
        <v>0.15972222221898846</v>
      </c>
      <c r="W67" s="7">
        <f>SUMIF(Cocina!A:A,K67,Cocina!H:H)</f>
        <v>7.9166666666666663E-2</v>
      </c>
      <c r="X67" s="2">
        <f t="shared" ref="X67:X130" si="4">IF(V67-W67&gt;0,V67-W67,0)</f>
        <v>8.05555555523218E-2</v>
      </c>
      <c r="Y67" t="str">
        <f t="shared" ref="Y67:Y130" si="5">IF(X67=0,"No cobrado","Cobrado")</f>
        <v>Cobrado</v>
      </c>
    </row>
    <row r="68" spans="1:25" x14ac:dyDescent="0.45">
      <c r="A68">
        <v>2</v>
      </c>
      <c r="B68" t="s">
        <v>130</v>
      </c>
      <c r="C68">
        <v>6</v>
      </c>
      <c r="D68" s="1">
        <v>45017.15625</v>
      </c>
      <c r="E68" s="1">
        <v>45017.215277777781</v>
      </c>
      <c r="F68" t="s">
        <v>25</v>
      </c>
      <c r="G68" t="s">
        <v>15</v>
      </c>
      <c r="H68" t="s">
        <v>16</v>
      </c>
      <c r="I68">
        <v>21.25</v>
      </c>
      <c r="J68" t="s">
        <v>17</v>
      </c>
      <c r="K68">
        <v>67</v>
      </c>
      <c r="L68" t="s">
        <v>36</v>
      </c>
      <c r="M68" t="s">
        <v>71</v>
      </c>
      <c r="N68" t="s">
        <v>30</v>
      </c>
      <c r="O68" t="s">
        <v>68</v>
      </c>
      <c r="P68" t="s">
        <v>118</v>
      </c>
      <c r="Q68" t="str">
        <f t="shared" si="3"/>
        <v>Plato_20,  Plato_19,  Plato_10,  Plato_2</v>
      </c>
      <c r="R68" s="11">
        <f>SUMIF(Cocina!A:A,Sala!K68,Cocina!J:J)+I68</f>
        <v>277.25</v>
      </c>
      <c r="S68" s="12">
        <f>INT(E68)</f>
        <v>45017</v>
      </c>
      <c r="T68" s="2">
        <f>D68</f>
        <v>45017.15625</v>
      </c>
      <c r="U68" s="2">
        <f>E68</f>
        <v>45017.215277777781</v>
      </c>
      <c r="V68" s="2">
        <f>IF(J68="Ocupada",U68-T68+15/1440,U68-T68)</f>
        <v>5.9027777781011537E-2</v>
      </c>
      <c r="W68" s="7">
        <f>SUMIF(Cocina!A:A,K68,Cocina!H:H)</f>
        <v>9.0972222222222218E-2</v>
      </c>
      <c r="X68" s="2">
        <f t="shared" si="4"/>
        <v>0</v>
      </c>
      <c r="Y68" t="str">
        <f t="shared" si="5"/>
        <v>No cobrado</v>
      </c>
    </row>
    <row r="69" spans="1:25" x14ac:dyDescent="0.45">
      <c r="A69">
        <v>8</v>
      </c>
      <c r="B69" t="s">
        <v>131</v>
      </c>
      <c r="C69">
        <v>4</v>
      </c>
      <c r="D69" s="1">
        <v>45017.001388888886</v>
      </c>
      <c r="E69" s="1">
        <v>45017.135416666664</v>
      </c>
      <c r="F69" t="s">
        <v>32</v>
      </c>
      <c r="G69" t="s">
        <v>38</v>
      </c>
      <c r="H69" t="s">
        <v>26</v>
      </c>
      <c r="I69">
        <v>45.65</v>
      </c>
      <c r="J69" t="s">
        <v>41</v>
      </c>
      <c r="K69">
        <v>68</v>
      </c>
      <c r="L69" t="s">
        <v>28</v>
      </c>
      <c r="M69" t="s">
        <v>231</v>
      </c>
      <c r="N69" t="s">
        <v>44</v>
      </c>
      <c r="O69" t="s">
        <v>76</v>
      </c>
      <c r="P69" t="s">
        <v>73</v>
      </c>
      <c r="Q69" t="str">
        <f t="shared" si="3"/>
        <v>Plato_14,  Plato_16,  Plato_15,  Plato_1</v>
      </c>
      <c r="R69" s="11">
        <f>SUMIF(Cocina!A:A,Sala!K69,Cocina!J:J)+I69</f>
        <v>263.64999999999998</v>
      </c>
      <c r="S69" s="12">
        <f>INT(E69)</f>
        <v>45017</v>
      </c>
      <c r="T69" s="2">
        <f>D69</f>
        <v>45017.001388888886</v>
      </c>
      <c r="U69" s="2">
        <f>E69</f>
        <v>45017.135416666664</v>
      </c>
      <c r="V69" s="2">
        <f>IF(J69="Ocupada",U69-T69+15/1440,U69-T69)</f>
        <v>0.14444444444476781</v>
      </c>
      <c r="W69" s="7">
        <f>SUMIF(Cocina!A:A,K69,Cocina!H:H)</f>
        <v>0.10069444444444445</v>
      </c>
      <c r="X69" s="2">
        <f t="shared" si="4"/>
        <v>4.3750000000323364E-2</v>
      </c>
      <c r="Y69" t="str">
        <f t="shared" si="5"/>
        <v>Cobrado</v>
      </c>
    </row>
    <row r="70" spans="1:25" x14ac:dyDescent="0.45">
      <c r="A70">
        <v>5</v>
      </c>
      <c r="B70" t="s">
        <v>132</v>
      </c>
      <c r="C70">
        <v>4</v>
      </c>
      <c r="D70" s="1">
        <v>45017.084722222222</v>
      </c>
      <c r="E70" s="1">
        <v>45017.164583333331</v>
      </c>
      <c r="F70" t="s">
        <v>25</v>
      </c>
      <c r="G70" t="s">
        <v>15</v>
      </c>
      <c r="H70" t="s">
        <v>26</v>
      </c>
      <c r="I70">
        <v>31.49</v>
      </c>
      <c r="J70" t="s">
        <v>27</v>
      </c>
      <c r="K70">
        <v>69</v>
      </c>
      <c r="L70" t="s">
        <v>36</v>
      </c>
      <c r="M70" t="s">
        <v>99</v>
      </c>
      <c r="N70" t="s">
        <v>47</v>
      </c>
      <c r="O70" t="s">
        <v>57</v>
      </c>
      <c r="Q70" t="str">
        <f t="shared" si="3"/>
        <v>Plato_13,  Plato_7,  Plato_11</v>
      </c>
      <c r="R70" s="11">
        <f>SUMIF(Cocina!A:A,Sala!K70,Cocina!J:J)+I70</f>
        <v>265.49</v>
      </c>
      <c r="S70" s="12">
        <f>INT(E70)</f>
        <v>45017</v>
      </c>
      <c r="T70" s="2">
        <f>D70</f>
        <v>45017.084722222222</v>
      </c>
      <c r="U70" s="2">
        <f>E70</f>
        <v>45017.164583333331</v>
      </c>
      <c r="V70" s="2">
        <f>IF(J70="Ocupada",U70-T70+15/1440,U70-T70)</f>
        <v>7.9861111109494232E-2</v>
      </c>
      <c r="W70" s="7">
        <f>SUMIF(Cocina!A:A,K70,Cocina!H:H)</f>
        <v>6.3888888888888884E-2</v>
      </c>
      <c r="X70" s="2">
        <f t="shared" si="4"/>
        <v>1.5972222220605348E-2</v>
      </c>
      <c r="Y70" t="str">
        <f t="shared" si="5"/>
        <v>Cobrado</v>
      </c>
    </row>
    <row r="71" spans="1:25" x14ac:dyDescent="0.45">
      <c r="A71">
        <v>17</v>
      </c>
      <c r="B71" t="s">
        <v>133</v>
      </c>
      <c r="C71">
        <v>4</v>
      </c>
      <c r="D71" s="1">
        <v>45017.007638888892</v>
      </c>
      <c r="E71" s="1">
        <v>45017.056944444441</v>
      </c>
      <c r="F71" t="s">
        <v>35</v>
      </c>
      <c r="G71" t="s">
        <v>15</v>
      </c>
      <c r="H71" t="s">
        <v>16</v>
      </c>
      <c r="I71">
        <v>28.26</v>
      </c>
      <c r="J71" t="s">
        <v>27</v>
      </c>
      <c r="K71">
        <v>70</v>
      </c>
      <c r="L71" t="s">
        <v>33</v>
      </c>
      <c r="M71" t="s">
        <v>153</v>
      </c>
      <c r="N71" t="s">
        <v>78</v>
      </c>
      <c r="Q71" t="str">
        <f t="shared" si="3"/>
        <v>Plato_1,  Plato_18</v>
      </c>
      <c r="R71" s="11">
        <f>SUMIF(Cocina!A:A,Sala!K71,Cocina!J:J)+I71</f>
        <v>146.26</v>
      </c>
      <c r="S71" s="12">
        <f>INT(E71)</f>
        <v>45017</v>
      </c>
      <c r="T71" s="2">
        <f>D71</f>
        <v>45017.007638888892</v>
      </c>
      <c r="U71" s="2">
        <f>E71</f>
        <v>45017.056944444441</v>
      </c>
      <c r="V71" s="2">
        <f>IF(J71="Ocupada",U71-T71+15/1440,U71-T71)</f>
        <v>4.930555554892635E-2</v>
      </c>
      <c r="W71" s="7">
        <f>SUMIF(Cocina!A:A,K71,Cocina!H:H)</f>
        <v>2.7777777777777776E-2</v>
      </c>
      <c r="X71" s="2">
        <f t="shared" si="4"/>
        <v>2.1527777771148573E-2</v>
      </c>
      <c r="Y71" t="str">
        <f t="shared" si="5"/>
        <v>Cobrado</v>
      </c>
    </row>
    <row r="72" spans="1:25" x14ac:dyDescent="0.45">
      <c r="A72">
        <v>18</v>
      </c>
      <c r="B72" t="s">
        <v>134</v>
      </c>
      <c r="C72">
        <v>4</v>
      </c>
      <c r="D72" s="1">
        <v>45017.081250000003</v>
      </c>
      <c r="E72" s="1">
        <v>45017.24722222222</v>
      </c>
      <c r="F72" t="s">
        <v>14</v>
      </c>
      <c r="G72" t="s">
        <v>15</v>
      </c>
      <c r="H72" t="s">
        <v>26</v>
      </c>
      <c r="I72">
        <v>24.01</v>
      </c>
      <c r="J72" t="s">
        <v>41</v>
      </c>
      <c r="K72">
        <v>71</v>
      </c>
      <c r="L72" t="s">
        <v>33</v>
      </c>
      <c r="M72" t="s">
        <v>97</v>
      </c>
      <c r="N72" t="s">
        <v>58</v>
      </c>
      <c r="Q72" t="str">
        <f t="shared" si="3"/>
        <v>Plato_2,  Plato_14</v>
      </c>
      <c r="R72" s="11">
        <f>SUMIF(Cocina!A:A,Sala!K72,Cocina!J:J)+I72</f>
        <v>160.01</v>
      </c>
      <c r="S72" s="12">
        <f>INT(E72)</f>
        <v>45017</v>
      </c>
      <c r="T72" s="2">
        <f>D72</f>
        <v>45017.081250000003</v>
      </c>
      <c r="U72" s="2">
        <f>E72</f>
        <v>45017.24722222222</v>
      </c>
      <c r="V72" s="2">
        <f>IF(J72="Ocupada",U72-T72+15/1440,U72-T72)</f>
        <v>0.17638888888419993</v>
      </c>
      <c r="W72" s="7">
        <f>SUMIF(Cocina!A:A,K72,Cocina!H:H)</f>
        <v>3.4027777777777782E-2</v>
      </c>
      <c r="X72" s="2">
        <f t="shared" si="4"/>
        <v>0.14236111110642213</v>
      </c>
      <c r="Y72" t="str">
        <f t="shared" si="5"/>
        <v>Cobrado</v>
      </c>
    </row>
    <row r="73" spans="1:25" x14ac:dyDescent="0.45">
      <c r="A73">
        <v>17</v>
      </c>
      <c r="B73" t="s">
        <v>135</v>
      </c>
      <c r="C73">
        <v>1</v>
      </c>
      <c r="D73" s="1">
        <v>45017.112500000003</v>
      </c>
      <c r="E73" s="1">
        <v>45017.243750000001</v>
      </c>
      <c r="F73" t="s">
        <v>25</v>
      </c>
      <c r="G73" t="s">
        <v>15</v>
      </c>
      <c r="H73" t="s">
        <v>26</v>
      </c>
      <c r="I73">
        <v>15.28</v>
      </c>
      <c r="J73" t="s">
        <v>17</v>
      </c>
      <c r="K73">
        <v>72</v>
      </c>
      <c r="L73" t="s">
        <v>36</v>
      </c>
      <c r="M73" t="s">
        <v>99</v>
      </c>
      <c r="N73" t="s">
        <v>65</v>
      </c>
      <c r="Q73" t="str">
        <f t="shared" si="3"/>
        <v>Plato_13,  Plato_4</v>
      </c>
      <c r="R73" s="11">
        <f>SUMIF(Cocina!A:A,Sala!K73,Cocina!J:J)+I73</f>
        <v>90.28</v>
      </c>
      <c r="S73" s="12">
        <f>INT(E73)</f>
        <v>45017</v>
      </c>
      <c r="T73" s="2">
        <f>D73</f>
        <v>45017.112500000003</v>
      </c>
      <c r="U73" s="2">
        <f>E73</f>
        <v>45017.243750000001</v>
      </c>
      <c r="V73" s="2">
        <f>IF(J73="Ocupada",U73-T73+15/1440,U73-T73)</f>
        <v>0.13124999999854481</v>
      </c>
      <c r="W73" s="7">
        <f>SUMIF(Cocina!A:A,K73,Cocina!H:H)</f>
        <v>3.7499999999999999E-2</v>
      </c>
      <c r="X73" s="2">
        <f t="shared" si="4"/>
        <v>9.3749999998544803E-2</v>
      </c>
      <c r="Y73" t="str">
        <f t="shared" si="5"/>
        <v>Cobrado</v>
      </c>
    </row>
    <row r="74" spans="1:25" x14ac:dyDescent="0.45">
      <c r="A74">
        <v>1</v>
      </c>
      <c r="B74" t="s">
        <v>136</v>
      </c>
      <c r="C74">
        <v>4</v>
      </c>
      <c r="D74" s="1">
        <v>45017.11041666667</v>
      </c>
      <c r="E74" s="1">
        <v>45017.256249999999</v>
      </c>
      <c r="F74" t="s">
        <v>35</v>
      </c>
      <c r="G74" t="s">
        <v>21</v>
      </c>
      <c r="H74" t="s">
        <v>26</v>
      </c>
      <c r="I74">
        <v>34.51</v>
      </c>
      <c r="J74" t="s">
        <v>27</v>
      </c>
      <c r="K74">
        <v>73</v>
      </c>
      <c r="L74" t="s">
        <v>87</v>
      </c>
      <c r="M74" t="s">
        <v>137</v>
      </c>
      <c r="Q74" t="str">
        <f t="shared" si="3"/>
        <v>Plato_6</v>
      </c>
      <c r="R74" s="11">
        <f>SUMIF(Cocina!A:A,Sala!K74,Cocina!J:J)+I74</f>
        <v>115.50999999999999</v>
      </c>
      <c r="S74" s="12">
        <f>INT(E74)</f>
        <v>45017</v>
      </c>
      <c r="T74" s="2">
        <f>D74</f>
        <v>45017.11041666667</v>
      </c>
      <c r="U74" s="2">
        <f>E74</f>
        <v>45017.256249999999</v>
      </c>
      <c r="V74" s="2">
        <f>IF(J74="Ocupada",U74-T74+15/1440,U74-T74)</f>
        <v>0.14583333332848269</v>
      </c>
      <c r="W74" s="7">
        <f>SUMIF(Cocina!A:A,K74,Cocina!H:H)</f>
        <v>1.3888888888888888E-2</v>
      </c>
      <c r="X74" s="2">
        <f t="shared" si="4"/>
        <v>0.1319444444395938</v>
      </c>
      <c r="Y74" t="str">
        <f t="shared" si="5"/>
        <v>Cobrado</v>
      </c>
    </row>
    <row r="75" spans="1:25" x14ac:dyDescent="0.45">
      <c r="A75">
        <v>19</v>
      </c>
      <c r="B75" t="s">
        <v>138</v>
      </c>
      <c r="C75">
        <v>4</v>
      </c>
      <c r="D75" s="1">
        <v>45017.044444444444</v>
      </c>
      <c r="E75" s="1">
        <v>45017.175694444442</v>
      </c>
      <c r="F75" t="s">
        <v>35</v>
      </c>
      <c r="G75" t="s">
        <v>15</v>
      </c>
      <c r="H75" t="s">
        <v>26</v>
      </c>
      <c r="I75">
        <v>30.83</v>
      </c>
      <c r="J75" t="s">
        <v>27</v>
      </c>
      <c r="K75">
        <v>74</v>
      </c>
      <c r="L75" t="s">
        <v>28</v>
      </c>
      <c r="M75" t="s">
        <v>186</v>
      </c>
      <c r="N75" t="s">
        <v>78</v>
      </c>
      <c r="O75" t="s">
        <v>76</v>
      </c>
      <c r="Q75" t="str">
        <f t="shared" si="3"/>
        <v>Plato_10,  Plato_18,  Plato_15</v>
      </c>
      <c r="R75" s="11">
        <f>SUMIF(Cocina!A:A,Sala!K75,Cocina!J:J)+I75</f>
        <v>248.82999999999998</v>
      </c>
      <c r="S75" s="12">
        <f>INT(E75)</f>
        <v>45017</v>
      </c>
      <c r="T75" s="2">
        <f>D75</f>
        <v>45017.044444444444</v>
      </c>
      <c r="U75" s="2">
        <f>E75</f>
        <v>45017.175694444442</v>
      </c>
      <c r="V75" s="2">
        <f>IF(J75="Ocupada",U75-T75+15/1440,U75-T75)</f>
        <v>0.13124999999854481</v>
      </c>
      <c r="W75" s="7">
        <f>SUMIF(Cocina!A:A,K75,Cocina!H:H)</f>
        <v>6.9444444444444448E-2</v>
      </c>
      <c r="X75" s="2">
        <f t="shared" si="4"/>
        <v>6.1805555554100361E-2</v>
      </c>
      <c r="Y75" t="str">
        <f t="shared" si="5"/>
        <v>Cobrado</v>
      </c>
    </row>
    <row r="76" spans="1:25" x14ac:dyDescent="0.45">
      <c r="A76">
        <v>19</v>
      </c>
      <c r="B76" t="s">
        <v>139</v>
      </c>
      <c r="C76">
        <v>5</v>
      </c>
      <c r="D76" s="1">
        <v>45017.15</v>
      </c>
      <c r="E76" s="1">
        <v>45017.200694444444</v>
      </c>
      <c r="F76" t="s">
        <v>32</v>
      </c>
      <c r="G76" t="s">
        <v>15</v>
      </c>
      <c r="H76" t="s">
        <v>26</v>
      </c>
      <c r="I76">
        <v>45.23</v>
      </c>
      <c r="J76" t="s">
        <v>41</v>
      </c>
      <c r="K76">
        <v>75</v>
      </c>
      <c r="L76" t="s">
        <v>42</v>
      </c>
      <c r="M76" t="s">
        <v>71</v>
      </c>
      <c r="N76" t="s">
        <v>58</v>
      </c>
      <c r="Q76" t="str">
        <f t="shared" si="3"/>
        <v>Plato_20,  Plato_14</v>
      </c>
      <c r="R76" s="11">
        <f>SUMIF(Cocina!A:A,Sala!K76,Cocina!J:J)+I76</f>
        <v>154.22999999999999</v>
      </c>
      <c r="S76" s="12">
        <f>INT(E76)</f>
        <v>45017</v>
      </c>
      <c r="T76" s="2">
        <f>D76</f>
        <v>45017.15</v>
      </c>
      <c r="U76" s="2">
        <f>E76</f>
        <v>45017.200694444444</v>
      </c>
      <c r="V76" s="2">
        <f>IF(J76="Ocupada",U76-T76+15/1440,U76-T76)</f>
        <v>6.1111111109009165E-2</v>
      </c>
      <c r="W76" s="7">
        <f>SUMIF(Cocina!A:A,K76,Cocina!H:H)</f>
        <v>3.5416666666666666E-2</v>
      </c>
      <c r="X76" s="2">
        <f t="shared" si="4"/>
        <v>2.56944444423425E-2</v>
      </c>
      <c r="Y76" t="str">
        <f t="shared" si="5"/>
        <v>Cobrado</v>
      </c>
    </row>
    <row r="77" spans="1:25" x14ac:dyDescent="0.45">
      <c r="A77">
        <v>17</v>
      </c>
      <c r="B77" t="s">
        <v>140</v>
      </c>
      <c r="C77">
        <v>3</v>
      </c>
      <c r="D77" s="1">
        <v>45017.122916666667</v>
      </c>
      <c r="E77" s="1">
        <v>45017.224999999999</v>
      </c>
      <c r="F77" t="s">
        <v>20</v>
      </c>
      <c r="G77" t="s">
        <v>15</v>
      </c>
      <c r="H77" t="s">
        <v>26</v>
      </c>
      <c r="I77">
        <v>17.760000000000002</v>
      </c>
      <c r="J77" t="s">
        <v>17</v>
      </c>
      <c r="K77">
        <v>76</v>
      </c>
      <c r="L77" t="s">
        <v>87</v>
      </c>
      <c r="M77" t="s">
        <v>97</v>
      </c>
      <c r="N77" t="s">
        <v>65</v>
      </c>
      <c r="O77" t="s">
        <v>47</v>
      </c>
      <c r="P77" t="s">
        <v>68</v>
      </c>
      <c r="Q77" t="str">
        <f t="shared" si="3"/>
        <v>Plato_2,  Plato_4,  Plato_7,  Plato_10</v>
      </c>
      <c r="R77" s="11">
        <f>SUMIF(Cocina!A:A,Sala!K77,Cocina!J:J)+I77</f>
        <v>175.76</v>
      </c>
      <c r="S77" s="12">
        <f>INT(E77)</f>
        <v>45017</v>
      </c>
      <c r="T77" s="2">
        <f>D77</f>
        <v>45017.122916666667</v>
      </c>
      <c r="U77" s="2">
        <f>E77</f>
        <v>45017.224999999999</v>
      </c>
      <c r="V77" s="2">
        <f>IF(J77="Ocupada",U77-T77+15/1440,U77-T77)</f>
        <v>0.10208333333139308</v>
      </c>
      <c r="W77" s="7">
        <f>SUMIF(Cocina!A:A,K77,Cocina!H:H)</f>
        <v>6.7361111111111108E-2</v>
      </c>
      <c r="X77" s="2">
        <f t="shared" si="4"/>
        <v>3.472222222028197E-2</v>
      </c>
      <c r="Y77" t="str">
        <f t="shared" si="5"/>
        <v>Cobrado</v>
      </c>
    </row>
    <row r="78" spans="1:25" x14ac:dyDescent="0.45">
      <c r="A78">
        <v>3</v>
      </c>
      <c r="B78" t="s">
        <v>141</v>
      </c>
      <c r="C78">
        <v>1</v>
      </c>
      <c r="D78" s="1">
        <v>45017.115277777775</v>
      </c>
      <c r="E78" s="1">
        <v>45017.260416666664</v>
      </c>
      <c r="F78" t="s">
        <v>14</v>
      </c>
      <c r="G78" t="s">
        <v>38</v>
      </c>
      <c r="H78" t="s">
        <v>26</v>
      </c>
      <c r="I78">
        <v>19.88</v>
      </c>
      <c r="J78" t="s">
        <v>27</v>
      </c>
      <c r="K78">
        <v>77</v>
      </c>
      <c r="L78" t="s">
        <v>46</v>
      </c>
      <c r="M78" t="s">
        <v>108</v>
      </c>
      <c r="N78" t="s">
        <v>47</v>
      </c>
      <c r="O78" t="s">
        <v>57</v>
      </c>
      <c r="Q78" t="str">
        <f t="shared" si="3"/>
        <v>Plato_4,  Plato_7,  Plato_11</v>
      </c>
      <c r="R78" s="11">
        <f>SUMIF(Cocina!A:A,Sala!K78,Cocina!J:J)+I78</f>
        <v>118.88</v>
      </c>
      <c r="S78" s="12">
        <f>INT(E78)</f>
        <v>45017</v>
      </c>
      <c r="T78" s="2">
        <f>D78</f>
        <v>45017.115277777775</v>
      </c>
      <c r="U78" s="2">
        <f>E78</f>
        <v>45017.260416666664</v>
      </c>
      <c r="V78" s="2">
        <f>IF(J78="Ocupada",U78-T78+15/1440,U78-T78)</f>
        <v>0.14513888888905058</v>
      </c>
      <c r="W78" s="7">
        <f>SUMIF(Cocina!A:A,K78,Cocina!H:H)</f>
        <v>6.7361111111111108E-2</v>
      </c>
      <c r="X78" s="2">
        <f t="shared" si="4"/>
        <v>7.7777777777939469E-2</v>
      </c>
      <c r="Y78" t="str">
        <f t="shared" si="5"/>
        <v>Cobrado</v>
      </c>
    </row>
    <row r="79" spans="1:25" x14ac:dyDescent="0.45">
      <c r="A79">
        <v>7</v>
      </c>
      <c r="B79" t="s">
        <v>142</v>
      </c>
      <c r="C79">
        <v>4</v>
      </c>
      <c r="D79" s="1">
        <v>45017.06527777778</v>
      </c>
      <c r="E79" s="1">
        <v>45017.127083333333</v>
      </c>
      <c r="F79" t="s">
        <v>14</v>
      </c>
      <c r="G79" t="s">
        <v>15</v>
      </c>
      <c r="H79" t="s">
        <v>26</v>
      </c>
      <c r="I79">
        <v>20.02</v>
      </c>
      <c r="J79" t="s">
        <v>27</v>
      </c>
      <c r="K79">
        <v>78</v>
      </c>
      <c r="L79" t="s">
        <v>23</v>
      </c>
      <c r="M79" t="s">
        <v>143</v>
      </c>
      <c r="Q79" t="str">
        <f t="shared" si="3"/>
        <v>Plato_12</v>
      </c>
      <c r="R79" s="11">
        <f>SUMIF(Cocina!A:A,Sala!K79,Cocina!J:J)+I79</f>
        <v>77.02</v>
      </c>
      <c r="S79" s="12">
        <f>INT(E79)</f>
        <v>45017</v>
      </c>
      <c r="T79" s="2">
        <f>D79</f>
        <v>45017.06527777778</v>
      </c>
      <c r="U79" s="2">
        <f>E79</f>
        <v>45017.127083333333</v>
      </c>
      <c r="V79" s="2">
        <f>IF(J79="Ocupada",U79-T79+15/1440,U79-T79)</f>
        <v>6.1805555553291924E-2</v>
      </c>
      <c r="W79" s="7">
        <f>SUMIF(Cocina!A:A,K79,Cocina!H:H)</f>
        <v>3.7499999999999999E-2</v>
      </c>
      <c r="X79" s="2">
        <f t="shared" si="4"/>
        <v>2.4305555553291926E-2</v>
      </c>
      <c r="Y79" t="str">
        <f t="shared" si="5"/>
        <v>Cobrado</v>
      </c>
    </row>
    <row r="80" spans="1:25" x14ac:dyDescent="0.45">
      <c r="A80">
        <v>16</v>
      </c>
      <c r="B80" t="s">
        <v>144</v>
      </c>
      <c r="C80">
        <v>2</v>
      </c>
      <c r="D80" s="1">
        <v>45017.06527777778</v>
      </c>
      <c r="E80" s="1">
        <v>45017.213888888888</v>
      </c>
      <c r="F80" t="s">
        <v>14</v>
      </c>
      <c r="G80" t="s">
        <v>15</v>
      </c>
      <c r="H80" t="s">
        <v>26</v>
      </c>
      <c r="I80">
        <v>34.01</v>
      </c>
      <c r="J80" t="s">
        <v>27</v>
      </c>
      <c r="K80">
        <v>79</v>
      </c>
      <c r="L80" t="s">
        <v>42</v>
      </c>
      <c r="M80" t="s">
        <v>55</v>
      </c>
      <c r="N80" t="s">
        <v>57</v>
      </c>
      <c r="O80" t="s">
        <v>75</v>
      </c>
      <c r="P80" t="s">
        <v>60</v>
      </c>
      <c r="Q80" t="str">
        <f t="shared" si="3"/>
        <v>Plato_9,  Plato_11,  Plato_3,  Plato_13</v>
      </c>
      <c r="R80" s="11">
        <f>SUMIF(Cocina!A:A,Sala!K80,Cocina!J:J)+I80</f>
        <v>343.01</v>
      </c>
      <c r="S80" s="12">
        <f>INT(E80)</f>
        <v>45017</v>
      </c>
      <c r="T80" s="2">
        <f>D80</f>
        <v>45017.06527777778</v>
      </c>
      <c r="U80" s="2">
        <f>E80</f>
        <v>45017.213888888888</v>
      </c>
      <c r="V80" s="2">
        <f>IF(J80="Ocupada",U80-T80+15/1440,U80-T80)</f>
        <v>0.14861111110803904</v>
      </c>
      <c r="W80" s="7">
        <f>SUMIF(Cocina!A:A,K80,Cocina!H:H)</f>
        <v>6.6666666666666666E-2</v>
      </c>
      <c r="X80" s="2">
        <f t="shared" si="4"/>
        <v>8.1944444441372374E-2</v>
      </c>
      <c r="Y80" t="str">
        <f t="shared" si="5"/>
        <v>Cobrado</v>
      </c>
    </row>
    <row r="81" spans="1:25" x14ac:dyDescent="0.45">
      <c r="A81">
        <v>18</v>
      </c>
      <c r="B81" t="s">
        <v>145</v>
      </c>
      <c r="C81">
        <v>6</v>
      </c>
      <c r="D81" s="1">
        <v>45017.093055555553</v>
      </c>
      <c r="E81" s="1">
        <v>45017.156944444447</v>
      </c>
      <c r="F81" t="s">
        <v>35</v>
      </c>
      <c r="G81" t="s">
        <v>15</v>
      </c>
      <c r="H81" t="s">
        <v>26</v>
      </c>
      <c r="I81">
        <v>39.049999999999997</v>
      </c>
      <c r="J81" t="s">
        <v>27</v>
      </c>
      <c r="K81">
        <v>80</v>
      </c>
      <c r="L81" t="s">
        <v>42</v>
      </c>
      <c r="M81" t="s">
        <v>234</v>
      </c>
      <c r="N81" t="s">
        <v>79</v>
      </c>
      <c r="O81" t="s">
        <v>47</v>
      </c>
      <c r="Q81" t="str">
        <f t="shared" si="3"/>
        <v>Plato_5,  Plato_9,  Plato_7</v>
      </c>
      <c r="R81" s="11">
        <f>SUMIF(Cocina!A:A,Sala!K81,Cocina!J:J)+I81</f>
        <v>160.05000000000001</v>
      </c>
      <c r="S81" s="12">
        <f>INT(E81)</f>
        <v>45017</v>
      </c>
      <c r="T81" s="2">
        <f>D81</f>
        <v>45017.093055555553</v>
      </c>
      <c r="U81" s="2">
        <f>E81</f>
        <v>45017.156944444447</v>
      </c>
      <c r="V81" s="2">
        <f>IF(J81="Ocupada",U81-T81+15/1440,U81-T81)</f>
        <v>6.3888888893416151E-2</v>
      </c>
      <c r="W81" s="7">
        <f>SUMIF(Cocina!A:A,K81,Cocina!H:H)</f>
        <v>4.6527777777777779E-2</v>
      </c>
      <c r="X81" s="2">
        <f t="shared" si="4"/>
        <v>1.7361111115638372E-2</v>
      </c>
      <c r="Y81" t="str">
        <f t="shared" si="5"/>
        <v>Cobrado</v>
      </c>
    </row>
    <row r="82" spans="1:25" x14ac:dyDescent="0.45">
      <c r="A82">
        <v>17</v>
      </c>
      <c r="B82" t="s">
        <v>146</v>
      </c>
      <c r="C82">
        <v>4</v>
      </c>
      <c r="D82" s="1">
        <v>45017.152777777781</v>
      </c>
      <c r="E82" s="1">
        <v>45017.271527777775</v>
      </c>
      <c r="F82" t="s">
        <v>32</v>
      </c>
      <c r="G82" t="s">
        <v>38</v>
      </c>
      <c r="H82" t="s">
        <v>26</v>
      </c>
      <c r="I82">
        <v>23.69</v>
      </c>
      <c r="J82" t="s">
        <v>41</v>
      </c>
      <c r="K82">
        <v>81</v>
      </c>
      <c r="L82" t="s">
        <v>50</v>
      </c>
      <c r="M82" t="s">
        <v>147</v>
      </c>
      <c r="Q82" t="str">
        <f t="shared" si="3"/>
        <v>Plato_17</v>
      </c>
      <c r="R82" s="11">
        <f>SUMIF(Cocina!A:A,Sala!K82,Cocina!J:J)+I82</f>
        <v>85.69</v>
      </c>
      <c r="S82" s="12">
        <f>INT(E82)</f>
        <v>45017</v>
      </c>
      <c r="T82" s="2">
        <f>D82</f>
        <v>45017.152777777781</v>
      </c>
      <c r="U82" s="2">
        <f>E82</f>
        <v>45017.271527777775</v>
      </c>
      <c r="V82" s="2">
        <f>IF(J82="Ocupada",U82-T82+15/1440,U82-T82)</f>
        <v>0.12916666666084589</v>
      </c>
      <c r="W82" s="7">
        <f>SUMIF(Cocina!A:A,K82,Cocina!H:H)</f>
        <v>4.0972222222222222E-2</v>
      </c>
      <c r="X82" s="2">
        <f t="shared" si="4"/>
        <v>8.8194444438623676E-2</v>
      </c>
      <c r="Y82" t="str">
        <f t="shared" si="5"/>
        <v>Cobrado</v>
      </c>
    </row>
    <row r="83" spans="1:25" x14ac:dyDescent="0.45">
      <c r="A83">
        <v>16</v>
      </c>
      <c r="B83" t="s">
        <v>148</v>
      </c>
      <c r="C83">
        <v>3</v>
      </c>
      <c r="D83" s="1">
        <v>45017.142361111109</v>
      </c>
      <c r="E83" s="1">
        <v>45017.298611111109</v>
      </c>
      <c r="F83" t="s">
        <v>32</v>
      </c>
      <c r="G83" t="s">
        <v>21</v>
      </c>
      <c r="H83" t="s">
        <v>26</v>
      </c>
      <c r="I83">
        <v>38.6</v>
      </c>
      <c r="J83" t="s">
        <v>27</v>
      </c>
      <c r="K83">
        <v>82</v>
      </c>
      <c r="L83" t="s">
        <v>33</v>
      </c>
      <c r="M83" t="s">
        <v>153</v>
      </c>
      <c r="N83" t="s">
        <v>118</v>
      </c>
      <c r="Q83" t="str">
        <f t="shared" si="3"/>
        <v>Plato_1,  Plato_2</v>
      </c>
      <c r="R83" s="11">
        <f>SUMIF(Cocina!A:A,Sala!K83,Cocina!J:J)+I83</f>
        <v>118.6</v>
      </c>
      <c r="S83" s="12">
        <f>INT(E83)</f>
        <v>45017</v>
      </c>
      <c r="T83" s="2">
        <f>D83</f>
        <v>45017.142361111109</v>
      </c>
      <c r="U83" s="2">
        <f>E83</f>
        <v>45017.298611111109</v>
      </c>
      <c r="V83" s="2">
        <f>IF(J83="Ocupada",U83-T83+15/1440,U83-T83)</f>
        <v>0.15625</v>
      </c>
      <c r="W83" s="7">
        <f>SUMIF(Cocina!A:A,K83,Cocina!H:H)</f>
        <v>1.3194444444444444E-2</v>
      </c>
      <c r="X83" s="2">
        <f t="shared" si="4"/>
        <v>0.14305555555555555</v>
      </c>
      <c r="Y83" t="str">
        <f t="shared" si="5"/>
        <v>Cobrado</v>
      </c>
    </row>
    <row r="84" spans="1:25" x14ac:dyDescent="0.45">
      <c r="A84">
        <v>15</v>
      </c>
      <c r="B84" t="s">
        <v>149</v>
      </c>
      <c r="C84">
        <v>1</v>
      </c>
      <c r="D84" s="1">
        <v>45017.154166666667</v>
      </c>
      <c r="E84" s="1">
        <v>45017.277083333334</v>
      </c>
      <c r="F84" t="s">
        <v>20</v>
      </c>
      <c r="G84" t="s">
        <v>38</v>
      </c>
      <c r="H84" t="s">
        <v>26</v>
      </c>
      <c r="I84">
        <v>24.94</v>
      </c>
      <c r="J84" t="s">
        <v>41</v>
      </c>
      <c r="K84">
        <v>83</v>
      </c>
      <c r="L84" t="s">
        <v>87</v>
      </c>
      <c r="M84" t="s">
        <v>137</v>
      </c>
      <c r="N84" t="s">
        <v>75</v>
      </c>
      <c r="O84" t="s">
        <v>76</v>
      </c>
      <c r="Q84" t="str">
        <f t="shared" si="3"/>
        <v>Plato_6,  Plato_3,  Plato_15</v>
      </c>
      <c r="R84" s="11">
        <f>SUMIF(Cocina!A:A,Sala!K84,Cocina!J:J)+I84</f>
        <v>194.94</v>
      </c>
      <c r="S84" s="12">
        <f>INT(E84)</f>
        <v>45017</v>
      </c>
      <c r="T84" s="2">
        <f>D84</f>
        <v>45017.154166666667</v>
      </c>
      <c r="U84" s="2">
        <f>E84</f>
        <v>45017.277083333334</v>
      </c>
      <c r="V84" s="2">
        <f>IF(J84="Ocupada",U84-T84+15/1440,U84-T84)</f>
        <v>0.13333333333381839</v>
      </c>
      <c r="W84" s="7">
        <f>SUMIF(Cocina!A:A,K84,Cocina!H:H)</f>
        <v>6.5277777777777782E-2</v>
      </c>
      <c r="X84" s="2">
        <f t="shared" si="4"/>
        <v>6.8055555556040606E-2</v>
      </c>
      <c r="Y84" t="str">
        <f t="shared" si="5"/>
        <v>Cobrado</v>
      </c>
    </row>
    <row r="85" spans="1:25" x14ac:dyDescent="0.45">
      <c r="A85">
        <v>19</v>
      </c>
      <c r="B85" t="s">
        <v>150</v>
      </c>
      <c r="C85">
        <v>5</v>
      </c>
      <c r="D85" s="1">
        <v>45017.070833333331</v>
      </c>
      <c r="E85" s="1">
        <v>45017.137499999997</v>
      </c>
      <c r="F85" t="s">
        <v>35</v>
      </c>
      <c r="G85" t="s">
        <v>15</v>
      </c>
      <c r="H85" t="s">
        <v>26</v>
      </c>
      <c r="I85">
        <v>15.11</v>
      </c>
      <c r="J85" t="s">
        <v>41</v>
      </c>
      <c r="K85">
        <v>84</v>
      </c>
      <c r="L85" t="s">
        <v>36</v>
      </c>
      <c r="M85" t="s">
        <v>97</v>
      </c>
      <c r="Q85" t="str">
        <f t="shared" si="3"/>
        <v>Plato_2</v>
      </c>
      <c r="R85" s="11">
        <f>SUMIF(Cocina!A:A,Sala!K85,Cocina!J:J)+I85</f>
        <v>75.11</v>
      </c>
      <c r="S85" s="12">
        <f>INT(E85)</f>
        <v>45017</v>
      </c>
      <c r="T85" s="2">
        <f>D85</f>
        <v>45017.070833333331</v>
      </c>
      <c r="U85" s="2">
        <f>E85</f>
        <v>45017.137499999997</v>
      </c>
      <c r="V85" s="2">
        <f>IF(J85="Ocupada",U85-T85+15/1440,U85-T85)</f>
        <v>7.708333333236321E-2</v>
      </c>
      <c r="W85" s="7">
        <f>SUMIF(Cocina!A:A,K85,Cocina!H:H)</f>
        <v>6.9444444444444441E-3</v>
      </c>
      <c r="X85" s="2">
        <f t="shared" si="4"/>
        <v>7.0138888887918763E-2</v>
      </c>
      <c r="Y85" t="str">
        <f t="shared" si="5"/>
        <v>Cobrado</v>
      </c>
    </row>
    <row r="86" spans="1:25" x14ac:dyDescent="0.45">
      <c r="A86">
        <v>8</v>
      </c>
      <c r="B86" t="s">
        <v>151</v>
      </c>
      <c r="C86">
        <v>3</v>
      </c>
      <c r="D86" s="1">
        <v>45017.107638888891</v>
      </c>
      <c r="E86" s="1">
        <v>45017.188194444447</v>
      </c>
      <c r="F86" t="s">
        <v>25</v>
      </c>
      <c r="G86" t="s">
        <v>38</v>
      </c>
      <c r="H86" t="s">
        <v>26</v>
      </c>
      <c r="I86">
        <v>45.96</v>
      </c>
      <c r="J86" t="s">
        <v>27</v>
      </c>
      <c r="K86">
        <v>85</v>
      </c>
      <c r="L86" t="s">
        <v>64</v>
      </c>
      <c r="M86" t="s">
        <v>62</v>
      </c>
      <c r="N86" t="s">
        <v>30</v>
      </c>
      <c r="O86" t="s">
        <v>75</v>
      </c>
      <c r="P86" t="s">
        <v>76</v>
      </c>
      <c r="Q86" t="str">
        <f t="shared" si="3"/>
        <v>Plato_16,  Plato_19,  Plato_3,  Plato_15</v>
      </c>
      <c r="R86" s="11">
        <f>SUMIF(Cocina!A:A,Sala!K86,Cocina!J:J)+I86</f>
        <v>253.96</v>
      </c>
      <c r="S86" s="12">
        <f>INT(E86)</f>
        <v>45017</v>
      </c>
      <c r="T86" s="2">
        <f>D86</f>
        <v>45017.107638888891</v>
      </c>
      <c r="U86" s="2">
        <f>E86</f>
        <v>45017.188194444447</v>
      </c>
      <c r="V86" s="2">
        <f>IF(J86="Ocupada",U86-T86+15/1440,U86-T86)</f>
        <v>8.0555555556202307E-2</v>
      </c>
      <c r="W86" s="7">
        <f>SUMIF(Cocina!A:A,K86,Cocina!H:H)</f>
        <v>9.8611111111111108E-2</v>
      </c>
      <c r="X86" s="2">
        <f t="shared" si="4"/>
        <v>0</v>
      </c>
      <c r="Y86" t="str">
        <f t="shared" si="5"/>
        <v>No cobrado</v>
      </c>
    </row>
    <row r="87" spans="1:25" x14ac:dyDescent="0.45">
      <c r="A87">
        <v>20</v>
      </c>
      <c r="B87" t="s">
        <v>152</v>
      </c>
      <c r="C87">
        <v>3</v>
      </c>
      <c r="D87" s="1">
        <v>45017.001388888886</v>
      </c>
      <c r="E87" s="1">
        <v>45017.088888888888</v>
      </c>
      <c r="F87" t="s">
        <v>32</v>
      </c>
      <c r="G87" t="s">
        <v>15</v>
      </c>
      <c r="H87" t="s">
        <v>16</v>
      </c>
      <c r="I87">
        <v>11.84</v>
      </c>
      <c r="J87" t="s">
        <v>27</v>
      </c>
      <c r="K87">
        <v>86</v>
      </c>
      <c r="L87" t="s">
        <v>18</v>
      </c>
      <c r="M87" t="s">
        <v>153</v>
      </c>
      <c r="Q87" t="str">
        <f t="shared" si="3"/>
        <v>Plato_1</v>
      </c>
      <c r="R87" s="11">
        <f>SUMIF(Cocina!A:A,Sala!K87,Cocina!J:J)+I87</f>
        <v>61.84</v>
      </c>
      <c r="S87" s="12">
        <f>INT(E87)</f>
        <v>45017</v>
      </c>
      <c r="T87" s="2">
        <f>D87</f>
        <v>45017.001388888886</v>
      </c>
      <c r="U87" s="2">
        <f>E87</f>
        <v>45017.088888888888</v>
      </c>
      <c r="V87" s="2">
        <f>IF(J87="Ocupada",U87-T87+15/1440,U87-T87)</f>
        <v>8.7500000001455192E-2</v>
      </c>
      <c r="W87" s="7">
        <f>SUMIF(Cocina!A:A,K87,Cocina!H:H)</f>
        <v>5.5555555555555558E-3</v>
      </c>
      <c r="X87" s="2">
        <f t="shared" si="4"/>
        <v>8.1944444445899642E-2</v>
      </c>
      <c r="Y87" t="str">
        <f t="shared" si="5"/>
        <v>Cobrado</v>
      </c>
    </row>
    <row r="88" spans="1:25" x14ac:dyDescent="0.45">
      <c r="A88">
        <v>3</v>
      </c>
      <c r="B88" t="s">
        <v>154</v>
      </c>
      <c r="C88">
        <v>2</v>
      </c>
      <c r="D88" s="1">
        <v>45017.073611111111</v>
      </c>
      <c r="E88" s="1">
        <v>45017.137499999997</v>
      </c>
      <c r="F88" t="s">
        <v>35</v>
      </c>
      <c r="G88" t="s">
        <v>15</v>
      </c>
      <c r="H88" t="s">
        <v>26</v>
      </c>
      <c r="I88">
        <v>29.46</v>
      </c>
      <c r="J88" t="s">
        <v>41</v>
      </c>
      <c r="K88">
        <v>87</v>
      </c>
      <c r="L88" t="s">
        <v>42</v>
      </c>
      <c r="M88" t="s">
        <v>108</v>
      </c>
      <c r="N88" t="s">
        <v>76</v>
      </c>
      <c r="O88" t="s">
        <v>29</v>
      </c>
      <c r="Q88" t="str">
        <f t="shared" si="3"/>
        <v>Plato_4,  Plato_15,  Plato_17</v>
      </c>
      <c r="R88" s="11">
        <f>SUMIF(Cocina!A:A,Sala!K88,Cocina!J:J)+I88</f>
        <v>128.46</v>
      </c>
      <c r="S88" s="12">
        <f>INT(E88)</f>
        <v>45017</v>
      </c>
      <c r="T88" s="2">
        <f>D88</f>
        <v>45017.073611111111</v>
      </c>
      <c r="U88" s="2">
        <f>E88</f>
        <v>45017.137499999997</v>
      </c>
      <c r="V88" s="2">
        <f>IF(J88="Ocupada",U88-T88+15/1440,U88-T88)</f>
        <v>7.4305555552806865E-2</v>
      </c>
      <c r="W88" s="7">
        <f>SUMIF(Cocina!A:A,K88,Cocina!H:H)</f>
        <v>4.9305555555555561E-2</v>
      </c>
      <c r="X88" s="2">
        <f t="shared" si="4"/>
        <v>2.4999999997251304E-2</v>
      </c>
      <c r="Y88" t="str">
        <f t="shared" si="5"/>
        <v>Cobrado</v>
      </c>
    </row>
    <row r="89" spans="1:25" x14ac:dyDescent="0.45">
      <c r="A89">
        <v>18</v>
      </c>
      <c r="B89" t="s">
        <v>155</v>
      </c>
      <c r="C89">
        <v>1</v>
      </c>
      <c r="D89" s="1">
        <v>45017.145833333336</v>
      </c>
      <c r="E89" s="1">
        <v>45017.277777777781</v>
      </c>
      <c r="F89" t="s">
        <v>35</v>
      </c>
      <c r="G89" t="s">
        <v>15</v>
      </c>
      <c r="H89" t="s">
        <v>16</v>
      </c>
      <c r="I89">
        <v>23.93</v>
      </c>
      <c r="J89" t="s">
        <v>17</v>
      </c>
      <c r="K89">
        <v>88</v>
      </c>
      <c r="L89" t="s">
        <v>64</v>
      </c>
      <c r="M89" t="s">
        <v>71</v>
      </c>
      <c r="N89" t="s">
        <v>48</v>
      </c>
      <c r="O89" t="s">
        <v>68</v>
      </c>
      <c r="Q89" t="str">
        <f t="shared" si="3"/>
        <v>Plato_20,  Plato_12,  Plato_10</v>
      </c>
      <c r="R89" s="11">
        <f>SUMIF(Cocina!A:A,Sala!K89,Cocina!J:J)+I89</f>
        <v>146.93</v>
      </c>
      <c r="S89" s="12">
        <f>INT(E89)</f>
        <v>45017</v>
      </c>
      <c r="T89" s="2">
        <f>D89</f>
        <v>45017.145833333336</v>
      </c>
      <c r="U89" s="2">
        <f>E89</f>
        <v>45017.277777777781</v>
      </c>
      <c r="V89" s="2">
        <f>IF(J89="Ocupada",U89-T89+15/1440,U89-T89)</f>
        <v>0.13194444444525288</v>
      </c>
      <c r="W89" s="7">
        <f>SUMIF(Cocina!A:A,K89,Cocina!H:H)</f>
        <v>8.1249999999999989E-2</v>
      </c>
      <c r="X89" s="2">
        <f t="shared" si="4"/>
        <v>5.0694444445252895E-2</v>
      </c>
      <c r="Y89" t="str">
        <f t="shared" si="5"/>
        <v>Cobrado</v>
      </c>
    </row>
    <row r="90" spans="1:25" x14ac:dyDescent="0.45">
      <c r="A90">
        <v>11</v>
      </c>
      <c r="B90" t="s">
        <v>125</v>
      </c>
      <c r="C90">
        <v>4</v>
      </c>
      <c r="D90" s="1">
        <v>45017.029166666667</v>
      </c>
      <c r="E90" s="1">
        <v>45017.09652777778</v>
      </c>
      <c r="F90" t="s">
        <v>32</v>
      </c>
      <c r="G90" t="s">
        <v>21</v>
      </c>
      <c r="H90" t="s">
        <v>16</v>
      </c>
      <c r="I90">
        <v>12.28</v>
      </c>
      <c r="J90" t="s">
        <v>27</v>
      </c>
      <c r="K90">
        <v>89</v>
      </c>
      <c r="L90" t="s">
        <v>50</v>
      </c>
      <c r="M90" t="s">
        <v>231</v>
      </c>
      <c r="N90" t="s">
        <v>78</v>
      </c>
      <c r="O90" t="s">
        <v>112</v>
      </c>
      <c r="Q90" t="str">
        <f t="shared" si="3"/>
        <v>Plato_14,  Plato_18,  Plato_5</v>
      </c>
      <c r="R90" s="11">
        <f>SUMIF(Cocina!A:A,Sala!K90,Cocina!J:J)+I90</f>
        <v>171.28</v>
      </c>
      <c r="S90" s="12">
        <f>INT(E90)</f>
        <v>45017</v>
      </c>
      <c r="T90" s="2">
        <f>D90</f>
        <v>45017.029166666667</v>
      </c>
      <c r="U90" s="2">
        <f>E90</f>
        <v>45017.09652777778</v>
      </c>
      <c r="V90" s="2">
        <f>IF(J90="Ocupada",U90-T90+15/1440,U90-T90)</f>
        <v>6.7361111112404615E-2</v>
      </c>
      <c r="W90" s="7">
        <f>SUMIF(Cocina!A:A,K90,Cocina!H:H)</f>
        <v>9.8611111111111108E-2</v>
      </c>
      <c r="X90" s="2">
        <f t="shared" si="4"/>
        <v>0</v>
      </c>
      <c r="Y90" t="str">
        <f t="shared" si="5"/>
        <v>No cobrado</v>
      </c>
    </row>
    <row r="91" spans="1:25" x14ac:dyDescent="0.45">
      <c r="A91">
        <v>6</v>
      </c>
      <c r="B91" t="s">
        <v>156</v>
      </c>
      <c r="C91">
        <v>3</v>
      </c>
      <c r="D91" s="1">
        <v>45017.053472222222</v>
      </c>
      <c r="E91" s="1">
        <v>45017.134027777778</v>
      </c>
      <c r="F91" t="s">
        <v>32</v>
      </c>
      <c r="G91" t="s">
        <v>15</v>
      </c>
      <c r="H91" t="s">
        <v>16</v>
      </c>
      <c r="I91">
        <v>30.69</v>
      </c>
      <c r="J91" t="s">
        <v>17</v>
      </c>
      <c r="K91">
        <v>90</v>
      </c>
      <c r="L91" t="s">
        <v>64</v>
      </c>
      <c r="M91" t="s">
        <v>83</v>
      </c>
      <c r="Q91" t="str">
        <f t="shared" si="3"/>
        <v>Plato_18</v>
      </c>
      <c r="R91" s="11">
        <f>SUMIF(Cocina!A:A,Sala!K91,Cocina!J:J)+I91</f>
        <v>64.69</v>
      </c>
      <c r="S91" s="12">
        <f>INT(E91)</f>
        <v>45017</v>
      </c>
      <c r="T91" s="2">
        <f>D91</f>
        <v>45017.053472222222</v>
      </c>
      <c r="U91" s="2">
        <f>E91</f>
        <v>45017.134027777778</v>
      </c>
      <c r="V91" s="2">
        <f>IF(J91="Ocupada",U91-T91+15/1440,U91-T91)</f>
        <v>8.0555555556202307E-2</v>
      </c>
      <c r="W91" s="7">
        <f>SUMIF(Cocina!A:A,K91,Cocina!H:H)</f>
        <v>3.3333333333333333E-2</v>
      </c>
      <c r="X91" s="2">
        <f t="shared" si="4"/>
        <v>4.7222222222868974E-2</v>
      </c>
      <c r="Y91" t="str">
        <f t="shared" si="5"/>
        <v>Cobrado</v>
      </c>
    </row>
    <row r="92" spans="1:25" x14ac:dyDescent="0.45">
      <c r="A92">
        <v>1</v>
      </c>
      <c r="B92" t="s">
        <v>157</v>
      </c>
      <c r="C92">
        <v>5</v>
      </c>
      <c r="D92" s="1">
        <v>45017.151388888888</v>
      </c>
      <c r="E92" s="1">
        <v>45017.224999999999</v>
      </c>
      <c r="F92" t="s">
        <v>32</v>
      </c>
      <c r="G92" t="s">
        <v>15</v>
      </c>
      <c r="H92" t="s">
        <v>26</v>
      </c>
      <c r="I92">
        <v>39.1</v>
      </c>
      <c r="J92" t="s">
        <v>17</v>
      </c>
      <c r="K92">
        <v>91</v>
      </c>
      <c r="L92" t="s">
        <v>18</v>
      </c>
      <c r="M92" t="s">
        <v>39</v>
      </c>
      <c r="N92" t="s">
        <v>60</v>
      </c>
      <c r="O92" t="s">
        <v>112</v>
      </c>
      <c r="P92" t="s">
        <v>93</v>
      </c>
      <c r="Q92" t="str">
        <f t="shared" si="3"/>
        <v>Plato_8,  Plato_13,  Plato_5,  Plato_6</v>
      </c>
      <c r="R92" s="11">
        <f>SUMIF(Cocina!A:A,Sala!K92,Cocina!J:J)+I92</f>
        <v>332.1</v>
      </c>
      <c r="S92" s="12">
        <f>INT(E92)</f>
        <v>45017</v>
      </c>
      <c r="T92" s="2">
        <f>D92</f>
        <v>45017.151388888888</v>
      </c>
      <c r="U92" s="2">
        <f>E92</f>
        <v>45017.224999999999</v>
      </c>
      <c r="V92" s="2">
        <f>IF(J92="Ocupada",U92-T92+15/1440,U92-T92)</f>
        <v>7.3611111110949423E-2</v>
      </c>
      <c r="W92" s="7">
        <f>SUMIF(Cocina!A:A,K92,Cocina!H:H)</f>
        <v>9.1666666666666674E-2</v>
      </c>
      <c r="X92" s="2">
        <f t="shared" si="4"/>
        <v>0</v>
      </c>
      <c r="Y92" t="str">
        <f t="shared" si="5"/>
        <v>No cobrado</v>
      </c>
    </row>
    <row r="93" spans="1:25" x14ac:dyDescent="0.45">
      <c r="A93">
        <v>6</v>
      </c>
      <c r="B93" t="s">
        <v>158</v>
      </c>
      <c r="C93">
        <v>2</v>
      </c>
      <c r="D93" s="1">
        <v>45017.149305555555</v>
      </c>
      <c r="E93" s="1">
        <v>45017.256249999999</v>
      </c>
      <c r="F93" t="s">
        <v>25</v>
      </c>
      <c r="G93" t="s">
        <v>21</v>
      </c>
      <c r="H93" t="s">
        <v>26</v>
      </c>
      <c r="I93">
        <v>12.75</v>
      </c>
      <c r="J93" t="s">
        <v>27</v>
      </c>
      <c r="K93">
        <v>92</v>
      </c>
      <c r="L93" t="s">
        <v>42</v>
      </c>
      <c r="M93" t="s">
        <v>55</v>
      </c>
      <c r="N93" t="s">
        <v>47</v>
      </c>
      <c r="Q93" t="str">
        <f t="shared" si="3"/>
        <v>Plato_9,  Plato_7</v>
      </c>
      <c r="R93" s="11">
        <f>SUMIF(Cocina!A:A,Sala!K93,Cocina!J:J)+I93</f>
        <v>94.75</v>
      </c>
      <c r="S93" s="12">
        <f>INT(E93)</f>
        <v>45017</v>
      </c>
      <c r="T93" s="2">
        <f>D93</f>
        <v>45017.149305555555</v>
      </c>
      <c r="U93" s="2">
        <f>E93</f>
        <v>45017.256249999999</v>
      </c>
      <c r="V93" s="2">
        <f>IF(J93="Ocupada",U93-T93+15/1440,U93-T93)</f>
        <v>0.10694444444379769</v>
      </c>
      <c r="W93" s="7">
        <f>SUMIF(Cocina!A:A,K93,Cocina!H:H)</f>
        <v>2.9166666666666667E-2</v>
      </c>
      <c r="X93" s="2">
        <f t="shared" si="4"/>
        <v>7.7777777777131019E-2</v>
      </c>
      <c r="Y93" t="str">
        <f t="shared" si="5"/>
        <v>Cobrado</v>
      </c>
    </row>
    <row r="94" spans="1:25" x14ac:dyDescent="0.45">
      <c r="A94">
        <v>2</v>
      </c>
      <c r="B94" t="s">
        <v>159</v>
      </c>
      <c r="C94">
        <v>2</v>
      </c>
      <c r="D94" s="1">
        <v>45017.068749999999</v>
      </c>
      <c r="E94" s="1">
        <v>45017.158333333333</v>
      </c>
      <c r="F94" t="s">
        <v>25</v>
      </c>
      <c r="G94" t="s">
        <v>15</v>
      </c>
      <c r="H94" t="s">
        <v>26</v>
      </c>
      <c r="I94">
        <v>45.66</v>
      </c>
      <c r="J94" t="s">
        <v>27</v>
      </c>
      <c r="K94">
        <v>93</v>
      </c>
      <c r="L94" t="s">
        <v>36</v>
      </c>
      <c r="M94" t="s">
        <v>55</v>
      </c>
      <c r="Q94" t="str">
        <f t="shared" si="3"/>
        <v>Plato_9</v>
      </c>
      <c r="R94" s="11">
        <f>SUMIF(Cocina!A:A,Sala!K94,Cocina!J:J)+I94</f>
        <v>74.66</v>
      </c>
      <c r="S94" s="12">
        <f>INT(E94)</f>
        <v>45017</v>
      </c>
      <c r="T94" s="2">
        <f>D94</f>
        <v>45017.068749999999</v>
      </c>
      <c r="U94" s="2">
        <f>E94</f>
        <v>45017.158333333333</v>
      </c>
      <c r="V94" s="2">
        <f>IF(J94="Ocupada",U94-T94+15/1440,U94-T94)</f>
        <v>8.9583333334303461E-2</v>
      </c>
      <c r="W94" s="7">
        <f>SUMIF(Cocina!A:A,K94,Cocina!H:H)</f>
        <v>1.2500000000000001E-2</v>
      </c>
      <c r="X94" s="2">
        <f t="shared" si="4"/>
        <v>7.7083333334303464E-2</v>
      </c>
      <c r="Y94" t="str">
        <f t="shared" si="5"/>
        <v>Cobrado</v>
      </c>
    </row>
    <row r="95" spans="1:25" x14ac:dyDescent="0.45">
      <c r="A95">
        <v>12</v>
      </c>
      <c r="B95" t="s">
        <v>160</v>
      </c>
      <c r="C95">
        <v>1</v>
      </c>
      <c r="D95" s="1">
        <v>45017.077777777777</v>
      </c>
      <c r="E95" s="1">
        <v>45017.203472222223</v>
      </c>
      <c r="F95" t="s">
        <v>35</v>
      </c>
      <c r="G95" t="s">
        <v>15</v>
      </c>
      <c r="H95" t="s">
        <v>26</v>
      </c>
      <c r="I95">
        <v>28.36</v>
      </c>
      <c r="J95" t="s">
        <v>41</v>
      </c>
      <c r="K95">
        <v>94</v>
      </c>
      <c r="L95" t="s">
        <v>70</v>
      </c>
      <c r="M95" t="s">
        <v>97</v>
      </c>
      <c r="N95" t="s">
        <v>76</v>
      </c>
      <c r="O95" t="s">
        <v>57</v>
      </c>
      <c r="Q95" t="str">
        <f t="shared" si="3"/>
        <v>Plato_2,  Plato_15,  Plato_11</v>
      </c>
      <c r="R95" s="11">
        <f>SUMIF(Cocina!A:A,Sala!K95,Cocina!J:J)+I95</f>
        <v>281.36</v>
      </c>
      <c r="S95" s="12">
        <f>INT(E95)</f>
        <v>45017</v>
      </c>
      <c r="T95" s="2">
        <f>D95</f>
        <v>45017.077777777777</v>
      </c>
      <c r="U95" s="2">
        <f>E95</f>
        <v>45017.203472222223</v>
      </c>
      <c r="V95" s="2">
        <f>IF(J95="Ocupada",U95-T95+15/1440,U95-T95)</f>
        <v>0.13611111111337473</v>
      </c>
      <c r="W95" s="7">
        <f>SUMIF(Cocina!A:A,K95,Cocina!H:H)</f>
        <v>8.9583333333333334E-2</v>
      </c>
      <c r="X95" s="2">
        <f t="shared" si="4"/>
        <v>4.6527777780041399E-2</v>
      </c>
      <c r="Y95" t="str">
        <f t="shared" si="5"/>
        <v>Cobrado</v>
      </c>
    </row>
    <row r="96" spans="1:25" x14ac:dyDescent="0.45">
      <c r="A96">
        <v>12</v>
      </c>
      <c r="B96" t="s">
        <v>161</v>
      </c>
      <c r="C96">
        <v>5</v>
      </c>
      <c r="D96" s="1">
        <v>45017.138194444444</v>
      </c>
      <c r="E96" s="1">
        <v>45017.254861111112</v>
      </c>
      <c r="F96" t="s">
        <v>25</v>
      </c>
      <c r="G96" t="s">
        <v>38</v>
      </c>
      <c r="H96" t="s">
        <v>26</v>
      </c>
      <c r="I96">
        <v>24.68</v>
      </c>
      <c r="J96" t="s">
        <v>41</v>
      </c>
      <c r="K96">
        <v>95</v>
      </c>
      <c r="L96" t="s">
        <v>18</v>
      </c>
      <c r="M96" t="s">
        <v>143</v>
      </c>
      <c r="N96" t="s">
        <v>76</v>
      </c>
      <c r="Q96" t="str">
        <f t="shared" si="3"/>
        <v>Plato_12,  Plato_15</v>
      </c>
      <c r="R96" s="11">
        <f>SUMIF(Cocina!A:A,Sala!K96,Cocina!J:J)+I96</f>
        <v>177.68</v>
      </c>
      <c r="S96" s="12">
        <f>INT(E96)</f>
        <v>45017</v>
      </c>
      <c r="T96" s="2">
        <f>D96</f>
        <v>45017.138194444444</v>
      </c>
      <c r="U96" s="2">
        <f>E96</f>
        <v>45017.254861111112</v>
      </c>
      <c r="V96" s="2">
        <f>IF(J96="Ocupada",U96-T96+15/1440,U96-T96)</f>
        <v>0.12708333333527358</v>
      </c>
      <c r="W96" s="7">
        <f>SUMIF(Cocina!A:A,K96,Cocina!H:H)</f>
        <v>2.8472222222222222E-2</v>
      </c>
      <c r="X96" s="2">
        <f t="shared" si="4"/>
        <v>9.8611111113051361E-2</v>
      </c>
      <c r="Y96" t="str">
        <f t="shared" si="5"/>
        <v>Cobrado</v>
      </c>
    </row>
    <row r="97" spans="1:25" x14ac:dyDescent="0.45">
      <c r="A97">
        <v>16</v>
      </c>
      <c r="B97" t="s">
        <v>162</v>
      </c>
      <c r="C97">
        <v>5</v>
      </c>
      <c r="D97" s="1">
        <v>45017.082638888889</v>
      </c>
      <c r="E97" s="1">
        <v>45017.226388888892</v>
      </c>
      <c r="F97" t="s">
        <v>35</v>
      </c>
      <c r="G97" t="s">
        <v>21</v>
      </c>
      <c r="H97" t="s">
        <v>26</v>
      </c>
      <c r="I97">
        <v>33.630000000000003</v>
      </c>
      <c r="J97" t="s">
        <v>27</v>
      </c>
      <c r="K97">
        <v>96</v>
      </c>
      <c r="L97" t="s">
        <v>46</v>
      </c>
      <c r="M97" t="s">
        <v>292</v>
      </c>
      <c r="N97" t="s">
        <v>48</v>
      </c>
      <c r="O97" t="s">
        <v>47</v>
      </c>
      <c r="Q97" t="str">
        <f t="shared" si="3"/>
        <v>Plato_11,  Plato_12,  Plato_7</v>
      </c>
      <c r="R97" s="11">
        <f>SUMIF(Cocina!A:A,Sala!K97,Cocina!J:J)+I97</f>
        <v>209.63</v>
      </c>
      <c r="S97" s="12">
        <f>INT(E97)</f>
        <v>45017</v>
      </c>
      <c r="T97" s="2">
        <f>D97</f>
        <v>45017.082638888889</v>
      </c>
      <c r="U97" s="2">
        <f>E97</f>
        <v>45017.226388888892</v>
      </c>
      <c r="V97" s="2">
        <f>IF(J97="Ocupada",U97-T97+15/1440,U97-T97)</f>
        <v>0.14375000000291038</v>
      </c>
      <c r="W97" s="7">
        <f>SUMIF(Cocina!A:A,K97,Cocina!H:H)</f>
        <v>5.2777777777777778E-2</v>
      </c>
      <c r="X97" s="2">
        <f t="shared" si="4"/>
        <v>9.0972222225132598E-2</v>
      </c>
      <c r="Y97" t="str">
        <f t="shared" si="5"/>
        <v>Cobrado</v>
      </c>
    </row>
    <row r="98" spans="1:25" x14ac:dyDescent="0.45">
      <c r="A98">
        <v>14</v>
      </c>
      <c r="B98" t="s">
        <v>163</v>
      </c>
      <c r="C98">
        <v>2</v>
      </c>
      <c r="D98" s="1">
        <v>45017.073611111111</v>
      </c>
      <c r="E98" s="1">
        <v>45017.127083333333</v>
      </c>
      <c r="F98" t="s">
        <v>25</v>
      </c>
      <c r="G98" t="s">
        <v>38</v>
      </c>
      <c r="H98" t="s">
        <v>26</v>
      </c>
      <c r="I98">
        <v>19.22</v>
      </c>
      <c r="J98" t="s">
        <v>41</v>
      </c>
      <c r="K98">
        <v>97</v>
      </c>
      <c r="L98" t="s">
        <v>64</v>
      </c>
      <c r="M98" t="s">
        <v>186</v>
      </c>
      <c r="N98" t="s">
        <v>75</v>
      </c>
      <c r="O98" t="s">
        <v>78</v>
      </c>
      <c r="Q98" t="str">
        <f t="shared" si="3"/>
        <v>Plato_10,  Plato_3,  Plato_18</v>
      </c>
      <c r="R98" s="11">
        <f>SUMIF(Cocina!A:A,Sala!K98,Cocina!J:J)+I98</f>
        <v>207.22</v>
      </c>
      <c r="S98" s="12">
        <f>INT(E98)</f>
        <v>45017</v>
      </c>
      <c r="T98" s="2">
        <f>D98</f>
        <v>45017.073611111111</v>
      </c>
      <c r="U98" s="2">
        <f>E98</f>
        <v>45017.127083333333</v>
      </c>
      <c r="V98" s="2">
        <f>IF(J98="Ocupada",U98-T98+15/1440,U98-T98)</f>
        <v>6.3888888888565518E-2</v>
      </c>
      <c r="W98" s="7">
        <f>SUMIF(Cocina!A:A,K98,Cocina!H:H)</f>
        <v>5.486111111111111E-2</v>
      </c>
      <c r="X98" s="2">
        <f t="shared" si="4"/>
        <v>9.0277777774544071E-3</v>
      </c>
      <c r="Y98" t="str">
        <f t="shared" si="5"/>
        <v>Cobrado</v>
      </c>
    </row>
    <row r="99" spans="1:25" x14ac:dyDescent="0.45">
      <c r="A99">
        <v>7</v>
      </c>
      <c r="B99" t="s">
        <v>164</v>
      </c>
      <c r="C99">
        <v>3</v>
      </c>
      <c r="D99" s="1">
        <v>45017.042361111111</v>
      </c>
      <c r="E99" s="1">
        <v>45017.140277777777</v>
      </c>
      <c r="F99" t="s">
        <v>32</v>
      </c>
      <c r="G99" t="s">
        <v>15</v>
      </c>
      <c r="H99" t="s">
        <v>26</v>
      </c>
      <c r="I99">
        <v>17.149999999999999</v>
      </c>
      <c r="J99" t="s">
        <v>41</v>
      </c>
      <c r="K99">
        <v>98</v>
      </c>
      <c r="L99" t="s">
        <v>46</v>
      </c>
      <c r="M99" t="s">
        <v>177</v>
      </c>
      <c r="N99" t="s">
        <v>79</v>
      </c>
      <c r="O99" t="s">
        <v>48</v>
      </c>
      <c r="Q99" t="str">
        <f t="shared" si="3"/>
        <v>Plato_3,  Plato_9,  Plato_12</v>
      </c>
      <c r="R99" s="11">
        <f>SUMIF(Cocina!A:A,Sala!K99,Cocina!J:J)+I99</f>
        <v>183.15</v>
      </c>
      <c r="S99" s="12">
        <f>INT(E99)</f>
        <v>45017</v>
      </c>
      <c r="T99" s="2">
        <f>D99</f>
        <v>45017.042361111111</v>
      </c>
      <c r="U99" s="2">
        <f>E99</f>
        <v>45017.140277777777</v>
      </c>
      <c r="V99" s="2">
        <f>IF(J99="Ocupada",U99-T99+15/1440,U99-T99)</f>
        <v>0.10833333333236321</v>
      </c>
      <c r="W99" s="7">
        <f>SUMIF(Cocina!A:A,K99,Cocina!H:H)</f>
        <v>9.7222222222222224E-2</v>
      </c>
      <c r="X99" s="2">
        <f t="shared" si="4"/>
        <v>1.1111111110140987E-2</v>
      </c>
      <c r="Y99" t="str">
        <f t="shared" si="5"/>
        <v>Cobrado</v>
      </c>
    </row>
    <row r="100" spans="1:25" x14ac:dyDescent="0.45">
      <c r="A100">
        <v>2</v>
      </c>
      <c r="B100" t="s">
        <v>54</v>
      </c>
      <c r="C100">
        <v>6</v>
      </c>
      <c r="D100" s="1">
        <v>45017.098611111112</v>
      </c>
      <c r="E100" s="1">
        <v>45017.262499999997</v>
      </c>
      <c r="F100" t="s">
        <v>25</v>
      </c>
      <c r="G100" t="s">
        <v>15</v>
      </c>
      <c r="H100" t="s">
        <v>26</v>
      </c>
      <c r="I100">
        <v>33.549999999999997</v>
      </c>
      <c r="J100" t="s">
        <v>41</v>
      </c>
      <c r="K100">
        <v>99</v>
      </c>
      <c r="L100" t="s">
        <v>70</v>
      </c>
      <c r="M100" t="s">
        <v>97</v>
      </c>
      <c r="N100" t="s">
        <v>29</v>
      </c>
      <c r="O100" t="s">
        <v>48</v>
      </c>
      <c r="P100" t="s">
        <v>79</v>
      </c>
      <c r="Q100" t="str">
        <f t="shared" si="3"/>
        <v>Plato_2,  Plato_17,  Plato_12,  Plato_9</v>
      </c>
      <c r="R100" s="11">
        <f>SUMIF(Cocina!A:A,Sala!K100,Cocina!J:J)+I100</f>
        <v>172.55</v>
      </c>
      <c r="S100" s="12">
        <f>INT(E100)</f>
        <v>45017</v>
      </c>
      <c r="T100" s="2">
        <f>D100</f>
        <v>45017.098611111112</v>
      </c>
      <c r="U100" s="2">
        <f>E100</f>
        <v>45017.262499999997</v>
      </c>
      <c r="V100" s="2">
        <f>IF(J100="Ocupada",U100-T100+15/1440,U100-T100)</f>
        <v>0.17430555555135166</v>
      </c>
      <c r="W100" s="7">
        <f>SUMIF(Cocina!A:A,K100,Cocina!H:H)</f>
        <v>5.9722222222222218E-2</v>
      </c>
      <c r="X100" s="2">
        <f t="shared" si="4"/>
        <v>0.11458333332912944</v>
      </c>
      <c r="Y100" t="str">
        <f t="shared" si="5"/>
        <v>Cobrado</v>
      </c>
    </row>
    <row r="101" spans="1:25" x14ac:dyDescent="0.45">
      <c r="A101">
        <v>18</v>
      </c>
      <c r="B101" t="s">
        <v>37</v>
      </c>
      <c r="C101">
        <v>1</v>
      </c>
      <c r="D101" s="1">
        <v>45017.147222222222</v>
      </c>
      <c r="E101" s="1">
        <v>45017.28125</v>
      </c>
      <c r="F101" t="s">
        <v>20</v>
      </c>
      <c r="G101" t="s">
        <v>15</v>
      </c>
      <c r="H101" t="s">
        <v>26</v>
      </c>
      <c r="I101">
        <v>15.15</v>
      </c>
      <c r="J101" t="s">
        <v>17</v>
      </c>
      <c r="K101">
        <v>100</v>
      </c>
      <c r="L101" t="s">
        <v>33</v>
      </c>
      <c r="M101" t="s">
        <v>189</v>
      </c>
      <c r="N101" t="s">
        <v>112</v>
      </c>
      <c r="O101" t="s">
        <v>73</v>
      </c>
      <c r="Q101" t="str">
        <f t="shared" si="3"/>
        <v>Plato_7,  Plato_5,  Plato_1</v>
      </c>
      <c r="R101" s="11">
        <f>SUMIF(Cocina!A:A,Sala!K101,Cocina!J:J)+I101</f>
        <v>181.15</v>
      </c>
      <c r="S101" s="12">
        <f>INT(E101)</f>
        <v>45017</v>
      </c>
      <c r="T101" s="2">
        <f>D101</f>
        <v>45017.147222222222</v>
      </c>
      <c r="U101" s="2">
        <f>E101</f>
        <v>45017.28125</v>
      </c>
      <c r="V101" s="2">
        <f>IF(J101="Ocupada",U101-T101+15/1440,U101-T101)</f>
        <v>0.13402777777810115</v>
      </c>
      <c r="W101" s="7">
        <f>SUMIF(Cocina!A:A,K101,Cocina!H:H)</f>
        <v>7.1527777777777773E-2</v>
      </c>
      <c r="X101" s="2">
        <f t="shared" si="4"/>
        <v>6.250000000032338E-2</v>
      </c>
      <c r="Y101" t="str">
        <f t="shared" si="5"/>
        <v>Cobrado</v>
      </c>
    </row>
    <row r="102" spans="1:25" x14ac:dyDescent="0.45">
      <c r="A102">
        <v>1</v>
      </c>
      <c r="B102" t="s">
        <v>165</v>
      </c>
      <c r="C102">
        <v>5</v>
      </c>
      <c r="D102" s="1">
        <v>45017.009722222225</v>
      </c>
      <c r="E102" s="1">
        <v>45017.09375</v>
      </c>
      <c r="F102" t="s">
        <v>35</v>
      </c>
      <c r="G102" t="s">
        <v>15</v>
      </c>
      <c r="H102" t="s">
        <v>26</v>
      </c>
      <c r="I102">
        <v>15.09</v>
      </c>
      <c r="J102" t="s">
        <v>27</v>
      </c>
      <c r="K102">
        <v>101</v>
      </c>
      <c r="L102" t="s">
        <v>42</v>
      </c>
      <c r="M102" t="s">
        <v>147</v>
      </c>
      <c r="N102" t="s">
        <v>73</v>
      </c>
      <c r="O102" t="s">
        <v>112</v>
      </c>
      <c r="P102" t="s">
        <v>53</v>
      </c>
      <c r="Q102" t="str">
        <f t="shared" si="3"/>
        <v>Plato_17,  Plato_1,  Plato_5,  Plato_8</v>
      </c>
      <c r="R102" s="11">
        <f>SUMIF(Cocina!A:A,Sala!K102,Cocina!J:J)+I102</f>
        <v>153.09</v>
      </c>
      <c r="S102" s="12">
        <f>INT(E102)</f>
        <v>45017</v>
      </c>
      <c r="T102" s="2">
        <f>D102</f>
        <v>45017.009722222225</v>
      </c>
      <c r="U102" s="2">
        <f>E102</f>
        <v>45017.09375</v>
      </c>
      <c r="V102" s="2">
        <f>IF(J102="Ocupada",U102-T102+15/1440,U102-T102)</f>
        <v>8.4027777775190771E-2</v>
      </c>
      <c r="W102" s="7">
        <f>SUMIF(Cocina!A:A,K102,Cocina!H:H)</f>
        <v>9.3055555555555558E-2</v>
      </c>
      <c r="X102" s="2">
        <f t="shared" si="4"/>
        <v>0</v>
      </c>
      <c r="Y102" t="str">
        <f t="shared" si="5"/>
        <v>No cobrado</v>
      </c>
    </row>
    <row r="103" spans="1:25" x14ac:dyDescent="0.45">
      <c r="A103">
        <v>19</v>
      </c>
      <c r="B103" t="s">
        <v>166</v>
      </c>
      <c r="C103">
        <v>2</v>
      </c>
      <c r="D103" s="1">
        <v>45017.064583333333</v>
      </c>
      <c r="E103" s="1">
        <v>45017.176388888889</v>
      </c>
      <c r="F103" t="s">
        <v>14</v>
      </c>
      <c r="G103" t="s">
        <v>15</v>
      </c>
      <c r="H103" t="s">
        <v>26</v>
      </c>
      <c r="I103">
        <v>12.65</v>
      </c>
      <c r="J103" t="s">
        <v>17</v>
      </c>
      <c r="K103">
        <v>102</v>
      </c>
      <c r="L103" t="s">
        <v>42</v>
      </c>
      <c r="M103" t="s">
        <v>62</v>
      </c>
      <c r="N103" t="s">
        <v>79</v>
      </c>
      <c r="Q103" t="str">
        <f t="shared" si="3"/>
        <v>Plato_16,  Plato_9</v>
      </c>
      <c r="R103" s="11">
        <f>SUMIF(Cocina!A:A,Sala!K103,Cocina!J:J)+I103</f>
        <v>183.65</v>
      </c>
      <c r="S103" s="12">
        <f>INT(E103)</f>
        <v>45017</v>
      </c>
      <c r="T103" s="2">
        <f>D103</f>
        <v>45017.064583333333</v>
      </c>
      <c r="U103" s="2">
        <f>E103</f>
        <v>45017.176388888889</v>
      </c>
      <c r="V103" s="2">
        <f>IF(J103="Ocupada",U103-T103+15/1440,U103-T103)</f>
        <v>0.11180555555620231</v>
      </c>
      <c r="W103" s="7">
        <f>SUMIF(Cocina!A:A,K103,Cocina!H:H)</f>
        <v>3.1944444444444442E-2</v>
      </c>
      <c r="X103" s="2">
        <f t="shared" si="4"/>
        <v>7.9861111111757865E-2</v>
      </c>
      <c r="Y103" t="str">
        <f t="shared" si="5"/>
        <v>Cobrado</v>
      </c>
    </row>
    <row r="104" spans="1:25" x14ac:dyDescent="0.45">
      <c r="A104">
        <v>13</v>
      </c>
      <c r="B104" t="s">
        <v>167</v>
      </c>
      <c r="C104">
        <v>3</v>
      </c>
      <c r="D104" s="1">
        <v>45017.070833333331</v>
      </c>
      <c r="E104" s="1">
        <v>45017.215277777781</v>
      </c>
      <c r="F104" t="s">
        <v>35</v>
      </c>
      <c r="G104" t="s">
        <v>15</v>
      </c>
      <c r="H104" t="s">
        <v>16</v>
      </c>
      <c r="I104">
        <v>26.75</v>
      </c>
      <c r="J104" t="s">
        <v>17</v>
      </c>
      <c r="K104">
        <v>103</v>
      </c>
      <c r="L104" t="s">
        <v>28</v>
      </c>
      <c r="M104" t="s">
        <v>99</v>
      </c>
      <c r="N104" t="s">
        <v>78</v>
      </c>
      <c r="O104" t="s">
        <v>65</v>
      </c>
      <c r="Q104" t="str">
        <f t="shared" si="3"/>
        <v>Plato_13,  Plato_18,  Plato_4</v>
      </c>
      <c r="R104" s="11">
        <f>SUMIF(Cocina!A:A,Sala!K104,Cocina!J:J)+I104</f>
        <v>99.75</v>
      </c>
      <c r="S104" s="12">
        <f>INT(E104)</f>
        <v>45017</v>
      </c>
      <c r="T104" s="2">
        <f>D104</f>
        <v>45017.070833333331</v>
      </c>
      <c r="U104" s="2">
        <f>E104</f>
        <v>45017.215277777781</v>
      </c>
      <c r="V104" s="2">
        <f>IF(J104="Ocupada",U104-T104+15/1440,U104-T104)</f>
        <v>0.14444444444961846</v>
      </c>
      <c r="W104" s="7">
        <f>SUMIF(Cocina!A:A,K104,Cocina!H:H)</f>
        <v>6.8749999999999992E-2</v>
      </c>
      <c r="X104" s="2">
        <f t="shared" si="4"/>
        <v>7.5694444449618467E-2</v>
      </c>
      <c r="Y104" t="str">
        <f t="shared" si="5"/>
        <v>Cobrado</v>
      </c>
    </row>
    <row r="105" spans="1:25" x14ac:dyDescent="0.45">
      <c r="A105">
        <v>14</v>
      </c>
      <c r="B105" t="s">
        <v>168</v>
      </c>
      <c r="C105">
        <v>4</v>
      </c>
      <c r="D105" s="1">
        <v>45017.061111111114</v>
      </c>
      <c r="E105" s="1">
        <v>45017.113888888889</v>
      </c>
      <c r="F105" t="s">
        <v>14</v>
      </c>
      <c r="G105" t="s">
        <v>21</v>
      </c>
      <c r="H105" t="s">
        <v>16</v>
      </c>
      <c r="I105">
        <v>11.12</v>
      </c>
      <c r="J105" t="s">
        <v>17</v>
      </c>
      <c r="K105">
        <v>104</v>
      </c>
      <c r="L105" t="s">
        <v>50</v>
      </c>
      <c r="M105" t="s">
        <v>231</v>
      </c>
      <c r="N105" t="s">
        <v>29</v>
      </c>
      <c r="Q105" t="str">
        <f t="shared" si="3"/>
        <v>Plato_14,  Plato_17</v>
      </c>
      <c r="R105" s="11">
        <f>SUMIF(Cocina!A:A,Sala!K105,Cocina!J:J)+I105</f>
        <v>88.12</v>
      </c>
      <c r="S105" s="12">
        <f>INT(E105)</f>
        <v>45017</v>
      </c>
      <c r="T105" s="2">
        <f>D105</f>
        <v>45017.061111111114</v>
      </c>
      <c r="U105" s="2">
        <f>E105</f>
        <v>45017.113888888889</v>
      </c>
      <c r="V105" s="2">
        <f>IF(J105="Ocupada",U105-T105+15/1440,U105-T105)</f>
        <v>5.2777777775190771E-2</v>
      </c>
      <c r="W105" s="7">
        <f>SUMIF(Cocina!A:A,K105,Cocina!H:H)</f>
        <v>3.8194444444444448E-2</v>
      </c>
      <c r="X105" s="2">
        <f t="shared" si="4"/>
        <v>1.4583333330746323E-2</v>
      </c>
      <c r="Y105" t="str">
        <f t="shared" si="5"/>
        <v>Cobrado</v>
      </c>
    </row>
    <row r="106" spans="1:25" x14ac:dyDescent="0.45">
      <c r="A106">
        <v>14</v>
      </c>
      <c r="B106" t="s">
        <v>169</v>
      </c>
      <c r="C106">
        <v>6</v>
      </c>
      <c r="D106" s="1">
        <v>45017.054166666669</v>
      </c>
      <c r="E106" s="1">
        <v>45017.166666666664</v>
      </c>
      <c r="F106" t="s">
        <v>14</v>
      </c>
      <c r="G106" t="s">
        <v>15</v>
      </c>
      <c r="H106" t="s">
        <v>26</v>
      </c>
      <c r="I106">
        <v>15.64</v>
      </c>
      <c r="J106" t="s">
        <v>27</v>
      </c>
      <c r="K106">
        <v>105</v>
      </c>
      <c r="L106" t="s">
        <v>28</v>
      </c>
      <c r="M106" t="s">
        <v>177</v>
      </c>
      <c r="N106" t="s">
        <v>93</v>
      </c>
      <c r="Q106" t="str">
        <f t="shared" si="3"/>
        <v>Plato_3,  Plato_6</v>
      </c>
      <c r="R106" s="11">
        <f>SUMIF(Cocina!A:A,Sala!K106,Cocina!J:J)+I106</f>
        <v>156.63999999999999</v>
      </c>
      <c r="S106" s="12">
        <f>INT(E106)</f>
        <v>45017</v>
      </c>
      <c r="T106" s="2">
        <f>D106</f>
        <v>45017.054166666669</v>
      </c>
      <c r="U106" s="2">
        <f>E106</f>
        <v>45017.166666666664</v>
      </c>
      <c r="V106" s="2">
        <f>IF(J106="Ocupada",U106-T106+15/1440,U106-T106)</f>
        <v>0.11249999999563443</v>
      </c>
      <c r="W106" s="7">
        <f>SUMIF(Cocina!A:A,K106,Cocina!H:H)</f>
        <v>2.9861111111111109E-2</v>
      </c>
      <c r="X106" s="2">
        <f t="shared" si="4"/>
        <v>8.2638888884523309E-2</v>
      </c>
      <c r="Y106" t="str">
        <f t="shared" si="5"/>
        <v>Cobrado</v>
      </c>
    </row>
    <row r="107" spans="1:25" x14ac:dyDescent="0.45">
      <c r="A107">
        <v>15</v>
      </c>
      <c r="B107" t="s">
        <v>170</v>
      </c>
      <c r="C107">
        <v>3</v>
      </c>
      <c r="D107" s="1">
        <v>45017.083333333336</v>
      </c>
      <c r="E107" s="1">
        <v>45017.213888888888</v>
      </c>
      <c r="F107" t="s">
        <v>35</v>
      </c>
      <c r="G107" t="s">
        <v>21</v>
      </c>
      <c r="H107" t="s">
        <v>22</v>
      </c>
      <c r="I107">
        <v>22.72</v>
      </c>
      <c r="J107" t="s">
        <v>27</v>
      </c>
      <c r="K107">
        <v>106</v>
      </c>
      <c r="L107" t="s">
        <v>50</v>
      </c>
      <c r="M107" t="s">
        <v>83</v>
      </c>
      <c r="Q107" t="str">
        <f t="shared" si="3"/>
        <v>Plato_18</v>
      </c>
      <c r="R107" s="11">
        <f>SUMIF(Cocina!A:A,Sala!K107,Cocina!J:J)+I107</f>
        <v>90.72</v>
      </c>
      <c r="S107" s="12">
        <f>INT(E107)</f>
        <v>45017</v>
      </c>
      <c r="T107" s="2">
        <f>D107</f>
        <v>45017.083333333336</v>
      </c>
      <c r="U107" s="2">
        <f>E107</f>
        <v>45017.213888888888</v>
      </c>
      <c r="V107" s="2">
        <f>IF(J107="Ocupada",U107-T107+15/1440,U107-T107)</f>
        <v>0.13055555555183673</v>
      </c>
      <c r="W107" s="7">
        <f>SUMIF(Cocina!A:A,K107,Cocina!H:H)</f>
        <v>2.013888888888889E-2</v>
      </c>
      <c r="X107" s="2">
        <f t="shared" si="4"/>
        <v>0.11041666666294785</v>
      </c>
      <c r="Y107" t="str">
        <f t="shared" si="5"/>
        <v>Cobrado</v>
      </c>
    </row>
    <row r="108" spans="1:25" x14ac:dyDescent="0.45">
      <c r="A108">
        <v>11</v>
      </c>
      <c r="B108" t="s">
        <v>171</v>
      </c>
      <c r="C108">
        <v>5</v>
      </c>
      <c r="D108" s="1">
        <v>45017.061805555553</v>
      </c>
      <c r="E108" s="1">
        <v>45017.123611111114</v>
      </c>
      <c r="F108" t="s">
        <v>25</v>
      </c>
      <c r="G108" t="s">
        <v>15</v>
      </c>
      <c r="H108" t="s">
        <v>16</v>
      </c>
      <c r="I108">
        <v>48.77</v>
      </c>
      <c r="J108" t="s">
        <v>17</v>
      </c>
      <c r="K108">
        <v>107</v>
      </c>
      <c r="L108" t="s">
        <v>46</v>
      </c>
      <c r="M108" t="s">
        <v>278</v>
      </c>
      <c r="N108" t="s">
        <v>79</v>
      </c>
      <c r="O108" t="s">
        <v>78</v>
      </c>
      <c r="Q108" t="str">
        <f t="shared" si="3"/>
        <v>Plato_15,  Plato_9,  Plato_18</v>
      </c>
      <c r="R108" s="11">
        <f>SUMIF(Cocina!A:A,Sala!K108,Cocina!J:J)+I108</f>
        <v>301.77</v>
      </c>
      <c r="S108" s="12">
        <f>INT(E108)</f>
        <v>45017</v>
      </c>
      <c r="T108" s="2">
        <f>D108</f>
        <v>45017.061805555553</v>
      </c>
      <c r="U108" s="2">
        <f>E108</f>
        <v>45017.123611111114</v>
      </c>
      <c r="V108" s="2">
        <f>IF(J108="Ocupada",U108-T108+15/1440,U108-T108)</f>
        <v>6.1805555560567882E-2</v>
      </c>
      <c r="W108" s="7">
        <f>SUMIF(Cocina!A:A,K108,Cocina!H:H)</f>
        <v>9.791666666666668E-2</v>
      </c>
      <c r="X108" s="2">
        <f t="shared" si="4"/>
        <v>0</v>
      </c>
      <c r="Y108" t="str">
        <f t="shared" si="5"/>
        <v>No cobrado</v>
      </c>
    </row>
    <row r="109" spans="1:25" x14ac:dyDescent="0.45">
      <c r="A109">
        <v>3</v>
      </c>
      <c r="B109" t="s">
        <v>172</v>
      </c>
      <c r="C109">
        <v>3</v>
      </c>
      <c r="D109" s="1">
        <v>45017.063888888886</v>
      </c>
      <c r="E109" s="1">
        <v>45017.150694444441</v>
      </c>
      <c r="F109" t="s">
        <v>35</v>
      </c>
      <c r="G109" t="s">
        <v>21</v>
      </c>
      <c r="H109" t="s">
        <v>16</v>
      </c>
      <c r="I109">
        <v>23.26</v>
      </c>
      <c r="J109" t="s">
        <v>17</v>
      </c>
      <c r="K109">
        <v>108</v>
      </c>
      <c r="L109" t="s">
        <v>33</v>
      </c>
      <c r="M109" t="s">
        <v>55</v>
      </c>
      <c r="N109" t="s">
        <v>65</v>
      </c>
      <c r="O109" t="s">
        <v>75</v>
      </c>
      <c r="P109" t="s">
        <v>44</v>
      </c>
      <c r="Q109" t="str">
        <f t="shared" si="3"/>
        <v>Plato_9,  Plato_4,  Plato_3,  Plato_16</v>
      </c>
      <c r="R109" s="11">
        <f>SUMIF(Cocina!A:A,Sala!K109,Cocina!J:J)+I109</f>
        <v>147.26</v>
      </c>
      <c r="S109" s="12">
        <f>INT(E109)</f>
        <v>45017</v>
      </c>
      <c r="T109" s="2">
        <f>D109</f>
        <v>45017.063888888886</v>
      </c>
      <c r="U109" s="2">
        <f>E109</f>
        <v>45017.150694444441</v>
      </c>
      <c r="V109" s="2">
        <f>IF(J109="Ocupada",U109-T109+15/1440,U109-T109)</f>
        <v>8.6805555554747116E-2</v>
      </c>
      <c r="W109" s="7">
        <f>SUMIF(Cocina!A:A,K109,Cocina!H:H)</f>
        <v>7.9861111111111105E-2</v>
      </c>
      <c r="X109" s="2">
        <f t="shared" si="4"/>
        <v>6.9444444436360109E-3</v>
      </c>
      <c r="Y109" t="str">
        <f t="shared" si="5"/>
        <v>Cobrado</v>
      </c>
    </row>
    <row r="110" spans="1:25" x14ac:dyDescent="0.45">
      <c r="A110">
        <v>10</v>
      </c>
      <c r="B110" t="s">
        <v>173</v>
      </c>
      <c r="C110">
        <v>2</v>
      </c>
      <c r="D110" s="1">
        <v>45017.059027777781</v>
      </c>
      <c r="E110" s="1">
        <v>45017.101388888892</v>
      </c>
      <c r="F110" t="s">
        <v>35</v>
      </c>
      <c r="G110" t="s">
        <v>21</v>
      </c>
      <c r="H110" t="s">
        <v>26</v>
      </c>
      <c r="I110">
        <v>42.95</v>
      </c>
      <c r="J110" t="s">
        <v>27</v>
      </c>
      <c r="K110">
        <v>109</v>
      </c>
      <c r="L110" t="s">
        <v>64</v>
      </c>
      <c r="M110" t="s">
        <v>83</v>
      </c>
      <c r="N110" t="s">
        <v>58</v>
      </c>
      <c r="O110" t="s">
        <v>112</v>
      </c>
      <c r="Q110" t="str">
        <f t="shared" si="3"/>
        <v>Plato_18,  Plato_14,  Plato_5</v>
      </c>
      <c r="R110" s="11">
        <f>SUMIF(Cocina!A:A,Sala!K110,Cocina!J:J)+I110</f>
        <v>211.95</v>
      </c>
      <c r="S110" s="12">
        <f>INT(E110)</f>
        <v>45017</v>
      </c>
      <c r="T110" s="2">
        <f>D110</f>
        <v>45017.059027777781</v>
      </c>
      <c r="U110" s="2">
        <f>E110</f>
        <v>45017.101388888892</v>
      </c>
      <c r="V110" s="2">
        <f>IF(J110="Ocupada",U110-T110+15/1440,U110-T110)</f>
        <v>4.2361111110949423E-2</v>
      </c>
      <c r="W110" s="7">
        <f>SUMIF(Cocina!A:A,K110,Cocina!H:H)</f>
        <v>8.1944444444444445E-2</v>
      </c>
      <c r="X110" s="2">
        <f t="shared" si="4"/>
        <v>0</v>
      </c>
      <c r="Y110" t="str">
        <f t="shared" si="5"/>
        <v>No cobrado</v>
      </c>
    </row>
    <row r="111" spans="1:25" x14ac:dyDescent="0.45">
      <c r="A111">
        <v>5</v>
      </c>
      <c r="B111" t="s">
        <v>174</v>
      </c>
      <c r="C111">
        <v>1</v>
      </c>
      <c r="D111" s="1">
        <v>45017.147222222222</v>
      </c>
      <c r="E111" s="1">
        <v>45017.275694444441</v>
      </c>
      <c r="F111" t="s">
        <v>20</v>
      </c>
      <c r="G111" t="s">
        <v>15</v>
      </c>
      <c r="H111" t="s">
        <v>26</v>
      </c>
      <c r="I111">
        <v>47.91</v>
      </c>
      <c r="J111" t="s">
        <v>17</v>
      </c>
      <c r="K111">
        <v>110</v>
      </c>
      <c r="L111" t="s">
        <v>33</v>
      </c>
      <c r="M111" t="s">
        <v>55</v>
      </c>
      <c r="N111" t="s">
        <v>68</v>
      </c>
      <c r="O111" t="s">
        <v>93</v>
      </c>
      <c r="Q111" t="str">
        <f t="shared" si="3"/>
        <v>Plato_9,  Plato_10,  Plato_6</v>
      </c>
      <c r="R111" s="11">
        <f>SUMIF(Cocina!A:A,Sala!K111,Cocina!J:J)+I111</f>
        <v>210.91</v>
      </c>
      <c r="S111" s="12">
        <f>INT(E111)</f>
        <v>45017</v>
      </c>
      <c r="T111" s="2">
        <f>D111</f>
        <v>45017.147222222222</v>
      </c>
      <c r="U111" s="2">
        <f>E111</f>
        <v>45017.275694444441</v>
      </c>
      <c r="V111" s="2">
        <f>IF(J111="Ocupada",U111-T111+15/1440,U111-T111)</f>
        <v>0.12847222221898846</v>
      </c>
      <c r="W111" s="7">
        <f>SUMIF(Cocina!A:A,K111,Cocina!H:H)</f>
        <v>8.4027777777777785E-2</v>
      </c>
      <c r="X111" s="2">
        <f t="shared" si="4"/>
        <v>4.4444444441210679E-2</v>
      </c>
      <c r="Y111" t="str">
        <f t="shared" si="5"/>
        <v>Cobrado</v>
      </c>
    </row>
    <row r="112" spans="1:25" x14ac:dyDescent="0.45">
      <c r="A112">
        <v>3</v>
      </c>
      <c r="B112" t="s">
        <v>175</v>
      </c>
      <c r="C112">
        <v>2</v>
      </c>
      <c r="D112" s="1">
        <v>45017.074999999997</v>
      </c>
      <c r="E112" s="1">
        <v>45017.213194444441</v>
      </c>
      <c r="F112" t="s">
        <v>14</v>
      </c>
      <c r="G112" t="s">
        <v>21</v>
      </c>
      <c r="H112" t="s">
        <v>26</v>
      </c>
      <c r="I112">
        <v>18.82</v>
      </c>
      <c r="J112" t="s">
        <v>17</v>
      </c>
      <c r="K112">
        <v>111</v>
      </c>
      <c r="L112" t="s">
        <v>64</v>
      </c>
      <c r="M112" t="s">
        <v>278</v>
      </c>
      <c r="N112" t="s">
        <v>112</v>
      </c>
      <c r="O112" t="s">
        <v>47</v>
      </c>
      <c r="P112" t="s">
        <v>79</v>
      </c>
      <c r="Q112" t="str">
        <f t="shared" si="3"/>
        <v>Plato_15,  Plato_5,  Plato_7,  Plato_9</v>
      </c>
      <c r="R112" s="11">
        <f>SUMIF(Cocina!A:A,Sala!K112,Cocina!J:J)+I112</f>
        <v>222.82</v>
      </c>
      <c r="S112" s="12">
        <f>INT(E112)</f>
        <v>45017</v>
      </c>
      <c r="T112" s="2">
        <f>D112</f>
        <v>45017.074999999997</v>
      </c>
      <c r="U112" s="2">
        <f>E112</f>
        <v>45017.213194444441</v>
      </c>
      <c r="V112" s="2">
        <f>IF(J112="Ocupada",U112-T112+15/1440,U112-T112)</f>
        <v>0.13819444444379769</v>
      </c>
      <c r="W112" s="7">
        <f>SUMIF(Cocina!A:A,K112,Cocina!H:H)</f>
        <v>9.5138888888888884E-2</v>
      </c>
      <c r="X112" s="2">
        <f t="shared" si="4"/>
        <v>4.3055555554908809E-2</v>
      </c>
      <c r="Y112" t="str">
        <f t="shared" si="5"/>
        <v>Cobrado</v>
      </c>
    </row>
    <row r="113" spans="1:25" x14ac:dyDescent="0.45">
      <c r="A113">
        <v>6</v>
      </c>
      <c r="B113" t="s">
        <v>176</v>
      </c>
      <c r="C113">
        <v>2</v>
      </c>
      <c r="D113" s="1">
        <v>45017.075694444444</v>
      </c>
      <c r="E113" s="1">
        <v>45017.167361111111</v>
      </c>
      <c r="F113" t="s">
        <v>25</v>
      </c>
      <c r="G113" t="s">
        <v>38</v>
      </c>
      <c r="H113" t="s">
        <v>22</v>
      </c>
      <c r="I113">
        <v>35.36</v>
      </c>
      <c r="J113" t="s">
        <v>41</v>
      </c>
      <c r="K113">
        <v>112</v>
      </c>
      <c r="L113" t="s">
        <v>36</v>
      </c>
      <c r="M113" t="s">
        <v>177</v>
      </c>
      <c r="Q113" t="str">
        <f t="shared" si="3"/>
        <v>Plato_3</v>
      </c>
      <c r="R113" s="11">
        <f>SUMIF(Cocina!A:A,Sala!K113,Cocina!J:J)+I113</f>
        <v>55.36</v>
      </c>
      <c r="S113" s="12">
        <f>INT(E113)</f>
        <v>45017</v>
      </c>
      <c r="T113" s="2">
        <f>D113</f>
        <v>45017.075694444444</v>
      </c>
      <c r="U113" s="2">
        <f>E113</f>
        <v>45017.167361111111</v>
      </c>
      <c r="V113" s="2">
        <f>IF(J113="Ocupada",U113-T113+15/1440,U113-T113)</f>
        <v>0.1020833333338184</v>
      </c>
      <c r="W113" s="7">
        <f>SUMIF(Cocina!A:A,K113,Cocina!H:H)</f>
        <v>1.1111111111111112E-2</v>
      </c>
      <c r="X113" s="2">
        <f t="shared" si="4"/>
        <v>9.0972222222707289E-2</v>
      </c>
      <c r="Y113" t="str">
        <f t="shared" si="5"/>
        <v>Cobrado</v>
      </c>
    </row>
    <row r="114" spans="1:25" x14ac:dyDescent="0.45">
      <c r="A114">
        <v>4</v>
      </c>
      <c r="B114" t="s">
        <v>178</v>
      </c>
      <c r="C114">
        <v>2</v>
      </c>
      <c r="D114" s="1">
        <v>45017.05</v>
      </c>
      <c r="E114" s="1">
        <v>45017.181250000001</v>
      </c>
      <c r="F114" t="s">
        <v>14</v>
      </c>
      <c r="G114" t="s">
        <v>15</v>
      </c>
      <c r="H114" t="s">
        <v>26</v>
      </c>
      <c r="I114">
        <v>29.74</v>
      </c>
      <c r="J114" t="s">
        <v>41</v>
      </c>
      <c r="K114">
        <v>113</v>
      </c>
      <c r="L114" t="s">
        <v>28</v>
      </c>
      <c r="M114" t="s">
        <v>83</v>
      </c>
      <c r="Q114" t="str">
        <f t="shared" si="3"/>
        <v>Plato_18</v>
      </c>
      <c r="R114" s="11">
        <f>SUMIF(Cocina!A:A,Sala!K114,Cocina!J:J)+I114</f>
        <v>97.74</v>
      </c>
      <c r="S114" s="12">
        <f>INT(E114)</f>
        <v>45017</v>
      </c>
      <c r="T114" s="2">
        <f>D114</f>
        <v>45017.05</v>
      </c>
      <c r="U114" s="2">
        <f>E114</f>
        <v>45017.181250000001</v>
      </c>
      <c r="V114" s="2">
        <f>IF(J114="Ocupada",U114-T114+15/1440,U114-T114)</f>
        <v>0.14166666666521147</v>
      </c>
      <c r="W114" s="7">
        <f>SUMIF(Cocina!A:A,K114,Cocina!H:H)</f>
        <v>3.5416666666666666E-2</v>
      </c>
      <c r="X114" s="2">
        <f t="shared" si="4"/>
        <v>0.1062499999985448</v>
      </c>
      <c r="Y114" t="str">
        <f t="shared" si="5"/>
        <v>Cobrado</v>
      </c>
    </row>
    <row r="115" spans="1:25" x14ac:dyDescent="0.45">
      <c r="A115">
        <v>7</v>
      </c>
      <c r="B115" t="s">
        <v>179</v>
      </c>
      <c r="C115">
        <v>6</v>
      </c>
      <c r="D115" s="1">
        <v>45017.03402777778</v>
      </c>
      <c r="E115" s="1">
        <v>45017.145833333336</v>
      </c>
      <c r="F115" t="s">
        <v>20</v>
      </c>
      <c r="G115" t="s">
        <v>15</v>
      </c>
      <c r="H115" t="s">
        <v>26</v>
      </c>
      <c r="I115">
        <v>38.81</v>
      </c>
      <c r="J115" t="s">
        <v>41</v>
      </c>
      <c r="K115">
        <v>114</v>
      </c>
      <c r="L115" t="s">
        <v>70</v>
      </c>
      <c r="M115" t="s">
        <v>97</v>
      </c>
      <c r="N115" t="s">
        <v>79</v>
      </c>
      <c r="O115" t="s">
        <v>65</v>
      </c>
      <c r="P115" t="s">
        <v>112</v>
      </c>
      <c r="Q115" t="str">
        <f t="shared" si="3"/>
        <v>Plato_2,  Plato_9,  Plato_4,  Plato_5</v>
      </c>
      <c r="R115" s="11">
        <f>SUMIF(Cocina!A:A,Sala!K115,Cocina!J:J)+I115</f>
        <v>291.81</v>
      </c>
      <c r="S115" s="12">
        <f>INT(E115)</f>
        <v>45017</v>
      </c>
      <c r="T115" s="2">
        <f>D115</f>
        <v>45017.03402777778</v>
      </c>
      <c r="U115" s="2">
        <f>E115</f>
        <v>45017.145833333336</v>
      </c>
      <c r="V115" s="2">
        <f>IF(J115="Ocupada",U115-T115+15/1440,U115-T115)</f>
        <v>0.12222222222286898</v>
      </c>
      <c r="W115" s="7">
        <f>SUMIF(Cocina!A:A,K115,Cocina!H:H)</f>
        <v>9.0972222222222232E-2</v>
      </c>
      <c r="X115" s="2">
        <f t="shared" si="4"/>
        <v>3.1250000000646747E-2</v>
      </c>
      <c r="Y115" t="str">
        <f t="shared" si="5"/>
        <v>Cobrado</v>
      </c>
    </row>
    <row r="116" spans="1:25" x14ac:dyDescent="0.45">
      <c r="A116">
        <v>12</v>
      </c>
      <c r="B116" t="s">
        <v>165</v>
      </c>
      <c r="C116">
        <v>6</v>
      </c>
      <c r="D116" s="1">
        <v>45017.154861111114</v>
      </c>
      <c r="E116" s="1">
        <v>45017.268055555556</v>
      </c>
      <c r="F116" t="s">
        <v>20</v>
      </c>
      <c r="G116" t="s">
        <v>38</v>
      </c>
      <c r="H116" t="s">
        <v>16</v>
      </c>
      <c r="I116">
        <v>46.46</v>
      </c>
      <c r="J116" t="s">
        <v>41</v>
      </c>
      <c r="K116">
        <v>115</v>
      </c>
      <c r="L116" t="s">
        <v>50</v>
      </c>
      <c r="M116" t="s">
        <v>137</v>
      </c>
      <c r="N116" t="s">
        <v>118</v>
      </c>
      <c r="O116" t="s">
        <v>76</v>
      </c>
      <c r="Q116" t="str">
        <f t="shared" si="3"/>
        <v>Plato_6,  Plato_2,  Plato_15</v>
      </c>
      <c r="R116" s="11">
        <f>SUMIF(Cocina!A:A,Sala!K116,Cocina!J:J)+I116</f>
        <v>283.45999999999998</v>
      </c>
      <c r="S116" s="12">
        <f>INT(E116)</f>
        <v>45017</v>
      </c>
      <c r="T116" s="2">
        <f>D116</f>
        <v>45017.154861111114</v>
      </c>
      <c r="U116" s="2">
        <f>E116</f>
        <v>45017.268055555556</v>
      </c>
      <c r="V116" s="2">
        <f>IF(J116="Ocupada",U116-T116+15/1440,U116-T116)</f>
        <v>0.12361111110900917</v>
      </c>
      <c r="W116" s="7">
        <f>SUMIF(Cocina!A:A,K116,Cocina!H:H)</f>
        <v>6.8055555555555564E-2</v>
      </c>
      <c r="X116" s="2">
        <f t="shared" si="4"/>
        <v>5.5555555553453609E-2</v>
      </c>
      <c r="Y116" t="str">
        <f t="shared" si="5"/>
        <v>Cobrado</v>
      </c>
    </row>
    <row r="117" spans="1:25" x14ac:dyDescent="0.45">
      <c r="A117">
        <v>8</v>
      </c>
      <c r="B117" t="s">
        <v>180</v>
      </c>
      <c r="C117">
        <v>5</v>
      </c>
      <c r="D117" s="1">
        <v>45017.135416666664</v>
      </c>
      <c r="E117" s="1">
        <v>45017.272916666669</v>
      </c>
      <c r="F117" t="s">
        <v>20</v>
      </c>
      <c r="G117" t="s">
        <v>15</v>
      </c>
      <c r="H117" t="s">
        <v>26</v>
      </c>
      <c r="I117">
        <v>47.69</v>
      </c>
      <c r="J117" t="s">
        <v>41</v>
      </c>
      <c r="K117">
        <v>116</v>
      </c>
      <c r="L117" t="s">
        <v>70</v>
      </c>
      <c r="M117" t="s">
        <v>278</v>
      </c>
      <c r="N117" t="s">
        <v>53</v>
      </c>
      <c r="O117" t="s">
        <v>30</v>
      </c>
      <c r="P117" t="s">
        <v>78</v>
      </c>
      <c r="Q117" t="str">
        <f t="shared" si="3"/>
        <v>Plato_15,  Plato_8,  Plato_19,  Plato_18</v>
      </c>
      <c r="R117" s="11">
        <f>SUMIF(Cocina!A:A,Sala!K117,Cocina!J:J)+I117</f>
        <v>316.69</v>
      </c>
      <c r="S117" s="12">
        <f>INT(E117)</f>
        <v>45017</v>
      </c>
      <c r="T117" s="2">
        <f>D117</f>
        <v>45017.135416666664</v>
      </c>
      <c r="U117" s="2">
        <f>E117</f>
        <v>45017.272916666669</v>
      </c>
      <c r="V117" s="2">
        <f>IF(J117="Ocupada",U117-T117+15/1440,U117-T117)</f>
        <v>0.14791666667103223</v>
      </c>
      <c r="W117" s="7">
        <f>SUMIF(Cocina!A:A,K117,Cocina!H:H)</f>
        <v>8.9583333333333334E-2</v>
      </c>
      <c r="X117" s="2">
        <f t="shared" si="4"/>
        <v>5.8333333337698898E-2</v>
      </c>
      <c r="Y117" t="str">
        <f t="shared" si="5"/>
        <v>Cobrado</v>
      </c>
    </row>
    <row r="118" spans="1:25" x14ac:dyDescent="0.45">
      <c r="A118">
        <v>8</v>
      </c>
      <c r="B118" t="s">
        <v>181</v>
      </c>
      <c r="C118">
        <v>4</v>
      </c>
      <c r="D118" s="1">
        <v>45017.121527777781</v>
      </c>
      <c r="E118" s="1">
        <v>45017.239583333336</v>
      </c>
      <c r="F118" t="s">
        <v>14</v>
      </c>
      <c r="G118" t="s">
        <v>21</v>
      </c>
      <c r="H118" t="s">
        <v>26</v>
      </c>
      <c r="I118">
        <v>11.65</v>
      </c>
      <c r="J118" t="s">
        <v>41</v>
      </c>
      <c r="K118">
        <v>117</v>
      </c>
      <c r="L118" t="s">
        <v>70</v>
      </c>
      <c r="M118" t="s">
        <v>39</v>
      </c>
      <c r="Q118" t="str">
        <f t="shared" si="3"/>
        <v>Plato_8</v>
      </c>
      <c r="R118" s="11">
        <f>SUMIF(Cocina!A:A,Sala!K118,Cocina!J:J)+I118</f>
        <v>81.650000000000006</v>
      </c>
      <c r="S118" s="12">
        <f>INT(E118)</f>
        <v>45017</v>
      </c>
      <c r="T118" s="2">
        <f>D118</f>
        <v>45017.121527777781</v>
      </c>
      <c r="U118" s="2">
        <f>E118</f>
        <v>45017.239583333336</v>
      </c>
      <c r="V118" s="2">
        <f>IF(J118="Ocupada",U118-T118+15/1440,U118-T118)</f>
        <v>0.12847222222141377</v>
      </c>
      <c r="W118" s="7">
        <f>SUMIF(Cocina!A:A,K118,Cocina!H:H)</f>
        <v>5.5555555555555558E-3</v>
      </c>
      <c r="X118" s="2">
        <f t="shared" si="4"/>
        <v>0.12291666666585822</v>
      </c>
      <c r="Y118" t="str">
        <f t="shared" si="5"/>
        <v>Cobrado</v>
      </c>
    </row>
    <row r="119" spans="1:25" x14ac:dyDescent="0.45">
      <c r="A119">
        <v>13</v>
      </c>
      <c r="B119" t="s">
        <v>182</v>
      </c>
      <c r="C119">
        <v>1</v>
      </c>
      <c r="D119" s="1">
        <v>45017.023611111108</v>
      </c>
      <c r="E119" s="1">
        <v>45017.072916666664</v>
      </c>
      <c r="F119" t="s">
        <v>32</v>
      </c>
      <c r="G119" t="s">
        <v>38</v>
      </c>
      <c r="H119" t="s">
        <v>16</v>
      </c>
      <c r="I119">
        <v>49.32</v>
      </c>
      <c r="J119" t="s">
        <v>27</v>
      </c>
      <c r="K119">
        <v>118</v>
      </c>
      <c r="L119" t="s">
        <v>46</v>
      </c>
      <c r="M119" t="s">
        <v>108</v>
      </c>
      <c r="N119" t="s">
        <v>58</v>
      </c>
      <c r="O119" t="s">
        <v>93</v>
      </c>
      <c r="P119" t="s">
        <v>76</v>
      </c>
      <c r="Q119" t="str">
        <f t="shared" si="3"/>
        <v>Plato_4,  Plato_14,  Plato_6,  Plato_15</v>
      </c>
      <c r="R119" s="11">
        <f>SUMIF(Cocina!A:A,Sala!K119,Cocina!J:J)+I119</f>
        <v>258.32</v>
      </c>
      <c r="S119" s="12">
        <f>INT(E119)</f>
        <v>45017</v>
      </c>
      <c r="T119" s="2">
        <f>D119</f>
        <v>45017.023611111108</v>
      </c>
      <c r="U119" s="2">
        <f>E119</f>
        <v>45017.072916666664</v>
      </c>
      <c r="V119" s="2">
        <f>IF(J119="Ocupada",U119-T119+15/1440,U119-T119)</f>
        <v>4.9305555556202307E-2</v>
      </c>
      <c r="W119" s="7">
        <f>SUMIF(Cocina!A:A,K119,Cocina!H:H)</f>
        <v>9.4444444444444442E-2</v>
      </c>
      <c r="X119" s="2">
        <f t="shared" si="4"/>
        <v>0</v>
      </c>
      <c r="Y119" t="str">
        <f t="shared" si="5"/>
        <v>No cobrado</v>
      </c>
    </row>
    <row r="120" spans="1:25" x14ac:dyDescent="0.45">
      <c r="A120">
        <v>17</v>
      </c>
      <c r="B120" t="s">
        <v>183</v>
      </c>
      <c r="C120">
        <v>3</v>
      </c>
      <c r="D120" s="1">
        <v>45018.14166666667</v>
      </c>
      <c r="E120" s="1">
        <v>45018.210416666669</v>
      </c>
      <c r="F120" t="s">
        <v>25</v>
      </c>
      <c r="G120" t="s">
        <v>21</v>
      </c>
      <c r="H120" t="s">
        <v>26</v>
      </c>
      <c r="I120">
        <v>11.5</v>
      </c>
      <c r="J120" t="s">
        <v>17</v>
      </c>
      <c r="K120">
        <v>119</v>
      </c>
      <c r="L120" t="s">
        <v>36</v>
      </c>
      <c r="M120" t="s">
        <v>186</v>
      </c>
      <c r="N120" t="s">
        <v>30</v>
      </c>
      <c r="O120" t="s">
        <v>65</v>
      </c>
      <c r="Q120" t="str">
        <f t="shared" si="3"/>
        <v>Plato_10,  Plato_19,  Plato_4</v>
      </c>
      <c r="R120" s="11">
        <f>SUMIF(Cocina!A:A,Sala!K120,Cocina!J:J)+I120</f>
        <v>145.5</v>
      </c>
      <c r="S120" s="12">
        <f>INT(E120)</f>
        <v>45018</v>
      </c>
      <c r="T120" s="2">
        <f>D120</f>
        <v>45018.14166666667</v>
      </c>
      <c r="U120" s="2">
        <f>E120</f>
        <v>45018.210416666669</v>
      </c>
      <c r="V120" s="2">
        <f>IF(J120="Ocupada",U120-T120+15/1440,U120-T120)</f>
        <v>6.8749999998544808E-2</v>
      </c>
      <c r="W120" s="7">
        <f>SUMIF(Cocina!A:A,K120,Cocina!H:H)</f>
        <v>3.7499999999999999E-2</v>
      </c>
      <c r="X120" s="2">
        <f t="shared" si="4"/>
        <v>3.124999999854481E-2</v>
      </c>
      <c r="Y120" t="str">
        <f t="shared" si="5"/>
        <v>Cobrado</v>
      </c>
    </row>
    <row r="121" spans="1:25" x14ac:dyDescent="0.45">
      <c r="A121">
        <v>4</v>
      </c>
      <c r="B121" t="s">
        <v>184</v>
      </c>
      <c r="C121">
        <v>2</v>
      </c>
      <c r="D121" s="1">
        <v>45018.026388888888</v>
      </c>
      <c r="E121" s="1">
        <v>45018.070833333331</v>
      </c>
      <c r="F121" t="s">
        <v>20</v>
      </c>
      <c r="G121" t="s">
        <v>15</v>
      </c>
      <c r="H121" t="s">
        <v>22</v>
      </c>
      <c r="I121">
        <v>12.51</v>
      </c>
      <c r="J121" t="s">
        <v>17</v>
      </c>
      <c r="K121">
        <v>120</v>
      </c>
      <c r="L121" t="s">
        <v>50</v>
      </c>
      <c r="M121" t="s">
        <v>147</v>
      </c>
      <c r="N121" t="s">
        <v>68</v>
      </c>
      <c r="Q121" t="str">
        <f t="shared" si="3"/>
        <v>Plato_17,  Plato_10</v>
      </c>
      <c r="R121" s="11">
        <f>SUMIF(Cocina!A:A,Sala!K121,Cocina!J:J)+I121</f>
        <v>157.51</v>
      </c>
      <c r="S121" s="12">
        <f>INT(E121)</f>
        <v>45018</v>
      </c>
      <c r="T121" s="2">
        <f>D121</f>
        <v>45018.026388888888</v>
      </c>
      <c r="U121" s="2">
        <f>E121</f>
        <v>45018.070833333331</v>
      </c>
      <c r="V121" s="2">
        <f>IF(J121="Ocupada",U121-T121+15/1440,U121-T121)</f>
        <v>4.4444444443797693E-2</v>
      </c>
      <c r="W121" s="7">
        <f>SUMIF(Cocina!A:A,K121,Cocina!H:H)</f>
        <v>6.7361111111111108E-2</v>
      </c>
      <c r="X121" s="2">
        <f t="shared" si="4"/>
        <v>0</v>
      </c>
      <c r="Y121" t="str">
        <f t="shared" si="5"/>
        <v>No cobrado</v>
      </c>
    </row>
    <row r="122" spans="1:25" x14ac:dyDescent="0.45">
      <c r="A122">
        <v>5</v>
      </c>
      <c r="B122" t="s">
        <v>185</v>
      </c>
      <c r="C122">
        <v>4</v>
      </c>
      <c r="D122" s="1">
        <v>45018.15625</v>
      </c>
      <c r="E122" s="1">
        <v>45018.259027777778</v>
      </c>
      <c r="F122" t="s">
        <v>35</v>
      </c>
      <c r="G122" t="s">
        <v>15</v>
      </c>
      <c r="H122" t="s">
        <v>26</v>
      </c>
      <c r="I122">
        <v>12.3</v>
      </c>
      <c r="J122" t="s">
        <v>17</v>
      </c>
      <c r="K122">
        <v>121</v>
      </c>
      <c r="L122" t="s">
        <v>33</v>
      </c>
      <c r="M122" t="s">
        <v>186</v>
      </c>
      <c r="Q122" t="str">
        <f t="shared" si="3"/>
        <v>Plato_10</v>
      </c>
      <c r="R122" s="11">
        <f>SUMIF(Cocina!A:A,Sala!K122,Cocina!J:J)+I122</f>
        <v>64.3</v>
      </c>
      <c r="S122" s="12">
        <f>INT(E122)</f>
        <v>45018</v>
      </c>
      <c r="T122" s="2">
        <f>D122</f>
        <v>45018.15625</v>
      </c>
      <c r="U122" s="2">
        <f>E122</f>
        <v>45018.259027777778</v>
      </c>
      <c r="V122" s="2">
        <f>IF(J122="Ocupada",U122-T122+15/1440,U122-T122)</f>
        <v>0.10277777777810115</v>
      </c>
      <c r="W122" s="7">
        <f>SUMIF(Cocina!A:A,K122,Cocina!H:H)</f>
        <v>2.6388888888888889E-2</v>
      </c>
      <c r="X122" s="2">
        <f t="shared" si="4"/>
        <v>7.6388888889212261E-2</v>
      </c>
      <c r="Y122" t="str">
        <f t="shared" si="5"/>
        <v>Cobrado</v>
      </c>
    </row>
    <row r="123" spans="1:25" x14ac:dyDescent="0.45">
      <c r="A123">
        <v>6</v>
      </c>
      <c r="B123" t="s">
        <v>187</v>
      </c>
      <c r="C123">
        <v>6</v>
      </c>
      <c r="D123" s="1">
        <v>45018.057638888888</v>
      </c>
      <c r="E123" s="1">
        <v>45018.116666666669</v>
      </c>
      <c r="F123" t="s">
        <v>20</v>
      </c>
      <c r="G123" t="s">
        <v>15</v>
      </c>
      <c r="H123" t="s">
        <v>16</v>
      </c>
      <c r="I123">
        <v>20.38</v>
      </c>
      <c r="J123" t="s">
        <v>41</v>
      </c>
      <c r="K123">
        <v>122</v>
      </c>
      <c r="L123" t="s">
        <v>23</v>
      </c>
      <c r="M123" t="s">
        <v>39</v>
      </c>
      <c r="Q123" t="str">
        <f t="shared" si="3"/>
        <v>Plato_8</v>
      </c>
      <c r="R123" s="11">
        <f>SUMIF(Cocina!A:A,Sala!K123,Cocina!J:J)+I123</f>
        <v>125.38</v>
      </c>
      <c r="S123" s="12">
        <f>INT(E123)</f>
        <v>45018</v>
      </c>
      <c r="T123" s="2">
        <f>D123</f>
        <v>45018.057638888888</v>
      </c>
      <c r="U123" s="2">
        <f>E123</f>
        <v>45018.116666666669</v>
      </c>
      <c r="V123" s="2">
        <f>IF(J123="Ocupada",U123-T123+15/1440,U123-T123)</f>
        <v>6.9444444447678208E-2</v>
      </c>
      <c r="W123" s="7">
        <f>SUMIF(Cocina!A:A,K123,Cocina!H:H)</f>
        <v>2.2222222222222223E-2</v>
      </c>
      <c r="X123" s="2">
        <f t="shared" si="4"/>
        <v>4.7222222225455981E-2</v>
      </c>
      <c r="Y123" t="str">
        <f t="shared" si="5"/>
        <v>Cobrado</v>
      </c>
    </row>
    <row r="124" spans="1:25" x14ac:dyDescent="0.45">
      <c r="A124">
        <v>16</v>
      </c>
      <c r="B124" t="s">
        <v>188</v>
      </c>
      <c r="C124">
        <v>6</v>
      </c>
      <c r="D124" s="1">
        <v>45018.131249999999</v>
      </c>
      <c r="E124" s="1">
        <v>45018.173611111109</v>
      </c>
      <c r="F124" t="s">
        <v>35</v>
      </c>
      <c r="G124" t="s">
        <v>15</v>
      </c>
      <c r="H124" t="s">
        <v>16</v>
      </c>
      <c r="I124">
        <v>46.88</v>
      </c>
      <c r="J124" t="s">
        <v>17</v>
      </c>
      <c r="K124">
        <v>123</v>
      </c>
      <c r="L124" t="s">
        <v>87</v>
      </c>
      <c r="M124" t="s">
        <v>189</v>
      </c>
      <c r="Q124" t="str">
        <f t="shared" si="3"/>
        <v>Plato_7</v>
      </c>
      <c r="R124" s="11">
        <f>SUMIF(Cocina!A:A,Sala!K124,Cocina!J:J)+I124</f>
        <v>70.88</v>
      </c>
      <c r="S124" s="12">
        <f>INT(E124)</f>
        <v>45018</v>
      </c>
      <c r="T124" s="2">
        <f>D124</f>
        <v>45018.131249999999</v>
      </c>
      <c r="U124" s="2">
        <f>E124</f>
        <v>45018.173611111109</v>
      </c>
      <c r="V124" s="2">
        <f>IF(J124="Ocupada",U124-T124+15/1440,U124-T124)</f>
        <v>4.2361111110949423E-2</v>
      </c>
      <c r="W124" s="7">
        <f>SUMIF(Cocina!A:A,K124,Cocina!H:H)</f>
        <v>2.2916666666666665E-2</v>
      </c>
      <c r="X124" s="2">
        <f t="shared" si="4"/>
        <v>1.9444444444282758E-2</v>
      </c>
      <c r="Y124" t="str">
        <f t="shared" si="5"/>
        <v>Cobrado</v>
      </c>
    </row>
    <row r="125" spans="1:25" x14ac:dyDescent="0.45">
      <c r="A125">
        <v>16</v>
      </c>
      <c r="B125" t="s">
        <v>190</v>
      </c>
      <c r="C125">
        <v>5</v>
      </c>
      <c r="D125" s="1">
        <v>45018.152083333334</v>
      </c>
      <c r="E125" s="1">
        <v>45018.223611111112</v>
      </c>
      <c r="F125" t="s">
        <v>14</v>
      </c>
      <c r="G125" t="s">
        <v>15</v>
      </c>
      <c r="H125" t="s">
        <v>16</v>
      </c>
      <c r="I125">
        <v>10.85</v>
      </c>
      <c r="J125" t="s">
        <v>27</v>
      </c>
      <c r="K125">
        <v>124</v>
      </c>
      <c r="L125" t="s">
        <v>18</v>
      </c>
      <c r="M125" t="s">
        <v>177</v>
      </c>
      <c r="N125" t="s">
        <v>73</v>
      </c>
      <c r="O125" t="s">
        <v>57</v>
      </c>
      <c r="P125" t="s">
        <v>79</v>
      </c>
      <c r="Q125" t="str">
        <f t="shared" si="3"/>
        <v>Plato_3,  Plato_1,  Plato_11,  Plato_9</v>
      </c>
      <c r="R125" s="11">
        <f>SUMIF(Cocina!A:A,Sala!K125,Cocina!J:J)+I125</f>
        <v>232.85</v>
      </c>
      <c r="S125" s="12">
        <f>INT(E125)</f>
        <v>45018</v>
      </c>
      <c r="T125" s="2">
        <f>D125</f>
        <v>45018.152083333334</v>
      </c>
      <c r="U125" s="2">
        <f>E125</f>
        <v>45018.223611111112</v>
      </c>
      <c r="V125" s="2">
        <f>IF(J125="Ocupada",U125-T125+15/1440,U125-T125)</f>
        <v>7.1527777778101154E-2</v>
      </c>
      <c r="W125" s="7">
        <f>SUMIF(Cocina!A:A,K125,Cocina!H:H)</f>
        <v>9.5833333333333326E-2</v>
      </c>
      <c r="X125" s="2">
        <f t="shared" si="4"/>
        <v>0</v>
      </c>
      <c r="Y125" t="str">
        <f t="shared" si="5"/>
        <v>No cobrado</v>
      </c>
    </row>
    <row r="126" spans="1:25" x14ac:dyDescent="0.45">
      <c r="A126">
        <v>14</v>
      </c>
      <c r="B126" t="s">
        <v>191</v>
      </c>
      <c r="C126">
        <v>2</v>
      </c>
      <c r="D126" s="1">
        <v>45018.12222222222</v>
      </c>
      <c r="E126" s="1">
        <v>45018.259027777778</v>
      </c>
      <c r="F126" t="s">
        <v>14</v>
      </c>
      <c r="G126" t="s">
        <v>15</v>
      </c>
      <c r="H126" t="s">
        <v>26</v>
      </c>
      <c r="I126">
        <v>24.66</v>
      </c>
      <c r="J126" t="s">
        <v>27</v>
      </c>
      <c r="K126">
        <v>125</v>
      </c>
      <c r="L126" t="s">
        <v>46</v>
      </c>
      <c r="M126" t="s">
        <v>62</v>
      </c>
      <c r="N126" t="s">
        <v>78</v>
      </c>
      <c r="O126" t="s">
        <v>75</v>
      </c>
      <c r="Q126" t="str">
        <f t="shared" si="3"/>
        <v>Plato_16,  Plato_18,  Plato_3</v>
      </c>
      <c r="R126" s="11">
        <f>SUMIF(Cocina!A:A,Sala!K126,Cocina!J:J)+I126</f>
        <v>208.66</v>
      </c>
      <c r="S126" s="12">
        <f>INT(E126)</f>
        <v>45018</v>
      </c>
      <c r="T126" s="2">
        <f>D126</f>
        <v>45018.12222222222</v>
      </c>
      <c r="U126" s="2">
        <f>E126</f>
        <v>45018.259027777778</v>
      </c>
      <c r="V126" s="2">
        <f>IF(J126="Ocupada",U126-T126+15/1440,U126-T126)</f>
        <v>0.1368055555576575</v>
      </c>
      <c r="W126" s="7">
        <f>SUMIF(Cocina!A:A,K126,Cocina!H:H)</f>
        <v>5.8333333333333334E-2</v>
      </c>
      <c r="X126" s="2">
        <f t="shared" si="4"/>
        <v>7.8472222224324165E-2</v>
      </c>
      <c r="Y126" t="str">
        <f t="shared" si="5"/>
        <v>Cobrado</v>
      </c>
    </row>
    <row r="127" spans="1:25" x14ac:dyDescent="0.45">
      <c r="A127">
        <v>18</v>
      </c>
      <c r="B127" t="s">
        <v>192</v>
      </c>
      <c r="C127">
        <v>3</v>
      </c>
      <c r="D127" s="1">
        <v>45018.114583333336</v>
      </c>
      <c r="E127" s="1">
        <v>45018.216666666667</v>
      </c>
      <c r="F127" t="s">
        <v>20</v>
      </c>
      <c r="G127" t="s">
        <v>15</v>
      </c>
      <c r="H127" t="s">
        <v>26</v>
      </c>
      <c r="I127">
        <v>41.82</v>
      </c>
      <c r="J127" t="s">
        <v>27</v>
      </c>
      <c r="K127">
        <v>126</v>
      </c>
      <c r="L127" t="s">
        <v>36</v>
      </c>
      <c r="M127" t="s">
        <v>62</v>
      </c>
      <c r="N127" t="s">
        <v>53</v>
      </c>
      <c r="O127" t="s">
        <v>47</v>
      </c>
      <c r="P127" t="s">
        <v>118</v>
      </c>
      <c r="Q127" t="str">
        <f t="shared" si="3"/>
        <v>Plato_16,  Plato_8,  Plato_7,  Plato_2</v>
      </c>
      <c r="R127" s="11">
        <f>SUMIF(Cocina!A:A,Sala!K127,Cocina!J:J)+I127</f>
        <v>206.82</v>
      </c>
      <c r="S127" s="12">
        <f>INT(E127)</f>
        <v>45018</v>
      </c>
      <c r="T127" s="2">
        <f>D127</f>
        <v>45018.114583333336</v>
      </c>
      <c r="U127" s="2">
        <f>E127</f>
        <v>45018.216666666667</v>
      </c>
      <c r="V127" s="2">
        <f>IF(J127="Ocupada",U127-T127+15/1440,U127-T127)</f>
        <v>0.10208333333139308</v>
      </c>
      <c r="W127" s="7">
        <f>SUMIF(Cocina!A:A,K127,Cocina!H:H)</f>
        <v>9.6527777777777768E-2</v>
      </c>
      <c r="X127" s="2">
        <f t="shared" si="4"/>
        <v>5.5555555536153101E-3</v>
      </c>
      <c r="Y127" t="str">
        <f t="shared" si="5"/>
        <v>Cobrado</v>
      </c>
    </row>
    <row r="128" spans="1:25" x14ac:dyDescent="0.45">
      <c r="A128">
        <v>6</v>
      </c>
      <c r="B128" t="s">
        <v>193</v>
      </c>
      <c r="C128">
        <v>4</v>
      </c>
      <c r="D128" s="1">
        <v>45018.029166666667</v>
      </c>
      <c r="E128" s="1">
        <v>45018.102777777778</v>
      </c>
      <c r="F128" t="s">
        <v>35</v>
      </c>
      <c r="G128" t="s">
        <v>15</v>
      </c>
      <c r="H128" t="s">
        <v>26</v>
      </c>
      <c r="I128">
        <v>32.82</v>
      </c>
      <c r="J128" t="s">
        <v>27</v>
      </c>
      <c r="K128">
        <v>127</v>
      </c>
      <c r="L128" t="s">
        <v>87</v>
      </c>
      <c r="M128" t="s">
        <v>102</v>
      </c>
      <c r="Q128" t="str">
        <f t="shared" si="3"/>
        <v>Plato_19</v>
      </c>
      <c r="R128" s="11">
        <f>SUMIF(Cocina!A:A,Sala!K128,Cocina!J:J)+I128</f>
        <v>104.82</v>
      </c>
      <c r="S128" s="12">
        <f>INT(E128)</f>
        <v>45018</v>
      </c>
      <c r="T128" s="2">
        <f>D128</f>
        <v>45018.029166666667</v>
      </c>
      <c r="U128" s="2">
        <f>E128</f>
        <v>45018.102777777778</v>
      </c>
      <c r="V128" s="2">
        <f>IF(J128="Ocupada",U128-T128+15/1440,U128-T128)</f>
        <v>7.3611111110949423E-2</v>
      </c>
      <c r="W128" s="7">
        <f>SUMIF(Cocina!A:A,K128,Cocina!H:H)</f>
        <v>2.0833333333333332E-2</v>
      </c>
      <c r="X128" s="2">
        <f t="shared" si="4"/>
        <v>5.2777777777616094E-2</v>
      </c>
      <c r="Y128" t="str">
        <f t="shared" si="5"/>
        <v>Cobrado</v>
      </c>
    </row>
    <row r="129" spans="1:25" x14ac:dyDescent="0.45">
      <c r="A129">
        <v>2</v>
      </c>
      <c r="B129" t="s">
        <v>194</v>
      </c>
      <c r="C129">
        <v>5</v>
      </c>
      <c r="D129" s="1">
        <v>45018.063194444447</v>
      </c>
      <c r="E129" s="1">
        <v>45018.144444444442</v>
      </c>
      <c r="F129" t="s">
        <v>25</v>
      </c>
      <c r="G129" t="s">
        <v>15</v>
      </c>
      <c r="H129" t="s">
        <v>22</v>
      </c>
      <c r="I129">
        <v>49.36</v>
      </c>
      <c r="J129" t="s">
        <v>41</v>
      </c>
      <c r="K129">
        <v>128</v>
      </c>
      <c r="L129" t="s">
        <v>50</v>
      </c>
      <c r="M129" t="s">
        <v>153</v>
      </c>
      <c r="N129" t="s">
        <v>65</v>
      </c>
      <c r="O129" t="s">
        <v>47</v>
      </c>
      <c r="P129" t="s">
        <v>29</v>
      </c>
      <c r="Q129" t="str">
        <f t="shared" si="3"/>
        <v>Plato_1,  Plato_4,  Plato_7,  Plato_17</v>
      </c>
      <c r="R129" s="11">
        <f>SUMIF(Cocina!A:A,Sala!K129,Cocina!J:J)+I129</f>
        <v>288.36</v>
      </c>
      <c r="S129" s="12">
        <f>INT(E129)</f>
        <v>45018</v>
      </c>
      <c r="T129" s="2">
        <f>D129</f>
        <v>45018.063194444447</v>
      </c>
      <c r="U129" s="2">
        <f>E129</f>
        <v>45018.144444444442</v>
      </c>
      <c r="V129" s="2">
        <f>IF(J129="Ocupada",U129-T129+15/1440,U129-T129)</f>
        <v>9.1666666662301097E-2</v>
      </c>
      <c r="W129" s="7">
        <f>SUMIF(Cocina!A:A,K129,Cocina!H:H)</f>
        <v>0.11944444444444444</v>
      </c>
      <c r="X129" s="2">
        <f t="shared" si="4"/>
        <v>0</v>
      </c>
      <c r="Y129" t="str">
        <f t="shared" si="5"/>
        <v>No cobrado</v>
      </c>
    </row>
    <row r="130" spans="1:25" x14ac:dyDescent="0.45">
      <c r="A130">
        <v>16</v>
      </c>
      <c r="B130" t="s">
        <v>195</v>
      </c>
      <c r="C130">
        <v>5</v>
      </c>
      <c r="D130" s="1">
        <v>45018.02847222222</v>
      </c>
      <c r="E130" s="1">
        <v>45018.111805555556</v>
      </c>
      <c r="F130" t="s">
        <v>25</v>
      </c>
      <c r="G130" t="s">
        <v>15</v>
      </c>
      <c r="H130" t="s">
        <v>26</v>
      </c>
      <c r="I130">
        <v>49.3</v>
      </c>
      <c r="J130" t="s">
        <v>17</v>
      </c>
      <c r="K130">
        <v>129</v>
      </c>
      <c r="L130" t="s">
        <v>36</v>
      </c>
      <c r="M130" t="s">
        <v>143</v>
      </c>
      <c r="N130" t="s">
        <v>75</v>
      </c>
      <c r="O130" t="s">
        <v>79</v>
      </c>
      <c r="Q130" t="str">
        <f t="shared" si="3"/>
        <v>Plato_12,  Plato_3,  Plato_9</v>
      </c>
      <c r="R130" s="11">
        <f>SUMIF(Cocina!A:A,Sala!K130,Cocina!J:J)+I130</f>
        <v>155.30000000000001</v>
      </c>
      <c r="S130" s="12">
        <f>INT(E130)</f>
        <v>45018</v>
      </c>
      <c r="T130" s="2">
        <f>D130</f>
        <v>45018.02847222222</v>
      </c>
      <c r="U130" s="2">
        <f>E130</f>
        <v>45018.111805555556</v>
      </c>
      <c r="V130" s="2">
        <f>IF(J130="Ocupada",U130-T130+15/1440,U130-T130)</f>
        <v>8.3333333335758653E-2</v>
      </c>
      <c r="W130" s="7">
        <f>SUMIF(Cocina!A:A,K130,Cocina!H:H)</f>
        <v>5.5555555555555552E-2</v>
      </c>
      <c r="X130" s="2">
        <f t="shared" si="4"/>
        <v>2.77777777802031E-2</v>
      </c>
      <c r="Y130" t="str">
        <f t="shared" si="5"/>
        <v>Cobrado</v>
      </c>
    </row>
    <row r="131" spans="1:25" x14ac:dyDescent="0.45">
      <c r="A131">
        <v>10</v>
      </c>
      <c r="B131" t="s">
        <v>196</v>
      </c>
      <c r="C131">
        <v>4</v>
      </c>
      <c r="D131" s="1">
        <v>45018.018055555556</v>
      </c>
      <c r="E131" s="1">
        <v>45018.063888888886</v>
      </c>
      <c r="F131" t="s">
        <v>25</v>
      </c>
      <c r="G131" t="s">
        <v>15</v>
      </c>
      <c r="H131" t="s">
        <v>26</v>
      </c>
      <c r="I131">
        <v>38.130000000000003</v>
      </c>
      <c r="J131" t="s">
        <v>27</v>
      </c>
      <c r="K131">
        <v>130</v>
      </c>
      <c r="L131" t="s">
        <v>23</v>
      </c>
      <c r="M131" t="s">
        <v>39</v>
      </c>
      <c r="Q131" t="str">
        <f t="shared" ref="Q131:Q194" si="6">_xlfn.TEXTJOIN(", ",TRUE,M131:P131)</f>
        <v>Plato_8</v>
      </c>
      <c r="R131" s="11">
        <f>SUMIF(Cocina!A:A,Sala!K131,Cocina!J:J)+I131</f>
        <v>73.13</v>
      </c>
      <c r="S131" s="12">
        <f>INT(E131)</f>
        <v>45018</v>
      </c>
      <c r="T131" s="2">
        <f>D131</f>
        <v>45018.018055555556</v>
      </c>
      <c r="U131" s="2">
        <f>E131</f>
        <v>45018.063888888886</v>
      </c>
      <c r="V131" s="2">
        <f>IF(J131="Ocupada",U131-T131+15/1440,U131-T131)</f>
        <v>4.5833333329937886E-2</v>
      </c>
      <c r="W131" s="7">
        <f>SUMIF(Cocina!A:A,K131,Cocina!H:H)</f>
        <v>1.7361111111111112E-2</v>
      </c>
      <c r="X131" s="2">
        <f t="shared" ref="X131:X194" si="7">IF(V131-W131&gt;0,V131-W131,0)</f>
        <v>2.8472222218826775E-2</v>
      </c>
      <c r="Y131" t="str">
        <f t="shared" ref="Y131:Y194" si="8">IF(X131=0,"No cobrado","Cobrado")</f>
        <v>Cobrado</v>
      </c>
    </row>
    <row r="132" spans="1:25" x14ac:dyDescent="0.45">
      <c r="A132">
        <v>7</v>
      </c>
      <c r="B132" t="s">
        <v>59</v>
      </c>
      <c r="C132">
        <v>5</v>
      </c>
      <c r="D132" s="1">
        <v>45018.029861111114</v>
      </c>
      <c r="E132" s="1">
        <v>45018.179166666669</v>
      </c>
      <c r="F132" t="s">
        <v>35</v>
      </c>
      <c r="G132" t="s">
        <v>15</v>
      </c>
      <c r="H132" t="s">
        <v>26</v>
      </c>
      <c r="I132">
        <v>42.41</v>
      </c>
      <c r="J132" t="s">
        <v>41</v>
      </c>
      <c r="K132">
        <v>131</v>
      </c>
      <c r="L132" t="s">
        <v>64</v>
      </c>
      <c r="M132" t="s">
        <v>71</v>
      </c>
      <c r="N132" t="s">
        <v>65</v>
      </c>
      <c r="O132" t="s">
        <v>60</v>
      </c>
      <c r="Q132" t="str">
        <f t="shared" si="6"/>
        <v>Plato_20,  Plato_4,  Plato_13</v>
      </c>
      <c r="R132" s="11">
        <f>SUMIF(Cocina!A:A,Sala!K132,Cocina!J:J)+I132</f>
        <v>199.41</v>
      </c>
      <c r="S132" s="12">
        <f>INT(E132)</f>
        <v>45018</v>
      </c>
      <c r="T132" s="2">
        <f>D132</f>
        <v>45018.029861111114</v>
      </c>
      <c r="U132" s="2">
        <f>E132</f>
        <v>45018.179166666669</v>
      </c>
      <c r="V132" s="2">
        <f>IF(J132="Ocupada",U132-T132+15/1440,U132-T132)</f>
        <v>0.15972222222141377</v>
      </c>
      <c r="W132" s="7">
        <f>SUMIF(Cocina!A:A,K132,Cocina!H:H)</f>
        <v>8.3333333333333329E-2</v>
      </c>
      <c r="X132" s="2">
        <f t="shared" si="7"/>
        <v>7.6388888888080445E-2</v>
      </c>
      <c r="Y132" t="str">
        <f t="shared" si="8"/>
        <v>Cobrado</v>
      </c>
    </row>
    <row r="133" spans="1:25" x14ac:dyDescent="0.45">
      <c r="A133">
        <v>9</v>
      </c>
      <c r="B133" t="s">
        <v>197</v>
      </c>
      <c r="C133">
        <v>2</v>
      </c>
      <c r="D133" s="1">
        <v>45018.05972222222</v>
      </c>
      <c r="E133" s="1">
        <v>45018.113194444442</v>
      </c>
      <c r="F133" t="s">
        <v>14</v>
      </c>
      <c r="G133" t="s">
        <v>38</v>
      </c>
      <c r="H133" t="s">
        <v>16</v>
      </c>
      <c r="I133">
        <v>30.96</v>
      </c>
      <c r="J133" t="s">
        <v>17</v>
      </c>
      <c r="K133">
        <v>132</v>
      </c>
      <c r="L133" t="s">
        <v>46</v>
      </c>
      <c r="M133" t="s">
        <v>231</v>
      </c>
      <c r="N133" t="s">
        <v>30</v>
      </c>
      <c r="O133" t="s">
        <v>60</v>
      </c>
      <c r="P133" t="s">
        <v>53</v>
      </c>
      <c r="Q133" t="str">
        <f t="shared" si="6"/>
        <v>Plato_14,  Plato_19,  Plato_13,  Plato_8</v>
      </c>
      <c r="R133" s="11">
        <f>SUMIF(Cocina!A:A,Sala!K133,Cocina!J:J)+I133</f>
        <v>236.96</v>
      </c>
      <c r="S133" s="12">
        <f>INT(E133)</f>
        <v>45018</v>
      </c>
      <c r="T133" s="2">
        <f>D133</f>
        <v>45018.05972222222</v>
      </c>
      <c r="U133" s="2">
        <f>E133</f>
        <v>45018.113194444442</v>
      </c>
      <c r="V133" s="2">
        <f>IF(J133="Ocupada",U133-T133+15/1440,U133-T133)</f>
        <v>5.3472222221898846E-2</v>
      </c>
      <c r="W133" s="7">
        <f>SUMIF(Cocina!A:A,K133,Cocina!H:H)</f>
        <v>7.0833333333333331E-2</v>
      </c>
      <c r="X133" s="2">
        <f t="shared" si="7"/>
        <v>0</v>
      </c>
      <c r="Y133" t="str">
        <f t="shared" si="8"/>
        <v>No cobrado</v>
      </c>
    </row>
    <row r="134" spans="1:25" x14ac:dyDescent="0.45">
      <c r="A134">
        <v>20</v>
      </c>
      <c r="B134" t="s">
        <v>198</v>
      </c>
      <c r="C134">
        <v>6</v>
      </c>
      <c r="D134" s="1">
        <v>45018.037499999999</v>
      </c>
      <c r="E134" s="1">
        <v>45018.161111111112</v>
      </c>
      <c r="F134" t="s">
        <v>25</v>
      </c>
      <c r="G134" t="s">
        <v>15</v>
      </c>
      <c r="H134" t="s">
        <v>26</v>
      </c>
      <c r="I134">
        <v>39.74</v>
      </c>
      <c r="J134" t="s">
        <v>41</v>
      </c>
      <c r="K134">
        <v>133</v>
      </c>
      <c r="L134" t="s">
        <v>70</v>
      </c>
      <c r="M134" t="s">
        <v>278</v>
      </c>
      <c r="N134" t="s">
        <v>78</v>
      </c>
      <c r="O134" t="s">
        <v>29</v>
      </c>
      <c r="P134" t="s">
        <v>65</v>
      </c>
      <c r="Q134" t="str">
        <f t="shared" si="6"/>
        <v>Plato_15,  Plato_18,  Plato_17,  Plato_4</v>
      </c>
      <c r="R134" s="11">
        <f>SUMIF(Cocina!A:A,Sala!K134,Cocina!J:J)+I134</f>
        <v>221.74</v>
      </c>
      <c r="S134" s="12">
        <f>INT(E134)</f>
        <v>45018</v>
      </c>
      <c r="T134" s="2">
        <f>D134</f>
        <v>45018.037499999999</v>
      </c>
      <c r="U134" s="2">
        <f>E134</f>
        <v>45018.161111111112</v>
      </c>
      <c r="V134" s="2">
        <f>IF(J134="Ocupada",U134-T134+15/1440,U134-T134)</f>
        <v>0.13402777778052646</v>
      </c>
      <c r="W134" s="7">
        <f>SUMIF(Cocina!A:A,K134,Cocina!H:H)</f>
        <v>7.4305555555555555E-2</v>
      </c>
      <c r="X134" s="2">
        <f t="shared" si="7"/>
        <v>5.9722222224970908E-2</v>
      </c>
      <c r="Y134" t="str">
        <f t="shared" si="8"/>
        <v>Cobrado</v>
      </c>
    </row>
    <row r="135" spans="1:25" x14ac:dyDescent="0.45">
      <c r="A135">
        <v>3</v>
      </c>
      <c r="B135" t="s">
        <v>199</v>
      </c>
      <c r="C135">
        <v>6</v>
      </c>
      <c r="D135" s="1">
        <v>45018.004861111112</v>
      </c>
      <c r="E135" s="1">
        <v>45018.161111111112</v>
      </c>
      <c r="F135" t="s">
        <v>20</v>
      </c>
      <c r="G135" t="s">
        <v>38</v>
      </c>
      <c r="H135" t="s">
        <v>26</v>
      </c>
      <c r="I135">
        <v>30.1</v>
      </c>
      <c r="J135" t="s">
        <v>27</v>
      </c>
      <c r="K135">
        <v>134</v>
      </c>
      <c r="L135" t="s">
        <v>50</v>
      </c>
      <c r="M135" t="s">
        <v>189</v>
      </c>
      <c r="N135" t="s">
        <v>76</v>
      </c>
      <c r="Q135" t="str">
        <f t="shared" si="6"/>
        <v>Plato_7,  Plato_15</v>
      </c>
      <c r="R135" s="11">
        <f>SUMIF(Cocina!A:A,Sala!K135,Cocina!J:J)+I135</f>
        <v>150.1</v>
      </c>
      <c r="S135" s="12">
        <f>INT(E135)</f>
        <v>45018</v>
      </c>
      <c r="T135" s="2">
        <f>D135</f>
        <v>45018.004861111112</v>
      </c>
      <c r="U135" s="2">
        <f>E135</f>
        <v>45018.161111111112</v>
      </c>
      <c r="V135" s="2">
        <f>IF(J135="Ocupada",U135-T135+15/1440,U135-T135)</f>
        <v>0.15625</v>
      </c>
      <c r="W135" s="7">
        <f>SUMIF(Cocina!A:A,K135,Cocina!H:H)</f>
        <v>3.3333333333333333E-2</v>
      </c>
      <c r="X135" s="2">
        <f t="shared" si="7"/>
        <v>0.12291666666666667</v>
      </c>
      <c r="Y135" t="str">
        <f t="shared" si="8"/>
        <v>Cobrado</v>
      </c>
    </row>
    <row r="136" spans="1:25" x14ac:dyDescent="0.45">
      <c r="A136">
        <v>11</v>
      </c>
      <c r="B136" t="s">
        <v>200</v>
      </c>
      <c r="C136">
        <v>1</v>
      </c>
      <c r="D136" s="1">
        <v>45018.041666666664</v>
      </c>
      <c r="E136" s="1">
        <v>45018.125694444447</v>
      </c>
      <c r="F136" t="s">
        <v>32</v>
      </c>
      <c r="G136" t="s">
        <v>38</v>
      </c>
      <c r="H136" t="s">
        <v>26</v>
      </c>
      <c r="I136">
        <v>34.700000000000003</v>
      </c>
      <c r="J136" t="s">
        <v>41</v>
      </c>
      <c r="K136">
        <v>135</v>
      </c>
      <c r="L136" t="s">
        <v>28</v>
      </c>
      <c r="M136" t="s">
        <v>147</v>
      </c>
      <c r="N136" t="s">
        <v>67</v>
      </c>
      <c r="O136" t="s">
        <v>79</v>
      </c>
      <c r="Q136" t="str">
        <f t="shared" si="6"/>
        <v>Plato_17,  Plato_20,  Plato_9</v>
      </c>
      <c r="R136" s="11">
        <f>SUMIF(Cocina!A:A,Sala!K136,Cocina!J:J)+I136</f>
        <v>294.7</v>
      </c>
      <c r="S136" s="12">
        <f>INT(E136)</f>
        <v>45018</v>
      </c>
      <c r="T136" s="2">
        <f>D136</f>
        <v>45018.041666666664</v>
      </c>
      <c r="U136" s="2">
        <f>E136</f>
        <v>45018.125694444447</v>
      </c>
      <c r="V136" s="2">
        <f>IF(J136="Ocupada",U136-T136+15/1440,U136-T136)</f>
        <v>9.44444444491334E-2</v>
      </c>
      <c r="W136" s="7">
        <f>SUMIF(Cocina!A:A,K136,Cocina!H:H)</f>
        <v>6.1111111111111116E-2</v>
      </c>
      <c r="X136" s="2">
        <f t="shared" si="7"/>
        <v>3.3333333338022283E-2</v>
      </c>
      <c r="Y136" t="str">
        <f t="shared" si="8"/>
        <v>Cobrado</v>
      </c>
    </row>
    <row r="137" spans="1:25" x14ac:dyDescent="0.45">
      <c r="A137">
        <v>6</v>
      </c>
      <c r="B137" t="s">
        <v>201</v>
      </c>
      <c r="C137">
        <v>1</v>
      </c>
      <c r="D137" s="1">
        <v>45018.076388888891</v>
      </c>
      <c r="E137" s="1">
        <v>45018.209027777775</v>
      </c>
      <c r="F137" t="s">
        <v>20</v>
      </c>
      <c r="G137" t="s">
        <v>15</v>
      </c>
      <c r="H137" t="s">
        <v>26</v>
      </c>
      <c r="I137">
        <v>30.25</v>
      </c>
      <c r="J137" t="s">
        <v>41</v>
      </c>
      <c r="K137">
        <v>136</v>
      </c>
      <c r="L137" t="s">
        <v>46</v>
      </c>
      <c r="M137" t="s">
        <v>71</v>
      </c>
      <c r="Q137" t="str">
        <f t="shared" si="6"/>
        <v>Plato_20</v>
      </c>
      <c r="R137" s="11">
        <f>SUMIF(Cocina!A:A,Sala!K137,Cocina!J:J)+I137</f>
        <v>110.25</v>
      </c>
      <c r="S137" s="12">
        <f>INT(E137)</f>
        <v>45018</v>
      </c>
      <c r="T137" s="2">
        <f>D137</f>
        <v>45018.076388888891</v>
      </c>
      <c r="U137" s="2">
        <f>E137</f>
        <v>45018.209027777775</v>
      </c>
      <c r="V137" s="2">
        <f>IF(J137="Ocupada",U137-T137+15/1440,U137-T137)</f>
        <v>0.14305555555135166</v>
      </c>
      <c r="W137" s="7">
        <f>SUMIF(Cocina!A:A,K137,Cocina!H:H)</f>
        <v>9.0277777777777769E-3</v>
      </c>
      <c r="X137" s="2">
        <f t="shared" si="7"/>
        <v>0.13402777777357389</v>
      </c>
      <c r="Y137" t="str">
        <f t="shared" si="8"/>
        <v>Cobrado</v>
      </c>
    </row>
    <row r="138" spans="1:25" x14ac:dyDescent="0.45">
      <c r="A138">
        <v>13</v>
      </c>
      <c r="B138" t="s">
        <v>202</v>
      </c>
      <c r="C138">
        <v>3</v>
      </c>
      <c r="D138" s="1">
        <v>45018.056250000001</v>
      </c>
      <c r="E138" s="1">
        <v>45018.174305555556</v>
      </c>
      <c r="F138" t="s">
        <v>35</v>
      </c>
      <c r="G138" t="s">
        <v>21</v>
      </c>
      <c r="H138" t="s">
        <v>26</v>
      </c>
      <c r="I138">
        <v>12.4</v>
      </c>
      <c r="J138" t="s">
        <v>41</v>
      </c>
      <c r="K138">
        <v>137</v>
      </c>
      <c r="L138" t="s">
        <v>23</v>
      </c>
      <c r="M138" t="s">
        <v>99</v>
      </c>
      <c r="Q138" t="str">
        <f t="shared" si="6"/>
        <v>Plato_13</v>
      </c>
      <c r="R138" s="11">
        <f>SUMIF(Cocina!A:A,Sala!K138,Cocina!J:J)+I138</f>
        <v>75.400000000000006</v>
      </c>
      <c r="S138" s="12">
        <f>INT(E138)</f>
        <v>45018</v>
      </c>
      <c r="T138" s="2">
        <f>D138</f>
        <v>45018.056250000001</v>
      </c>
      <c r="U138" s="2">
        <f>E138</f>
        <v>45018.174305555556</v>
      </c>
      <c r="V138" s="2">
        <f>IF(J138="Ocupada",U138-T138+15/1440,U138-T138)</f>
        <v>0.12847222222141377</v>
      </c>
      <c r="W138" s="7">
        <f>SUMIF(Cocina!A:A,K138,Cocina!H:H)</f>
        <v>2.8472222222222222E-2</v>
      </c>
      <c r="X138" s="2">
        <f t="shared" si="7"/>
        <v>9.9999999999191555E-2</v>
      </c>
      <c r="Y138" t="str">
        <f t="shared" si="8"/>
        <v>Cobrado</v>
      </c>
    </row>
    <row r="139" spans="1:25" x14ac:dyDescent="0.45">
      <c r="A139">
        <v>6</v>
      </c>
      <c r="B139" t="s">
        <v>203</v>
      </c>
      <c r="C139">
        <v>2</v>
      </c>
      <c r="D139" s="1">
        <v>45018.158333333333</v>
      </c>
      <c r="E139" s="1">
        <v>45018.214583333334</v>
      </c>
      <c r="F139" t="s">
        <v>25</v>
      </c>
      <c r="G139" t="s">
        <v>21</v>
      </c>
      <c r="H139" t="s">
        <v>16</v>
      </c>
      <c r="I139">
        <v>32.79</v>
      </c>
      <c r="J139" t="s">
        <v>41</v>
      </c>
      <c r="K139">
        <v>138</v>
      </c>
      <c r="L139" t="s">
        <v>42</v>
      </c>
      <c r="M139" t="s">
        <v>147</v>
      </c>
      <c r="N139" t="s">
        <v>48</v>
      </c>
      <c r="O139" t="s">
        <v>68</v>
      </c>
      <c r="P139" t="s">
        <v>118</v>
      </c>
      <c r="Q139" t="str">
        <f t="shared" si="6"/>
        <v>Plato_17,  Plato_12,  Plato_10,  Plato_2</v>
      </c>
      <c r="R139" s="11">
        <f>SUMIF(Cocina!A:A,Sala!K139,Cocina!J:J)+I139</f>
        <v>270.79000000000002</v>
      </c>
      <c r="S139" s="12">
        <f>INT(E139)</f>
        <v>45018</v>
      </c>
      <c r="T139" s="2">
        <f>D139</f>
        <v>45018.158333333333</v>
      </c>
      <c r="U139" s="2">
        <f>E139</f>
        <v>45018.214583333334</v>
      </c>
      <c r="V139" s="2">
        <f>IF(J139="Ocupada",U139-T139+15/1440,U139-T139)</f>
        <v>6.6666666668121863E-2</v>
      </c>
      <c r="W139" s="7">
        <f>SUMIF(Cocina!A:A,K139,Cocina!H:H)</f>
        <v>6.7361111111111108E-2</v>
      </c>
      <c r="X139" s="2">
        <f t="shared" si="7"/>
        <v>0</v>
      </c>
      <c r="Y139" t="str">
        <f t="shared" si="8"/>
        <v>No cobrado</v>
      </c>
    </row>
    <row r="140" spans="1:25" x14ac:dyDescent="0.45">
      <c r="A140">
        <v>16</v>
      </c>
      <c r="B140" t="s">
        <v>204</v>
      </c>
      <c r="C140">
        <v>3</v>
      </c>
      <c r="D140" s="1">
        <v>45018.027777777781</v>
      </c>
      <c r="E140" s="1">
        <v>45018.193749999999</v>
      </c>
      <c r="F140" t="s">
        <v>25</v>
      </c>
      <c r="G140" t="s">
        <v>15</v>
      </c>
      <c r="H140" t="s">
        <v>26</v>
      </c>
      <c r="I140">
        <v>47.2</v>
      </c>
      <c r="J140" t="s">
        <v>27</v>
      </c>
      <c r="K140">
        <v>139</v>
      </c>
      <c r="L140" t="s">
        <v>70</v>
      </c>
      <c r="M140" t="s">
        <v>39</v>
      </c>
      <c r="Q140" t="str">
        <f t="shared" si="6"/>
        <v>Plato_8</v>
      </c>
      <c r="R140" s="11">
        <f>SUMIF(Cocina!A:A,Sala!K140,Cocina!J:J)+I140</f>
        <v>82.2</v>
      </c>
      <c r="S140" s="12">
        <f>INT(E140)</f>
        <v>45018</v>
      </c>
      <c r="T140" s="2">
        <f>D140</f>
        <v>45018.027777777781</v>
      </c>
      <c r="U140" s="2">
        <f>E140</f>
        <v>45018.193749999999</v>
      </c>
      <c r="V140" s="2">
        <f>IF(J140="Ocupada",U140-T140+15/1440,U140-T140)</f>
        <v>0.16597222221753327</v>
      </c>
      <c r="W140" s="7">
        <f>SUMIF(Cocina!A:A,K140,Cocina!H:H)</f>
        <v>1.8055555555555554E-2</v>
      </c>
      <c r="X140" s="2">
        <f t="shared" si="7"/>
        <v>0.14791666666197772</v>
      </c>
      <c r="Y140" t="str">
        <f t="shared" si="8"/>
        <v>Cobrado</v>
      </c>
    </row>
    <row r="141" spans="1:25" x14ac:dyDescent="0.45">
      <c r="A141">
        <v>11</v>
      </c>
      <c r="B141" t="s">
        <v>205</v>
      </c>
      <c r="C141">
        <v>4</v>
      </c>
      <c r="D141" s="1">
        <v>45018.15902777778</v>
      </c>
      <c r="E141" s="1">
        <v>45018.270138888889</v>
      </c>
      <c r="F141" t="s">
        <v>25</v>
      </c>
      <c r="G141" t="s">
        <v>15</v>
      </c>
      <c r="H141" t="s">
        <v>22</v>
      </c>
      <c r="I141">
        <v>32.130000000000003</v>
      </c>
      <c r="J141" t="s">
        <v>27</v>
      </c>
      <c r="K141">
        <v>140</v>
      </c>
      <c r="L141" t="s">
        <v>33</v>
      </c>
      <c r="M141" t="s">
        <v>153</v>
      </c>
      <c r="N141" t="s">
        <v>53</v>
      </c>
      <c r="O141" t="s">
        <v>65</v>
      </c>
      <c r="Q141" t="str">
        <f t="shared" si="6"/>
        <v>Plato_1,  Plato_8,  Plato_4</v>
      </c>
      <c r="R141" s="11">
        <f>SUMIF(Cocina!A:A,Sala!K141,Cocina!J:J)+I141</f>
        <v>223.13</v>
      </c>
      <c r="S141" s="12">
        <f>INT(E141)</f>
        <v>45018</v>
      </c>
      <c r="T141" s="2">
        <f>D141</f>
        <v>45018.15902777778</v>
      </c>
      <c r="U141" s="2">
        <f>E141</f>
        <v>45018.270138888889</v>
      </c>
      <c r="V141" s="2">
        <f>IF(J141="Ocupada",U141-T141+15/1440,U141-T141)</f>
        <v>0.11111111110949423</v>
      </c>
      <c r="W141" s="7">
        <f>SUMIF(Cocina!A:A,K141,Cocina!H:H)</f>
        <v>8.1944444444444445E-2</v>
      </c>
      <c r="X141" s="2">
        <f t="shared" si="7"/>
        <v>2.9166666665049787E-2</v>
      </c>
      <c r="Y141" t="str">
        <f t="shared" si="8"/>
        <v>Cobrado</v>
      </c>
    </row>
    <row r="142" spans="1:25" x14ac:dyDescent="0.45">
      <c r="A142">
        <v>4</v>
      </c>
      <c r="B142" t="s">
        <v>206</v>
      </c>
      <c r="C142">
        <v>4</v>
      </c>
      <c r="D142" s="1">
        <v>45018.081944444442</v>
      </c>
      <c r="E142" s="1">
        <v>45018.239583333336</v>
      </c>
      <c r="F142" t="s">
        <v>14</v>
      </c>
      <c r="G142" t="s">
        <v>21</v>
      </c>
      <c r="H142" t="s">
        <v>26</v>
      </c>
      <c r="I142">
        <v>41.56</v>
      </c>
      <c r="J142" t="s">
        <v>17</v>
      </c>
      <c r="K142">
        <v>141</v>
      </c>
      <c r="L142" t="s">
        <v>64</v>
      </c>
      <c r="M142" t="s">
        <v>99</v>
      </c>
      <c r="Q142" t="str">
        <f t="shared" si="6"/>
        <v>Plato_13</v>
      </c>
      <c r="R142" s="11">
        <f>SUMIF(Cocina!A:A,Sala!K142,Cocina!J:J)+I142</f>
        <v>62.56</v>
      </c>
      <c r="S142" s="12">
        <f>INT(E142)</f>
        <v>45018</v>
      </c>
      <c r="T142" s="2">
        <f>D142</f>
        <v>45018.081944444442</v>
      </c>
      <c r="U142" s="2">
        <f>E142</f>
        <v>45018.239583333336</v>
      </c>
      <c r="V142" s="2">
        <f>IF(J142="Ocupada",U142-T142+15/1440,U142-T142)</f>
        <v>0.15763888889341615</v>
      </c>
      <c r="W142" s="7">
        <f>SUMIF(Cocina!A:A,K142,Cocina!H:H)</f>
        <v>1.9444444444444445E-2</v>
      </c>
      <c r="X142" s="2">
        <f t="shared" si="7"/>
        <v>0.13819444444897172</v>
      </c>
      <c r="Y142" t="str">
        <f t="shared" si="8"/>
        <v>Cobrado</v>
      </c>
    </row>
    <row r="143" spans="1:25" x14ac:dyDescent="0.45">
      <c r="A143">
        <v>14</v>
      </c>
      <c r="B143" t="s">
        <v>207</v>
      </c>
      <c r="C143">
        <v>3</v>
      </c>
      <c r="D143" s="1">
        <v>45018.086805555555</v>
      </c>
      <c r="E143" s="1">
        <v>45018.170138888891</v>
      </c>
      <c r="F143" t="s">
        <v>35</v>
      </c>
      <c r="G143" t="s">
        <v>15</v>
      </c>
      <c r="H143" t="s">
        <v>26</v>
      </c>
      <c r="I143">
        <v>16.29</v>
      </c>
      <c r="J143" t="s">
        <v>41</v>
      </c>
      <c r="K143">
        <v>142</v>
      </c>
      <c r="L143" t="s">
        <v>87</v>
      </c>
      <c r="M143" t="s">
        <v>189</v>
      </c>
      <c r="N143" t="s">
        <v>58</v>
      </c>
      <c r="O143" t="s">
        <v>67</v>
      </c>
      <c r="Q143" t="str">
        <f t="shared" si="6"/>
        <v>Plato_7,  Plato_14,  Plato_20</v>
      </c>
      <c r="R143" s="11">
        <f>SUMIF(Cocina!A:A,Sala!K143,Cocina!J:J)+I143</f>
        <v>197.29</v>
      </c>
      <c r="S143" s="12">
        <f>INT(E143)</f>
        <v>45018</v>
      </c>
      <c r="T143" s="2">
        <f>D143</f>
        <v>45018.086805555555</v>
      </c>
      <c r="U143" s="2">
        <f>E143</f>
        <v>45018.170138888891</v>
      </c>
      <c r="V143" s="2">
        <f>IF(J143="Ocupada",U143-T143+15/1440,U143-T143)</f>
        <v>9.3750000002425324E-2</v>
      </c>
      <c r="W143" s="7">
        <f>SUMIF(Cocina!A:A,K143,Cocina!H:H)</f>
        <v>4.8611111111111112E-2</v>
      </c>
      <c r="X143" s="2">
        <f t="shared" si="7"/>
        <v>4.5138888891314212E-2</v>
      </c>
      <c r="Y143" t="str">
        <f t="shared" si="8"/>
        <v>Cobrado</v>
      </c>
    </row>
    <row r="144" spans="1:25" x14ac:dyDescent="0.45">
      <c r="A144">
        <v>9</v>
      </c>
      <c r="B144" t="s">
        <v>208</v>
      </c>
      <c r="C144">
        <v>4</v>
      </c>
      <c r="D144" s="1">
        <v>45018.022222222222</v>
      </c>
      <c r="E144" s="1">
        <v>45018.1875</v>
      </c>
      <c r="F144" t="s">
        <v>35</v>
      </c>
      <c r="G144" t="s">
        <v>15</v>
      </c>
      <c r="H144" t="s">
        <v>22</v>
      </c>
      <c r="I144">
        <v>48.26</v>
      </c>
      <c r="J144" t="s">
        <v>27</v>
      </c>
      <c r="K144">
        <v>143</v>
      </c>
      <c r="L144" t="s">
        <v>36</v>
      </c>
      <c r="M144" t="s">
        <v>153</v>
      </c>
      <c r="Q144" t="str">
        <f t="shared" si="6"/>
        <v>Plato_1</v>
      </c>
      <c r="R144" s="11">
        <f>SUMIF(Cocina!A:A,Sala!K144,Cocina!J:J)+I144</f>
        <v>98.259999999999991</v>
      </c>
      <c r="S144" s="12">
        <f>INT(E144)</f>
        <v>45018</v>
      </c>
      <c r="T144" s="2">
        <f>D144</f>
        <v>45018.022222222222</v>
      </c>
      <c r="U144" s="2">
        <f>E144</f>
        <v>45018.1875</v>
      </c>
      <c r="V144" s="2">
        <f>IF(J144="Ocupada",U144-T144+15/1440,U144-T144)</f>
        <v>0.16527777777810115</v>
      </c>
      <c r="W144" s="7">
        <f>SUMIF(Cocina!A:A,K144,Cocina!H:H)</f>
        <v>1.1111111111111112E-2</v>
      </c>
      <c r="X144" s="2">
        <f t="shared" si="7"/>
        <v>0.15416666666699005</v>
      </c>
      <c r="Y144" t="str">
        <f t="shared" si="8"/>
        <v>Cobrado</v>
      </c>
    </row>
    <row r="145" spans="1:25" x14ac:dyDescent="0.45">
      <c r="A145">
        <v>18</v>
      </c>
      <c r="B145" t="s">
        <v>209</v>
      </c>
      <c r="C145">
        <v>1</v>
      </c>
      <c r="D145" s="1">
        <v>45018.123611111114</v>
      </c>
      <c r="E145" s="1">
        <v>45018.230555555558</v>
      </c>
      <c r="F145" t="s">
        <v>35</v>
      </c>
      <c r="G145" t="s">
        <v>38</v>
      </c>
      <c r="H145" t="s">
        <v>26</v>
      </c>
      <c r="I145">
        <v>11.22</v>
      </c>
      <c r="J145" t="s">
        <v>41</v>
      </c>
      <c r="K145">
        <v>144</v>
      </c>
      <c r="L145" t="s">
        <v>36</v>
      </c>
      <c r="M145" t="s">
        <v>102</v>
      </c>
      <c r="N145" t="s">
        <v>48</v>
      </c>
      <c r="O145" t="s">
        <v>79</v>
      </c>
      <c r="P145" t="s">
        <v>78</v>
      </c>
      <c r="Q145" t="str">
        <f t="shared" si="6"/>
        <v>Plato_19,  Plato_12,  Plato_9,  Plato_18</v>
      </c>
      <c r="R145" s="11">
        <f>SUMIF(Cocina!A:A,Sala!K145,Cocina!J:J)+I145</f>
        <v>196.22</v>
      </c>
      <c r="S145" s="12">
        <f>INT(E145)</f>
        <v>45018</v>
      </c>
      <c r="T145" s="2">
        <f>D145</f>
        <v>45018.123611111114</v>
      </c>
      <c r="U145" s="2">
        <f>E145</f>
        <v>45018.230555555558</v>
      </c>
      <c r="V145" s="2">
        <f>IF(J145="Ocupada",U145-T145+15/1440,U145-T145)</f>
        <v>0.11736111111046436</v>
      </c>
      <c r="W145" s="7">
        <f>SUMIF(Cocina!A:A,K145,Cocina!H:H)</f>
        <v>0.10416666666666667</v>
      </c>
      <c r="X145" s="2">
        <f t="shared" si="7"/>
        <v>1.3194444443797693E-2</v>
      </c>
      <c r="Y145" t="str">
        <f t="shared" si="8"/>
        <v>Cobrado</v>
      </c>
    </row>
    <row r="146" spans="1:25" x14ac:dyDescent="0.45">
      <c r="A146">
        <v>2</v>
      </c>
      <c r="B146" t="s">
        <v>210</v>
      </c>
      <c r="C146">
        <v>5</v>
      </c>
      <c r="D146" s="1">
        <v>45018.025694444441</v>
      </c>
      <c r="E146" s="1">
        <v>45018.070833333331</v>
      </c>
      <c r="F146" t="s">
        <v>25</v>
      </c>
      <c r="G146" t="s">
        <v>38</v>
      </c>
      <c r="H146" t="s">
        <v>26</v>
      </c>
      <c r="I146">
        <v>11.32</v>
      </c>
      <c r="J146" t="s">
        <v>41</v>
      </c>
      <c r="K146">
        <v>145</v>
      </c>
      <c r="L146" t="s">
        <v>42</v>
      </c>
      <c r="M146" t="s">
        <v>234</v>
      </c>
      <c r="N146" t="s">
        <v>118</v>
      </c>
      <c r="Q146" t="str">
        <f t="shared" si="6"/>
        <v>Plato_5,  Plato_2</v>
      </c>
      <c r="R146" s="11">
        <f>SUMIF(Cocina!A:A,Sala!K146,Cocina!J:J)+I146</f>
        <v>137.32</v>
      </c>
      <c r="S146" s="12">
        <f>INT(E146)</f>
        <v>45018</v>
      </c>
      <c r="T146" s="2">
        <f>D146</f>
        <v>45018.025694444441</v>
      </c>
      <c r="U146" s="2">
        <f>E146</f>
        <v>45018.070833333331</v>
      </c>
      <c r="V146" s="2">
        <f>IF(J146="Ocupada",U146-T146+15/1440,U146-T146)</f>
        <v>5.5555555557172433E-2</v>
      </c>
      <c r="W146" s="7">
        <f>SUMIF(Cocina!A:A,K146,Cocina!H:H)</f>
        <v>7.3611111111111113E-2</v>
      </c>
      <c r="X146" s="2">
        <f t="shared" si="7"/>
        <v>0</v>
      </c>
      <c r="Y146" t="str">
        <f t="shared" si="8"/>
        <v>No cobrado</v>
      </c>
    </row>
    <row r="147" spans="1:25" x14ac:dyDescent="0.45">
      <c r="A147">
        <v>8</v>
      </c>
      <c r="B147" t="s">
        <v>211</v>
      </c>
      <c r="C147">
        <v>6</v>
      </c>
      <c r="D147" s="1">
        <v>45018.069444444445</v>
      </c>
      <c r="E147" s="1">
        <v>45018.120833333334</v>
      </c>
      <c r="F147" t="s">
        <v>14</v>
      </c>
      <c r="G147" t="s">
        <v>15</v>
      </c>
      <c r="H147" t="s">
        <v>26</v>
      </c>
      <c r="I147">
        <v>38.4</v>
      </c>
      <c r="J147" t="s">
        <v>17</v>
      </c>
      <c r="K147">
        <v>146</v>
      </c>
      <c r="L147" t="s">
        <v>33</v>
      </c>
      <c r="M147" t="s">
        <v>147</v>
      </c>
      <c r="Q147" t="str">
        <f t="shared" si="6"/>
        <v>Plato_17</v>
      </c>
      <c r="R147" s="11">
        <f>SUMIF(Cocina!A:A,Sala!K147,Cocina!J:J)+I147</f>
        <v>100.4</v>
      </c>
      <c r="S147" s="12">
        <f>INT(E147)</f>
        <v>45018</v>
      </c>
      <c r="T147" s="2">
        <f>D147</f>
        <v>45018.069444444445</v>
      </c>
      <c r="U147" s="2">
        <f>E147</f>
        <v>45018.120833333334</v>
      </c>
      <c r="V147" s="2">
        <f>IF(J147="Ocupada",U147-T147+15/1440,U147-T147)</f>
        <v>5.1388888889050577E-2</v>
      </c>
      <c r="W147" s="7">
        <f>SUMIF(Cocina!A:A,K147,Cocina!H:H)</f>
        <v>3.2638888888888891E-2</v>
      </c>
      <c r="X147" s="2">
        <f t="shared" si="7"/>
        <v>1.8750000000161686E-2</v>
      </c>
      <c r="Y147" t="str">
        <f t="shared" si="8"/>
        <v>Cobrado</v>
      </c>
    </row>
    <row r="148" spans="1:25" x14ac:dyDescent="0.45">
      <c r="A148">
        <v>5</v>
      </c>
      <c r="B148" t="s">
        <v>212</v>
      </c>
      <c r="C148">
        <v>4</v>
      </c>
      <c r="D148" s="1">
        <v>45018.137499999997</v>
      </c>
      <c r="E148" s="1">
        <v>45018.206944444442</v>
      </c>
      <c r="F148" t="s">
        <v>14</v>
      </c>
      <c r="G148" t="s">
        <v>21</v>
      </c>
      <c r="H148" t="s">
        <v>26</v>
      </c>
      <c r="I148">
        <v>27.14</v>
      </c>
      <c r="J148" t="s">
        <v>17</v>
      </c>
      <c r="K148">
        <v>147</v>
      </c>
      <c r="L148" t="s">
        <v>23</v>
      </c>
      <c r="M148" t="s">
        <v>71</v>
      </c>
      <c r="N148" t="s">
        <v>112</v>
      </c>
      <c r="Q148" t="str">
        <f t="shared" si="6"/>
        <v>Plato_20,  Plato_5</v>
      </c>
      <c r="R148" s="11">
        <f>SUMIF(Cocina!A:A,Sala!K148,Cocina!J:J)+I148</f>
        <v>111.14</v>
      </c>
      <c r="S148" s="12">
        <f>INT(E148)</f>
        <v>45018</v>
      </c>
      <c r="T148" s="2">
        <f>D148</f>
        <v>45018.137499999997</v>
      </c>
      <c r="U148" s="2">
        <f>E148</f>
        <v>45018.206944444442</v>
      </c>
      <c r="V148" s="2">
        <f>IF(J148="Ocupada",U148-T148+15/1440,U148-T148)</f>
        <v>6.9444444445252884E-2</v>
      </c>
      <c r="W148" s="7">
        <f>SUMIF(Cocina!A:A,K148,Cocina!H:H)</f>
        <v>2.2916666666666665E-2</v>
      </c>
      <c r="X148" s="2">
        <f t="shared" si="7"/>
        <v>4.6527777778586216E-2</v>
      </c>
      <c r="Y148" t="str">
        <f t="shared" si="8"/>
        <v>Cobrado</v>
      </c>
    </row>
    <row r="149" spans="1:25" x14ac:dyDescent="0.45">
      <c r="A149">
        <v>10</v>
      </c>
      <c r="B149" t="s">
        <v>213</v>
      </c>
      <c r="C149">
        <v>6</v>
      </c>
      <c r="D149" s="1">
        <v>45018.161111111112</v>
      </c>
      <c r="E149" s="1">
        <v>45018.249305555553</v>
      </c>
      <c r="F149" t="s">
        <v>14</v>
      </c>
      <c r="G149" t="s">
        <v>15</v>
      </c>
      <c r="H149" t="s">
        <v>16</v>
      </c>
      <c r="I149">
        <v>46.26</v>
      </c>
      <c r="J149" t="s">
        <v>41</v>
      </c>
      <c r="K149">
        <v>148</v>
      </c>
      <c r="L149" t="s">
        <v>23</v>
      </c>
      <c r="M149" t="s">
        <v>55</v>
      </c>
      <c r="N149" t="s">
        <v>78</v>
      </c>
      <c r="O149" t="s">
        <v>75</v>
      </c>
      <c r="P149" t="s">
        <v>68</v>
      </c>
      <c r="Q149" t="str">
        <f t="shared" si="6"/>
        <v>Plato_9,  Plato_18,  Plato_3,  Plato_10</v>
      </c>
      <c r="R149" s="11">
        <f>SUMIF(Cocina!A:A,Sala!K149,Cocina!J:J)+I149</f>
        <v>258.26</v>
      </c>
      <c r="S149" s="12">
        <f>INT(E149)</f>
        <v>45018</v>
      </c>
      <c r="T149" s="2">
        <f>D149</f>
        <v>45018.161111111112</v>
      </c>
      <c r="U149" s="2">
        <f>E149</f>
        <v>45018.249305555553</v>
      </c>
      <c r="V149" s="2">
        <f>IF(J149="Ocupada",U149-T149+15/1440,U149-T149)</f>
        <v>9.8611111107553981E-2</v>
      </c>
      <c r="W149" s="7">
        <f>SUMIF(Cocina!A:A,K149,Cocina!H:H)</f>
        <v>0.11041666666666666</v>
      </c>
      <c r="X149" s="2">
        <f t="shared" si="7"/>
        <v>0</v>
      </c>
      <c r="Y149" t="str">
        <f t="shared" si="8"/>
        <v>No cobrado</v>
      </c>
    </row>
    <row r="150" spans="1:25" x14ac:dyDescent="0.45">
      <c r="A150">
        <v>18</v>
      </c>
      <c r="B150" t="s">
        <v>214</v>
      </c>
      <c r="C150">
        <v>4</v>
      </c>
      <c r="D150" s="1">
        <v>45018.065972222219</v>
      </c>
      <c r="E150" s="1">
        <v>45018.201388888891</v>
      </c>
      <c r="F150" t="s">
        <v>32</v>
      </c>
      <c r="G150" t="s">
        <v>21</v>
      </c>
      <c r="H150" t="s">
        <v>26</v>
      </c>
      <c r="I150">
        <v>15.92</v>
      </c>
      <c r="J150" t="s">
        <v>41</v>
      </c>
      <c r="K150">
        <v>149</v>
      </c>
      <c r="L150" t="s">
        <v>28</v>
      </c>
      <c r="M150" t="s">
        <v>83</v>
      </c>
      <c r="N150" t="s">
        <v>118</v>
      </c>
      <c r="O150" t="s">
        <v>65</v>
      </c>
      <c r="P150" t="s">
        <v>79</v>
      </c>
      <c r="Q150" t="str">
        <f t="shared" si="6"/>
        <v>Plato_18,  Plato_2,  Plato_4,  Plato_9</v>
      </c>
      <c r="R150" s="11">
        <f>SUMIF(Cocina!A:A,Sala!K150,Cocina!J:J)+I150</f>
        <v>241.92</v>
      </c>
      <c r="S150" s="12">
        <f>INT(E150)</f>
        <v>45018</v>
      </c>
      <c r="T150" s="2">
        <f>D150</f>
        <v>45018.065972222219</v>
      </c>
      <c r="U150" s="2">
        <f>E150</f>
        <v>45018.201388888891</v>
      </c>
      <c r="V150" s="2">
        <f>IF(J150="Ocupada",U150-T150+15/1440,U150-T150)</f>
        <v>0.14583333333818396</v>
      </c>
      <c r="W150" s="7">
        <f>SUMIF(Cocina!A:A,K150,Cocina!H:H)</f>
        <v>9.6527777777777768E-2</v>
      </c>
      <c r="X150" s="2">
        <f t="shared" si="7"/>
        <v>4.9305555560406195E-2</v>
      </c>
      <c r="Y150" t="str">
        <f t="shared" si="8"/>
        <v>Cobrado</v>
      </c>
    </row>
    <row r="151" spans="1:25" x14ac:dyDescent="0.45">
      <c r="A151">
        <v>18</v>
      </c>
      <c r="B151" t="s">
        <v>215</v>
      </c>
      <c r="C151">
        <v>6</v>
      </c>
      <c r="D151" s="1">
        <v>45018.025694444441</v>
      </c>
      <c r="E151" s="1">
        <v>45018.131944444445</v>
      </c>
      <c r="F151" t="s">
        <v>20</v>
      </c>
      <c r="G151" t="s">
        <v>15</v>
      </c>
      <c r="H151" t="s">
        <v>16</v>
      </c>
      <c r="I151">
        <v>48.43</v>
      </c>
      <c r="J151" t="s">
        <v>27</v>
      </c>
      <c r="K151">
        <v>150</v>
      </c>
      <c r="L151" t="s">
        <v>87</v>
      </c>
      <c r="M151" t="s">
        <v>234</v>
      </c>
      <c r="N151" t="s">
        <v>57</v>
      </c>
      <c r="O151" t="s">
        <v>75</v>
      </c>
      <c r="Q151" t="str">
        <f t="shared" si="6"/>
        <v>Plato_5,  Plato_11,  Plato_3</v>
      </c>
      <c r="R151" s="11">
        <f>SUMIF(Cocina!A:A,Sala!K151,Cocina!J:J)+I151</f>
        <v>198.43</v>
      </c>
      <c r="S151" s="12">
        <f>INT(E151)</f>
        <v>45018</v>
      </c>
      <c r="T151" s="2">
        <f>D151</f>
        <v>45018.025694444441</v>
      </c>
      <c r="U151" s="2">
        <f>E151</f>
        <v>45018.131944444445</v>
      </c>
      <c r="V151" s="2">
        <f>IF(J151="Ocupada",U151-T151+15/1440,U151-T151)</f>
        <v>0.10625000000436557</v>
      </c>
      <c r="W151" s="7">
        <f>SUMIF(Cocina!A:A,K151,Cocina!H:H)</f>
        <v>7.3611111111111113E-2</v>
      </c>
      <c r="X151" s="2">
        <f t="shared" si="7"/>
        <v>3.2638888893254461E-2</v>
      </c>
      <c r="Y151" t="str">
        <f t="shared" si="8"/>
        <v>Cobrado</v>
      </c>
    </row>
    <row r="152" spans="1:25" x14ac:dyDescent="0.45">
      <c r="A152">
        <v>6</v>
      </c>
      <c r="B152" t="s">
        <v>216</v>
      </c>
      <c r="C152">
        <v>2</v>
      </c>
      <c r="D152" s="1">
        <v>45018.135416666664</v>
      </c>
      <c r="E152" s="1">
        <v>45018.286805555559</v>
      </c>
      <c r="F152" t="s">
        <v>35</v>
      </c>
      <c r="G152" t="s">
        <v>38</v>
      </c>
      <c r="H152" t="s">
        <v>26</v>
      </c>
      <c r="I152">
        <v>41.51</v>
      </c>
      <c r="J152" t="s">
        <v>41</v>
      </c>
      <c r="K152">
        <v>151</v>
      </c>
      <c r="L152" t="s">
        <v>64</v>
      </c>
      <c r="M152" t="s">
        <v>231</v>
      </c>
      <c r="N152" t="s">
        <v>60</v>
      </c>
      <c r="Q152" t="str">
        <f t="shared" si="6"/>
        <v>Plato_14,  Plato_13</v>
      </c>
      <c r="R152" s="11">
        <f>SUMIF(Cocina!A:A,Sala!K152,Cocina!J:J)+I152</f>
        <v>173.51</v>
      </c>
      <c r="S152" s="12">
        <f>INT(E152)</f>
        <v>45018</v>
      </c>
      <c r="T152" s="2">
        <f>D152</f>
        <v>45018.135416666664</v>
      </c>
      <c r="U152" s="2">
        <f>E152</f>
        <v>45018.286805555559</v>
      </c>
      <c r="V152" s="2">
        <f>IF(J152="Ocupada",U152-T152+15/1440,U152-T152)</f>
        <v>0.161805555561538</v>
      </c>
      <c r="W152" s="7">
        <f>SUMIF(Cocina!A:A,K152,Cocina!H:H)</f>
        <v>1.3194444444444443E-2</v>
      </c>
      <c r="X152" s="2">
        <f t="shared" si="7"/>
        <v>0.14861111111709355</v>
      </c>
      <c r="Y152" t="str">
        <f t="shared" si="8"/>
        <v>Cobrado</v>
      </c>
    </row>
    <row r="153" spans="1:25" x14ac:dyDescent="0.45">
      <c r="A153">
        <v>5</v>
      </c>
      <c r="B153" t="s">
        <v>217</v>
      </c>
      <c r="C153">
        <v>6</v>
      </c>
      <c r="D153" s="1">
        <v>45018.051388888889</v>
      </c>
      <c r="E153" s="1">
        <v>45018.119444444441</v>
      </c>
      <c r="F153" t="s">
        <v>35</v>
      </c>
      <c r="G153" t="s">
        <v>15</v>
      </c>
      <c r="H153" t="s">
        <v>16</v>
      </c>
      <c r="I153">
        <v>25.57</v>
      </c>
      <c r="J153" t="s">
        <v>17</v>
      </c>
      <c r="K153">
        <v>152</v>
      </c>
      <c r="L153" t="s">
        <v>64</v>
      </c>
      <c r="M153" t="s">
        <v>62</v>
      </c>
      <c r="Q153" t="str">
        <f t="shared" si="6"/>
        <v>Plato_16</v>
      </c>
      <c r="R153" s="11">
        <f>SUMIF(Cocina!A:A,Sala!K153,Cocina!J:J)+I153</f>
        <v>81.569999999999993</v>
      </c>
      <c r="S153" s="12">
        <f>INT(E153)</f>
        <v>45018</v>
      </c>
      <c r="T153" s="2">
        <f>D153</f>
        <v>45018.051388888889</v>
      </c>
      <c r="U153" s="2">
        <f>E153</f>
        <v>45018.119444444441</v>
      </c>
      <c r="V153" s="2">
        <f>IF(J153="Ocupada",U153-T153+15/1440,U153-T153)</f>
        <v>6.8055555551836733E-2</v>
      </c>
      <c r="W153" s="7">
        <f>SUMIF(Cocina!A:A,K153,Cocina!H:H)</f>
        <v>8.3333333333333332E-3</v>
      </c>
      <c r="X153" s="2">
        <f t="shared" si="7"/>
        <v>5.9722222218503401E-2</v>
      </c>
      <c r="Y153" t="str">
        <f t="shared" si="8"/>
        <v>Cobrado</v>
      </c>
    </row>
    <row r="154" spans="1:25" x14ac:dyDescent="0.45">
      <c r="A154">
        <v>10</v>
      </c>
      <c r="B154" t="s">
        <v>104</v>
      </c>
      <c r="C154">
        <v>1</v>
      </c>
      <c r="D154" s="1">
        <v>45018.129166666666</v>
      </c>
      <c r="E154" s="1">
        <v>45018.226388888892</v>
      </c>
      <c r="F154" t="s">
        <v>25</v>
      </c>
      <c r="G154" t="s">
        <v>21</v>
      </c>
      <c r="H154" t="s">
        <v>16</v>
      </c>
      <c r="I154">
        <v>42.84</v>
      </c>
      <c r="J154" t="s">
        <v>41</v>
      </c>
      <c r="K154">
        <v>153</v>
      </c>
      <c r="L154" t="s">
        <v>33</v>
      </c>
      <c r="M154" t="s">
        <v>292</v>
      </c>
      <c r="N154" t="s">
        <v>47</v>
      </c>
      <c r="O154" t="s">
        <v>67</v>
      </c>
      <c r="Q154" t="str">
        <f t="shared" si="6"/>
        <v>Plato_11,  Plato_7,  Plato_20</v>
      </c>
      <c r="R154" s="11">
        <f>SUMIF(Cocina!A:A,Sala!K154,Cocina!J:J)+I154</f>
        <v>245.84</v>
      </c>
      <c r="S154" s="12">
        <f>INT(E154)</f>
        <v>45018</v>
      </c>
      <c r="T154" s="2">
        <f>D154</f>
        <v>45018.129166666666</v>
      </c>
      <c r="U154" s="2">
        <f>E154</f>
        <v>45018.226388888892</v>
      </c>
      <c r="V154" s="2">
        <f>IF(J154="Ocupada",U154-T154+15/1440,U154-T154)</f>
        <v>0.10763888889293109</v>
      </c>
      <c r="W154" s="7">
        <f>SUMIF(Cocina!A:A,K154,Cocina!H:H)</f>
        <v>6.1805555555555551E-2</v>
      </c>
      <c r="X154" s="2">
        <f t="shared" si="7"/>
        <v>4.5833333337375541E-2</v>
      </c>
      <c r="Y154" t="str">
        <f t="shared" si="8"/>
        <v>Cobrado</v>
      </c>
    </row>
    <row r="155" spans="1:25" x14ac:dyDescent="0.45">
      <c r="A155">
        <v>11</v>
      </c>
      <c r="B155" t="s">
        <v>218</v>
      </c>
      <c r="C155">
        <v>6</v>
      </c>
      <c r="D155" s="1">
        <v>45018.089583333334</v>
      </c>
      <c r="E155" s="1">
        <v>45018.15</v>
      </c>
      <c r="F155" t="s">
        <v>20</v>
      </c>
      <c r="G155" t="s">
        <v>21</v>
      </c>
      <c r="H155" t="s">
        <v>26</v>
      </c>
      <c r="I155">
        <v>17.2</v>
      </c>
      <c r="J155" t="s">
        <v>27</v>
      </c>
      <c r="K155">
        <v>154</v>
      </c>
      <c r="L155" t="s">
        <v>64</v>
      </c>
      <c r="M155" t="s">
        <v>102</v>
      </c>
      <c r="N155" t="s">
        <v>65</v>
      </c>
      <c r="Q155" t="str">
        <f t="shared" si="6"/>
        <v>Plato_19,  Plato_4</v>
      </c>
      <c r="R155" s="11">
        <f>SUMIF(Cocina!A:A,Sala!K155,Cocina!J:J)+I155</f>
        <v>161.19999999999999</v>
      </c>
      <c r="S155" s="12">
        <f>INT(E155)</f>
        <v>45018</v>
      </c>
      <c r="T155" s="2">
        <f>D155</f>
        <v>45018.089583333334</v>
      </c>
      <c r="U155" s="2">
        <f>E155</f>
        <v>45018.15</v>
      </c>
      <c r="V155" s="2">
        <f>IF(J155="Ocupada",U155-T155+15/1440,U155-T155)</f>
        <v>6.0416666667151731E-2</v>
      </c>
      <c r="W155" s="7">
        <f>SUMIF(Cocina!A:A,K155,Cocina!H:H)</f>
        <v>5.6944444444444436E-2</v>
      </c>
      <c r="X155" s="2">
        <f t="shared" si="7"/>
        <v>3.4722222227072941E-3</v>
      </c>
      <c r="Y155" t="str">
        <f t="shared" si="8"/>
        <v>Cobrado</v>
      </c>
    </row>
    <row r="156" spans="1:25" x14ac:dyDescent="0.45">
      <c r="A156">
        <v>7</v>
      </c>
      <c r="B156" t="s">
        <v>219</v>
      </c>
      <c r="C156">
        <v>2</v>
      </c>
      <c r="D156" s="1">
        <v>45018.078472222223</v>
      </c>
      <c r="E156" s="1">
        <v>45018.197222222225</v>
      </c>
      <c r="F156" t="s">
        <v>32</v>
      </c>
      <c r="G156" t="s">
        <v>15</v>
      </c>
      <c r="H156" t="s">
        <v>26</v>
      </c>
      <c r="I156">
        <v>25.72</v>
      </c>
      <c r="J156" t="s">
        <v>17</v>
      </c>
      <c r="K156">
        <v>155</v>
      </c>
      <c r="L156" t="s">
        <v>42</v>
      </c>
      <c r="M156" t="s">
        <v>137</v>
      </c>
      <c r="N156" t="s">
        <v>29</v>
      </c>
      <c r="O156" t="s">
        <v>75</v>
      </c>
      <c r="Q156" t="str">
        <f t="shared" si="6"/>
        <v>Plato_6,  Plato_17,  Plato_3</v>
      </c>
      <c r="R156" s="11">
        <f>SUMIF(Cocina!A:A,Sala!K156,Cocina!J:J)+I156</f>
        <v>161.72</v>
      </c>
      <c r="S156" s="12">
        <f>INT(E156)</f>
        <v>45018</v>
      </c>
      <c r="T156" s="2">
        <f>D156</f>
        <v>45018.078472222223</v>
      </c>
      <c r="U156" s="2">
        <f>E156</f>
        <v>45018.197222222225</v>
      </c>
      <c r="V156" s="2">
        <f>IF(J156="Ocupada",U156-T156+15/1440,U156-T156)</f>
        <v>0.11875000000145519</v>
      </c>
      <c r="W156" s="7">
        <f>SUMIF(Cocina!A:A,K156,Cocina!H:H)</f>
        <v>6.9444444444444448E-2</v>
      </c>
      <c r="X156" s="2">
        <f t="shared" si="7"/>
        <v>4.9305555557010744E-2</v>
      </c>
      <c r="Y156" t="str">
        <f t="shared" si="8"/>
        <v>Cobrado</v>
      </c>
    </row>
    <row r="157" spans="1:25" x14ac:dyDescent="0.45">
      <c r="A157">
        <v>6</v>
      </c>
      <c r="B157" t="s">
        <v>220</v>
      </c>
      <c r="C157">
        <v>4</v>
      </c>
      <c r="D157" s="1">
        <v>45018.027777777781</v>
      </c>
      <c r="E157" s="1">
        <v>45018.178472222222</v>
      </c>
      <c r="F157" t="s">
        <v>14</v>
      </c>
      <c r="G157" t="s">
        <v>38</v>
      </c>
      <c r="H157" t="s">
        <v>26</v>
      </c>
      <c r="I157">
        <v>19.03</v>
      </c>
      <c r="J157" t="s">
        <v>27</v>
      </c>
      <c r="K157">
        <v>156</v>
      </c>
      <c r="L157" t="s">
        <v>18</v>
      </c>
      <c r="M157" t="s">
        <v>62</v>
      </c>
      <c r="Q157" t="str">
        <f t="shared" si="6"/>
        <v>Plato_16</v>
      </c>
      <c r="R157" s="11">
        <f>SUMIF(Cocina!A:A,Sala!K157,Cocina!J:J)+I157</f>
        <v>75.03</v>
      </c>
      <c r="S157" s="12">
        <f>INT(E157)</f>
        <v>45018</v>
      </c>
      <c r="T157" s="2">
        <f>D157</f>
        <v>45018.027777777781</v>
      </c>
      <c r="U157" s="2">
        <f>E157</f>
        <v>45018.178472222222</v>
      </c>
      <c r="V157" s="2">
        <f>IF(J157="Ocupada",U157-T157+15/1440,U157-T157)</f>
        <v>0.15069444444088731</v>
      </c>
      <c r="W157" s="7">
        <f>SUMIF(Cocina!A:A,K157,Cocina!H:H)</f>
        <v>4.1666666666666666E-3</v>
      </c>
      <c r="X157" s="2">
        <f t="shared" si="7"/>
        <v>0.14652777777422063</v>
      </c>
      <c r="Y157" t="str">
        <f t="shared" si="8"/>
        <v>Cobrado</v>
      </c>
    </row>
    <row r="158" spans="1:25" x14ac:dyDescent="0.45">
      <c r="A158">
        <v>13</v>
      </c>
      <c r="B158" t="s">
        <v>221</v>
      </c>
      <c r="C158">
        <v>5</v>
      </c>
      <c r="D158" s="1">
        <v>45018.140277777777</v>
      </c>
      <c r="E158" s="1">
        <v>45018.260416666664</v>
      </c>
      <c r="F158" t="s">
        <v>14</v>
      </c>
      <c r="G158" t="s">
        <v>21</v>
      </c>
      <c r="H158" t="s">
        <v>26</v>
      </c>
      <c r="I158">
        <v>28.48</v>
      </c>
      <c r="J158" t="s">
        <v>41</v>
      </c>
      <c r="K158">
        <v>157</v>
      </c>
      <c r="L158" t="s">
        <v>36</v>
      </c>
      <c r="M158" t="s">
        <v>153</v>
      </c>
      <c r="N158" t="s">
        <v>44</v>
      </c>
      <c r="O158" t="s">
        <v>118</v>
      </c>
      <c r="P158" t="s">
        <v>30</v>
      </c>
      <c r="Q158" t="str">
        <f t="shared" si="6"/>
        <v>Plato_1,  Plato_16,  Plato_2,  Plato_19</v>
      </c>
      <c r="R158" s="11">
        <f>SUMIF(Cocina!A:A,Sala!K158,Cocina!J:J)+I158</f>
        <v>299.48</v>
      </c>
      <c r="S158" s="12">
        <f>INT(E158)</f>
        <v>45018</v>
      </c>
      <c r="T158" s="2">
        <f>D158</f>
        <v>45018.140277777777</v>
      </c>
      <c r="U158" s="2">
        <f>E158</f>
        <v>45018.260416666664</v>
      </c>
      <c r="V158" s="2">
        <f>IF(J158="Ocupada",U158-T158+15/1440,U158-T158)</f>
        <v>0.13055555555426204</v>
      </c>
      <c r="W158" s="7">
        <f>SUMIF(Cocina!A:A,K158,Cocina!H:H)</f>
        <v>0.10416666666666667</v>
      </c>
      <c r="X158" s="2">
        <f t="shared" si="7"/>
        <v>2.6388888887595371E-2</v>
      </c>
      <c r="Y158" t="str">
        <f t="shared" si="8"/>
        <v>Cobrado</v>
      </c>
    </row>
    <row r="159" spans="1:25" x14ac:dyDescent="0.45">
      <c r="A159">
        <v>5</v>
      </c>
      <c r="B159" t="s">
        <v>222</v>
      </c>
      <c r="C159">
        <v>5</v>
      </c>
      <c r="D159" s="1">
        <v>45018.114583333336</v>
      </c>
      <c r="E159" s="1">
        <v>45018.165972222225</v>
      </c>
      <c r="F159" t="s">
        <v>14</v>
      </c>
      <c r="G159" t="s">
        <v>15</v>
      </c>
      <c r="H159" t="s">
        <v>26</v>
      </c>
      <c r="I159">
        <v>48.75</v>
      </c>
      <c r="J159" t="s">
        <v>27</v>
      </c>
      <c r="K159">
        <v>158</v>
      </c>
      <c r="L159" t="s">
        <v>70</v>
      </c>
      <c r="M159" t="s">
        <v>143</v>
      </c>
      <c r="N159" t="s">
        <v>68</v>
      </c>
      <c r="O159" t="s">
        <v>30</v>
      </c>
      <c r="P159" t="s">
        <v>53</v>
      </c>
      <c r="Q159" t="str">
        <f t="shared" si="6"/>
        <v>Plato_12,  Plato_10,  Plato_19,  Plato_8</v>
      </c>
      <c r="R159" s="11">
        <f>SUMIF(Cocina!A:A,Sala!K159,Cocina!J:J)+I159</f>
        <v>358.75</v>
      </c>
      <c r="S159" s="12">
        <f>INT(E159)</f>
        <v>45018</v>
      </c>
      <c r="T159" s="2">
        <f>D159</f>
        <v>45018.114583333336</v>
      </c>
      <c r="U159" s="2">
        <f>E159</f>
        <v>45018.165972222225</v>
      </c>
      <c r="V159" s="2">
        <f>IF(J159="Ocupada",U159-T159+15/1440,U159-T159)</f>
        <v>5.1388888889050577E-2</v>
      </c>
      <c r="W159" s="7">
        <f>SUMIF(Cocina!A:A,K159,Cocina!H:H)</f>
        <v>9.375E-2</v>
      </c>
      <c r="X159" s="2">
        <f t="shared" si="7"/>
        <v>0</v>
      </c>
      <c r="Y159" t="str">
        <f t="shared" si="8"/>
        <v>No cobrado</v>
      </c>
    </row>
    <row r="160" spans="1:25" x14ac:dyDescent="0.45">
      <c r="A160">
        <v>16</v>
      </c>
      <c r="B160" t="s">
        <v>223</v>
      </c>
      <c r="C160">
        <v>1</v>
      </c>
      <c r="D160" s="1">
        <v>45018.006944444445</v>
      </c>
      <c r="E160" s="1">
        <v>45018.052083333336</v>
      </c>
      <c r="F160" t="s">
        <v>14</v>
      </c>
      <c r="G160" t="s">
        <v>21</v>
      </c>
      <c r="H160" t="s">
        <v>26</v>
      </c>
      <c r="I160">
        <v>47.81</v>
      </c>
      <c r="J160" t="s">
        <v>41</v>
      </c>
      <c r="K160">
        <v>159</v>
      </c>
      <c r="L160" t="s">
        <v>28</v>
      </c>
      <c r="M160" t="s">
        <v>55</v>
      </c>
      <c r="N160" t="s">
        <v>29</v>
      </c>
      <c r="O160" t="s">
        <v>65</v>
      </c>
      <c r="P160" t="s">
        <v>57</v>
      </c>
      <c r="Q160" t="str">
        <f t="shared" si="6"/>
        <v>Plato_9,  Plato_17,  Plato_4,  Plato_11</v>
      </c>
      <c r="R160" s="11">
        <f>SUMIF(Cocina!A:A,Sala!K160,Cocina!J:J)+I160</f>
        <v>300.81</v>
      </c>
      <c r="S160" s="12">
        <f>INT(E160)</f>
        <v>45018</v>
      </c>
      <c r="T160" s="2">
        <f>D160</f>
        <v>45018.006944444445</v>
      </c>
      <c r="U160" s="2">
        <f>E160</f>
        <v>45018.052083333336</v>
      </c>
      <c r="V160" s="2">
        <f>IF(J160="Ocupada",U160-T160+15/1440,U160-T160)</f>
        <v>5.5555555557172433E-2</v>
      </c>
      <c r="W160" s="7">
        <f>SUMIF(Cocina!A:A,K160,Cocina!H:H)</f>
        <v>5.1388888888888887E-2</v>
      </c>
      <c r="X160" s="2">
        <f t="shared" si="7"/>
        <v>4.166666668283546E-3</v>
      </c>
      <c r="Y160" t="str">
        <f t="shared" si="8"/>
        <v>Cobrado</v>
      </c>
    </row>
    <row r="161" spans="1:25" x14ac:dyDescent="0.45">
      <c r="A161">
        <v>19</v>
      </c>
      <c r="B161" t="s">
        <v>224</v>
      </c>
      <c r="C161">
        <v>6</v>
      </c>
      <c r="D161" s="1">
        <v>45018.04583333333</v>
      </c>
      <c r="E161" s="1">
        <v>45018.189583333333</v>
      </c>
      <c r="F161" t="s">
        <v>25</v>
      </c>
      <c r="G161" t="s">
        <v>15</v>
      </c>
      <c r="H161" t="s">
        <v>26</v>
      </c>
      <c r="I161">
        <v>26.02</v>
      </c>
      <c r="J161" t="s">
        <v>17</v>
      </c>
      <c r="K161">
        <v>160</v>
      </c>
      <c r="L161" t="s">
        <v>23</v>
      </c>
      <c r="M161" t="s">
        <v>102</v>
      </c>
      <c r="N161" t="s">
        <v>47</v>
      </c>
      <c r="Q161" t="str">
        <f t="shared" si="6"/>
        <v>Plato_19,  Plato_7</v>
      </c>
      <c r="R161" s="11">
        <f>SUMIF(Cocina!A:A,Sala!K161,Cocina!J:J)+I161</f>
        <v>182.02</v>
      </c>
      <c r="S161" s="12">
        <f>INT(E161)</f>
        <v>45018</v>
      </c>
      <c r="T161" s="2">
        <f>D161</f>
        <v>45018.04583333333</v>
      </c>
      <c r="U161" s="2">
        <f>E161</f>
        <v>45018.189583333333</v>
      </c>
      <c r="V161" s="2">
        <f>IF(J161="Ocupada",U161-T161+15/1440,U161-T161)</f>
        <v>0.14375000000291038</v>
      </c>
      <c r="W161" s="7">
        <f>SUMIF(Cocina!A:A,K161,Cocina!H:H)</f>
        <v>4.6527777777777779E-2</v>
      </c>
      <c r="X161" s="2">
        <f t="shared" si="7"/>
        <v>9.7222222225132604E-2</v>
      </c>
      <c r="Y161" t="str">
        <f t="shared" si="8"/>
        <v>Cobrado</v>
      </c>
    </row>
    <row r="162" spans="1:25" x14ac:dyDescent="0.45">
      <c r="A162">
        <v>13</v>
      </c>
      <c r="B162" t="s">
        <v>225</v>
      </c>
      <c r="C162">
        <v>6</v>
      </c>
      <c r="D162" s="1">
        <v>45018.03125</v>
      </c>
      <c r="E162" s="1">
        <v>45018.182638888888</v>
      </c>
      <c r="F162" t="s">
        <v>25</v>
      </c>
      <c r="G162" t="s">
        <v>15</v>
      </c>
      <c r="H162" t="s">
        <v>26</v>
      </c>
      <c r="I162">
        <v>18.86</v>
      </c>
      <c r="J162" t="s">
        <v>17</v>
      </c>
      <c r="K162">
        <v>161</v>
      </c>
      <c r="L162" t="s">
        <v>33</v>
      </c>
      <c r="M162" t="s">
        <v>62</v>
      </c>
      <c r="Q162" t="str">
        <f t="shared" si="6"/>
        <v>Plato_16</v>
      </c>
      <c r="R162" s="11">
        <f>SUMIF(Cocina!A:A,Sala!K162,Cocina!J:J)+I162</f>
        <v>102.86</v>
      </c>
      <c r="S162" s="12">
        <f>INT(E162)</f>
        <v>45018</v>
      </c>
      <c r="T162" s="2">
        <f>D162</f>
        <v>45018.03125</v>
      </c>
      <c r="U162" s="2">
        <f>E162</f>
        <v>45018.182638888888</v>
      </c>
      <c r="V162" s="2">
        <f>IF(J162="Ocupada",U162-T162+15/1440,U162-T162)</f>
        <v>0.15138888888759539</v>
      </c>
      <c r="W162" s="7">
        <f>SUMIF(Cocina!A:A,K162,Cocina!H:H)</f>
        <v>3.9583333333333331E-2</v>
      </c>
      <c r="X162" s="2">
        <f t="shared" si="7"/>
        <v>0.11180555555426205</v>
      </c>
      <c r="Y162" t="str">
        <f t="shared" si="8"/>
        <v>Cobrado</v>
      </c>
    </row>
    <row r="163" spans="1:25" x14ac:dyDescent="0.45">
      <c r="A163">
        <v>14</v>
      </c>
      <c r="B163" t="s">
        <v>226</v>
      </c>
      <c r="C163">
        <v>4</v>
      </c>
      <c r="D163" s="1">
        <v>45018.039583333331</v>
      </c>
      <c r="E163" s="1">
        <v>45018.106944444444</v>
      </c>
      <c r="F163" t="s">
        <v>20</v>
      </c>
      <c r="G163" t="s">
        <v>15</v>
      </c>
      <c r="H163" t="s">
        <v>26</v>
      </c>
      <c r="I163">
        <v>17.55</v>
      </c>
      <c r="J163" t="s">
        <v>17</v>
      </c>
      <c r="K163">
        <v>162</v>
      </c>
      <c r="L163" t="s">
        <v>33</v>
      </c>
      <c r="M163" t="s">
        <v>189</v>
      </c>
      <c r="Q163" t="str">
        <f t="shared" si="6"/>
        <v>Plato_7</v>
      </c>
      <c r="R163" s="11">
        <f>SUMIF(Cocina!A:A,Sala!K163,Cocina!J:J)+I163</f>
        <v>89.55</v>
      </c>
      <c r="S163" s="12">
        <f>INT(E163)</f>
        <v>45018</v>
      </c>
      <c r="T163" s="2">
        <f>D163</f>
        <v>45018.039583333331</v>
      </c>
      <c r="U163" s="2">
        <f>E163</f>
        <v>45018.106944444444</v>
      </c>
      <c r="V163" s="2">
        <f>IF(J163="Ocupada",U163-T163+15/1440,U163-T163)</f>
        <v>6.7361111112404615E-2</v>
      </c>
      <c r="W163" s="7">
        <f>SUMIF(Cocina!A:A,K163,Cocina!H:H)</f>
        <v>1.7361111111111112E-2</v>
      </c>
      <c r="X163" s="2">
        <f t="shared" si="7"/>
        <v>5.0000000001293503E-2</v>
      </c>
      <c r="Y163" t="str">
        <f t="shared" si="8"/>
        <v>Cobrado</v>
      </c>
    </row>
    <row r="164" spans="1:25" x14ac:dyDescent="0.45">
      <c r="A164">
        <v>6</v>
      </c>
      <c r="B164" t="s">
        <v>227</v>
      </c>
      <c r="C164">
        <v>1</v>
      </c>
      <c r="D164" s="1">
        <v>45018.065972222219</v>
      </c>
      <c r="E164" s="1">
        <v>45018.17291666667</v>
      </c>
      <c r="F164" t="s">
        <v>32</v>
      </c>
      <c r="G164" t="s">
        <v>15</v>
      </c>
      <c r="H164" t="s">
        <v>26</v>
      </c>
      <c r="I164">
        <v>14.94</v>
      </c>
      <c r="J164" t="s">
        <v>41</v>
      </c>
      <c r="K164">
        <v>163</v>
      </c>
      <c r="L164" t="s">
        <v>70</v>
      </c>
      <c r="M164" t="s">
        <v>147</v>
      </c>
      <c r="N164" t="s">
        <v>118</v>
      </c>
      <c r="O164" t="s">
        <v>57</v>
      </c>
      <c r="P164" t="s">
        <v>112</v>
      </c>
      <c r="Q164" t="str">
        <f t="shared" si="6"/>
        <v>Plato_17,  Plato_2,  Plato_11,  Plato_5</v>
      </c>
      <c r="R164" s="11">
        <f>SUMIF(Cocina!A:A,Sala!K164,Cocina!J:J)+I164</f>
        <v>285.94</v>
      </c>
      <c r="S164" s="12">
        <f>INT(E164)</f>
        <v>45018</v>
      </c>
      <c r="T164" s="2">
        <f>D164</f>
        <v>45018.065972222219</v>
      </c>
      <c r="U164" s="2">
        <f>E164</f>
        <v>45018.17291666667</v>
      </c>
      <c r="V164" s="2">
        <f>IF(J164="Ocupada",U164-T164+15/1440,U164-T164)</f>
        <v>0.11736111111774032</v>
      </c>
      <c r="W164" s="7">
        <f>SUMIF(Cocina!A:A,K164,Cocina!H:H)</f>
        <v>4.9305555555555547E-2</v>
      </c>
      <c r="X164" s="2">
        <f t="shared" si="7"/>
        <v>6.8055555562184775E-2</v>
      </c>
      <c r="Y164" t="str">
        <f t="shared" si="8"/>
        <v>Cobrado</v>
      </c>
    </row>
    <row r="165" spans="1:25" x14ac:dyDescent="0.45">
      <c r="A165">
        <v>8</v>
      </c>
      <c r="B165" t="s">
        <v>228</v>
      </c>
      <c r="C165">
        <v>2</v>
      </c>
      <c r="D165" s="1">
        <v>45018.106944444444</v>
      </c>
      <c r="E165" s="1">
        <v>45018.251388888886</v>
      </c>
      <c r="F165" t="s">
        <v>35</v>
      </c>
      <c r="G165" t="s">
        <v>38</v>
      </c>
      <c r="H165" t="s">
        <v>26</v>
      </c>
      <c r="I165">
        <v>47.53</v>
      </c>
      <c r="J165" t="s">
        <v>17</v>
      </c>
      <c r="K165">
        <v>164</v>
      </c>
      <c r="L165" t="s">
        <v>23</v>
      </c>
      <c r="M165" t="s">
        <v>234</v>
      </c>
      <c r="N165" t="s">
        <v>30</v>
      </c>
      <c r="O165" t="s">
        <v>76</v>
      </c>
      <c r="P165" t="s">
        <v>47</v>
      </c>
      <c r="Q165" t="str">
        <f t="shared" si="6"/>
        <v>Plato_5,  Plato_19,  Plato_15,  Plato_7</v>
      </c>
      <c r="R165" s="11">
        <f>SUMIF(Cocina!A:A,Sala!K165,Cocina!J:J)+I165</f>
        <v>217.53</v>
      </c>
      <c r="S165" s="12">
        <f>INT(E165)</f>
        <v>45018</v>
      </c>
      <c r="T165" s="2">
        <f>D165</f>
        <v>45018.106944444444</v>
      </c>
      <c r="U165" s="2">
        <f>E165</f>
        <v>45018.251388888886</v>
      </c>
      <c r="V165" s="2">
        <f>IF(J165="Ocupada",U165-T165+15/1440,U165-T165)</f>
        <v>0.1444444444423425</v>
      </c>
      <c r="W165" s="7">
        <f>SUMIF(Cocina!A:A,K165,Cocina!H:H)</f>
        <v>7.2916666666666671E-2</v>
      </c>
      <c r="X165" s="2">
        <f t="shared" si="7"/>
        <v>7.152777777567583E-2</v>
      </c>
      <c r="Y165" t="str">
        <f t="shared" si="8"/>
        <v>Cobrado</v>
      </c>
    </row>
    <row r="166" spans="1:25" x14ac:dyDescent="0.45">
      <c r="A166">
        <v>10</v>
      </c>
      <c r="B166" t="s">
        <v>229</v>
      </c>
      <c r="C166">
        <v>3</v>
      </c>
      <c r="D166" s="1">
        <v>45018.097916666666</v>
      </c>
      <c r="E166" s="1">
        <v>45018.216666666667</v>
      </c>
      <c r="F166" t="s">
        <v>14</v>
      </c>
      <c r="G166" t="s">
        <v>38</v>
      </c>
      <c r="H166" t="s">
        <v>26</v>
      </c>
      <c r="I166">
        <v>41.9</v>
      </c>
      <c r="J166" t="s">
        <v>41</v>
      </c>
      <c r="K166">
        <v>165</v>
      </c>
      <c r="L166" t="s">
        <v>36</v>
      </c>
      <c r="M166" t="s">
        <v>189</v>
      </c>
      <c r="N166" t="s">
        <v>60</v>
      </c>
      <c r="Q166" t="str">
        <f t="shared" si="6"/>
        <v>Plato_7,  Plato_13</v>
      </c>
      <c r="R166" s="11">
        <f>SUMIF(Cocina!A:A,Sala!K166,Cocina!J:J)+I166</f>
        <v>131.9</v>
      </c>
      <c r="S166" s="12">
        <f>INT(E166)</f>
        <v>45018</v>
      </c>
      <c r="T166" s="2">
        <f>D166</f>
        <v>45018.097916666666</v>
      </c>
      <c r="U166" s="2">
        <f>E166</f>
        <v>45018.216666666667</v>
      </c>
      <c r="V166" s="2">
        <f>IF(J166="Ocupada",U166-T166+15/1440,U166-T166)</f>
        <v>0.12916666666812185</v>
      </c>
      <c r="W166" s="7">
        <f>SUMIF(Cocina!A:A,K166,Cocina!H:H)</f>
        <v>3.888888888888889E-2</v>
      </c>
      <c r="X166" s="2">
        <f t="shared" si="7"/>
        <v>9.0277777779232959E-2</v>
      </c>
      <c r="Y166" t="str">
        <f t="shared" si="8"/>
        <v>Cobrado</v>
      </c>
    </row>
    <row r="167" spans="1:25" x14ac:dyDescent="0.45">
      <c r="A167">
        <v>12</v>
      </c>
      <c r="B167" t="s">
        <v>230</v>
      </c>
      <c r="C167">
        <v>1</v>
      </c>
      <c r="D167" s="1">
        <v>45018.054166666669</v>
      </c>
      <c r="E167" s="1">
        <v>45018.113888888889</v>
      </c>
      <c r="F167" t="s">
        <v>35</v>
      </c>
      <c r="G167" t="s">
        <v>15</v>
      </c>
      <c r="H167" t="s">
        <v>22</v>
      </c>
      <c r="I167">
        <v>43.95</v>
      </c>
      <c r="J167" t="s">
        <v>41</v>
      </c>
      <c r="K167">
        <v>166</v>
      </c>
      <c r="L167" t="s">
        <v>36</v>
      </c>
      <c r="M167" t="s">
        <v>231</v>
      </c>
      <c r="Q167" t="str">
        <f t="shared" si="6"/>
        <v>Plato_14</v>
      </c>
      <c r="R167" s="11">
        <f>SUMIF(Cocina!A:A,Sala!K167,Cocina!J:J)+I167</f>
        <v>89.95</v>
      </c>
      <c r="S167" s="12">
        <f>INT(E167)</f>
        <v>45018</v>
      </c>
      <c r="T167" s="2">
        <f>D167</f>
        <v>45018.054166666669</v>
      </c>
      <c r="U167" s="2">
        <f>E167</f>
        <v>45018.113888888889</v>
      </c>
      <c r="V167" s="2">
        <f>IF(J167="Ocupada",U167-T167+15/1440,U167-T167)</f>
        <v>7.0138888887110326E-2</v>
      </c>
      <c r="W167" s="7">
        <f>SUMIF(Cocina!A:A,K167,Cocina!H:H)</f>
        <v>1.5277777777777777E-2</v>
      </c>
      <c r="X167" s="2">
        <f t="shared" si="7"/>
        <v>5.4861111109332547E-2</v>
      </c>
      <c r="Y167" t="str">
        <f t="shared" si="8"/>
        <v>Cobrado</v>
      </c>
    </row>
    <row r="168" spans="1:25" x14ac:dyDescent="0.45">
      <c r="A168">
        <v>5</v>
      </c>
      <c r="B168" t="s">
        <v>232</v>
      </c>
      <c r="C168">
        <v>6</v>
      </c>
      <c r="D168" s="1">
        <v>45018.054861111108</v>
      </c>
      <c r="E168" s="1">
        <v>45018.115277777775</v>
      </c>
      <c r="F168" t="s">
        <v>25</v>
      </c>
      <c r="G168" t="s">
        <v>15</v>
      </c>
      <c r="H168" t="s">
        <v>16</v>
      </c>
      <c r="I168">
        <v>42.74</v>
      </c>
      <c r="J168" t="s">
        <v>17</v>
      </c>
      <c r="K168">
        <v>167</v>
      </c>
      <c r="L168" t="s">
        <v>87</v>
      </c>
      <c r="M168" t="s">
        <v>143</v>
      </c>
      <c r="N168" t="s">
        <v>78</v>
      </c>
      <c r="O168" t="s">
        <v>29</v>
      </c>
      <c r="Q168" t="str">
        <f t="shared" si="6"/>
        <v>Plato_12,  Plato_18,  Plato_17</v>
      </c>
      <c r="R168" s="11">
        <f>SUMIF(Cocina!A:A,Sala!K168,Cocina!J:J)+I168</f>
        <v>194.74</v>
      </c>
      <c r="S168" s="12">
        <f>INT(E168)</f>
        <v>45018</v>
      </c>
      <c r="T168" s="2">
        <f>D168</f>
        <v>45018.054861111108</v>
      </c>
      <c r="U168" s="2">
        <f>E168</f>
        <v>45018.115277777775</v>
      </c>
      <c r="V168" s="2">
        <f>IF(J168="Ocupada",U168-T168+15/1440,U168-T168)</f>
        <v>6.0416666667151731E-2</v>
      </c>
      <c r="W168" s="7">
        <f>SUMIF(Cocina!A:A,K168,Cocina!H:H)</f>
        <v>5.2777777777777785E-2</v>
      </c>
      <c r="X168" s="2">
        <f t="shared" si="7"/>
        <v>7.6388888893739459E-3</v>
      </c>
      <c r="Y168" t="str">
        <f t="shared" si="8"/>
        <v>Cobrado</v>
      </c>
    </row>
    <row r="169" spans="1:25" x14ac:dyDescent="0.45">
      <c r="A169">
        <v>17</v>
      </c>
      <c r="B169" t="s">
        <v>233</v>
      </c>
      <c r="C169">
        <v>4</v>
      </c>
      <c r="D169" s="1">
        <v>45018.086805555555</v>
      </c>
      <c r="E169" s="1">
        <v>45018.140972222223</v>
      </c>
      <c r="F169" t="s">
        <v>20</v>
      </c>
      <c r="G169" t="s">
        <v>15</v>
      </c>
      <c r="H169" t="s">
        <v>26</v>
      </c>
      <c r="I169">
        <v>17.09</v>
      </c>
      <c r="J169" t="s">
        <v>17</v>
      </c>
      <c r="K169">
        <v>168</v>
      </c>
      <c r="L169" t="s">
        <v>42</v>
      </c>
      <c r="M169" t="s">
        <v>234</v>
      </c>
      <c r="Q169" t="str">
        <f t="shared" si="6"/>
        <v>Plato_5</v>
      </c>
      <c r="R169" s="11">
        <f>SUMIF(Cocina!A:A,Sala!K169,Cocina!J:J)+I169</f>
        <v>61.09</v>
      </c>
      <c r="S169" s="12">
        <f>INT(E169)</f>
        <v>45018</v>
      </c>
      <c r="T169" s="2">
        <f>D169</f>
        <v>45018.086805555555</v>
      </c>
      <c r="U169" s="2">
        <f>E169</f>
        <v>45018.140972222223</v>
      </c>
      <c r="V169" s="2">
        <f>IF(J169="Ocupada",U169-T169+15/1440,U169-T169)</f>
        <v>5.4166666668606922E-2</v>
      </c>
      <c r="W169" s="7">
        <f>SUMIF(Cocina!A:A,K169,Cocina!H:H)</f>
        <v>4.8611111111111112E-3</v>
      </c>
      <c r="X169" s="2">
        <f t="shared" si="7"/>
        <v>4.9305555557495814E-2</v>
      </c>
      <c r="Y169" t="str">
        <f t="shared" si="8"/>
        <v>Cobrado</v>
      </c>
    </row>
    <row r="170" spans="1:25" x14ac:dyDescent="0.45">
      <c r="A170">
        <v>19</v>
      </c>
      <c r="B170" t="s">
        <v>235</v>
      </c>
      <c r="C170">
        <v>1</v>
      </c>
      <c r="D170" s="1">
        <v>45018.080555555556</v>
      </c>
      <c r="E170" s="1">
        <v>45018.218055555553</v>
      </c>
      <c r="F170" t="s">
        <v>14</v>
      </c>
      <c r="G170" t="s">
        <v>15</v>
      </c>
      <c r="H170" t="s">
        <v>16</v>
      </c>
      <c r="I170">
        <v>16.62</v>
      </c>
      <c r="J170" t="s">
        <v>27</v>
      </c>
      <c r="K170">
        <v>169</v>
      </c>
      <c r="L170" t="s">
        <v>33</v>
      </c>
      <c r="M170" t="s">
        <v>99</v>
      </c>
      <c r="N170" t="s">
        <v>78</v>
      </c>
      <c r="O170" t="s">
        <v>112</v>
      </c>
      <c r="Q170" t="str">
        <f t="shared" si="6"/>
        <v>Plato_13,  Plato_18,  Plato_5</v>
      </c>
      <c r="R170" s="11">
        <f>SUMIF(Cocina!A:A,Sala!K170,Cocina!J:J)+I170</f>
        <v>170.62</v>
      </c>
      <c r="S170" s="12">
        <f>INT(E170)</f>
        <v>45018</v>
      </c>
      <c r="T170" s="2">
        <f>D170</f>
        <v>45018.080555555556</v>
      </c>
      <c r="U170" s="2">
        <f>E170</f>
        <v>45018.218055555553</v>
      </c>
      <c r="V170" s="2">
        <f>IF(J170="Ocupada",U170-T170+15/1440,U170-T170)</f>
        <v>0.13749999999708962</v>
      </c>
      <c r="W170" s="7">
        <f>SUMIF(Cocina!A:A,K170,Cocina!H:H)</f>
        <v>7.6388888888888881E-2</v>
      </c>
      <c r="X170" s="2">
        <f t="shared" si="7"/>
        <v>6.1111111108200736E-2</v>
      </c>
      <c r="Y170" t="str">
        <f t="shared" si="8"/>
        <v>Cobrado</v>
      </c>
    </row>
    <row r="171" spans="1:25" x14ac:dyDescent="0.45">
      <c r="A171">
        <v>12</v>
      </c>
      <c r="B171" t="s">
        <v>236</v>
      </c>
      <c r="C171">
        <v>2</v>
      </c>
      <c r="D171" s="1">
        <v>45018.109027777777</v>
      </c>
      <c r="E171" s="1">
        <v>45018.226388888892</v>
      </c>
      <c r="F171" t="s">
        <v>25</v>
      </c>
      <c r="G171" t="s">
        <v>38</v>
      </c>
      <c r="H171" t="s">
        <v>26</v>
      </c>
      <c r="I171">
        <v>25.98</v>
      </c>
      <c r="J171" t="s">
        <v>27</v>
      </c>
      <c r="K171">
        <v>170</v>
      </c>
      <c r="L171" t="s">
        <v>23</v>
      </c>
      <c r="M171" t="s">
        <v>177</v>
      </c>
      <c r="N171" t="s">
        <v>79</v>
      </c>
      <c r="O171" t="s">
        <v>30</v>
      </c>
      <c r="P171" t="s">
        <v>118</v>
      </c>
      <c r="Q171" t="str">
        <f t="shared" si="6"/>
        <v>Plato_3,  Plato_9,  Plato_19,  Plato_2</v>
      </c>
      <c r="R171" s="11">
        <f>SUMIF(Cocina!A:A,Sala!K171,Cocina!J:J)+I171</f>
        <v>268.98</v>
      </c>
      <c r="S171" s="12">
        <f>INT(E171)</f>
        <v>45018</v>
      </c>
      <c r="T171" s="2">
        <f>D171</f>
        <v>45018.109027777777</v>
      </c>
      <c r="U171" s="2">
        <f>E171</f>
        <v>45018.226388888892</v>
      </c>
      <c r="V171" s="2">
        <f>IF(J171="Ocupada",U171-T171+15/1440,U171-T171)</f>
        <v>0.117361111115315</v>
      </c>
      <c r="W171" s="7">
        <f>SUMIF(Cocina!A:A,K171,Cocina!H:H)</f>
        <v>5.0694444444444445E-2</v>
      </c>
      <c r="X171" s="2">
        <f t="shared" si="7"/>
        <v>6.6666666670870553E-2</v>
      </c>
      <c r="Y171" t="str">
        <f t="shared" si="8"/>
        <v>Cobrado</v>
      </c>
    </row>
    <row r="172" spans="1:25" x14ac:dyDescent="0.45">
      <c r="A172">
        <v>16</v>
      </c>
      <c r="B172" t="s">
        <v>237</v>
      </c>
      <c r="C172">
        <v>6</v>
      </c>
      <c r="D172" s="1">
        <v>45018.078472222223</v>
      </c>
      <c r="E172" s="1">
        <v>45018.12777777778</v>
      </c>
      <c r="F172" t="s">
        <v>25</v>
      </c>
      <c r="G172" t="s">
        <v>38</v>
      </c>
      <c r="H172" t="s">
        <v>26</v>
      </c>
      <c r="I172">
        <v>46.56</v>
      </c>
      <c r="J172" t="s">
        <v>27</v>
      </c>
      <c r="K172">
        <v>171</v>
      </c>
      <c r="L172" t="s">
        <v>28</v>
      </c>
      <c r="M172" t="s">
        <v>186</v>
      </c>
      <c r="N172" t="s">
        <v>79</v>
      </c>
      <c r="Q172" t="str">
        <f t="shared" si="6"/>
        <v>Plato_10,  Plato_9</v>
      </c>
      <c r="R172" s="11">
        <f>SUMIF(Cocina!A:A,Sala!K172,Cocina!J:J)+I172</f>
        <v>185.56</v>
      </c>
      <c r="S172" s="12">
        <f>INT(E172)</f>
        <v>45018</v>
      </c>
      <c r="T172" s="2">
        <f>D172</f>
        <v>45018.078472222223</v>
      </c>
      <c r="U172" s="2">
        <f>E172</f>
        <v>45018.12777777778</v>
      </c>
      <c r="V172" s="2">
        <f>IF(J172="Ocupada",U172-T172+15/1440,U172-T172)</f>
        <v>4.9305555556202307E-2</v>
      </c>
      <c r="W172" s="7">
        <f>SUMIF(Cocina!A:A,K172,Cocina!H:H)</f>
        <v>3.5416666666666666E-2</v>
      </c>
      <c r="X172" s="2">
        <f t="shared" si="7"/>
        <v>1.3888888889535642E-2</v>
      </c>
      <c r="Y172" t="str">
        <f t="shared" si="8"/>
        <v>Cobrado</v>
      </c>
    </row>
    <row r="173" spans="1:25" x14ac:dyDescent="0.45">
      <c r="A173">
        <v>12</v>
      </c>
      <c r="B173" t="s">
        <v>238</v>
      </c>
      <c r="C173">
        <v>3</v>
      </c>
      <c r="D173" s="1">
        <v>45018.117361111108</v>
      </c>
      <c r="E173" s="1">
        <v>45018.254166666666</v>
      </c>
      <c r="F173" t="s">
        <v>20</v>
      </c>
      <c r="G173" t="s">
        <v>15</v>
      </c>
      <c r="H173" t="s">
        <v>26</v>
      </c>
      <c r="I173">
        <v>45.17</v>
      </c>
      <c r="J173" t="s">
        <v>41</v>
      </c>
      <c r="K173">
        <v>172</v>
      </c>
      <c r="L173" t="s">
        <v>46</v>
      </c>
      <c r="M173" t="s">
        <v>83</v>
      </c>
      <c r="Q173" t="str">
        <f t="shared" si="6"/>
        <v>Plato_18</v>
      </c>
      <c r="R173" s="11">
        <f>SUMIF(Cocina!A:A,Sala!K173,Cocina!J:J)+I173</f>
        <v>113.17</v>
      </c>
      <c r="S173" s="12">
        <f>INT(E173)</f>
        <v>45018</v>
      </c>
      <c r="T173" s="2">
        <f>D173</f>
        <v>45018.117361111108</v>
      </c>
      <c r="U173" s="2">
        <f>E173</f>
        <v>45018.254166666666</v>
      </c>
      <c r="V173" s="2">
        <f>IF(J173="Ocupada",U173-T173+15/1440,U173-T173)</f>
        <v>0.14722222222432416</v>
      </c>
      <c r="W173" s="7">
        <f>SUMIF(Cocina!A:A,K173,Cocina!H:H)</f>
        <v>1.8749999999999999E-2</v>
      </c>
      <c r="X173" s="2">
        <f t="shared" si="7"/>
        <v>0.12847222222432417</v>
      </c>
      <c r="Y173" t="str">
        <f t="shared" si="8"/>
        <v>Cobrado</v>
      </c>
    </row>
    <row r="174" spans="1:25" x14ac:dyDescent="0.45">
      <c r="A174">
        <v>11</v>
      </c>
      <c r="B174" t="s">
        <v>239</v>
      </c>
      <c r="C174">
        <v>3</v>
      </c>
      <c r="D174" s="1">
        <v>45018.012499999997</v>
      </c>
      <c r="E174" s="1">
        <v>45018.154861111114</v>
      </c>
      <c r="F174" t="s">
        <v>35</v>
      </c>
      <c r="G174" t="s">
        <v>15</v>
      </c>
      <c r="H174" t="s">
        <v>26</v>
      </c>
      <c r="I174">
        <v>48.73</v>
      </c>
      <c r="J174" t="s">
        <v>41</v>
      </c>
      <c r="K174">
        <v>173</v>
      </c>
      <c r="L174" t="s">
        <v>70</v>
      </c>
      <c r="M174" t="s">
        <v>137</v>
      </c>
      <c r="N174" t="s">
        <v>76</v>
      </c>
      <c r="Q174" t="str">
        <f t="shared" si="6"/>
        <v>Plato_6,  Plato_15</v>
      </c>
      <c r="R174" s="11">
        <f>SUMIF(Cocina!A:A,Sala!K174,Cocina!J:J)+I174</f>
        <v>225.73</v>
      </c>
      <c r="S174" s="12">
        <f>INT(E174)</f>
        <v>45018</v>
      </c>
      <c r="T174" s="2">
        <f>D174</f>
        <v>45018.012499999997</v>
      </c>
      <c r="U174" s="2">
        <f>E174</f>
        <v>45018.154861111114</v>
      </c>
      <c r="V174" s="2">
        <f>IF(J174="Ocupada",U174-T174+15/1440,U174-T174)</f>
        <v>0.15277777778343685</v>
      </c>
      <c r="W174" s="7">
        <f>SUMIF(Cocina!A:A,K174,Cocina!H:H)</f>
        <v>4.6527777777777772E-2</v>
      </c>
      <c r="X174" s="2">
        <f t="shared" si="7"/>
        <v>0.10625000000565907</v>
      </c>
      <c r="Y174" t="str">
        <f t="shared" si="8"/>
        <v>Cobrado</v>
      </c>
    </row>
    <row r="175" spans="1:25" x14ac:dyDescent="0.45">
      <c r="A175">
        <v>10</v>
      </c>
      <c r="B175" t="s">
        <v>240</v>
      </c>
      <c r="C175">
        <v>5</v>
      </c>
      <c r="D175" s="1">
        <v>45018.006249999999</v>
      </c>
      <c r="E175" s="1">
        <v>45018.05</v>
      </c>
      <c r="F175" t="s">
        <v>35</v>
      </c>
      <c r="G175" t="s">
        <v>15</v>
      </c>
      <c r="H175" t="s">
        <v>26</v>
      </c>
      <c r="I175">
        <v>48.24</v>
      </c>
      <c r="J175" t="s">
        <v>17</v>
      </c>
      <c r="K175">
        <v>174</v>
      </c>
      <c r="L175" t="s">
        <v>42</v>
      </c>
      <c r="M175" t="s">
        <v>97</v>
      </c>
      <c r="Q175" t="str">
        <f t="shared" si="6"/>
        <v>Plato_2</v>
      </c>
      <c r="R175" s="11">
        <f>SUMIF(Cocina!A:A,Sala!K175,Cocina!J:J)+I175</f>
        <v>108.24000000000001</v>
      </c>
      <c r="S175" s="12">
        <f>INT(E175)</f>
        <v>45018</v>
      </c>
      <c r="T175" s="2">
        <f>D175</f>
        <v>45018.006249999999</v>
      </c>
      <c r="U175" s="2">
        <f>E175</f>
        <v>45018.05</v>
      </c>
      <c r="V175" s="2">
        <f>IF(J175="Ocupada",U175-T175+15/1440,U175-T175)</f>
        <v>4.3750000004365575E-2</v>
      </c>
      <c r="W175" s="7">
        <f>SUMIF(Cocina!A:A,K175,Cocina!H:H)</f>
        <v>8.3333333333333332E-3</v>
      </c>
      <c r="X175" s="2">
        <f t="shared" si="7"/>
        <v>3.5416666671032243E-2</v>
      </c>
      <c r="Y175" t="str">
        <f t="shared" si="8"/>
        <v>Cobrado</v>
      </c>
    </row>
    <row r="176" spans="1:25" x14ac:dyDescent="0.45">
      <c r="A176">
        <v>14</v>
      </c>
      <c r="B176" t="s">
        <v>151</v>
      </c>
      <c r="C176">
        <v>3</v>
      </c>
      <c r="D176" s="1">
        <v>45018.060416666667</v>
      </c>
      <c r="E176" s="1">
        <v>45018.12777777778</v>
      </c>
      <c r="F176" t="s">
        <v>14</v>
      </c>
      <c r="G176" t="s">
        <v>15</v>
      </c>
      <c r="H176" t="s">
        <v>26</v>
      </c>
      <c r="I176">
        <v>27.94</v>
      </c>
      <c r="J176" t="s">
        <v>17</v>
      </c>
      <c r="K176">
        <v>175</v>
      </c>
      <c r="L176" t="s">
        <v>23</v>
      </c>
      <c r="M176" t="s">
        <v>278</v>
      </c>
      <c r="N176" t="s">
        <v>47</v>
      </c>
      <c r="Q176" t="str">
        <f t="shared" si="6"/>
        <v>Plato_15,  Plato_7</v>
      </c>
      <c r="R176" s="11">
        <f>SUMIF(Cocina!A:A,Sala!K176,Cocina!J:J)+I176</f>
        <v>171.94</v>
      </c>
      <c r="S176" s="12">
        <f>INT(E176)</f>
        <v>45018</v>
      </c>
      <c r="T176" s="2">
        <f>D176</f>
        <v>45018.060416666667</v>
      </c>
      <c r="U176" s="2">
        <f>E176</f>
        <v>45018.12777777778</v>
      </c>
      <c r="V176" s="2">
        <f>IF(J176="Ocupada",U176-T176+15/1440,U176-T176)</f>
        <v>6.7361111112404615E-2</v>
      </c>
      <c r="W176" s="7">
        <f>SUMIF(Cocina!A:A,K176,Cocina!H:H)</f>
        <v>3.2638888888888891E-2</v>
      </c>
      <c r="X176" s="2">
        <f t="shared" si="7"/>
        <v>3.4722222223515724E-2</v>
      </c>
      <c r="Y176" t="str">
        <f t="shared" si="8"/>
        <v>Cobrado</v>
      </c>
    </row>
    <row r="177" spans="1:25" x14ac:dyDescent="0.45">
      <c r="A177">
        <v>20</v>
      </c>
      <c r="B177" t="s">
        <v>241</v>
      </c>
      <c r="C177">
        <v>4</v>
      </c>
      <c r="D177" s="1">
        <v>45018.102083333331</v>
      </c>
      <c r="E177" s="1">
        <v>45018.188888888886</v>
      </c>
      <c r="F177" t="s">
        <v>25</v>
      </c>
      <c r="G177" t="s">
        <v>15</v>
      </c>
      <c r="H177" t="s">
        <v>26</v>
      </c>
      <c r="I177">
        <v>30.5</v>
      </c>
      <c r="J177" t="s">
        <v>41</v>
      </c>
      <c r="K177">
        <v>176</v>
      </c>
      <c r="L177" t="s">
        <v>70</v>
      </c>
      <c r="M177" t="s">
        <v>99</v>
      </c>
      <c r="Q177" t="str">
        <f t="shared" si="6"/>
        <v>Plato_13</v>
      </c>
      <c r="R177" s="11">
        <f>SUMIF(Cocina!A:A,Sala!K177,Cocina!J:J)+I177</f>
        <v>93.5</v>
      </c>
      <c r="S177" s="12">
        <f>INT(E177)</f>
        <v>45018</v>
      </c>
      <c r="T177" s="2">
        <f>D177</f>
        <v>45018.102083333331</v>
      </c>
      <c r="U177" s="2">
        <f>E177</f>
        <v>45018.188888888886</v>
      </c>
      <c r="V177" s="2">
        <f>IF(J177="Ocupada",U177-T177+15/1440,U177-T177)</f>
        <v>9.7222222221413787E-2</v>
      </c>
      <c r="W177" s="7">
        <f>SUMIF(Cocina!A:A,K177,Cocina!H:H)</f>
        <v>3.3333333333333333E-2</v>
      </c>
      <c r="X177" s="2">
        <f t="shared" si="7"/>
        <v>6.3888888888080447E-2</v>
      </c>
      <c r="Y177" t="str">
        <f t="shared" si="8"/>
        <v>Cobrado</v>
      </c>
    </row>
    <row r="178" spans="1:25" x14ac:dyDescent="0.45">
      <c r="A178">
        <v>4</v>
      </c>
      <c r="B178" t="s">
        <v>242</v>
      </c>
      <c r="C178">
        <v>1</v>
      </c>
      <c r="D178" s="1">
        <v>45018.009722222225</v>
      </c>
      <c r="E178" s="1">
        <v>45018.051388888889</v>
      </c>
      <c r="F178" t="s">
        <v>35</v>
      </c>
      <c r="G178" t="s">
        <v>38</v>
      </c>
      <c r="H178" t="s">
        <v>26</v>
      </c>
      <c r="I178">
        <v>10.39</v>
      </c>
      <c r="J178" t="s">
        <v>41</v>
      </c>
      <c r="K178">
        <v>177</v>
      </c>
      <c r="L178" t="s">
        <v>36</v>
      </c>
      <c r="M178" t="s">
        <v>189</v>
      </c>
      <c r="N178" t="s">
        <v>68</v>
      </c>
      <c r="O178" t="s">
        <v>60</v>
      </c>
      <c r="P178" t="s">
        <v>48</v>
      </c>
      <c r="Q178" t="str">
        <f t="shared" si="6"/>
        <v>Plato_7,  Plato_10,  Plato_13,  Plato_12</v>
      </c>
      <c r="R178" s="11">
        <f>SUMIF(Cocina!A:A,Sala!K178,Cocina!J:J)+I178</f>
        <v>183.39</v>
      </c>
      <c r="S178" s="12">
        <f>INT(E178)</f>
        <v>45018</v>
      </c>
      <c r="T178" s="2">
        <f>D178</f>
        <v>45018.009722222225</v>
      </c>
      <c r="U178" s="2">
        <f>E178</f>
        <v>45018.051388888889</v>
      </c>
      <c r="V178" s="2">
        <f>IF(J178="Ocupada",U178-T178+15/1440,U178-T178)</f>
        <v>5.2083333330908012E-2</v>
      </c>
      <c r="W178" s="7">
        <f>SUMIF(Cocina!A:A,K178,Cocina!H:H)</f>
        <v>9.8611111111111122E-2</v>
      </c>
      <c r="X178" s="2">
        <f t="shared" si="7"/>
        <v>0</v>
      </c>
      <c r="Y178" t="str">
        <f t="shared" si="8"/>
        <v>No cobrado</v>
      </c>
    </row>
    <row r="179" spans="1:25" x14ac:dyDescent="0.45">
      <c r="A179">
        <v>11</v>
      </c>
      <c r="B179" t="s">
        <v>243</v>
      </c>
      <c r="C179">
        <v>6</v>
      </c>
      <c r="D179" s="1">
        <v>45018.078472222223</v>
      </c>
      <c r="E179" s="1">
        <v>45018.220833333333</v>
      </c>
      <c r="F179" t="s">
        <v>14</v>
      </c>
      <c r="G179" t="s">
        <v>38</v>
      </c>
      <c r="H179" t="s">
        <v>26</v>
      </c>
      <c r="I179">
        <v>31.6</v>
      </c>
      <c r="J179" t="s">
        <v>17</v>
      </c>
      <c r="K179">
        <v>178</v>
      </c>
      <c r="L179" t="s">
        <v>42</v>
      </c>
      <c r="M179" t="s">
        <v>97</v>
      </c>
      <c r="N179" t="s">
        <v>53</v>
      </c>
      <c r="O179" t="s">
        <v>112</v>
      </c>
      <c r="P179" t="s">
        <v>57</v>
      </c>
      <c r="Q179" t="str">
        <f t="shared" si="6"/>
        <v>Plato_2,  Plato_8,  Plato_5,  Plato_11</v>
      </c>
      <c r="R179" s="11">
        <f>SUMIF(Cocina!A:A,Sala!K179,Cocina!J:J)+I179</f>
        <v>239.6</v>
      </c>
      <c r="S179" s="12">
        <f>INT(E179)</f>
        <v>45018</v>
      </c>
      <c r="T179" s="2">
        <f>D179</f>
        <v>45018.078472222223</v>
      </c>
      <c r="U179" s="2">
        <f>E179</f>
        <v>45018.220833333333</v>
      </c>
      <c r="V179" s="2">
        <f>IF(J179="Ocupada",U179-T179+15/1440,U179-T179)</f>
        <v>0.14236111110949423</v>
      </c>
      <c r="W179" s="7">
        <f>SUMIF(Cocina!A:A,K179,Cocina!H:H)</f>
        <v>0.10138888888888889</v>
      </c>
      <c r="X179" s="2">
        <f t="shared" si="7"/>
        <v>4.0972222220605342E-2</v>
      </c>
      <c r="Y179" t="str">
        <f t="shared" si="8"/>
        <v>Cobrado</v>
      </c>
    </row>
    <row r="180" spans="1:25" x14ac:dyDescent="0.45">
      <c r="A180">
        <v>12</v>
      </c>
      <c r="B180" t="s">
        <v>244</v>
      </c>
      <c r="C180">
        <v>2</v>
      </c>
      <c r="D180" s="1">
        <v>45018.030555555553</v>
      </c>
      <c r="E180" s="1">
        <v>45018.130555555559</v>
      </c>
      <c r="F180" t="s">
        <v>35</v>
      </c>
      <c r="G180" t="s">
        <v>21</v>
      </c>
      <c r="H180" t="s">
        <v>26</v>
      </c>
      <c r="I180">
        <v>13.3</v>
      </c>
      <c r="J180" t="s">
        <v>17</v>
      </c>
      <c r="K180">
        <v>179</v>
      </c>
      <c r="L180" t="s">
        <v>23</v>
      </c>
      <c r="M180" t="s">
        <v>147</v>
      </c>
      <c r="Q180" t="str">
        <f t="shared" si="6"/>
        <v>Plato_17</v>
      </c>
      <c r="R180" s="11">
        <f>SUMIF(Cocina!A:A,Sala!K180,Cocina!J:J)+I180</f>
        <v>75.3</v>
      </c>
      <c r="S180" s="12">
        <f>INT(E180)</f>
        <v>45018</v>
      </c>
      <c r="T180" s="2">
        <f>D180</f>
        <v>45018.030555555553</v>
      </c>
      <c r="U180" s="2">
        <f>E180</f>
        <v>45018.130555555559</v>
      </c>
      <c r="V180" s="2">
        <f>IF(J180="Ocupada",U180-T180+15/1440,U180-T180)</f>
        <v>0.10000000000582077</v>
      </c>
      <c r="W180" s="7">
        <f>SUMIF(Cocina!A:A,K180,Cocina!H:H)</f>
        <v>1.8055555555555554E-2</v>
      </c>
      <c r="X180" s="2">
        <f t="shared" si="7"/>
        <v>8.1944444450265219E-2</v>
      </c>
      <c r="Y180" t="str">
        <f t="shared" si="8"/>
        <v>Cobrado</v>
      </c>
    </row>
    <row r="181" spans="1:25" x14ac:dyDescent="0.45">
      <c r="A181">
        <v>10</v>
      </c>
      <c r="B181" t="s">
        <v>245</v>
      </c>
      <c r="C181">
        <v>1</v>
      </c>
      <c r="D181" s="1">
        <v>45018.097916666666</v>
      </c>
      <c r="E181" s="1">
        <v>45018.214583333334</v>
      </c>
      <c r="F181" t="s">
        <v>25</v>
      </c>
      <c r="G181" t="s">
        <v>38</v>
      </c>
      <c r="H181" t="s">
        <v>26</v>
      </c>
      <c r="I181">
        <v>46.61</v>
      </c>
      <c r="J181" t="s">
        <v>17</v>
      </c>
      <c r="K181">
        <v>180</v>
      </c>
      <c r="L181" t="s">
        <v>28</v>
      </c>
      <c r="M181" t="s">
        <v>55</v>
      </c>
      <c r="N181" t="s">
        <v>118</v>
      </c>
      <c r="O181" t="s">
        <v>75</v>
      </c>
      <c r="P181" t="s">
        <v>93</v>
      </c>
      <c r="Q181" t="str">
        <f t="shared" si="6"/>
        <v>Plato_9,  Plato_2,  Plato_3,  Plato_6</v>
      </c>
      <c r="R181" s="11">
        <f>SUMIF(Cocina!A:A,Sala!K181,Cocina!J:J)+I181</f>
        <v>212.61</v>
      </c>
      <c r="S181" s="12">
        <f>INT(E181)</f>
        <v>45018</v>
      </c>
      <c r="T181" s="2">
        <f>D181</f>
        <v>45018.097916666666</v>
      </c>
      <c r="U181" s="2">
        <f>E181</f>
        <v>45018.214583333334</v>
      </c>
      <c r="V181" s="2">
        <f>IF(J181="Ocupada",U181-T181+15/1440,U181-T181)</f>
        <v>0.11666666666860692</v>
      </c>
      <c r="W181" s="7">
        <f>SUMIF(Cocina!A:A,K181,Cocina!H:H)</f>
        <v>0.11180555555555556</v>
      </c>
      <c r="X181" s="2">
        <f t="shared" si="7"/>
        <v>4.8611111130513612E-3</v>
      </c>
      <c r="Y181" t="str">
        <f t="shared" si="8"/>
        <v>Cobrado</v>
      </c>
    </row>
    <row r="182" spans="1:25" x14ac:dyDescent="0.45">
      <c r="A182">
        <v>15</v>
      </c>
      <c r="B182" t="s">
        <v>246</v>
      </c>
      <c r="C182">
        <v>1</v>
      </c>
      <c r="D182" s="1">
        <v>45018.114583333336</v>
      </c>
      <c r="E182" s="1">
        <v>45018.162499999999</v>
      </c>
      <c r="F182" t="s">
        <v>20</v>
      </c>
      <c r="G182" t="s">
        <v>38</v>
      </c>
      <c r="H182" t="s">
        <v>26</v>
      </c>
      <c r="I182">
        <v>42.58</v>
      </c>
      <c r="J182" t="s">
        <v>41</v>
      </c>
      <c r="K182">
        <v>181</v>
      </c>
      <c r="L182" t="s">
        <v>33</v>
      </c>
      <c r="M182" t="s">
        <v>137</v>
      </c>
      <c r="Q182" t="str">
        <f t="shared" si="6"/>
        <v>Plato_6</v>
      </c>
      <c r="R182" s="11">
        <f>SUMIF(Cocina!A:A,Sala!K182,Cocina!J:J)+I182</f>
        <v>69.58</v>
      </c>
      <c r="S182" s="12">
        <f>INT(E182)</f>
        <v>45018</v>
      </c>
      <c r="T182" s="2">
        <f>D182</f>
        <v>45018.114583333336</v>
      </c>
      <c r="U182" s="2">
        <f>E182</f>
        <v>45018.162499999999</v>
      </c>
      <c r="V182" s="2">
        <f>IF(J182="Ocupada",U182-T182+15/1440,U182-T182)</f>
        <v>5.833333332945282E-2</v>
      </c>
      <c r="W182" s="7">
        <f>SUMIF(Cocina!A:A,K182,Cocina!H:H)</f>
        <v>3.8194444444444448E-2</v>
      </c>
      <c r="X182" s="2">
        <f t="shared" si="7"/>
        <v>2.0138888885008373E-2</v>
      </c>
      <c r="Y182" t="str">
        <f t="shared" si="8"/>
        <v>Cobrado</v>
      </c>
    </row>
    <row r="183" spans="1:25" x14ac:dyDescent="0.45">
      <c r="A183">
        <v>18</v>
      </c>
      <c r="B183" t="s">
        <v>247</v>
      </c>
      <c r="C183">
        <v>2</v>
      </c>
      <c r="D183" s="1">
        <v>45018.161805555559</v>
      </c>
      <c r="E183" s="1">
        <v>45018.270833333336</v>
      </c>
      <c r="F183" t="s">
        <v>14</v>
      </c>
      <c r="G183" t="s">
        <v>15</v>
      </c>
      <c r="H183" t="s">
        <v>16</v>
      </c>
      <c r="I183">
        <v>38.36</v>
      </c>
      <c r="J183" t="s">
        <v>27</v>
      </c>
      <c r="K183">
        <v>182</v>
      </c>
      <c r="L183" t="s">
        <v>33</v>
      </c>
      <c r="M183" t="s">
        <v>143</v>
      </c>
      <c r="Q183" t="str">
        <f t="shared" si="6"/>
        <v>Plato_12</v>
      </c>
      <c r="R183" s="11">
        <f>SUMIF(Cocina!A:A,Sala!K183,Cocina!J:J)+I183</f>
        <v>76.36</v>
      </c>
      <c r="S183" s="12">
        <f>INT(E183)</f>
        <v>45018</v>
      </c>
      <c r="T183" s="2">
        <f>D183</f>
        <v>45018.161805555559</v>
      </c>
      <c r="U183" s="2">
        <f>E183</f>
        <v>45018.270833333336</v>
      </c>
      <c r="V183" s="2">
        <f>IF(J183="Ocupada",U183-T183+15/1440,U183-T183)</f>
        <v>0.10902777777664596</v>
      </c>
      <c r="W183" s="7">
        <f>SUMIF(Cocina!A:A,K183,Cocina!H:H)</f>
        <v>7.6388888888888886E-3</v>
      </c>
      <c r="X183" s="2">
        <f t="shared" si="7"/>
        <v>0.10138888888775707</v>
      </c>
      <c r="Y183" t="str">
        <f t="shared" si="8"/>
        <v>Cobrado</v>
      </c>
    </row>
    <row r="184" spans="1:25" x14ac:dyDescent="0.45">
      <c r="A184">
        <v>18</v>
      </c>
      <c r="B184" t="s">
        <v>248</v>
      </c>
      <c r="C184">
        <v>1</v>
      </c>
      <c r="D184" s="1">
        <v>45018.115277777775</v>
      </c>
      <c r="E184" s="1">
        <v>45018.269444444442</v>
      </c>
      <c r="F184" t="s">
        <v>20</v>
      </c>
      <c r="G184" t="s">
        <v>15</v>
      </c>
      <c r="H184" t="s">
        <v>26</v>
      </c>
      <c r="I184">
        <v>11.69</v>
      </c>
      <c r="J184" t="s">
        <v>41</v>
      </c>
      <c r="K184">
        <v>183</v>
      </c>
      <c r="L184" t="s">
        <v>50</v>
      </c>
      <c r="M184" t="s">
        <v>278</v>
      </c>
      <c r="N184" t="s">
        <v>68</v>
      </c>
      <c r="O184" t="s">
        <v>75</v>
      </c>
      <c r="P184" t="s">
        <v>53</v>
      </c>
      <c r="Q184" t="str">
        <f t="shared" si="6"/>
        <v>Plato_15,  Plato_10,  Plato_3,  Plato_8</v>
      </c>
      <c r="R184" s="11">
        <f>SUMIF(Cocina!A:A,Sala!K184,Cocina!J:J)+I184</f>
        <v>266.69</v>
      </c>
      <c r="S184" s="12">
        <f>INT(E184)</f>
        <v>45018</v>
      </c>
      <c r="T184" s="2">
        <f>D184</f>
        <v>45018.115277777775</v>
      </c>
      <c r="U184" s="2">
        <f>E184</f>
        <v>45018.269444444442</v>
      </c>
      <c r="V184" s="2">
        <f>IF(J184="Ocupada",U184-T184+15/1440,U184-T184)</f>
        <v>0.16458333333381839</v>
      </c>
      <c r="W184" s="7">
        <f>SUMIF(Cocina!A:A,K184,Cocina!H:H)</f>
        <v>0.11527777777777778</v>
      </c>
      <c r="X184" s="2">
        <f t="shared" si="7"/>
        <v>4.9305555556040603E-2</v>
      </c>
      <c r="Y184" t="str">
        <f t="shared" si="8"/>
        <v>Cobrado</v>
      </c>
    </row>
    <row r="185" spans="1:25" x14ac:dyDescent="0.45">
      <c r="A185">
        <v>4</v>
      </c>
      <c r="B185" t="s">
        <v>249</v>
      </c>
      <c r="C185">
        <v>6</v>
      </c>
      <c r="D185" s="1">
        <v>45018.163194444445</v>
      </c>
      <c r="E185" s="1">
        <v>45018.292361111111</v>
      </c>
      <c r="F185" t="s">
        <v>32</v>
      </c>
      <c r="G185" t="s">
        <v>15</v>
      </c>
      <c r="H185" t="s">
        <v>26</v>
      </c>
      <c r="I185">
        <v>24.24</v>
      </c>
      <c r="J185" t="s">
        <v>41</v>
      </c>
      <c r="K185">
        <v>184</v>
      </c>
      <c r="L185" t="s">
        <v>70</v>
      </c>
      <c r="M185" t="s">
        <v>62</v>
      </c>
      <c r="N185" t="s">
        <v>93</v>
      </c>
      <c r="O185" t="s">
        <v>75</v>
      </c>
      <c r="Q185" t="str">
        <f t="shared" si="6"/>
        <v>Plato_16,  Plato_6,  Plato_3</v>
      </c>
      <c r="R185" s="11">
        <f>SUMIF(Cocina!A:A,Sala!K185,Cocina!J:J)+I185</f>
        <v>229.24</v>
      </c>
      <c r="S185" s="12">
        <f>INT(E185)</f>
        <v>45018</v>
      </c>
      <c r="T185" s="2">
        <f>D185</f>
        <v>45018.163194444445</v>
      </c>
      <c r="U185" s="2">
        <f>E185</f>
        <v>45018.292361111111</v>
      </c>
      <c r="V185" s="2">
        <f>IF(J185="Ocupada",U185-T185+15/1440,U185-T185)</f>
        <v>0.1395833333323632</v>
      </c>
      <c r="W185" s="7">
        <f>SUMIF(Cocina!A:A,K185,Cocina!H:H)</f>
        <v>2.0138888888888887E-2</v>
      </c>
      <c r="X185" s="2">
        <f t="shared" si="7"/>
        <v>0.11944444444347431</v>
      </c>
      <c r="Y185" t="str">
        <f t="shared" si="8"/>
        <v>Cobrado</v>
      </c>
    </row>
    <row r="186" spans="1:25" x14ac:dyDescent="0.45">
      <c r="A186">
        <v>16</v>
      </c>
      <c r="B186" t="s">
        <v>211</v>
      </c>
      <c r="C186">
        <v>2</v>
      </c>
      <c r="D186" s="1">
        <v>45018.115972222222</v>
      </c>
      <c r="E186" s="1">
        <v>45018.268055555556</v>
      </c>
      <c r="F186" t="s">
        <v>20</v>
      </c>
      <c r="G186" t="s">
        <v>21</v>
      </c>
      <c r="H186" t="s">
        <v>26</v>
      </c>
      <c r="I186">
        <v>28.07</v>
      </c>
      <c r="J186" t="s">
        <v>27</v>
      </c>
      <c r="K186">
        <v>185</v>
      </c>
      <c r="L186" t="s">
        <v>50</v>
      </c>
      <c r="M186" t="s">
        <v>99</v>
      </c>
      <c r="N186" t="s">
        <v>44</v>
      </c>
      <c r="Q186" t="str">
        <f t="shared" si="6"/>
        <v>Plato_13,  Plato_16</v>
      </c>
      <c r="R186" s="11">
        <f>SUMIF(Cocina!A:A,Sala!K186,Cocina!J:J)+I186</f>
        <v>119.07</v>
      </c>
      <c r="S186" s="12">
        <f>INT(E186)</f>
        <v>45018</v>
      </c>
      <c r="T186" s="2">
        <f>D186</f>
        <v>45018.115972222222</v>
      </c>
      <c r="U186" s="2">
        <f>E186</f>
        <v>45018.268055555556</v>
      </c>
      <c r="V186" s="2">
        <f>IF(J186="Ocupada",U186-T186+15/1440,U186-T186)</f>
        <v>0.15208333333430346</v>
      </c>
      <c r="W186" s="7">
        <f>SUMIF(Cocina!A:A,K186,Cocina!H:H)</f>
        <v>2.7777777777777776E-2</v>
      </c>
      <c r="X186" s="2">
        <f t="shared" si="7"/>
        <v>0.12430555555652568</v>
      </c>
      <c r="Y186" t="str">
        <f t="shared" si="8"/>
        <v>Cobrado</v>
      </c>
    </row>
    <row r="187" spans="1:25" x14ac:dyDescent="0.45">
      <c r="A187">
        <v>13</v>
      </c>
      <c r="B187" t="s">
        <v>250</v>
      </c>
      <c r="C187">
        <v>6</v>
      </c>
      <c r="D187" s="1">
        <v>45018.027777777781</v>
      </c>
      <c r="E187" s="1">
        <v>45018.176388888889</v>
      </c>
      <c r="F187" t="s">
        <v>20</v>
      </c>
      <c r="G187" t="s">
        <v>15</v>
      </c>
      <c r="H187" t="s">
        <v>26</v>
      </c>
      <c r="I187">
        <v>17.55</v>
      </c>
      <c r="J187" t="s">
        <v>17</v>
      </c>
      <c r="K187">
        <v>186</v>
      </c>
      <c r="L187" t="s">
        <v>23</v>
      </c>
      <c r="M187" t="s">
        <v>137</v>
      </c>
      <c r="N187" t="s">
        <v>76</v>
      </c>
      <c r="O187" t="s">
        <v>29</v>
      </c>
      <c r="Q187" t="str">
        <f t="shared" si="6"/>
        <v>Plato_6,  Plato_15,  Plato_17</v>
      </c>
      <c r="R187" s="11">
        <f>SUMIF(Cocina!A:A,Sala!K187,Cocina!J:J)+I187</f>
        <v>287.55</v>
      </c>
      <c r="S187" s="12">
        <f>INT(E187)</f>
        <v>45018</v>
      </c>
      <c r="T187" s="2">
        <f>D187</f>
        <v>45018.027777777781</v>
      </c>
      <c r="U187" s="2">
        <f>E187</f>
        <v>45018.176388888889</v>
      </c>
      <c r="V187" s="2">
        <f>IF(J187="Ocupada",U187-T187+15/1440,U187-T187)</f>
        <v>0.14861111110803904</v>
      </c>
      <c r="W187" s="7">
        <f>SUMIF(Cocina!A:A,K187,Cocina!H:H)</f>
        <v>6.4583333333333326E-2</v>
      </c>
      <c r="X187" s="2">
        <f t="shared" si="7"/>
        <v>8.4027777774705714E-2</v>
      </c>
      <c r="Y187" t="str">
        <f t="shared" si="8"/>
        <v>Cobrado</v>
      </c>
    </row>
    <row r="188" spans="1:25" x14ac:dyDescent="0.45">
      <c r="A188">
        <v>5</v>
      </c>
      <c r="B188" t="s">
        <v>251</v>
      </c>
      <c r="C188">
        <v>1</v>
      </c>
      <c r="D188" s="1">
        <v>45018.099305555559</v>
      </c>
      <c r="E188" s="1">
        <v>45018.227777777778</v>
      </c>
      <c r="F188" t="s">
        <v>35</v>
      </c>
      <c r="G188" t="s">
        <v>15</v>
      </c>
      <c r="H188" t="s">
        <v>26</v>
      </c>
      <c r="I188">
        <v>17.399999999999999</v>
      </c>
      <c r="J188" t="s">
        <v>27</v>
      </c>
      <c r="K188">
        <v>187</v>
      </c>
      <c r="L188" t="s">
        <v>42</v>
      </c>
      <c r="M188" t="s">
        <v>83</v>
      </c>
      <c r="N188" t="s">
        <v>68</v>
      </c>
      <c r="O188" t="s">
        <v>79</v>
      </c>
      <c r="P188" t="s">
        <v>93</v>
      </c>
      <c r="Q188" t="str">
        <f t="shared" si="6"/>
        <v>Plato_18,  Plato_10,  Plato_9,  Plato_6</v>
      </c>
      <c r="R188" s="11">
        <f>SUMIF(Cocina!A:A,Sala!K188,Cocina!J:J)+I188</f>
        <v>225.4</v>
      </c>
      <c r="S188" s="12">
        <f>INT(E188)</f>
        <v>45018</v>
      </c>
      <c r="T188" s="2">
        <f>D188</f>
        <v>45018.099305555559</v>
      </c>
      <c r="U188" s="2">
        <f>E188</f>
        <v>45018.227777777778</v>
      </c>
      <c r="V188" s="2">
        <f>IF(J188="Ocupada",U188-T188+15/1440,U188-T188)</f>
        <v>0.12847222221898846</v>
      </c>
      <c r="W188" s="7">
        <f>SUMIF(Cocina!A:A,K188,Cocina!H:H)</f>
        <v>8.7499999999999994E-2</v>
      </c>
      <c r="X188" s="2">
        <f t="shared" si="7"/>
        <v>4.0972222218988469E-2</v>
      </c>
      <c r="Y188" t="str">
        <f t="shared" si="8"/>
        <v>Cobrado</v>
      </c>
    </row>
    <row r="189" spans="1:25" x14ac:dyDescent="0.45">
      <c r="A189">
        <v>20</v>
      </c>
      <c r="B189" t="s">
        <v>252</v>
      </c>
      <c r="C189">
        <v>4</v>
      </c>
      <c r="D189" s="1">
        <v>45018.152777777781</v>
      </c>
      <c r="E189" s="1">
        <v>45018.222916666666</v>
      </c>
      <c r="F189" t="s">
        <v>14</v>
      </c>
      <c r="G189" t="s">
        <v>21</v>
      </c>
      <c r="H189" t="s">
        <v>26</v>
      </c>
      <c r="I189">
        <v>13.95</v>
      </c>
      <c r="J189" t="s">
        <v>17</v>
      </c>
      <c r="K189">
        <v>188</v>
      </c>
      <c r="L189" t="s">
        <v>23</v>
      </c>
      <c r="M189" t="s">
        <v>147</v>
      </c>
      <c r="N189" t="s">
        <v>68</v>
      </c>
      <c r="Q189" t="str">
        <f t="shared" si="6"/>
        <v>Plato_17,  Plato_10</v>
      </c>
      <c r="R189" s="11">
        <f>SUMIF(Cocina!A:A,Sala!K189,Cocina!J:J)+I189</f>
        <v>96.95</v>
      </c>
      <c r="S189" s="12">
        <f>INT(E189)</f>
        <v>45018</v>
      </c>
      <c r="T189" s="2">
        <f>D189</f>
        <v>45018.152777777781</v>
      </c>
      <c r="U189" s="2">
        <f>E189</f>
        <v>45018.222916666666</v>
      </c>
      <c r="V189" s="2">
        <f>IF(J189="Ocupada",U189-T189+15/1440,U189-T189)</f>
        <v>7.0138888884685002E-2</v>
      </c>
      <c r="W189" s="7">
        <f>SUMIF(Cocina!A:A,K189,Cocina!H:H)</f>
        <v>7.2916666666666671E-2</v>
      </c>
      <c r="X189" s="2">
        <f t="shared" si="7"/>
        <v>0</v>
      </c>
      <c r="Y189" t="str">
        <f t="shared" si="8"/>
        <v>No cobrado</v>
      </c>
    </row>
    <row r="190" spans="1:25" x14ac:dyDescent="0.45">
      <c r="A190">
        <v>11</v>
      </c>
      <c r="B190" t="s">
        <v>253</v>
      </c>
      <c r="C190">
        <v>4</v>
      </c>
      <c r="D190" s="1">
        <v>45018.158333333333</v>
      </c>
      <c r="E190" s="1">
        <v>45018.256944444445</v>
      </c>
      <c r="F190" t="s">
        <v>25</v>
      </c>
      <c r="G190" t="s">
        <v>15</v>
      </c>
      <c r="H190" t="s">
        <v>26</v>
      </c>
      <c r="I190">
        <v>41.66</v>
      </c>
      <c r="J190" t="s">
        <v>17</v>
      </c>
      <c r="K190">
        <v>189</v>
      </c>
      <c r="L190" t="s">
        <v>18</v>
      </c>
      <c r="M190" t="s">
        <v>83</v>
      </c>
      <c r="N190" t="s">
        <v>68</v>
      </c>
      <c r="O190" t="s">
        <v>47</v>
      </c>
      <c r="Q190" t="str">
        <f t="shared" si="6"/>
        <v>Plato_18,  Plato_10,  Plato_7</v>
      </c>
      <c r="R190" s="11">
        <f>SUMIF(Cocina!A:A,Sala!K190,Cocina!J:J)+I190</f>
        <v>233.66</v>
      </c>
      <c r="S190" s="12">
        <f>INT(E190)</f>
        <v>45018</v>
      </c>
      <c r="T190" s="2">
        <f>D190</f>
        <v>45018.158333333333</v>
      </c>
      <c r="U190" s="2">
        <f>E190</f>
        <v>45018.256944444445</v>
      </c>
      <c r="V190" s="2">
        <f>IF(J190="Ocupada",U190-T190+15/1440,U190-T190)</f>
        <v>9.8611111112404615E-2</v>
      </c>
      <c r="W190" s="7">
        <f>SUMIF(Cocina!A:A,K190,Cocina!H:H)</f>
        <v>8.1250000000000003E-2</v>
      </c>
      <c r="X190" s="2">
        <f t="shared" si="7"/>
        <v>1.7361111112404612E-2</v>
      </c>
      <c r="Y190" t="str">
        <f t="shared" si="8"/>
        <v>Cobrado</v>
      </c>
    </row>
    <row r="191" spans="1:25" x14ac:dyDescent="0.45">
      <c r="A191">
        <v>5</v>
      </c>
      <c r="B191" t="s">
        <v>214</v>
      </c>
      <c r="C191">
        <v>2</v>
      </c>
      <c r="D191" s="1">
        <v>45018.063194444447</v>
      </c>
      <c r="E191" s="1">
        <v>45018.140277777777</v>
      </c>
      <c r="F191" t="s">
        <v>25</v>
      </c>
      <c r="G191" t="s">
        <v>15</v>
      </c>
      <c r="H191" t="s">
        <v>26</v>
      </c>
      <c r="I191">
        <v>38.880000000000003</v>
      </c>
      <c r="J191" t="s">
        <v>27</v>
      </c>
      <c r="K191">
        <v>190</v>
      </c>
      <c r="L191" t="s">
        <v>23</v>
      </c>
      <c r="M191" t="s">
        <v>108</v>
      </c>
      <c r="N191" t="s">
        <v>67</v>
      </c>
      <c r="O191" t="s">
        <v>53</v>
      </c>
      <c r="P191" t="s">
        <v>58</v>
      </c>
      <c r="Q191" t="str">
        <f t="shared" si="6"/>
        <v>Plato_4,  Plato_20,  Plato_8,  Plato_14</v>
      </c>
      <c r="R191" s="11">
        <f>SUMIF(Cocina!A:A,Sala!K191,Cocina!J:J)+I191</f>
        <v>240.88</v>
      </c>
      <c r="S191" s="12">
        <f>INT(E191)</f>
        <v>45018</v>
      </c>
      <c r="T191" s="2">
        <f>D191</f>
        <v>45018.063194444447</v>
      </c>
      <c r="U191" s="2">
        <f>E191</f>
        <v>45018.140277777777</v>
      </c>
      <c r="V191" s="2">
        <f>IF(J191="Ocupada",U191-T191+15/1440,U191-T191)</f>
        <v>7.7083333329937886E-2</v>
      </c>
      <c r="W191" s="7">
        <f>SUMIF(Cocina!A:A,K191,Cocina!H:H)</f>
        <v>7.0833333333333331E-2</v>
      </c>
      <c r="X191" s="2">
        <f t="shared" si="7"/>
        <v>6.249999996604555E-3</v>
      </c>
      <c r="Y191" t="str">
        <f t="shared" si="8"/>
        <v>Cobrado</v>
      </c>
    </row>
    <row r="192" spans="1:25" x14ac:dyDescent="0.45">
      <c r="A192">
        <v>12</v>
      </c>
      <c r="B192" t="s">
        <v>254</v>
      </c>
      <c r="C192">
        <v>6</v>
      </c>
      <c r="D192" s="1">
        <v>45018</v>
      </c>
      <c r="E192" s="1">
        <v>45018.10833333333</v>
      </c>
      <c r="F192" t="s">
        <v>25</v>
      </c>
      <c r="G192" t="s">
        <v>15</v>
      </c>
      <c r="H192" t="s">
        <v>26</v>
      </c>
      <c r="I192">
        <v>24.36</v>
      </c>
      <c r="J192" t="s">
        <v>41</v>
      </c>
      <c r="K192">
        <v>191</v>
      </c>
      <c r="L192" t="s">
        <v>33</v>
      </c>
      <c r="M192" t="s">
        <v>153</v>
      </c>
      <c r="N192" t="s">
        <v>79</v>
      </c>
      <c r="Q192" t="str">
        <f t="shared" si="6"/>
        <v>Plato_1,  Plato_9</v>
      </c>
      <c r="R192" s="11">
        <f>SUMIF(Cocina!A:A,Sala!K192,Cocina!J:J)+I192</f>
        <v>186.36</v>
      </c>
      <c r="S192" s="12">
        <f>INT(E192)</f>
        <v>45018</v>
      </c>
      <c r="T192" s="2">
        <f>D192</f>
        <v>45018</v>
      </c>
      <c r="U192" s="2">
        <f>E192</f>
        <v>45018.10833333333</v>
      </c>
      <c r="V192" s="2">
        <f>IF(J192="Ocupada",U192-T192+15/1440,U192-T192)</f>
        <v>0.11874999999660456</v>
      </c>
      <c r="W192" s="7">
        <f>SUMIF(Cocina!A:A,K192,Cocina!H:H)</f>
        <v>6.0416666666666674E-2</v>
      </c>
      <c r="X192" s="2">
        <f t="shared" si="7"/>
        <v>5.8333333329937884E-2</v>
      </c>
      <c r="Y192" t="str">
        <f t="shared" si="8"/>
        <v>Cobrado</v>
      </c>
    </row>
    <row r="193" spans="1:25" x14ac:dyDescent="0.45">
      <c r="A193">
        <v>17</v>
      </c>
      <c r="B193" t="s">
        <v>255</v>
      </c>
      <c r="C193">
        <v>4</v>
      </c>
      <c r="D193" s="1">
        <v>45018.10833333333</v>
      </c>
      <c r="E193" s="1">
        <v>45018.203472222223</v>
      </c>
      <c r="F193" t="s">
        <v>25</v>
      </c>
      <c r="G193" t="s">
        <v>21</v>
      </c>
      <c r="H193" t="s">
        <v>22</v>
      </c>
      <c r="I193">
        <v>15.99</v>
      </c>
      <c r="J193" t="s">
        <v>27</v>
      </c>
      <c r="K193">
        <v>192</v>
      </c>
      <c r="L193" t="s">
        <v>70</v>
      </c>
      <c r="M193" t="s">
        <v>153</v>
      </c>
      <c r="Q193" t="str">
        <f t="shared" si="6"/>
        <v>Plato_1</v>
      </c>
      <c r="R193" s="11">
        <f>SUMIF(Cocina!A:A,Sala!K193,Cocina!J:J)+I193</f>
        <v>90.99</v>
      </c>
      <c r="S193" s="12">
        <f>INT(E193)</f>
        <v>45018</v>
      </c>
      <c r="T193" s="2">
        <f>D193</f>
        <v>45018.10833333333</v>
      </c>
      <c r="U193" s="2">
        <f>E193</f>
        <v>45018.203472222223</v>
      </c>
      <c r="V193" s="2">
        <f>IF(J193="Ocupada",U193-T193+15/1440,U193-T193)</f>
        <v>9.5138888893416151E-2</v>
      </c>
      <c r="W193" s="7">
        <f>SUMIF(Cocina!A:A,K193,Cocina!H:H)</f>
        <v>1.8055555555555554E-2</v>
      </c>
      <c r="X193" s="2">
        <f t="shared" si="7"/>
        <v>7.7083333337860604E-2</v>
      </c>
      <c r="Y193" t="str">
        <f t="shared" si="8"/>
        <v>Cobrado</v>
      </c>
    </row>
    <row r="194" spans="1:25" x14ac:dyDescent="0.45">
      <c r="A194">
        <v>3</v>
      </c>
      <c r="B194" t="s">
        <v>256</v>
      </c>
      <c r="C194">
        <v>5</v>
      </c>
      <c r="D194" s="1">
        <v>45018.008333333331</v>
      </c>
      <c r="E194" s="1">
        <v>45018.12777777778</v>
      </c>
      <c r="F194" t="s">
        <v>32</v>
      </c>
      <c r="G194" t="s">
        <v>21</v>
      </c>
      <c r="H194" t="s">
        <v>26</v>
      </c>
      <c r="I194">
        <v>24.85</v>
      </c>
      <c r="J194" t="s">
        <v>17</v>
      </c>
      <c r="K194">
        <v>193</v>
      </c>
      <c r="L194" t="s">
        <v>87</v>
      </c>
      <c r="M194" t="s">
        <v>186</v>
      </c>
      <c r="N194" t="s">
        <v>30</v>
      </c>
      <c r="O194" t="s">
        <v>93</v>
      </c>
      <c r="P194" t="s">
        <v>58</v>
      </c>
      <c r="Q194" t="str">
        <f t="shared" si="6"/>
        <v>Plato_10,  Plato_19,  Plato_6,  Plato_14</v>
      </c>
      <c r="R194" s="11">
        <f>SUMIF(Cocina!A:A,Sala!K194,Cocina!J:J)+I194</f>
        <v>244.85</v>
      </c>
      <c r="S194" s="12">
        <f>INT(E194)</f>
        <v>45018</v>
      </c>
      <c r="T194" s="2">
        <f>D194</f>
        <v>45018.008333333331</v>
      </c>
      <c r="U194" s="2">
        <f>E194</f>
        <v>45018.12777777778</v>
      </c>
      <c r="V194" s="2">
        <f>IF(J194="Ocupada",U194-T194+15/1440,U194-T194)</f>
        <v>0.11944444444816327</v>
      </c>
      <c r="W194" s="7">
        <f>SUMIF(Cocina!A:A,K194,Cocina!H:H)</f>
        <v>0.11874999999999999</v>
      </c>
      <c r="X194" s="2">
        <f t="shared" si="7"/>
        <v>6.9444444816327278E-4</v>
      </c>
      <c r="Y194" t="str">
        <f t="shared" si="8"/>
        <v>Cobrado</v>
      </c>
    </row>
    <row r="195" spans="1:25" x14ac:dyDescent="0.45">
      <c r="A195">
        <v>3</v>
      </c>
      <c r="B195" t="s">
        <v>257</v>
      </c>
      <c r="C195">
        <v>6</v>
      </c>
      <c r="D195" s="1">
        <v>45018.111111111109</v>
      </c>
      <c r="E195" s="1">
        <v>45018.163888888892</v>
      </c>
      <c r="F195" t="s">
        <v>32</v>
      </c>
      <c r="G195" t="s">
        <v>15</v>
      </c>
      <c r="H195" t="s">
        <v>16</v>
      </c>
      <c r="I195">
        <v>11.41</v>
      </c>
      <c r="J195" t="s">
        <v>17</v>
      </c>
      <c r="K195">
        <v>194</v>
      </c>
      <c r="L195" t="s">
        <v>36</v>
      </c>
      <c r="M195" t="s">
        <v>292</v>
      </c>
      <c r="N195" t="s">
        <v>118</v>
      </c>
      <c r="Q195" t="str">
        <f t="shared" ref="Q195:Q258" si="9">_xlfn.TEXTJOIN(", ",TRUE,M195:P195)</f>
        <v>Plato_11,  Plato_2</v>
      </c>
      <c r="R195" s="11">
        <f>SUMIF(Cocina!A:A,Sala!K195,Cocina!J:J)+I195</f>
        <v>107.41</v>
      </c>
      <c r="S195" s="12">
        <f>INT(E195)</f>
        <v>45018</v>
      </c>
      <c r="T195" s="2">
        <f>D195</f>
        <v>45018.111111111109</v>
      </c>
      <c r="U195" s="2">
        <f>E195</f>
        <v>45018.163888888892</v>
      </c>
      <c r="V195" s="2">
        <f>IF(J195="Ocupada",U195-T195+15/1440,U195-T195)</f>
        <v>5.2777777782466728E-2</v>
      </c>
      <c r="W195" s="7">
        <f>SUMIF(Cocina!A:A,K195,Cocina!H:H)</f>
        <v>4.7222222222222221E-2</v>
      </c>
      <c r="X195" s="2">
        <f t="shared" ref="X195:X258" si="10">IF(V195-W195&gt;0,V195-W195,0)</f>
        <v>5.5555555602445073E-3</v>
      </c>
      <c r="Y195" t="str">
        <f t="shared" ref="Y195:Y258" si="11">IF(X195=0,"No cobrado","Cobrado")</f>
        <v>Cobrado</v>
      </c>
    </row>
    <row r="196" spans="1:25" x14ac:dyDescent="0.45">
      <c r="A196">
        <v>2</v>
      </c>
      <c r="B196" t="s">
        <v>258</v>
      </c>
      <c r="C196">
        <v>1</v>
      </c>
      <c r="D196" s="1">
        <v>45018.12777777778</v>
      </c>
      <c r="E196" s="1">
        <v>45018.17291666667</v>
      </c>
      <c r="F196" t="s">
        <v>14</v>
      </c>
      <c r="G196" t="s">
        <v>15</v>
      </c>
      <c r="H196" t="s">
        <v>16</v>
      </c>
      <c r="I196">
        <v>10.06</v>
      </c>
      <c r="J196" t="s">
        <v>41</v>
      </c>
      <c r="K196">
        <v>195</v>
      </c>
      <c r="L196" t="s">
        <v>23</v>
      </c>
      <c r="M196" t="s">
        <v>153</v>
      </c>
      <c r="Q196" t="str">
        <f t="shared" si="9"/>
        <v>Plato_1</v>
      </c>
      <c r="R196" s="11">
        <f>SUMIF(Cocina!A:A,Sala!K196,Cocina!J:J)+I196</f>
        <v>60.06</v>
      </c>
      <c r="S196" s="12">
        <f>INT(E196)</f>
        <v>45018</v>
      </c>
      <c r="T196" s="2">
        <f>D196</f>
        <v>45018.12777777778</v>
      </c>
      <c r="U196" s="2">
        <f>E196</f>
        <v>45018.17291666667</v>
      </c>
      <c r="V196" s="2">
        <f>IF(J196="Ocupada",U196-T196+15/1440,U196-T196)</f>
        <v>5.5555555557172433E-2</v>
      </c>
      <c r="W196" s="7">
        <f>SUMIF(Cocina!A:A,K196,Cocina!H:H)</f>
        <v>3.5416666666666666E-2</v>
      </c>
      <c r="X196" s="2">
        <f t="shared" si="10"/>
        <v>2.0138888890505767E-2</v>
      </c>
      <c r="Y196" t="str">
        <f t="shared" si="11"/>
        <v>Cobrado</v>
      </c>
    </row>
    <row r="197" spans="1:25" x14ac:dyDescent="0.45">
      <c r="A197">
        <v>4</v>
      </c>
      <c r="B197" t="s">
        <v>37</v>
      </c>
      <c r="C197">
        <v>3</v>
      </c>
      <c r="D197" s="1">
        <v>45018.007638888892</v>
      </c>
      <c r="E197" s="1">
        <v>45018.173611111109</v>
      </c>
      <c r="F197" t="s">
        <v>25</v>
      </c>
      <c r="G197" t="s">
        <v>15</v>
      </c>
      <c r="H197" t="s">
        <v>26</v>
      </c>
      <c r="I197">
        <v>42.65</v>
      </c>
      <c r="J197" t="s">
        <v>17</v>
      </c>
      <c r="K197">
        <v>196</v>
      </c>
      <c r="L197" t="s">
        <v>18</v>
      </c>
      <c r="M197" t="s">
        <v>177</v>
      </c>
      <c r="N197" t="s">
        <v>58</v>
      </c>
      <c r="O197" t="s">
        <v>79</v>
      </c>
      <c r="P197" t="s">
        <v>44</v>
      </c>
      <c r="Q197" t="str">
        <f t="shared" si="9"/>
        <v>Plato_3,  Plato_14,  Plato_9,  Plato_16</v>
      </c>
      <c r="R197" s="11">
        <f>SUMIF(Cocina!A:A,Sala!K197,Cocina!J:J)+I197</f>
        <v>233.65</v>
      </c>
      <c r="S197" s="12">
        <f>INT(E197)</f>
        <v>45018</v>
      </c>
      <c r="T197" s="2">
        <f>D197</f>
        <v>45018.007638888892</v>
      </c>
      <c r="U197" s="2">
        <f>E197</f>
        <v>45018.173611111109</v>
      </c>
      <c r="V197" s="2">
        <f>IF(J197="Ocupada",U197-T197+15/1440,U197-T197)</f>
        <v>0.16597222221753327</v>
      </c>
      <c r="W197" s="7">
        <f>SUMIF(Cocina!A:A,K197,Cocina!H:H)</f>
        <v>0.12222222222222223</v>
      </c>
      <c r="X197" s="2">
        <f t="shared" si="10"/>
        <v>4.374999999531104E-2</v>
      </c>
      <c r="Y197" t="str">
        <f t="shared" si="11"/>
        <v>Cobrado</v>
      </c>
    </row>
    <row r="198" spans="1:25" x14ac:dyDescent="0.45">
      <c r="A198">
        <v>5</v>
      </c>
      <c r="B198" t="s">
        <v>259</v>
      </c>
      <c r="C198">
        <v>6</v>
      </c>
      <c r="D198" s="1">
        <v>45018.115277777775</v>
      </c>
      <c r="E198" s="1">
        <v>45018.20416666667</v>
      </c>
      <c r="F198" t="s">
        <v>25</v>
      </c>
      <c r="G198" t="s">
        <v>21</v>
      </c>
      <c r="H198" t="s">
        <v>16</v>
      </c>
      <c r="I198">
        <v>20.11</v>
      </c>
      <c r="J198" t="s">
        <v>41</v>
      </c>
      <c r="K198">
        <v>197</v>
      </c>
      <c r="L198" t="s">
        <v>23</v>
      </c>
      <c r="M198" t="s">
        <v>83</v>
      </c>
      <c r="N198" t="s">
        <v>93</v>
      </c>
      <c r="Q198" t="str">
        <f t="shared" si="9"/>
        <v>Plato_18,  Plato_6</v>
      </c>
      <c r="R198" s="11">
        <f>SUMIF(Cocina!A:A,Sala!K198,Cocina!J:J)+I198</f>
        <v>149.11000000000001</v>
      </c>
      <c r="S198" s="12">
        <f>INT(E198)</f>
        <v>45018</v>
      </c>
      <c r="T198" s="2">
        <f>D198</f>
        <v>45018.115277777775</v>
      </c>
      <c r="U198" s="2">
        <f>E198</f>
        <v>45018.20416666667</v>
      </c>
      <c r="V198" s="2">
        <f>IF(J198="Ocupada",U198-T198+15/1440,U198-T198)</f>
        <v>9.9305555561538014E-2</v>
      </c>
      <c r="W198" s="7">
        <f>SUMIF(Cocina!A:A,K198,Cocina!H:H)</f>
        <v>0.05</v>
      </c>
      <c r="X198" s="2">
        <f t="shared" si="10"/>
        <v>4.9305555561538011E-2</v>
      </c>
      <c r="Y198" t="str">
        <f t="shared" si="11"/>
        <v>Cobrado</v>
      </c>
    </row>
    <row r="199" spans="1:25" x14ac:dyDescent="0.45">
      <c r="A199">
        <v>9</v>
      </c>
      <c r="B199" t="s">
        <v>260</v>
      </c>
      <c r="C199">
        <v>4</v>
      </c>
      <c r="D199" s="1">
        <v>45018.025000000001</v>
      </c>
      <c r="E199" s="1">
        <v>45018.128472222219</v>
      </c>
      <c r="F199" t="s">
        <v>20</v>
      </c>
      <c r="G199" t="s">
        <v>15</v>
      </c>
      <c r="H199" t="s">
        <v>26</v>
      </c>
      <c r="I199">
        <v>36.72</v>
      </c>
      <c r="J199" t="s">
        <v>17</v>
      </c>
      <c r="K199">
        <v>198</v>
      </c>
      <c r="L199" t="s">
        <v>18</v>
      </c>
      <c r="M199" t="s">
        <v>137</v>
      </c>
      <c r="Q199" t="str">
        <f t="shared" si="9"/>
        <v>Plato_6</v>
      </c>
      <c r="R199" s="11">
        <f>SUMIF(Cocina!A:A,Sala!K199,Cocina!J:J)+I199</f>
        <v>90.72</v>
      </c>
      <c r="S199" s="12">
        <f>INT(E199)</f>
        <v>45018</v>
      </c>
      <c r="T199" s="2">
        <f>D199</f>
        <v>45018.025000000001</v>
      </c>
      <c r="U199" s="2">
        <f>E199</f>
        <v>45018.128472222219</v>
      </c>
      <c r="V199" s="2">
        <f>IF(J199="Ocupada",U199-T199+15/1440,U199-T199)</f>
        <v>0.10347222221753327</v>
      </c>
      <c r="W199" s="7">
        <f>SUMIF(Cocina!A:A,K199,Cocina!H:H)</f>
        <v>2.2916666666666665E-2</v>
      </c>
      <c r="X199" s="2">
        <f t="shared" si="10"/>
        <v>8.0555555550866603E-2</v>
      </c>
      <c r="Y199" t="str">
        <f t="shared" si="11"/>
        <v>Cobrado</v>
      </c>
    </row>
    <row r="200" spans="1:25" x14ac:dyDescent="0.45">
      <c r="A200">
        <v>11</v>
      </c>
      <c r="B200" t="s">
        <v>261</v>
      </c>
      <c r="C200">
        <v>5</v>
      </c>
      <c r="D200" s="1">
        <v>45018.080555555556</v>
      </c>
      <c r="E200" s="1">
        <v>45018.236111111109</v>
      </c>
      <c r="F200" t="s">
        <v>25</v>
      </c>
      <c r="G200" t="s">
        <v>38</v>
      </c>
      <c r="H200" t="s">
        <v>16</v>
      </c>
      <c r="I200">
        <v>13.26</v>
      </c>
      <c r="J200" t="s">
        <v>27</v>
      </c>
      <c r="K200">
        <v>199</v>
      </c>
      <c r="L200" t="s">
        <v>33</v>
      </c>
      <c r="M200" t="s">
        <v>55</v>
      </c>
      <c r="N200" t="s">
        <v>53</v>
      </c>
      <c r="O200" t="s">
        <v>60</v>
      </c>
      <c r="P200" t="s">
        <v>93</v>
      </c>
      <c r="Q200" t="str">
        <f t="shared" si="9"/>
        <v>Plato_9,  Plato_8,  Plato_13,  Plato_6</v>
      </c>
      <c r="R200" s="11">
        <f>SUMIF(Cocina!A:A,Sala!K200,Cocina!J:J)+I200</f>
        <v>274.26</v>
      </c>
      <c r="S200" s="12">
        <f>INT(E200)</f>
        <v>45018</v>
      </c>
      <c r="T200" s="2">
        <f>D200</f>
        <v>45018.080555555556</v>
      </c>
      <c r="U200" s="2">
        <f>E200</f>
        <v>45018.236111111109</v>
      </c>
      <c r="V200" s="2">
        <f>IF(J200="Ocupada",U200-T200+15/1440,U200-T200)</f>
        <v>0.15555555555329192</v>
      </c>
      <c r="W200" s="7">
        <f>SUMIF(Cocina!A:A,K200,Cocina!H:H)</f>
        <v>9.8611111111111108E-2</v>
      </c>
      <c r="X200" s="2">
        <f t="shared" si="10"/>
        <v>5.6944444442180817E-2</v>
      </c>
      <c r="Y200" t="str">
        <f t="shared" si="11"/>
        <v>Cobrado</v>
      </c>
    </row>
    <row r="201" spans="1:25" x14ac:dyDescent="0.45">
      <c r="A201">
        <v>11</v>
      </c>
      <c r="B201" t="s">
        <v>262</v>
      </c>
      <c r="C201">
        <v>4</v>
      </c>
      <c r="D201" s="1">
        <v>45018.107638888891</v>
      </c>
      <c r="E201" s="1">
        <v>45018.226388888892</v>
      </c>
      <c r="F201" t="s">
        <v>14</v>
      </c>
      <c r="G201" t="s">
        <v>15</v>
      </c>
      <c r="H201" t="s">
        <v>26</v>
      </c>
      <c r="I201">
        <v>48.73</v>
      </c>
      <c r="J201" t="s">
        <v>17</v>
      </c>
      <c r="K201">
        <v>200</v>
      </c>
      <c r="L201" t="s">
        <v>23</v>
      </c>
      <c r="M201" t="s">
        <v>143</v>
      </c>
      <c r="N201" t="s">
        <v>73</v>
      </c>
      <c r="Q201" t="str">
        <f t="shared" si="9"/>
        <v>Plato_12,  Plato_1</v>
      </c>
      <c r="R201" s="11">
        <f>SUMIF(Cocina!A:A,Sala!K201,Cocina!J:J)+I201</f>
        <v>136.72999999999999</v>
      </c>
      <c r="S201" s="12">
        <f>INT(E201)</f>
        <v>45018</v>
      </c>
      <c r="T201" s="2">
        <f>D201</f>
        <v>45018.107638888891</v>
      </c>
      <c r="U201" s="2">
        <f>E201</f>
        <v>45018.226388888892</v>
      </c>
      <c r="V201" s="2">
        <f>IF(J201="Ocupada",U201-T201+15/1440,U201-T201)</f>
        <v>0.11875000000145519</v>
      </c>
      <c r="W201" s="7">
        <f>SUMIF(Cocina!A:A,K201,Cocina!H:H)</f>
        <v>4.6527777777777779E-2</v>
      </c>
      <c r="X201" s="2">
        <f t="shared" si="10"/>
        <v>7.2222222223677413E-2</v>
      </c>
      <c r="Y201" t="str">
        <f t="shared" si="11"/>
        <v>Cobrado</v>
      </c>
    </row>
    <row r="202" spans="1:25" x14ac:dyDescent="0.45">
      <c r="A202">
        <v>3</v>
      </c>
      <c r="B202" t="s">
        <v>263</v>
      </c>
      <c r="C202">
        <v>5</v>
      </c>
      <c r="D202" s="1">
        <v>45018.012499999997</v>
      </c>
      <c r="E202" s="1">
        <v>45018.076388888891</v>
      </c>
      <c r="F202" t="s">
        <v>20</v>
      </c>
      <c r="G202" t="s">
        <v>38</v>
      </c>
      <c r="H202" t="s">
        <v>26</v>
      </c>
      <c r="I202">
        <v>19.84</v>
      </c>
      <c r="J202" t="s">
        <v>17</v>
      </c>
      <c r="K202">
        <v>201</v>
      </c>
      <c r="L202" t="s">
        <v>36</v>
      </c>
      <c r="M202" t="s">
        <v>189</v>
      </c>
      <c r="Q202" t="str">
        <f t="shared" si="9"/>
        <v>Plato_7</v>
      </c>
      <c r="R202" s="11">
        <f>SUMIF(Cocina!A:A,Sala!K202,Cocina!J:J)+I202</f>
        <v>91.84</v>
      </c>
      <c r="S202" s="12">
        <f>INT(E202)</f>
        <v>45018</v>
      </c>
      <c r="T202" s="2">
        <f>D202</f>
        <v>45018.012499999997</v>
      </c>
      <c r="U202" s="2">
        <f>E202</f>
        <v>45018.076388888891</v>
      </c>
      <c r="V202" s="2">
        <f>IF(J202="Ocupada",U202-T202+15/1440,U202-T202)</f>
        <v>6.3888888893416151E-2</v>
      </c>
      <c r="W202" s="7">
        <f>SUMIF(Cocina!A:A,K202,Cocina!H:H)</f>
        <v>4.027777777777778E-2</v>
      </c>
      <c r="X202" s="2">
        <f t="shared" si="10"/>
        <v>2.3611111115638371E-2</v>
      </c>
      <c r="Y202" t="str">
        <f t="shared" si="11"/>
        <v>Cobrado</v>
      </c>
    </row>
    <row r="203" spans="1:25" x14ac:dyDescent="0.45">
      <c r="A203">
        <v>16</v>
      </c>
      <c r="B203" t="s">
        <v>264</v>
      </c>
      <c r="C203">
        <v>5</v>
      </c>
      <c r="D203" s="1">
        <v>45018.040277777778</v>
      </c>
      <c r="E203" s="1">
        <v>45018.083333333336</v>
      </c>
      <c r="F203" t="s">
        <v>14</v>
      </c>
      <c r="G203" t="s">
        <v>15</v>
      </c>
      <c r="H203" t="s">
        <v>26</v>
      </c>
      <c r="I203">
        <v>24.19</v>
      </c>
      <c r="J203" t="s">
        <v>41</v>
      </c>
      <c r="K203">
        <v>202</v>
      </c>
      <c r="L203" t="s">
        <v>46</v>
      </c>
      <c r="M203" t="s">
        <v>102</v>
      </c>
      <c r="N203" t="s">
        <v>67</v>
      </c>
      <c r="O203" t="s">
        <v>47</v>
      </c>
      <c r="P203" t="s">
        <v>118</v>
      </c>
      <c r="Q203" t="str">
        <f t="shared" si="9"/>
        <v>Plato_19,  Plato_20,  Plato_7,  Plato_2</v>
      </c>
      <c r="R203" s="11">
        <f>SUMIF(Cocina!A:A,Sala!K203,Cocina!J:J)+I203</f>
        <v>230.19</v>
      </c>
      <c r="S203" s="12">
        <f>INT(E203)</f>
        <v>45018</v>
      </c>
      <c r="T203" s="2">
        <f>D203</f>
        <v>45018.040277777778</v>
      </c>
      <c r="U203" s="2">
        <f>E203</f>
        <v>45018.083333333336</v>
      </c>
      <c r="V203" s="2">
        <f>IF(J203="Ocupada",U203-T203+15/1440,U203-T203)</f>
        <v>5.3472222224324163E-2</v>
      </c>
      <c r="W203" s="7">
        <f>SUMIF(Cocina!A:A,K203,Cocina!H:H)</f>
        <v>0.10833333333333334</v>
      </c>
      <c r="X203" s="2">
        <f t="shared" si="10"/>
        <v>0</v>
      </c>
      <c r="Y203" t="str">
        <f t="shared" si="11"/>
        <v>No cobrado</v>
      </c>
    </row>
    <row r="204" spans="1:25" x14ac:dyDescent="0.45">
      <c r="A204">
        <v>5</v>
      </c>
      <c r="B204" t="s">
        <v>265</v>
      </c>
      <c r="C204">
        <v>2</v>
      </c>
      <c r="D204" s="1">
        <v>45018.164583333331</v>
      </c>
      <c r="E204" s="1">
        <v>45018.222916666666</v>
      </c>
      <c r="F204" t="s">
        <v>20</v>
      </c>
      <c r="G204" t="s">
        <v>15</v>
      </c>
      <c r="H204" t="s">
        <v>26</v>
      </c>
      <c r="I204">
        <v>40.19</v>
      </c>
      <c r="J204" t="s">
        <v>27</v>
      </c>
      <c r="K204">
        <v>203</v>
      </c>
      <c r="L204" t="s">
        <v>36</v>
      </c>
      <c r="M204" t="s">
        <v>147</v>
      </c>
      <c r="N204" t="s">
        <v>60</v>
      </c>
      <c r="Q204" t="str">
        <f t="shared" si="9"/>
        <v>Plato_17,  Plato_13</v>
      </c>
      <c r="R204" s="11">
        <f>SUMIF(Cocina!A:A,Sala!K204,Cocina!J:J)+I204</f>
        <v>196.19</v>
      </c>
      <c r="S204" s="12">
        <f>INT(E204)</f>
        <v>45018</v>
      </c>
      <c r="T204" s="2">
        <f>D204</f>
        <v>45018.164583333331</v>
      </c>
      <c r="U204" s="2">
        <f>E204</f>
        <v>45018.222916666666</v>
      </c>
      <c r="V204" s="2">
        <f>IF(J204="Ocupada",U204-T204+15/1440,U204-T204)</f>
        <v>5.8333333334303461E-2</v>
      </c>
      <c r="W204" s="7">
        <f>SUMIF(Cocina!A:A,K204,Cocina!H:H)</f>
        <v>5.9027777777777776E-2</v>
      </c>
      <c r="X204" s="2">
        <f t="shared" si="10"/>
        <v>0</v>
      </c>
      <c r="Y204" t="str">
        <f t="shared" si="11"/>
        <v>No cobrado</v>
      </c>
    </row>
    <row r="205" spans="1:25" x14ac:dyDescent="0.45">
      <c r="A205">
        <v>16</v>
      </c>
      <c r="B205" t="s">
        <v>266</v>
      </c>
      <c r="C205">
        <v>5</v>
      </c>
      <c r="D205" s="1">
        <v>45018.011805555558</v>
      </c>
      <c r="E205" s="1">
        <v>45018.100694444445</v>
      </c>
      <c r="F205" t="s">
        <v>20</v>
      </c>
      <c r="G205" t="s">
        <v>15</v>
      </c>
      <c r="H205" t="s">
        <v>22</v>
      </c>
      <c r="I205">
        <v>49.56</v>
      </c>
      <c r="J205" t="s">
        <v>27</v>
      </c>
      <c r="K205">
        <v>204</v>
      </c>
      <c r="L205" t="s">
        <v>50</v>
      </c>
      <c r="M205" t="s">
        <v>189</v>
      </c>
      <c r="Q205" t="str">
        <f t="shared" si="9"/>
        <v>Plato_7</v>
      </c>
      <c r="R205" s="11">
        <f>SUMIF(Cocina!A:A,Sala!K205,Cocina!J:J)+I205</f>
        <v>97.56</v>
      </c>
      <c r="S205" s="12">
        <f>INT(E205)</f>
        <v>45018</v>
      </c>
      <c r="T205" s="2">
        <f>D205</f>
        <v>45018.011805555558</v>
      </c>
      <c r="U205" s="2">
        <f>E205</f>
        <v>45018.100694444445</v>
      </c>
      <c r="V205" s="2">
        <f>IF(J205="Ocupada",U205-T205+15/1440,U205-T205)</f>
        <v>8.8888888887595385E-2</v>
      </c>
      <c r="W205" s="7">
        <f>SUMIF(Cocina!A:A,K205,Cocina!H:H)</f>
        <v>1.4583333333333334E-2</v>
      </c>
      <c r="X205" s="2">
        <f t="shared" si="10"/>
        <v>7.4305555554262048E-2</v>
      </c>
      <c r="Y205" t="str">
        <f t="shared" si="11"/>
        <v>Cobrado</v>
      </c>
    </row>
    <row r="206" spans="1:25" x14ac:dyDescent="0.45">
      <c r="A206">
        <v>14</v>
      </c>
      <c r="B206" t="s">
        <v>267</v>
      </c>
      <c r="C206">
        <v>1</v>
      </c>
      <c r="D206" s="1">
        <v>45018.09375</v>
      </c>
      <c r="E206" s="1">
        <v>45018.259722222225</v>
      </c>
      <c r="F206" t="s">
        <v>25</v>
      </c>
      <c r="G206" t="s">
        <v>15</v>
      </c>
      <c r="H206" t="s">
        <v>16</v>
      </c>
      <c r="I206">
        <v>26.49</v>
      </c>
      <c r="J206" t="s">
        <v>27</v>
      </c>
      <c r="K206">
        <v>205</v>
      </c>
      <c r="L206" t="s">
        <v>70</v>
      </c>
      <c r="M206" t="s">
        <v>278</v>
      </c>
      <c r="N206" t="s">
        <v>79</v>
      </c>
      <c r="Q206" t="str">
        <f t="shared" si="9"/>
        <v>Plato_15,  Plato_9</v>
      </c>
      <c r="R206" s="11">
        <f>SUMIF(Cocina!A:A,Sala!K206,Cocina!J:J)+I206</f>
        <v>87.49</v>
      </c>
      <c r="S206" s="12">
        <f>INT(E206)</f>
        <v>45018</v>
      </c>
      <c r="T206" s="2">
        <f>D206</f>
        <v>45018.09375</v>
      </c>
      <c r="U206" s="2">
        <f>E206</f>
        <v>45018.259722222225</v>
      </c>
      <c r="V206" s="2">
        <f>IF(J206="Ocupada",U206-T206+15/1440,U206-T206)</f>
        <v>0.16597222222480923</v>
      </c>
      <c r="W206" s="7">
        <f>SUMIF(Cocina!A:A,K206,Cocina!H:H)</f>
        <v>5.9722222222222218E-2</v>
      </c>
      <c r="X206" s="2">
        <f t="shared" si="10"/>
        <v>0.10625000000258701</v>
      </c>
      <c r="Y206" t="str">
        <f t="shared" si="11"/>
        <v>Cobrado</v>
      </c>
    </row>
    <row r="207" spans="1:25" x14ac:dyDescent="0.45">
      <c r="A207">
        <v>4</v>
      </c>
      <c r="B207" t="s">
        <v>268</v>
      </c>
      <c r="C207">
        <v>6</v>
      </c>
      <c r="D207" s="1">
        <v>45018.143750000003</v>
      </c>
      <c r="E207" s="1">
        <v>45018.256249999999</v>
      </c>
      <c r="F207" t="s">
        <v>35</v>
      </c>
      <c r="G207" t="s">
        <v>15</v>
      </c>
      <c r="H207" t="s">
        <v>26</v>
      </c>
      <c r="I207">
        <v>36.96</v>
      </c>
      <c r="J207" t="s">
        <v>41</v>
      </c>
      <c r="K207">
        <v>206</v>
      </c>
      <c r="L207" t="s">
        <v>46</v>
      </c>
      <c r="M207" t="s">
        <v>97</v>
      </c>
      <c r="Q207" t="str">
        <f t="shared" si="9"/>
        <v>Plato_2</v>
      </c>
      <c r="R207" s="11">
        <f>SUMIF(Cocina!A:A,Sala!K207,Cocina!J:J)+I207</f>
        <v>66.960000000000008</v>
      </c>
      <c r="S207" s="12">
        <f>INT(E207)</f>
        <v>45018</v>
      </c>
      <c r="T207" s="2">
        <f>D207</f>
        <v>45018.143750000003</v>
      </c>
      <c r="U207" s="2">
        <f>E207</f>
        <v>45018.256249999999</v>
      </c>
      <c r="V207" s="2">
        <f>IF(J207="Ocupada",U207-T207+15/1440,U207-T207)</f>
        <v>0.1229166666623011</v>
      </c>
      <c r="W207" s="7">
        <f>SUMIF(Cocina!A:A,K207,Cocina!H:H)</f>
        <v>4.027777777777778E-2</v>
      </c>
      <c r="X207" s="2">
        <f t="shared" si="10"/>
        <v>8.2638888884523309E-2</v>
      </c>
      <c r="Y207" t="str">
        <f t="shared" si="11"/>
        <v>Cobrado</v>
      </c>
    </row>
    <row r="208" spans="1:25" x14ac:dyDescent="0.45">
      <c r="A208">
        <v>20</v>
      </c>
      <c r="B208" t="s">
        <v>269</v>
      </c>
      <c r="C208">
        <v>3</v>
      </c>
      <c r="D208" s="1">
        <v>45018.117361111108</v>
      </c>
      <c r="E208" s="1">
        <v>45018.168055555558</v>
      </c>
      <c r="F208" t="s">
        <v>32</v>
      </c>
      <c r="G208" t="s">
        <v>38</v>
      </c>
      <c r="H208" t="s">
        <v>26</v>
      </c>
      <c r="I208">
        <v>46.54</v>
      </c>
      <c r="J208" t="s">
        <v>17</v>
      </c>
      <c r="K208">
        <v>207</v>
      </c>
      <c r="L208" t="s">
        <v>28</v>
      </c>
      <c r="M208" t="s">
        <v>186</v>
      </c>
      <c r="N208" t="s">
        <v>53</v>
      </c>
      <c r="O208" t="s">
        <v>29</v>
      </c>
      <c r="Q208" t="str">
        <f t="shared" si="9"/>
        <v>Plato_10,  Plato_8,  Plato_17</v>
      </c>
      <c r="R208" s="11">
        <f>SUMIF(Cocina!A:A,Sala!K208,Cocina!J:J)+I208</f>
        <v>226.54</v>
      </c>
      <c r="S208" s="12">
        <f>INT(E208)</f>
        <v>45018</v>
      </c>
      <c r="T208" s="2">
        <f>D208</f>
        <v>45018.117361111108</v>
      </c>
      <c r="U208" s="2">
        <f>E208</f>
        <v>45018.168055555558</v>
      </c>
      <c r="V208" s="2">
        <f>IF(J208="Ocupada",U208-T208+15/1440,U208-T208)</f>
        <v>5.0694444449618459E-2</v>
      </c>
      <c r="W208" s="7">
        <f>SUMIF(Cocina!A:A,K208,Cocina!H:H)</f>
        <v>7.7083333333333323E-2</v>
      </c>
      <c r="X208" s="2">
        <f t="shared" si="10"/>
        <v>0</v>
      </c>
      <c r="Y208" t="str">
        <f t="shared" si="11"/>
        <v>No cobrado</v>
      </c>
    </row>
    <row r="209" spans="1:25" x14ac:dyDescent="0.45">
      <c r="A209">
        <v>16</v>
      </c>
      <c r="B209" t="s">
        <v>270</v>
      </c>
      <c r="C209">
        <v>4</v>
      </c>
      <c r="D209" s="1">
        <v>45018.147916666669</v>
      </c>
      <c r="E209" s="1">
        <v>45018.275000000001</v>
      </c>
      <c r="F209" t="s">
        <v>20</v>
      </c>
      <c r="G209" t="s">
        <v>15</v>
      </c>
      <c r="H209" t="s">
        <v>16</v>
      </c>
      <c r="I209">
        <v>36.700000000000003</v>
      </c>
      <c r="J209" t="s">
        <v>41</v>
      </c>
      <c r="K209">
        <v>208</v>
      </c>
      <c r="L209" t="s">
        <v>36</v>
      </c>
      <c r="M209" t="s">
        <v>278</v>
      </c>
      <c r="N209" t="s">
        <v>30</v>
      </c>
      <c r="O209" t="s">
        <v>75</v>
      </c>
      <c r="Q209" t="str">
        <f t="shared" si="9"/>
        <v>Plato_15,  Plato_19,  Plato_3</v>
      </c>
      <c r="R209" s="11">
        <f>SUMIF(Cocina!A:A,Sala!K209,Cocina!J:J)+I209</f>
        <v>216.7</v>
      </c>
      <c r="S209" s="12">
        <f>INT(E209)</f>
        <v>45018</v>
      </c>
      <c r="T209" s="2">
        <f>D209</f>
        <v>45018.147916666669</v>
      </c>
      <c r="U209" s="2">
        <f>E209</f>
        <v>45018.275000000001</v>
      </c>
      <c r="V209" s="2">
        <f>IF(J209="Ocupada",U209-T209+15/1440,U209-T209)</f>
        <v>0.13749999999951493</v>
      </c>
      <c r="W209" s="7">
        <f>SUMIF(Cocina!A:A,K209,Cocina!H:H)</f>
        <v>6.9444444444444448E-2</v>
      </c>
      <c r="X209" s="2">
        <f t="shared" si="10"/>
        <v>6.8055555555070479E-2</v>
      </c>
      <c r="Y209" t="str">
        <f t="shared" si="11"/>
        <v>Cobrado</v>
      </c>
    </row>
    <row r="210" spans="1:25" x14ac:dyDescent="0.45">
      <c r="A210">
        <v>9</v>
      </c>
      <c r="B210" t="s">
        <v>271</v>
      </c>
      <c r="C210">
        <v>6</v>
      </c>
      <c r="D210" s="1">
        <v>45018.063194444447</v>
      </c>
      <c r="E210" s="1">
        <v>45018.17083333333</v>
      </c>
      <c r="F210" t="s">
        <v>20</v>
      </c>
      <c r="G210" t="s">
        <v>38</v>
      </c>
      <c r="H210" t="s">
        <v>22</v>
      </c>
      <c r="I210">
        <v>34.49</v>
      </c>
      <c r="J210" t="s">
        <v>17</v>
      </c>
      <c r="K210">
        <v>209</v>
      </c>
      <c r="L210" t="s">
        <v>46</v>
      </c>
      <c r="M210" t="s">
        <v>231</v>
      </c>
      <c r="N210" t="s">
        <v>78</v>
      </c>
      <c r="O210" t="s">
        <v>73</v>
      </c>
      <c r="P210" t="s">
        <v>68</v>
      </c>
      <c r="Q210" t="str">
        <f t="shared" si="9"/>
        <v>Plato_14,  Plato_18,  Plato_1,  Plato_10</v>
      </c>
      <c r="R210" s="11">
        <f>SUMIF(Cocina!A:A,Sala!K210,Cocina!J:J)+I210</f>
        <v>248.49</v>
      </c>
      <c r="S210" s="12">
        <f>INT(E210)</f>
        <v>45018</v>
      </c>
      <c r="T210" s="2">
        <f>D210</f>
        <v>45018.063194444447</v>
      </c>
      <c r="U210" s="2">
        <f>E210</f>
        <v>45018.17083333333</v>
      </c>
      <c r="V210" s="2">
        <f>IF(J210="Ocupada",U210-T210+15/1440,U210-T210)</f>
        <v>0.10763888888322981</v>
      </c>
      <c r="W210" s="7">
        <f>SUMIF(Cocina!A:A,K210,Cocina!H:H)</f>
        <v>0.11874999999999999</v>
      </c>
      <c r="X210" s="2">
        <f t="shared" si="10"/>
        <v>0</v>
      </c>
      <c r="Y210" t="str">
        <f t="shared" si="11"/>
        <v>No cobrado</v>
      </c>
    </row>
    <row r="211" spans="1:25" x14ac:dyDescent="0.45">
      <c r="A211">
        <v>10</v>
      </c>
      <c r="B211" t="s">
        <v>272</v>
      </c>
      <c r="C211">
        <v>4</v>
      </c>
      <c r="D211" s="1">
        <v>45018.113194444442</v>
      </c>
      <c r="E211" s="1">
        <v>45018.186805555553</v>
      </c>
      <c r="F211" t="s">
        <v>25</v>
      </c>
      <c r="G211" t="s">
        <v>21</v>
      </c>
      <c r="H211" t="s">
        <v>26</v>
      </c>
      <c r="I211">
        <v>14.67</v>
      </c>
      <c r="J211" t="s">
        <v>27</v>
      </c>
      <c r="K211">
        <v>210</v>
      </c>
      <c r="L211" t="s">
        <v>42</v>
      </c>
      <c r="M211" t="s">
        <v>99</v>
      </c>
      <c r="N211" t="s">
        <v>118</v>
      </c>
      <c r="O211" t="s">
        <v>47</v>
      </c>
      <c r="P211" t="s">
        <v>67</v>
      </c>
      <c r="Q211" t="str">
        <f t="shared" si="9"/>
        <v>Plato_13,  Plato_2,  Plato_7,  Plato_20</v>
      </c>
      <c r="R211" s="11">
        <f>SUMIF(Cocina!A:A,Sala!K211,Cocina!J:J)+I211</f>
        <v>209.67</v>
      </c>
      <c r="S211" s="12">
        <f>INT(E211)</f>
        <v>45018</v>
      </c>
      <c r="T211" s="2">
        <f>D211</f>
        <v>45018.113194444442</v>
      </c>
      <c r="U211" s="2">
        <f>E211</f>
        <v>45018.186805555553</v>
      </c>
      <c r="V211" s="2">
        <f>IF(J211="Ocupada",U211-T211+15/1440,U211-T211)</f>
        <v>7.3611111110949423E-2</v>
      </c>
      <c r="W211" s="7">
        <f>SUMIF(Cocina!A:A,K211,Cocina!H:H)</f>
        <v>0.10972222222222222</v>
      </c>
      <c r="X211" s="2">
        <f t="shared" si="10"/>
        <v>0</v>
      </c>
      <c r="Y211" t="str">
        <f t="shared" si="11"/>
        <v>No cobrado</v>
      </c>
    </row>
    <row r="212" spans="1:25" x14ac:dyDescent="0.45">
      <c r="A212">
        <v>1</v>
      </c>
      <c r="B212" t="s">
        <v>273</v>
      </c>
      <c r="C212">
        <v>2</v>
      </c>
      <c r="D212" s="1">
        <v>45018.152777777781</v>
      </c>
      <c r="E212" s="1">
        <v>45018.226388888892</v>
      </c>
      <c r="F212" t="s">
        <v>20</v>
      </c>
      <c r="G212" t="s">
        <v>15</v>
      </c>
      <c r="H212" t="s">
        <v>16</v>
      </c>
      <c r="I212">
        <v>11.13</v>
      </c>
      <c r="J212" t="s">
        <v>17</v>
      </c>
      <c r="K212">
        <v>211</v>
      </c>
      <c r="L212" t="s">
        <v>87</v>
      </c>
      <c r="M212" t="s">
        <v>99</v>
      </c>
      <c r="N212" t="s">
        <v>65</v>
      </c>
      <c r="O212" t="s">
        <v>73</v>
      </c>
      <c r="P212" t="s">
        <v>75</v>
      </c>
      <c r="Q212" t="str">
        <f t="shared" si="9"/>
        <v>Plato_13,  Plato_4,  Plato_1,  Plato_3</v>
      </c>
      <c r="R212" s="11">
        <f>SUMIF(Cocina!A:A,Sala!K212,Cocina!J:J)+I212</f>
        <v>180.13</v>
      </c>
      <c r="S212" s="12">
        <f>INT(E212)</f>
        <v>45018</v>
      </c>
      <c r="T212" s="2">
        <f>D212</f>
        <v>45018.152777777781</v>
      </c>
      <c r="U212" s="2">
        <f>E212</f>
        <v>45018.226388888892</v>
      </c>
      <c r="V212" s="2">
        <f>IF(J212="Ocupada",U212-T212+15/1440,U212-T212)</f>
        <v>7.3611111110949423E-2</v>
      </c>
      <c r="W212" s="7">
        <f>SUMIF(Cocina!A:A,K212,Cocina!H:H)</f>
        <v>9.3750000000000014E-2</v>
      </c>
      <c r="X212" s="2">
        <f t="shared" si="10"/>
        <v>0</v>
      </c>
      <c r="Y212" t="str">
        <f t="shared" si="11"/>
        <v>No cobrado</v>
      </c>
    </row>
    <row r="213" spans="1:25" x14ac:dyDescent="0.45">
      <c r="A213">
        <v>14</v>
      </c>
      <c r="B213" t="s">
        <v>155</v>
      </c>
      <c r="C213">
        <v>6</v>
      </c>
      <c r="D213" s="1">
        <v>45018.107638888891</v>
      </c>
      <c r="E213" s="1">
        <v>45018.152777777781</v>
      </c>
      <c r="F213" t="s">
        <v>35</v>
      </c>
      <c r="G213" t="s">
        <v>15</v>
      </c>
      <c r="H213" t="s">
        <v>16</v>
      </c>
      <c r="I213">
        <v>18.850000000000001</v>
      </c>
      <c r="J213" t="s">
        <v>41</v>
      </c>
      <c r="K213">
        <v>212</v>
      </c>
      <c r="L213" t="s">
        <v>36</v>
      </c>
      <c r="M213" t="s">
        <v>97</v>
      </c>
      <c r="N213" t="s">
        <v>68</v>
      </c>
      <c r="O213" t="s">
        <v>60</v>
      </c>
      <c r="P213" t="s">
        <v>44</v>
      </c>
      <c r="Q213" t="str">
        <f t="shared" si="9"/>
        <v>Plato_2,  Plato_10,  Plato_13,  Plato_16</v>
      </c>
      <c r="R213" s="11">
        <f>SUMIF(Cocina!A:A,Sala!K213,Cocina!J:J)+I213</f>
        <v>263.85000000000002</v>
      </c>
      <c r="S213" s="12">
        <f>INT(E213)</f>
        <v>45018</v>
      </c>
      <c r="T213" s="2">
        <f>D213</f>
        <v>45018.107638888891</v>
      </c>
      <c r="U213" s="2">
        <f>E213</f>
        <v>45018.152777777781</v>
      </c>
      <c r="V213" s="2">
        <f>IF(J213="Ocupada",U213-T213+15/1440,U213-T213)</f>
        <v>5.5555555557172433E-2</v>
      </c>
      <c r="W213" s="7">
        <f>SUMIF(Cocina!A:A,K213,Cocina!H:H)</f>
        <v>0.1138888888888889</v>
      </c>
      <c r="X213" s="2">
        <f t="shared" si="10"/>
        <v>0</v>
      </c>
      <c r="Y213" t="str">
        <f t="shared" si="11"/>
        <v>No cobrado</v>
      </c>
    </row>
    <row r="214" spans="1:25" x14ac:dyDescent="0.45">
      <c r="A214">
        <v>13</v>
      </c>
      <c r="B214" t="s">
        <v>274</v>
      </c>
      <c r="C214">
        <v>6</v>
      </c>
      <c r="D214" s="1">
        <v>45018.073611111111</v>
      </c>
      <c r="E214" s="1">
        <v>45018.206944444442</v>
      </c>
      <c r="F214" t="s">
        <v>32</v>
      </c>
      <c r="G214" t="s">
        <v>15</v>
      </c>
      <c r="H214" t="s">
        <v>26</v>
      </c>
      <c r="I214">
        <v>28.1</v>
      </c>
      <c r="J214" t="s">
        <v>27</v>
      </c>
      <c r="K214">
        <v>213</v>
      </c>
      <c r="L214" t="s">
        <v>36</v>
      </c>
      <c r="M214" t="s">
        <v>137</v>
      </c>
      <c r="N214" t="s">
        <v>118</v>
      </c>
      <c r="Q214" t="str">
        <f t="shared" si="9"/>
        <v>Plato_6,  Plato_2</v>
      </c>
      <c r="R214" s="11">
        <f>SUMIF(Cocina!A:A,Sala!K214,Cocina!J:J)+I214</f>
        <v>115.1</v>
      </c>
      <c r="S214" s="12">
        <f>INT(E214)</f>
        <v>45018</v>
      </c>
      <c r="T214" s="2">
        <f>D214</f>
        <v>45018.073611111111</v>
      </c>
      <c r="U214" s="2">
        <f>E214</f>
        <v>45018.206944444442</v>
      </c>
      <c r="V214" s="2">
        <f>IF(J214="Ocupada",U214-T214+15/1440,U214-T214)</f>
        <v>0.13333333333139308</v>
      </c>
      <c r="W214" s="7">
        <f>SUMIF(Cocina!A:A,K214,Cocina!H:H)</f>
        <v>6.9444444444444448E-2</v>
      </c>
      <c r="X214" s="2">
        <f t="shared" si="10"/>
        <v>6.388888888694863E-2</v>
      </c>
      <c r="Y214" t="str">
        <f t="shared" si="11"/>
        <v>Cobrado</v>
      </c>
    </row>
    <row r="215" spans="1:25" x14ac:dyDescent="0.45">
      <c r="A215">
        <v>2</v>
      </c>
      <c r="B215" t="s">
        <v>275</v>
      </c>
      <c r="C215">
        <v>4</v>
      </c>
      <c r="D215" s="1">
        <v>45018.137499999997</v>
      </c>
      <c r="E215" s="1">
        <v>45018.214583333334</v>
      </c>
      <c r="F215" t="s">
        <v>20</v>
      </c>
      <c r="G215" t="s">
        <v>15</v>
      </c>
      <c r="H215" t="s">
        <v>16</v>
      </c>
      <c r="I215">
        <v>33.39</v>
      </c>
      <c r="J215" t="s">
        <v>41</v>
      </c>
      <c r="K215">
        <v>214</v>
      </c>
      <c r="L215" t="s">
        <v>87</v>
      </c>
      <c r="M215" t="s">
        <v>83</v>
      </c>
      <c r="N215" t="s">
        <v>67</v>
      </c>
      <c r="O215" t="s">
        <v>75</v>
      </c>
      <c r="Q215" t="str">
        <f t="shared" si="9"/>
        <v>Plato_18,  Plato_20,  Plato_3</v>
      </c>
      <c r="R215" s="11">
        <f>SUMIF(Cocina!A:A,Sala!K215,Cocina!J:J)+I215</f>
        <v>261.39</v>
      </c>
      <c r="S215" s="12">
        <f>INT(E215)</f>
        <v>45018</v>
      </c>
      <c r="T215" s="2">
        <f>D215</f>
        <v>45018.137499999997</v>
      </c>
      <c r="U215" s="2">
        <f>E215</f>
        <v>45018.214583333334</v>
      </c>
      <c r="V215" s="2">
        <f>IF(J215="Ocupada",U215-T215+15/1440,U215-T215)</f>
        <v>8.7500000003880515E-2</v>
      </c>
      <c r="W215" s="7">
        <f>SUMIF(Cocina!A:A,K215,Cocina!H:H)</f>
        <v>2.6388888888888885E-2</v>
      </c>
      <c r="X215" s="2">
        <f t="shared" si="10"/>
        <v>6.111111111499163E-2</v>
      </c>
      <c r="Y215" t="str">
        <f t="shared" si="11"/>
        <v>Cobrado</v>
      </c>
    </row>
    <row r="216" spans="1:25" x14ac:dyDescent="0.45">
      <c r="A216">
        <v>6</v>
      </c>
      <c r="B216" t="s">
        <v>276</v>
      </c>
      <c r="C216">
        <v>4</v>
      </c>
      <c r="D216" s="1">
        <v>45018.161111111112</v>
      </c>
      <c r="E216" s="1">
        <v>45018.267361111109</v>
      </c>
      <c r="F216" t="s">
        <v>14</v>
      </c>
      <c r="G216" t="s">
        <v>15</v>
      </c>
      <c r="H216" t="s">
        <v>16</v>
      </c>
      <c r="I216">
        <v>35.64</v>
      </c>
      <c r="J216" t="s">
        <v>41</v>
      </c>
      <c r="K216">
        <v>215</v>
      </c>
      <c r="L216" t="s">
        <v>50</v>
      </c>
      <c r="M216" t="s">
        <v>83</v>
      </c>
      <c r="N216" t="s">
        <v>118</v>
      </c>
      <c r="Q216" t="str">
        <f t="shared" si="9"/>
        <v>Plato_18,  Plato_2</v>
      </c>
      <c r="R216" s="11">
        <f>SUMIF(Cocina!A:A,Sala!K216,Cocina!J:J)+I216</f>
        <v>193.64</v>
      </c>
      <c r="S216" s="12">
        <f>INT(E216)</f>
        <v>45018</v>
      </c>
      <c r="T216" s="2">
        <f>D216</f>
        <v>45018.161111111112</v>
      </c>
      <c r="U216" s="2">
        <f>E216</f>
        <v>45018.267361111109</v>
      </c>
      <c r="V216" s="2">
        <f>IF(J216="Ocupada",U216-T216+15/1440,U216-T216)</f>
        <v>0.11666666666375629</v>
      </c>
      <c r="W216" s="7">
        <f>SUMIF(Cocina!A:A,K216,Cocina!H:H)</f>
        <v>3.1944444444444442E-2</v>
      </c>
      <c r="X216" s="2">
        <f t="shared" si="10"/>
        <v>8.4722222219311846E-2</v>
      </c>
      <c r="Y216" t="str">
        <f t="shared" si="11"/>
        <v>Cobrado</v>
      </c>
    </row>
    <row r="217" spans="1:25" x14ac:dyDescent="0.45">
      <c r="A217">
        <v>17</v>
      </c>
      <c r="B217" t="s">
        <v>277</v>
      </c>
      <c r="C217">
        <v>6</v>
      </c>
      <c r="D217" s="1">
        <v>45018.073611111111</v>
      </c>
      <c r="E217" s="1">
        <v>45018.23333333333</v>
      </c>
      <c r="F217" t="s">
        <v>25</v>
      </c>
      <c r="G217" t="s">
        <v>15</v>
      </c>
      <c r="H217" t="s">
        <v>26</v>
      </c>
      <c r="I217">
        <v>35.69</v>
      </c>
      <c r="J217" t="s">
        <v>27</v>
      </c>
      <c r="K217">
        <v>216</v>
      </c>
      <c r="L217" t="s">
        <v>50</v>
      </c>
      <c r="M217" t="s">
        <v>153</v>
      </c>
      <c r="N217" t="s">
        <v>60</v>
      </c>
      <c r="O217" t="s">
        <v>93</v>
      </c>
      <c r="Q217" t="str">
        <f t="shared" si="9"/>
        <v>Plato_1,  Plato_13,  Plato_6</v>
      </c>
      <c r="R217" s="11">
        <f>SUMIF(Cocina!A:A,Sala!K217,Cocina!J:J)+I217</f>
        <v>177.69</v>
      </c>
      <c r="S217" s="12">
        <f>INT(E217)</f>
        <v>45018</v>
      </c>
      <c r="T217" s="2">
        <f>D217</f>
        <v>45018.073611111111</v>
      </c>
      <c r="U217" s="2">
        <f>E217</f>
        <v>45018.23333333333</v>
      </c>
      <c r="V217" s="2">
        <f>IF(J217="Ocupada",U217-T217+15/1440,U217-T217)</f>
        <v>0.15972222221898846</v>
      </c>
      <c r="W217" s="7">
        <f>SUMIF(Cocina!A:A,K217,Cocina!H:H)</f>
        <v>8.3333333333333343E-2</v>
      </c>
      <c r="X217" s="2">
        <f t="shared" si="10"/>
        <v>7.6388888885655121E-2</v>
      </c>
      <c r="Y217" t="str">
        <f t="shared" si="11"/>
        <v>Cobrado</v>
      </c>
    </row>
    <row r="218" spans="1:25" x14ac:dyDescent="0.45">
      <c r="A218">
        <v>1</v>
      </c>
      <c r="B218" t="s">
        <v>240</v>
      </c>
      <c r="C218">
        <v>2</v>
      </c>
      <c r="D218" s="1">
        <v>45018.037499999999</v>
      </c>
      <c r="E218" s="1">
        <v>45018.197916666664</v>
      </c>
      <c r="F218" t="s">
        <v>14</v>
      </c>
      <c r="G218" t="s">
        <v>38</v>
      </c>
      <c r="H218" t="s">
        <v>26</v>
      </c>
      <c r="I218">
        <v>31.17</v>
      </c>
      <c r="J218" t="s">
        <v>41</v>
      </c>
      <c r="K218">
        <v>217</v>
      </c>
      <c r="L218" t="s">
        <v>23</v>
      </c>
      <c r="M218" t="s">
        <v>278</v>
      </c>
      <c r="Q218" t="str">
        <f t="shared" si="9"/>
        <v>Plato_15</v>
      </c>
      <c r="R218" s="11">
        <f>SUMIF(Cocina!A:A,Sala!K218,Cocina!J:J)+I218</f>
        <v>127.17</v>
      </c>
      <c r="S218" s="12">
        <f>INT(E218)</f>
        <v>45018</v>
      </c>
      <c r="T218" s="2">
        <f>D218</f>
        <v>45018.037499999999</v>
      </c>
      <c r="U218" s="2">
        <f>E218</f>
        <v>45018.197916666664</v>
      </c>
      <c r="V218" s="2">
        <f>IF(J218="Ocupada",U218-T218+15/1440,U218-T218)</f>
        <v>0.1708333333323632</v>
      </c>
      <c r="W218" s="7">
        <f>SUMIF(Cocina!A:A,K218,Cocina!H:H)</f>
        <v>9.0277777777777769E-3</v>
      </c>
      <c r="X218" s="2">
        <f t="shared" si="10"/>
        <v>0.16180555555458542</v>
      </c>
      <c r="Y218" t="str">
        <f t="shared" si="11"/>
        <v>Cobrado</v>
      </c>
    </row>
    <row r="219" spans="1:25" x14ac:dyDescent="0.45">
      <c r="A219">
        <v>13</v>
      </c>
      <c r="B219" t="s">
        <v>279</v>
      </c>
      <c r="C219">
        <v>3</v>
      </c>
      <c r="D219" s="1">
        <v>45018.018750000003</v>
      </c>
      <c r="E219" s="1">
        <v>45018.15347222222</v>
      </c>
      <c r="F219" t="s">
        <v>32</v>
      </c>
      <c r="G219" t="s">
        <v>15</v>
      </c>
      <c r="H219" t="s">
        <v>26</v>
      </c>
      <c r="I219">
        <v>23.34</v>
      </c>
      <c r="J219" t="s">
        <v>41</v>
      </c>
      <c r="K219">
        <v>218</v>
      </c>
      <c r="L219" t="s">
        <v>87</v>
      </c>
      <c r="M219" t="s">
        <v>143</v>
      </c>
      <c r="N219" t="s">
        <v>93</v>
      </c>
      <c r="O219" t="s">
        <v>58</v>
      </c>
      <c r="Q219" t="str">
        <f t="shared" si="9"/>
        <v>Plato_12,  Plato_6,  Plato_14</v>
      </c>
      <c r="R219" s="11">
        <f>SUMIF(Cocina!A:A,Sala!K219,Cocina!J:J)+I219</f>
        <v>207.34</v>
      </c>
      <c r="S219" s="12">
        <f>INT(E219)</f>
        <v>45018</v>
      </c>
      <c r="T219" s="2">
        <f>D219</f>
        <v>45018.018750000003</v>
      </c>
      <c r="U219" s="2">
        <f>E219</f>
        <v>45018.15347222222</v>
      </c>
      <c r="V219" s="2">
        <f>IF(J219="Ocupada",U219-T219+15/1440,U219-T219)</f>
        <v>0.14513888888419993</v>
      </c>
      <c r="W219" s="7">
        <f>SUMIF(Cocina!A:A,K219,Cocina!H:H)</f>
        <v>3.1944444444444442E-2</v>
      </c>
      <c r="X219" s="2">
        <f t="shared" si="10"/>
        <v>0.11319444443975549</v>
      </c>
      <c r="Y219" t="str">
        <f t="shared" si="11"/>
        <v>Cobrado</v>
      </c>
    </row>
    <row r="220" spans="1:25" x14ac:dyDescent="0.45">
      <c r="A220">
        <v>1</v>
      </c>
      <c r="B220" t="s">
        <v>280</v>
      </c>
      <c r="C220">
        <v>5</v>
      </c>
      <c r="D220" s="1">
        <v>45018.106249999997</v>
      </c>
      <c r="E220" s="1">
        <v>45018.200694444444</v>
      </c>
      <c r="F220" t="s">
        <v>14</v>
      </c>
      <c r="G220" t="s">
        <v>15</v>
      </c>
      <c r="H220" t="s">
        <v>26</v>
      </c>
      <c r="I220">
        <v>46.96</v>
      </c>
      <c r="J220" t="s">
        <v>27</v>
      </c>
      <c r="K220">
        <v>219</v>
      </c>
      <c r="L220" t="s">
        <v>42</v>
      </c>
      <c r="M220" t="s">
        <v>231</v>
      </c>
      <c r="N220" t="s">
        <v>29</v>
      </c>
      <c r="Q220" t="str">
        <f t="shared" si="9"/>
        <v>Plato_14,  Plato_17</v>
      </c>
      <c r="R220" s="11">
        <f>SUMIF(Cocina!A:A,Sala!K220,Cocina!J:J)+I220</f>
        <v>185.96</v>
      </c>
      <c r="S220" s="12">
        <f>INT(E220)</f>
        <v>45018</v>
      </c>
      <c r="T220" s="2">
        <f>D220</f>
        <v>45018.106249999997</v>
      </c>
      <c r="U220" s="2">
        <f>E220</f>
        <v>45018.200694444444</v>
      </c>
      <c r="V220" s="2">
        <f>IF(J220="Ocupada",U220-T220+15/1440,U220-T220)</f>
        <v>9.4444444446708076E-2</v>
      </c>
      <c r="W220" s="7">
        <f>SUMIF(Cocina!A:A,K220,Cocina!H:H)</f>
        <v>1.5972222222222221E-2</v>
      </c>
      <c r="X220" s="2">
        <f t="shared" si="10"/>
        <v>7.8472222224485855E-2</v>
      </c>
      <c r="Y220" t="str">
        <f t="shared" si="11"/>
        <v>Cobrado</v>
      </c>
    </row>
    <row r="221" spans="1:25" x14ac:dyDescent="0.45">
      <c r="A221">
        <v>15</v>
      </c>
      <c r="B221" t="s">
        <v>257</v>
      </c>
      <c r="C221">
        <v>6</v>
      </c>
      <c r="D221" s="1">
        <v>45018.042361111111</v>
      </c>
      <c r="E221" s="1">
        <v>45018.206250000003</v>
      </c>
      <c r="F221" t="s">
        <v>32</v>
      </c>
      <c r="G221" t="s">
        <v>15</v>
      </c>
      <c r="H221" t="s">
        <v>26</v>
      </c>
      <c r="I221">
        <v>48.5</v>
      </c>
      <c r="J221" t="s">
        <v>17</v>
      </c>
      <c r="K221">
        <v>220</v>
      </c>
      <c r="L221" t="s">
        <v>64</v>
      </c>
      <c r="M221" t="s">
        <v>189</v>
      </c>
      <c r="Q221" t="str">
        <f t="shared" si="9"/>
        <v>Plato_7</v>
      </c>
      <c r="R221" s="11">
        <f>SUMIF(Cocina!A:A,Sala!K221,Cocina!J:J)+I221</f>
        <v>72.5</v>
      </c>
      <c r="S221" s="12">
        <f>INT(E221)</f>
        <v>45018</v>
      </c>
      <c r="T221" s="2">
        <f>D221</f>
        <v>45018.042361111111</v>
      </c>
      <c r="U221" s="2">
        <f>E221</f>
        <v>45018.206250000003</v>
      </c>
      <c r="V221" s="2">
        <f>IF(J221="Ocupada",U221-T221+15/1440,U221-T221)</f>
        <v>0.16388888889196096</v>
      </c>
      <c r="W221" s="7">
        <f>SUMIF(Cocina!A:A,K221,Cocina!H:H)</f>
        <v>9.0277777777777769E-3</v>
      </c>
      <c r="X221" s="2">
        <f t="shared" si="10"/>
        <v>0.15486111111418319</v>
      </c>
      <c r="Y221" t="str">
        <f t="shared" si="11"/>
        <v>Cobrado</v>
      </c>
    </row>
    <row r="222" spans="1:25" x14ac:dyDescent="0.45">
      <c r="A222">
        <v>16</v>
      </c>
      <c r="B222" t="s">
        <v>281</v>
      </c>
      <c r="C222">
        <v>1</v>
      </c>
      <c r="D222" s="1">
        <v>45018.07708333333</v>
      </c>
      <c r="E222" s="1">
        <v>45018.128472222219</v>
      </c>
      <c r="F222" t="s">
        <v>14</v>
      </c>
      <c r="G222" t="s">
        <v>15</v>
      </c>
      <c r="H222" t="s">
        <v>26</v>
      </c>
      <c r="I222">
        <v>17.829999999999998</v>
      </c>
      <c r="J222" t="s">
        <v>27</v>
      </c>
      <c r="K222">
        <v>221</v>
      </c>
      <c r="L222" t="s">
        <v>70</v>
      </c>
      <c r="M222" t="s">
        <v>278</v>
      </c>
      <c r="N222" t="s">
        <v>78</v>
      </c>
      <c r="O222" t="s">
        <v>79</v>
      </c>
      <c r="Q222" t="str">
        <f t="shared" si="9"/>
        <v>Plato_15,  Plato_18,  Plato_9</v>
      </c>
      <c r="R222" s="11">
        <f>SUMIF(Cocina!A:A,Sala!K222,Cocina!J:J)+I222</f>
        <v>210.82999999999998</v>
      </c>
      <c r="S222" s="12">
        <f>INT(E222)</f>
        <v>45018</v>
      </c>
      <c r="T222" s="2">
        <f>D222</f>
        <v>45018.07708333333</v>
      </c>
      <c r="U222" s="2">
        <f>E222</f>
        <v>45018.128472222219</v>
      </c>
      <c r="V222" s="2">
        <f>IF(J222="Ocupada",U222-T222+15/1440,U222-T222)</f>
        <v>5.1388888889050577E-2</v>
      </c>
      <c r="W222" s="7">
        <f>SUMIF(Cocina!A:A,K222,Cocina!H:H)</f>
        <v>7.5000000000000011E-2</v>
      </c>
      <c r="X222" s="2">
        <f t="shared" si="10"/>
        <v>0</v>
      </c>
      <c r="Y222" t="str">
        <f t="shared" si="11"/>
        <v>No cobrado</v>
      </c>
    </row>
    <row r="223" spans="1:25" x14ac:dyDescent="0.45">
      <c r="A223">
        <v>3</v>
      </c>
      <c r="B223" t="s">
        <v>282</v>
      </c>
      <c r="C223">
        <v>3</v>
      </c>
      <c r="D223" s="1">
        <v>45018.151388888888</v>
      </c>
      <c r="E223" s="1">
        <v>45018.279166666667</v>
      </c>
      <c r="F223" t="s">
        <v>32</v>
      </c>
      <c r="G223" t="s">
        <v>38</v>
      </c>
      <c r="H223" t="s">
        <v>16</v>
      </c>
      <c r="I223">
        <v>32.58</v>
      </c>
      <c r="J223" t="s">
        <v>27</v>
      </c>
      <c r="K223">
        <v>222</v>
      </c>
      <c r="L223" t="s">
        <v>64</v>
      </c>
      <c r="M223" t="s">
        <v>231</v>
      </c>
      <c r="N223" t="s">
        <v>44</v>
      </c>
      <c r="Q223" t="str">
        <f t="shared" si="9"/>
        <v>Plato_14,  Plato_16</v>
      </c>
      <c r="R223" s="11">
        <f>SUMIF(Cocina!A:A,Sala!K223,Cocina!J:J)+I223</f>
        <v>129.57999999999998</v>
      </c>
      <c r="S223" s="12">
        <f>INT(E223)</f>
        <v>45018</v>
      </c>
      <c r="T223" s="2">
        <f>D223</f>
        <v>45018.151388888888</v>
      </c>
      <c r="U223" s="2">
        <f>E223</f>
        <v>45018.279166666667</v>
      </c>
      <c r="V223" s="2">
        <f>IF(J223="Ocupada",U223-T223+15/1440,U223-T223)</f>
        <v>0.12777777777955635</v>
      </c>
      <c r="W223" s="7">
        <f>SUMIF(Cocina!A:A,K223,Cocina!H:H)</f>
        <v>5.9027777777777776E-2</v>
      </c>
      <c r="X223" s="2">
        <f t="shared" si="10"/>
        <v>6.8750000001778569E-2</v>
      </c>
      <c r="Y223" t="str">
        <f t="shared" si="11"/>
        <v>Cobrado</v>
      </c>
    </row>
    <row r="224" spans="1:25" x14ac:dyDescent="0.45">
      <c r="A224">
        <v>19</v>
      </c>
      <c r="B224" t="s">
        <v>283</v>
      </c>
      <c r="C224">
        <v>2</v>
      </c>
      <c r="D224" s="1">
        <v>45018.052777777775</v>
      </c>
      <c r="E224" s="1">
        <v>45018.118055555555</v>
      </c>
      <c r="F224" t="s">
        <v>32</v>
      </c>
      <c r="G224" t="s">
        <v>38</v>
      </c>
      <c r="H224" t="s">
        <v>26</v>
      </c>
      <c r="I224">
        <v>49.62</v>
      </c>
      <c r="J224" t="s">
        <v>17</v>
      </c>
      <c r="K224">
        <v>223</v>
      </c>
      <c r="L224" t="s">
        <v>87</v>
      </c>
      <c r="M224" t="s">
        <v>278</v>
      </c>
      <c r="Q224" t="str">
        <f t="shared" si="9"/>
        <v>Plato_15</v>
      </c>
      <c r="R224" s="11">
        <f>SUMIF(Cocina!A:A,Sala!K224,Cocina!J:J)+I224</f>
        <v>81.62</v>
      </c>
      <c r="S224" s="12">
        <f>INT(E224)</f>
        <v>45018</v>
      </c>
      <c r="T224" s="2">
        <f>D224</f>
        <v>45018.052777777775</v>
      </c>
      <c r="U224" s="2">
        <f>E224</f>
        <v>45018.118055555555</v>
      </c>
      <c r="V224" s="2">
        <f>IF(J224="Ocupada",U224-T224+15/1440,U224-T224)</f>
        <v>6.5277777779556345E-2</v>
      </c>
      <c r="W224" s="7">
        <f>SUMIF(Cocina!A:A,K224,Cocina!H:H)</f>
        <v>3.6805555555555557E-2</v>
      </c>
      <c r="X224" s="2">
        <f t="shared" si="10"/>
        <v>2.8472222224000789E-2</v>
      </c>
      <c r="Y224" t="str">
        <f t="shared" si="11"/>
        <v>Cobrado</v>
      </c>
    </row>
    <row r="225" spans="1:25" x14ac:dyDescent="0.45">
      <c r="A225">
        <v>7</v>
      </c>
      <c r="B225" t="s">
        <v>284</v>
      </c>
      <c r="C225">
        <v>6</v>
      </c>
      <c r="D225" s="1">
        <v>45018.088194444441</v>
      </c>
      <c r="E225" s="1">
        <v>45018.240972222222</v>
      </c>
      <c r="F225" t="s">
        <v>14</v>
      </c>
      <c r="G225" t="s">
        <v>15</v>
      </c>
      <c r="H225" t="s">
        <v>26</v>
      </c>
      <c r="I225">
        <v>17.61</v>
      </c>
      <c r="J225" t="s">
        <v>41</v>
      </c>
      <c r="K225">
        <v>224</v>
      </c>
      <c r="L225" t="s">
        <v>46</v>
      </c>
      <c r="M225" t="s">
        <v>186</v>
      </c>
      <c r="Q225" t="str">
        <f t="shared" si="9"/>
        <v>Plato_10</v>
      </c>
      <c r="R225" s="11">
        <f>SUMIF(Cocina!A:A,Sala!K225,Cocina!J:J)+I225</f>
        <v>69.61</v>
      </c>
      <c r="S225" s="12">
        <f>INT(E225)</f>
        <v>45018</v>
      </c>
      <c r="T225" s="2">
        <f>D225</f>
        <v>45018.088194444441</v>
      </c>
      <c r="U225" s="2">
        <f>E225</f>
        <v>45018.240972222222</v>
      </c>
      <c r="V225" s="2">
        <f>IF(J225="Ocupada",U225-T225+15/1440,U225-T225)</f>
        <v>0.16319444444767819</v>
      </c>
      <c r="W225" s="7">
        <f>SUMIF(Cocina!A:A,K225,Cocina!H:H)</f>
        <v>1.3888888888888888E-2</v>
      </c>
      <c r="X225" s="2">
        <f t="shared" si="10"/>
        <v>0.1493055555587893</v>
      </c>
      <c r="Y225" t="str">
        <f t="shared" si="11"/>
        <v>Cobrado</v>
      </c>
    </row>
    <row r="226" spans="1:25" x14ac:dyDescent="0.45">
      <c r="A226">
        <v>19</v>
      </c>
      <c r="B226" t="s">
        <v>285</v>
      </c>
      <c r="C226">
        <v>4</v>
      </c>
      <c r="D226" s="1">
        <v>45018.009722222225</v>
      </c>
      <c r="E226" s="1">
        <v>45018.058333333334</v>
      </c>
      <c r="F226" t="s">
        <v>14</v>
      </c>
      <c r="G226" t="s">
        <v>21</v>
      </c>
      <c r="H226" t="s">
        <v>26</v>
      </c>
      <c r="I226">
        <v>35.020000000000003</v>
      </c>
      <c r="J226" t="s">
        <v>17</v>
      </c>
      <c r="K226">
        <v>225</v>
      </c>
      <c r="L226" t="s">
        <v>36</v>
      </c>
      <c r="M226" t="s">
        <v>292</v>
      </c>
      <c r="N226" t="s">
        <v>58</v>
      </c>
      <c r="Q226" t="str">
        <f t="shared" si="9"/>
        <v>Plato_11,  Plato_14</v>
      </c>
      <c r="R226" s="11">
        <f>SUMIF(Cocina!A:A,Sala!K226,Cocina!J:J)+I226</f>
        <v>203.02</v>
      </c>
      <c r="S226" s="12">
        <f>INT(E226)</f>
        <v>45018</v>
      </c>
      <c r="T226" s="2">
        <f>D226</f>
        <v>45018.009722222225</v>
      </c>
      <c r="U226" s="2">
        <f>E226</f>
        <v>45018.058333333334</v>
      </c>
      <c r="V226" s="2">
        <f>IF(J226="Ocupada",U226-T226+15/1440,U226-T226)</f>
        <v>4.8611111109494232E-2</v>
      </c>
      <c r="W226" s="7">
        <f>SUMIF(Cocina!A:A,K226,Cocina!H:H)</f>
        <v>6.5277777777777782E-2</v>
      </c>
      <c r="X226" s="2">
        <f t="shared" si="10"/>
        <v>0</v>
      </c>
      <c r="Y226" t="str">
        <f t="shared" si="11"/>
        <v>No cobrado</v>
      </c>
    </row>
    <row r="227" spans="1:25" x14ac:dyDescent="0.45">
      <c r="A227">
        <v>7</v>
      </c>
      <c r="B227" t="s">
        <v>286</v>
      </c>
      <c r="C227">
        <v>6</v>
      </c>
      <c r="D227" s="1">
        <v>45018.040277777778</v>
      </c>
      <c r="E227" s="1">
        <v>45018.17291666667</v>
      </c>
      <c r="F227" t="s">
        <v>20</v>
      </c>
      <c r="G227" t="s">
        <v>38</v>
      </c>
      <c r="H227" t="s">
        <v>26</v>
      </c>
      <c r="I227">
        <v>39.479999999999997</v>
      </c>
      <c r="J227" t="s">
        <v>17</v>
      </c>
      <c r="K227">
        <v>226</v>
      </c>
      <c r="L227" t="s">
        <v>42</v>
      </c>
      <c r="M227" t="s">
        <v>177</v>
      </c>
      <c r="N227" t="s">
        <v>60</v>
      </c>
      <c r="O227" t="s">
        <v>93</v>
      </c>
      <c r="P227" t="s">
        <v>79</v>
      </c>
      <c r="Q227" t="str">
        <f t="shared" si="9"/>
        <v>Plato_3,  Plato_13,  Plato_6,  Plato_9</v>
      </c>
      <c r="R227" s="11">
        <f>SUMIF(Cocina!A:A,Sala!K227,Cocina!J:J)+I227</f>
        <v>210.48</v>
      </c>
      <c r="S227" s="12">
        <f>INT(E227)</f>
        <v>45018</v>
      </c>
      <c r="T227" s="2">
        <f>D227</f>
        <v>45018.040277777778</v>
      </c>
      <c r="U227" s="2">
        <f>E227</f>
        <v>45018.17291666667</v>
      </c>
      <c r="V227" s="2">
        <f>IF(J227="Ocupada",U227-T227+15/1440,U227-T227)</f>
        <v>0.13263888889196096</v>
      </c>
      <c r="W227" s="7">
        <f>SUMIF(Cocina!A:A,K227,Cocina!H:H)</f>
        <v>0.10138888888888889</v>
      </c>
      <c r="X227" s="2">
        <f t="shared" si="10"/>
        <v>3.125000000307207E-2</v>
      </c>
      <c r="Y227" t="str">
        <f t="shared" si="11"/>
        <v>Cobrado</v>
      </c>
    </row>
    <row r="228" spans="1:25" x14ac:dyDescent="0.45">
      <c r="A228">
        <v>17</v>
      </c>
      <c r="B228" t="s">
        <v>158</v>
      </c>
      <c r="C228">
        <v>6</v>
      </c>
      <c r="D228" s="1">
        <v>45018.075694444444</v>
      </c>
      <c r="E228" s="1">
        <v>45018.202777777777</v>
      </c>
      <c r="F228" t="s">
        <v>32</v>
      </c>
      <c r="G228" t="s">
        <v>15</v>
      </c>
      <c r="H228" t="s">
        <v>26</v>
      </c>
      <c r="I228">
        <v>41.05</v>
      </c>
      <c r="J228" t="s">
        <v>27</v>
      </c>
      <c r="K228">
        <v>227</v>
      </c>
      <c r="L228" t="s">
        <v>70</v>
      </c>
      <c r="M228" t="s">
        <v>189</v>
      </c>
      <c r="N228" t="s">
        <v>29</v>
      </c>
      <c r="O228" t="s">
        <v>44</v>
      </c>
      <c r="P228" t="s">
        <v>57</v>
      </c>
      <c r="Q228" t="str">
        <f t="shared" si="9"/>
        <v>Plato_7,  Plato_17,  Plato_16,  Plato_11</v>
      </c>
      <c r="R228" s="11">
        <f>SUMIF(Cocina!A:A,Sala!K228,Cocina!J:J)+I228</f>
        <v>252.05</v>
      </c>
      <c r="S228" s="12">
        <f>INT(E228)</f>
        <v>45018</v>
      </c>
      <c r="T228" s="2">
        <f>D228</f>
        <v>45018.075694444444</v>
      </c>
      <c r="U228" s="2">
        <f>E228</f>
        <v>45018.202777777777</v>
      </c>
      <c r="V228" s="2">
        <f>IF(J228="Ocupada",U228-T228+15/1440,U228-T228)</f>
        <v>0.12708333333284827</v>
      </c>
      <c r="W228" s="7">
        <f>SUMIF(Cocina!A:A,K228,Cocina!H:H)</f>
        <v>8.2638888888888887E-2</v>
      </c>
      <c r="X228" s="2">
        <f t="shared" si="10"/>
        <v>4.4444444443959383E-2</v>
      </c>
      <c r="Y228" t="str">
        <f t="shared" si="11"/>
        <v>Cobrado</v>
      </c>
    </row>
    <row r="229" spans="1:25" x14ac:dyDescent="0.45">
      <c r="A229">
        <v>16</v>
      </c>
      <c r="B229" t="s">
        <v>287</v>
      </c>
      <c r="C229">
        <v>4</v>
      </c>
      <c r="D229" s="1">
        <v>45018.069444444445</v>
      </c>
      <c r="E229" s="1">
        <v>45018.168055555558</v>
      </c>
      <c r="F229" t="s">
        <v>14</v>
      </c>
      <c r="G229" t="s">
        <v>15</v>
      </c>
      <c r="H229" t="s">
        <v>26</v>
      </c>
      <c r="I229">
        <v>10.66</v>
      </c>
      <c r="J229" t="s">
        <v>41</v>
      </c>
      <c r="K229">
        <v>228</v>
      </c>
      <c r="L229" t="s">
        <v>64</v>
      </c>
      <c r="M229" t="s">
        <v>231</v>
      </c>
      <c r="Q229" t="str">
        <f t="shared" si="9"/>
        <v>Plato_14</v>
      </c>
      <c r="R229" s="11">
        <f>SUMIF(Cocina!A:A,Sala!K229,Cocina!J:J)+I229</f>
        <v>79.66</v>
      </c>
      <c r="S229" s="12">
        <f>INT(E229)</f>
        <v>45018</v>
      </c>
      <c r="T229" s="2">
        <f>D229</f>
        <v>45018.069444444445</v>
      </c>
      <c r="U229" s="2">
        <f>E229</f>
        <v>45018.168055555558</v>
      </c>
      <c r="V229" s="2">
        <f>IF(J229="Ocupada",U229-T229+15/1440,U229-T229)</f>
        <v>0.10902777777907129</v>
      </c>
      <c r="W229" s="7">
        <f>SUMIF(Cocina!A:A,K229,Cocina!H:H)</f>
        <v>2.4305555555555556E-2</v>
      </c>
      <c r="X229" s="2">
        <f t="shared" si="10"/>
        <v>8.4722222223515734E-2</v>
      </c>
      <c r="Y229" t="str">
        <f t="shared" si="11"/>
        <v>Cobrado</v>
      </c>
    </row>
    <row r="230" spans="1:25" x14ac:dyDescent="0.45">
      <c r="A230">
        <v>14</v>
      </c>
      <c r="B230" t="s">
        <v>288</v>
      </c>
      <c r="C230">
        <v>3</v>
      </c>
      <c r="D230" s="1">
        <v>45018.106944444444</v>
      </c>
      <c r="E230" s="1">
        <v>45018.1875</v>
      </c>
      <c r="F230" t="s">
        <v>25</v>
      </c>
      <c r="G230" t="s">
        <v>38</v>
      </c>
      <c r="H230" t="s">
        <v>26</v>
      </c>
      <c r="I230">
        <v>28.58</v>
      </c>
      <c r="J230" t="s">
        <v>17</v>
      </c>
      <c r="K230">
        <v>229</v>
      </c>
      <c r="L230" t="s">
        <v>46</v>
      </c>
      <c r="M230" t="s">
        <v>153</v>
      </c>
      <c r="N230" t="s">
        <v>53</v>
      </c>
      <c r="O230" t="s">
        <v>30</v>
      </c>
      <c r="P230" t="s">
        <v>44</v>
      </c>
      <c r="Q230" t="str">
        <f t="shared" si="9"/>
        <v>Plato_1,  Plato_8,  Plato_19,  Plato_16</v>
      </c>
      <c r="R230" s="11">
        <f>SUMIF(Cocina!A:A,Sala!K230,Cocina!J:J)+I230</f>
        <v>152.57999999999998</v>
      </c>
      <c r="S230" s="12">
        <f>INT(E230)</f>
        <v>45018</v>
      </c>
      <c r="T230" s="2">
        <f>D230</f>
        <v>45018.106944444444</v>
      </c>
      <c r="U230" s="2">
        <f>E230</f>
        <v>45018.1875</v>
      </c>
      <c r="V230" s="2">
        <f>IF(J230="Ocupada",U230-T230+15/1440,U230-T230)</f>
        <v>8.0555555556202307E-2</v>
      </c>
      <c r="W230" s="7">
        <f>SUMIF(Cocina!A:A,K230,Cocina!H:H)</f>
        <v>8.1250000000000003E-2</v>
      </c>
      <c r="X230" s="2">
        <f t="shared" si="10"/>
        <v>0</v>
      </c>
      <c r="Y230" t="str">
        <f t="shared" si="11"/>
        <v>No cobrado</v>
      </c>
    </row>
    <row r="231" spans="1:25" x14ac:dyDescent="0.45">
      <c r="A231">
        <v>5</v>
      </c>
      <c r="B231" t="s">
        <v>100</v>
      </c>
      <c r="C231">
        <v>5</v>
      </c>
      <c r="D231" s="1">
        <v>45018.09375</v>
      </c>
      <c r="E231" s="1">
        <v>45018.2</v>
      </c>
      <c r="F231" t="s">
        <v>25</v>
      </c>
      <c r="G231" t="s">
        <v>15</v>
      </c>
      <c r="H231" t="s">
        <v>26</v>
      </c>
      <c r="I231">
        <v>15.84</v>
      </c>
      <c r="J231" t="s">
        <v>27</v>
      </c>
      <c r="K231">
        <v>230</v>
      </c>
      <c r="L231" t="s">
        <v>42</v>
      </c>
      <c r="M231" t="s">
        <v>278</v>
      </c>
      <c r="N231" t="s">
        <v>44</v>
      </c>
      <c r="O231" t="s">
        <v>29</v>
      </c>
      <c r="Q231" t="str">
        <f t="shared" si="9"/>
        <v>Plato_15,  Plato_16,  Plato_17</v>
      </c>
      <c r="R231" s="11">
        <f>SUMIF(Cocina!A:A,Sala!K231,Cocina!J:J)+I231</f>
        <v>229.84</v>
      </c>
      <c r="S231" s="12">
        <f>INT(E231)</f>
        <v>45018</v>
      </c>
      <c r="T231" s="2">
        <f>D231</f>
        <v>45018.09375</v>
      </c>
      <c r="U231" s="2">
        <f>E231</f>
        <v>45018.2</v>
      </c>
      <c r="V231" s="2">
        <f>IF(J231="Ocupada",U231-T231+15/1440,U231-T231)</f>
        <v>0.10624999999708962</v>
      </c>
      <c r="W231" s="7">
        <f>SUMIF(Cocina!A:A,K231,Cocina!H:H)</f>
        <v>6.3194444444444442E-2</v>
      </c>
      <c r="X231" s="2">
        <f t="shared" si="10"/>
        <v>4.3055555552645175E-2</v>
      </c>
      <c r="Y231" t="str">
        <f t="shared" si="11"/>
        <v>Cobrado</v>
      </c>
    </row>
    <row r="232" spans="1:25" x14ac:dyDescent="0.45">
      <c r="A232">
        <v>8</v>
      </c>
      <c r="B232" t="s">
        <v>289</v>
      </c>
      <c r="C232">
        <v>2</v>
      </c>
      <c r="D232" s="1">
        <v>45018.05</v>
      </c>
      <c r="E232" s="1">
        <v>45018.131944444445</v>
      </c>
      <c r="F232" t="s">
        <v>25</v>
      </c>
      <c r="G232" t="s">
        <v>15</v>
      </c>
      <c r="H232" t="s">
        <v>26</v>
      </c>
      <c r="I232">
        <v>49.1</v>
      </c>
      <c r="J232" t="s">
        <v>41</v>
      </c>
      <c r="K232">
        <v>231</v>
      </c>
      <c r="L232" t="s">
        <v>36</v>
      </c>
      <c r="M232" t="s">
        <v>99</v>
      </c>
      <c r="N232" t="s">
        <v>78</v>
      </c>
      <c r="O232" t="s">
        <v>29</v>
      </c>
      <c r="P232" t="s">
        <v>57</v>
      </c>
      <c r="Q232" t="str">
        <f t="shared" si="9"/>
        <v>Plato_13,  Plato_18,  Plato_17,  Plato_11</v>
      </c>
      <c r="R232" s="11">
        <f>SUMIF(Cocina!A:A,Sala!K232,Cocina!J:J)+I232</f>
        <v>257.10000000000002</v>
      </c>
      <c r="S232" s="12">
        <f>INT(E232)</f>
        <v>45018</v>
      </c>
      <c r="T232" s="2">
        <f>D232</f>
        <v>45018.05</v>
      </c>
      <c r="U232" s="2">
        <f>E232</f>
        <v>45018.131944444445</v>
      </c>
      <c r="V232" s="2">
        <f>IF(J232="Ocupada",U232-T232+15/1440,U232-T232)</f>
        <v>9.2361111109009172E-2</v>
      </c>
      <c r="W232" s="7">
        <f>SUMIF(Cocina!A:A,K232,Cocina!H:H)</f>
        <v>0.10416666666666667</v>
      </c>
      <c r="X232" s="2">
        <f t="shared" si="10"/>
        <v>0</v>
      </c>
      <c r="Y232" t="str">
        <f t="shared" si="11"/>
        <v>No cobrado</v>
      </c>
    </row>
    <row r="233" spans="1:25" x14ac:dyDescent="0.45">
      <c r="A233">
        <v>2</v>
      </c>
      <c r="B233" t="s">
        <v>290</v>
      </c>
      <c r="C233">
        <v>2</v>
      </c>
      <c r="D233" s="1">
        <v>45018.086111111108</v>
      </c>
      <c r="E233" s="1">
        <v>45018.142361111109</v>
      </c>
      <c r="F233" t="s">
        <v>20</v>
      </c>
      <c r="G233" t="s">
        <v>15</v>
      </c>
      <c r="H233" t="s">
        <v>26</v>
      </c>
      <c r="I233">
        <v>15.43</v>
      </c>
      <c r="J233" t="s">
        <v>17</v>
      </c>
      <c r="K233">
        <v>232</v>
      </c>
      <c r="L233" t="s">
        <v>87</v>
      </c>
      <c r="M233" t="s">
        <v>189</v>
      </c>
      <c r="N233" t="s">
        <v>93</v>
      </c>
      <c r="O233" t="s">
        <v>118</v>
      </c>
      <c r="P233" t="s">
        <v>68</v>
      </c>
      <c r="Q233" t="str">
        <f t="shared" si="9"/>
        <v>Plato_7,  Plato_6,  Plato_2,  Plato_10</v>
      </c>
      <c r="R233" s="11">
        <f>SUMIF(Cocina!A:A,Sala!K233,Cocina!J:J)+I233</f>
        <v>205.43</v>
      </c>
      <c r="S233" s="12">
        <f>INT(E233)</f>
        <v>45018</v>
      </c>
      <c r="T233" s="2">
        <f>D233</f>
        <v>45018.086111111108</v>
      </c>
      <c r="U233" s="2">
        <f>E233</f>
        <v>45018.142361111109</v>
      </c>
      <c r="V233" s="2">
        <f>IF(J233="Ocupada",U233-T233+15/1440,U233-T233)</f>
        <v>5.6250000001455192E-2</v>
      </c>
      <c r="W233" s="7">
        <f>SUMIF(Cocina!A:A,K233,Cocina!H:H)</f>
        <v>9.6527777777777768E-2</v>
      </c>
      <c r="X233" s="2">
        <f t="shared" si="10"/>
        <v>0</v>
      </c>
      <c r="Y233" t="str">
        <f t="shared" si="11"/>
        <v>No cobrado</v>
      </c>
    </row>
    <row r="234" spans="1:25" x14ac:dyDescent="0.45">
      <c r="A234">
        <v>8</v>
      </c>
      <c r="B234" t="s">
        <v>51</v>
      </c>
      <c r="C234">
        <v>1</v>
      </c>
      <c r="D234" s="1">
        <v>45018.036111111112</v>
      </c>
      <c r="E234" s="1">
        <v>45018.11041666667</v>
      </c>
      <c r="F234" t="s">
        <v>25</v>
      </c>
      <c r="G234" t="s">
        <v>21</v>
      </c>
      <c r="H234" t="s">
        <v>16</v>
      </c>
      <c r="I234">
        <v>45.64</v>
      </c>
      <c r="J234" t="s">
        <v>27</v>
      </c>
      <c r="K234">
        <v>233</v>
      </c>
      <c r="L234" t="s">
        <v>87</v>
      </c>
      <c r="M234" t="s">
        <v>143</v>
      </c>
      <c r="Q234" t="str">
        <f t="shared" si="9"/>
        <v>Plato_12</v>
      </c>
      <c r="R234" s="11">
        <f>SUMIF(Cocina!A:A,Sala!K234,Cocina!J:J)+I234</f>
        <v>83.64</v>
      </c>
      <c r="S234" s="12">
        <f>INT(E234)</f>
        <v>45018</v>
      </c>
      <c r="T234" s="2">
        <f>D234</f>
        <v>45018.036111111112</v>
      </c>
      <c r="U234" s="2">
        <f>E234</f>
        <v>45018.11041666667</v>
      </c>
      <c r="V234" s="2">
        <f>IF(J234="Ocupada",U234-T234+15/1440,U234-T234)</f>
        <v>7.4305555557657499E-2</v>
      </c>
      <c r="W234" s="7">
        <f>SUMIF(Cocina!A:A,K234,Cocina!H:H)</f>
        <v>2.1527777777777778E-2</v>
      </c>
      <c r="X234" s="2">
        <f t="shared" si="10"/>
        <v>5.2777777779879721E-2</v>
      </c>
      <c r="Y234" t="str">
        <f t="shared" si="11"/>
        <v>Cobrado</v>
      </c>
    </row>
    <row r="235" spans="1:25" x14ac:dyDescent="0.45">
      <c r="A235">
        <v>17</v>
      </c>
      <c r="B235" t="s">
        <v>291</v>
      </c>
      <c r="C235">
        <v>6</v>
      </c>
      <c r="D235" s="1">
        <v>45018.115277777775</v>
      </c>
      <c r="E235" s="1">
        <v>45018.227777777778</v>
      </c>
      <c r="F235" t="s">
        <v>14</v>
      </c>
      <c r="G235" t="s">
        <v>21</v>
      </c>
      <c r="H235" t="s">
        <v>26</v>
      </c>
      <c r="I235">
        <v>10.220000000000001</v>
      </c>
      <c r="J235" t="s">
        <v>27</v>
      </c>
      <c r="K235">
        <v>234</v>
      </c>
      <c r="L235" t="s">
        <v>28</v>
      </c>
      <c r="M235" t="s">
        <v>97</v>
      </c>
      <c r="N235" t="s">
        <v>47</v>
      </c>
      <c r="O235" t="s">
        <v>29</v>
      </c>
      <c r="Q235" t="str">
        <f t="shared" si="9"/>
        <v>Plato_2,  Plato_7,  Plato_17</v>
      </c>
      <c r="R235" s="11">
        <f>SUMIF(Cocina!A:A,Sala!K235,Cocina!J:J)+I235</f>
        <v>235.22</v>
      </c>
      <c r="S235" s="12">
        <f>INT(E235)</f>
        <v>45018</v>
      </c>
      <c r="T235" s="2">
        <f>D235</f>
        <v>45018.115277777775</v>
      </c>
      <c r="U235" s="2">
        <f>E235</f>
        <v>45018.227777777778</v>
      </c>
      <c r="V235" s="2">
        <f>IF(J235="Ocupada",U235-T235+15/1440,U235-T235)</f>
        <v>0.11250000000291038</v>
      </c>
      <c r="W235" s="7">
        <f>SUMIF(Cocina!A:A,K235,Cocina!H:H)</f>
        <v>6.8750000000000006E-2</v>
      </c>
      <c r="X235" s="2">
        <f t="shared" si="10"/>
        <v>4.3750000002910377E-2</v>
      </c>
      <c r="Y235" t="str">
        <f t="shared" si="11"/>
        <v>Cobrado</v>
      </c>
    </row>
    <row r="236" spans="1:25" x14ac:dyDescent="0.45">
      <c r="A236">
        <v>13</v>
      </c>
      <c r="B236" t="s">
        <v>105</v>
      </c>
      <c r="C236">
        <v>5</v>
      </c>
      <c r="D236" s="1">
        <v>45018.015277777777</v>
      </c>
      <c r="E236" s="1">
        <v>45018.116666666669</v>
      </c>
      <c r="F236" t="s">
        <v>14</v>
      </c>
      <c r="G236" t="s">
        <v>38</v>
      </c>
      <c r="H236" t="s">
        <v>26</v>
      </c>
      <c r="I236">
        <v>26.37</v>
      </c>
      <c r="J236" t="s">
        <v>17</v>
      </c>
      <c r="K236">
        <v>235</v>
      </c>
      <c r="L236" t="s">
        <v>18</v>
      </c>
      <c r="M236" t="s">
        <v>292</v>
      </c>
      <c r="Q236" t="str">
        <f t="shared" si="9"/>
        <v>Plato_11</v>
      </c>
      <c r="R236" s="11">
        <f>SUMIF(Cocina!A:A,Sala!K236,Cocina!J:J)+I236</f>
        <v>59.370000000000005</v>
      </c>
      <c r="S236" s="12">
        <f>INT(E236)</f>
        <v>45018</v>
      </c>
      <c r="T236" s="2">
        <f>D236</f>
        <v>45018.015277777777</v>
      </c>
      <c r="U236" s="2">
        <f>E236</f>
        <v>45018.116666666669</v>
      </c>
      <c r="V236" s="2">
        <f>IF(J236="Ocupada",U236-T236+15/1440,U236-T236)</f>
        <v>0.10138888889196096</v>
      </c>
      <c r="W236" s="7">
        <f>SUMIF(Cocina!A:A,K236,Cocina!H:H)</f>
        <v>1.7361111111111112E-2</v>
      </c>
      <c r="X236" s="2">
        <f t="shared" si="10"/>
        <v>8.4027777780849855E-2</v>
      </c>
      <c r="Y236" t="str">
        <f t="shared" si="11"/>
        <v>Cobrado</v>
      </c>
    </row>
    <row r="237" spans="1:25" x14ac:dyDescent="0.45">
      <c r="A237">
        <v>12</v>
      </c>
      <c r="B237" t="s">
        <v>293</v>
      </c>
      <c r="C237">
        <v>2</v>
      </c>
      <c r="D237" s="1">
        <v>45018.036111111112</v>
      </c>
      <c r="E237" s="1">
        <v>45018.101388888892</v>
      </c>
      <c r="F237" t="s">
        <v>14</v>
      </c>
      <c r="G237" t="s">
        <v>15</v>
      </c>
      <c r="H237" t="s">
        <v>26</v>
      </c>
      <c r="I237">
        <v>39.81</v>
      </c>
      <c r="J237" t="s">
        <v>27</v>
      </c>
      <c r="K237">
        <v>236</v>
      </c>
      <c r="L237" t="s">
        <v>87</v>
      </c>
      <c r="M237" t="s">
        <v>292</v>
      </c>
      <c r="N237" t="s">
        <v>112</v>
      </c>
      <c r="O237" t="s">
        <v>53</v>
      </c>
      <c r="P237" t="s">
        <v>76</v>
      </c>
      <c r="Q237" t="str">
        <f t="shared" si="9"/>
        <v>Plato_11,  Plato_5,  Plato_8,  Plato_15</v>
      </c>
      <c r="R237" s="11">
        <f>SUMIF(Cocina!A:A,Sala!K237,Cocina!J:J)+I237</f>
        <v>294.81</v>
      </c>
      <c r="S237" s="12">
        <f>INT(E237)</f>
        <v>45018</v>
      </c>
      <c r="T237" s="2">
        <f>D237</f>
        <v>45018.036111111112</v>
      </c>
      <c r="U237" s="2">
        <f>E237</f>
        <v>45018.101388888892</v>
      </c>
      <c r="V237" s="2">
        <f>IF(J237="Ocupada",U237-T237+15/1440,U237-T237)</f>
        <v>6.5277777779556345E-2</v>
      </c>
      <c r="W237" s="7">
        <f>SUMIF(Cocina!A:A,K237,Cocina!H:H)</f>
        <v>7.013888888888889E-2</v>
      </c>
      <c r="X237" s="2">
        <f t="shared" si="10"/>
        <v>0</v>
      </c>
      <c r="Y237" t="str">
        <f t="shared" si="11"/>
        <v>No cobrado</v>
      </c>
    </row>
    <row r="238" spans="1:25" x14ac:dyDescent="0.45">
      <c r="A238">
        <v>4</v>
      </c>
      <c r="B238" t="s">
        <v>245</v>
      </c>
      <c r="C238">
        <v>6</v>
      </c>
      <c r="D238" s="1">
        <v>45018.114583333336</v>
      </c>
      <c r="E238" s="1">
        <v>45018.25</v>
      </c>
      <c r="F238" t="s">
        <v>25</v>
      </c>
      <c r="G238" t="s">
        <v>15</v>
      </c>
      <c r="H238" t="s">
        <v>26</v>
      </c>
      <c r="I238">
        <v>13.15</v>
      </c>
      <c r="J238" t="s">
        <v>41</v>
      </c>
      <c r="K238">
        <v>237</v>
      </c>
      <c r="L238" t="s">
        <v>36</v>
      </c>
      <c r="M238" t="s">
        <v>231</v>
      </c>
      <c r="N238" t="s">
        <v>118</v>
      </c>
      <c r="Q238" t="str">
        <f t="shared" si="9"/>
        <v>Plato_14,  Plato_2</v>
      </c>
      <c r="R238" s="11">
        <f>SUMIF(Cocina!A:A,Sala!K238,Cocina!J:J)+I238</f>
        <v>119.15</v>
      </c>
      <c r="S238" s="12">
        <f>INT(E238)</f>
        <v>45018</v>
      </c>
      <c r="T238" s="2">
        <f>D238</f>
        <v>45018.114583333336</v>
      </c>
      <c r="U238" s="2">
        <f>E238</f>
        <v>45018.25</v>
      </c>
      <c r="V238" s="2">
        <f>IF(J238="Ocupada",U238-T238+15/1440,U238-T238)</f>
        <v>0.145833333330908</v>
      </c>
      <c r="W238" s="7">
        <f>SUMIF(Cocina!A:A,K238,Cocina!H:H)</f>
        <v>2.5694444444444443E-2</v>
      </c>
      <c r="X238" s="2">
        <f t="shared" si="10"/>
        <v>0.12013888888646357</v>
      </c>
      <c r="Y238" t="str">
        <f t="shared" si="11"/>
        <v>Cobrado</v>
      </c>
    </row>
    <row r="239" spans="1:25" x14ac:dyDescent="0.45">
      <c r="A239">
        <v>13</v>
      </c>
      <c r="B239" t="s">
        <v>294</v>
      </c>
      <c r="C239">
        <v>6</v>
      </c>
      <c r="D239" s="1">
        <v>45018.095138888886</v>
      </c>
      <c r="E239" s="1">
        <v>45018.205555555556</v>
      </c>
      <c r="F239" t="s">
        <v>25</v>
      </c>
      <c r="G239" t="s">
        <v>21</v>
      </c>
      <c r="H239" t="s">
        <v>26</v>
      </c>
      <c r="I239">
        <v>33.020000000000003</v>
      </c>
      <c r="J239" t="s">
        <v>27</v>
      </c>
      <c r="K239">
        <v>238</v>
      </c>
      <c r="L239" t="s">
        <v>28</v>
      </c>
      <c r="M239" t="s">
        <v>102</v>
      </c>
      <c r="Q239" t="str">
        <f t="shared" si="9"/>
        <v>Plato_19</v>
      </c>
      <c r="R239" s="11">
        <f>SUMIF(Cocina!A:A,Sala!K239,Cocina!J:J)+I239</f>
        <v>105.02000000000001</v>
      </c>
      <c r="S239" s="12">
        <f>INT(E239)</f>
        <v>45018</v>
      </c>
      <c r="T239" s="2">
        <f>D239</f>
        <v>45018.095138888886</v>
      </c>
      <c r="U239" s="2">
        <f>E239</f>
        <v>45018.205555555556</v>
      </c>
      <c r="V239" s="2">
        <f>IF(J239="Ocupada",U239-T239+15/1440,U239-T239)</f>
        <v>0.11041666667006211</v>
      </c>
      <c r="W239" s="7">
        <f>SUMIF(Cocina!A:A,K239,Cocina!H:H)</f>
        <v>3.125E-2</v>
      </c>
      <c r="X239" s="2">
        <f t="shared" si="10"/>
        <v>7.9166666670062114E-2</v>
      </c>
      <c r="Y239" t="str">
        <f t="shared" si="11"/>
        <v>Cobrado</v>
      </c>
    </row>
    <row r="240" spans="1:25" x14ac:dyDescent="0.45">
      <c r="A240">
        <v>12</v>
      </c>
      <c r="B240" t="s">
        <v>295</v>
      </c>
      <c r="C240">
        <v>6</v>
      </c>
      <c r="D240" s="1">
        <v>45018.115277777775</v>
      </c>
      <c r="E240" s="1">
        <v>45018.254861111112</v>
      </c>
      <c r="F240" t="s">
        <v>35</v>
      </c>
      <c r="G240" t="s">
        <v>15</v>
      </c>
      <c r="H240" t="s">
        <v>22</v>
      </c>
      <c r="I240">
        <v>11.76</v>
      </c>
      <c r="J240" t="s">
        <v>17</v>
      </c>
      <c r="K240">
        <v>239</v>
      </c>
      <c r="L240" t="s">
        <v>28</v>
      </c>
      <c r="M240" t="s">
        <v>186</v>
      </c>
      <c r="N240" t="s">
        <v>47</v>
      </c>
      <c r="Q240" t="str">
        <f t="shared" si="9"/>
        <v>Plato_10,  Plato_7</v>
      </c>
      <c r="R240" s="11">
        <f>SUMIF(Cocina!A:A,Sala!K240,Cocina!J:J)+I240</f>
        <v>85.76</v>
      </c>
      <c r="S240" s="12">
        <f>INT(E240)</f>
        <v>45018</v>
      </c>
      <c r="T240" s="2">
        <f>D240</f>
        <v>45018.115277777775</v>
      </c>
      <c r="U240" s="2">
        <f>E240</f>
        <v>45018.254861111112</v>
      </c>
      <c r="V240" s="2">
        <f>IF(J240="Ocupada",U240-T240+15/1440,U240-T240)</f>
        <v>0.13958333333721384</v>
      </c>
      <c r="W240" s="7">
        <f>SUMIF(Cocina!A:A,K240,Cocina!H:H)</f>
        <v>5.0694444444444445E-2</v>
      </c>
      <c r="X240" s="2">
        <f t="shared" si="10"/>
        <v>8.8888888892769399E-2</v>
      </c>
      <c r="Y240" t="str">
        <f t="shared" si="11"/>
        <v>Cobrado</v>
      </c>
    </row>
    <row r="241" spans="1:25" x14ac:dyDescent="0.45">
      <c r="A241">
        <v>9</v>
      </c>
      <c r="B241" t="s">
        <v>296</v>
      </c>
      <c r="C241">
        <v>1</v>
      </c>
      <c r="D241" s="1">
        <v>45018.011111111111</v>
      </c>
      <c r="E241" s="1">
        <v>45018.131944444445</v>
      </c>
      <c r="F241" t="s">
        <v>14</v>
      </c>
      <c r="G241" t="s">
        <v>15</v>
      </c>
      <c r="H241" t="s">
        <v>16</v>
      </c>
      <c r="I241">
        <v>33.81</v>
      </c>
      <c r="J241" t="s">
        <v>27</v>
      </c>
      <c r="K241">
        <v>240</v>
      </c>
      <c r="L241" t="s">
        <v>36</v>
      </c>
      <c r="M241" t="s">
        <v>147</v>
      </c>
      <c r="N241" t="s">
        <v>58</v>
      </c>
      <c r="O241" t="s">
        <v>65</v>
      </c>
      <c r="P241" t="s">
        <v>76</v>
      </c>
      <c r="Q241" t="str">
        <f t="shared" si="9"/>
        <v>Plato_17,  Plato_14,  Plato_4,  Plato_15</v>
      </c>
      <c r="R241" s="11">
        <f>SUMIF(Cocina!A:A,Sala!K241,Cocina!J:J)+I241</f>
        <v>327.81</v>
      </c>
      <c r="S241" s="12">
        <f>INT(E241)</f>
        <v>45018</v>
      </c>
      <c r="T241" s="2">
        <f>D241</f>
        <v>45018.011111111111</v>
      </c>
      <c r="U241" s="2">
        <f>E241</f>
        <v>45018.131944444445</v>
      </c>
      <c r="V241" s="2">
        <f>IF(J241="Ocupada",U241-T241+15/1440,U241-T241)</f>
        <v>0.12083333333430346</v>
      </c>
      <c r="W241" s="7">
        <f>SUMIF(Cocina!A:A,K241,Cocina!H:H)</f>
        <v>8.9583333333333334E-2</v>
      </c>
      <c r="X241" s="2">
        <f t="shared" si="10"/>
        <v>3.1250000000970127E-2</v>
      </c>
      <c r="Y241" t="str">
        <f t="shared" si="11"/>
        <v>Cobrado</v>
      </c>
    </row>
    <row r="242" spans="1:25" x14ac:dyDescent="0.45">
      <c r="A242">
        <v>12</v>
      </c>
      <c r="B242" t="s">
        <v>297</v>
      </c>
      <c r="C242">
        <v>4</v>
      </c>
      <c r="D242" s="1">
        <v>45018.00277777778</v>
      </c>
      <c r="E242" s="1">
        <v>45018.044444444444</v>
      </c>
      <c r="F242" t="s">
        <v>32</v>
      </c>
      <c r="G242" t="s">
        <v>15</v>
      </c>
      <c r="H242" t="s">
        <v>26</v>
      </c>
      <c r="I242">
        <v>38.97</v>
      </c>
      <c r="J242" t="s">
        <v>41</v>
      </c>
      <c r="K242">
        <v>241</v>
      </c>
      <c r="L242" t="s">
        <v>28</v>
      </c>
      <c r="M242" t="s">
        <v>108</v>
      </c>
      <c r="Q242" t="str">
        <f t="shared" si="9"/>
        <v>Plato_4</v>
      </c>
      <c r="R242" s="11">
        <f>SUMIF(Cocina!A:A,Sala!K242,Cocina!J:J)+I242</f>
        <v>56.97</v>
      </c>
      <c r="S242" s="12">
        <f>INT(E242)</f>
        <v>45018</v>
      </c>
      <c r="T242" s="2">
        <f>D242</f>
        <v>45018.00277777778</v>
      </c>
      <c r="U242" s="2">
        <f>E242</f>
        <v>45018.044444444444</v>
      </c>
      <c r="V242" s="2">
        <f>IF(J242="Ocupada",U242-T242+15/1440,U242-T242)</f>
        <v>5.2083333330908012E-2</v>
      </c>
      <c r="W242" s="7">
        <f>SUMIF(Cocina!A:A,K242,Cocina!H:H)</f>
        <v>7.6388888888888886E-3</v>
      </c>
      <c r="X242" s="2">
        <f t="shared" si="10"/>
        <v>4.4444444442019122E-2</v>
      </c>
      <c r="Y242" t="str">
        <f t="shared" si="11"/>
        <v>Cobrado</v>
      </c>
    </row>
    <row r="243" spans="1:25" x14ac:dyDescent="0.45">
      <c r="A243">
        <v>12</v>
      </c>
      <c r="B243" t="s">
        <v>298</v>
      </c>
      <c r="C243">
        <v>2</v>
      </c>
      <c r="D243" s="1">
        <v>45018.154166666667</v>
      </c>
      <c r="E243" s="1">
        <v>45018.214583333334</v>
      </c>
      <c r="F243" t="s">
        <v>25</v>
      </c>
      <c r="G243" t="s">
        <v>15</v>
      </c>
      <c r="H243" t="s">
        <v>26</v>
      </c>
      <c r="I243">
        <v>31.29</v>
      </c>
      <c r="J243" t="s">
        <v>17</v>
      </c>
      <c r="K243">
        <v>242</v>
      </c>
      <c r="L243" t="s">
        <v>42</v>
      </c>
      <c r="M243" t="s">
        <v>186</v>
      </c>
      <c r="N243" t="s">
        <v>73</v>
      </c>
      <c r="O243" t="s">
        <v>57</v>
      </c>
      <c r="Q243" t="str">
        <f t="shared" si="9"/>
        <v>Plato_10,  Plato_1,  Plato_11</v>
      </c>
      <c r="R243" s="11">
        <f>SUMIF(Cocina!A:A,Sala!K243,Cocina!J:J)+I243</f>
        <v>165.29</v>
      </c>
      <c r="S243" s="12">
        <f>INT(E243)</f>
        <v>45018</v>
      </c>
      <c r="T243" s="2">
        <f>D243</f>
        <v>45018.154166666667</v>
      </c>
      <c r="U243" s="2">
        <f>E243</f>
        <v>45018.214583333334</v>
      </c>
      <c r="V243" s="2">
        <f>IF(J243="Ocupada",U243-T243+15/1440,U243-T243)</f>
        <v>6.0416666667151731E-2</v>
      </c>
      <c r="W243" s="7">
        <f>SUMIF(Cocina!A:A,K243,Cocina!H:H)</f>
        <v>6.8749999999999992E-2</v>
      </c>
      <c r="X243" s="2">
        <f t="shared" si="10"/>
        <v>0</v>
      </c>
      <c r="Y243" t="str">
        <f t="shared" si="11"/>
        <v>No cobrado</v>
      </c>
    </row>
    <row r="244" spans="1:25" x14ac:dyDescent="0.45">
      <c r="A244">
        <v>4</v>
      </c>
      <c r="B244" t="s">
        <v>299</v>
      </c>
      <c r="C244">
        <v>4</v>
      </c>
      <c r="D244" s="1">
        <v>45018.029166666667</v>
      </c>
      <c r="E244" s="1">
        <v>45018.174305555556</v>
      </c>
      <c r="F244" t="s">
        <v>25</v>
      </c>
      <c r="G244" t="s">
        <v>15</v>
      </c>
      <c r="H244" t="s">
        <v>26</v>
      </c>
      <c r="I244">
        <v>21.45</v>
      </c>
      <c r="J244" t="s">
        <v>27</v>
      </c>
      <c r="K244">
        <v>243</v>
      </c>
      <c r="L244" t="s">
        <v>18</v>
      </c>
      <c r="M244" t="s">
        <v>71</v>
      </c>
      <c r="Q244" t="str">
        <f t="shared" si="9"/>
        <v>Plato_20</v>
      </c>
      <c r="R244" s="11">
        <f>SUMIF(Cocina!A:A,Sala!K244,Cocina!J:J)+I244</f>
        <v>141.44999999999999</v>
      </c>
      <c r="S244" s="12">
        <f>INT(E244)</f>
        <v>45018</v>
      </c>
      <c r="T244" s="2">
        <f>D244</f>
        <v>45018.029166666667</v>
      </c>
      <c r="U244" s="2">
        <f>E244</f>
        <v>45018.174305555556</v>
      </c>
      <c r="V244" s="2">
        <f>IF(J244="Ocupada",U244-T244+15/1440,U244-T244)</f>
        <v>0.14513888888905058</v>
      </c>
      <c r="W244" s="7">
        <f>SUMIF(Cocina!A:A,K244,Cocina!H:H)</f>
        <v>1.5277777777777777E-2</v>
      </c>
      <c r="X244" s="2">
        <f t="shared" si="10"/>
        <v>0.1298611111112728</v>
      </c>
      <c r="Y244" t="str">
        <f t="shared" si="11"/>
        <v>Cobrado</v>
      </c>
    </row>
    <row r="245" spans="1:25" x14ac:dyDescent="0.45">
      <c r="A245">
        <v>17</v>
      </c>
      <c r="B245" t="s">
        <v>120</v>
      </c>
      <c r="C245">
        <v>6</v>
      </c>
      <c r="D245" s="1">
        <v>45018.155555555553</v>
      </c>
      <c r="E245" s="1">
        <v>45018.250694444447</v>
      </c>
      <c r="F245" t="s">
        <v>14</v>
      </c>
      <c r="G245" t="s">
        <v>15</v>
      </c>
      <c r="H245" t="s">
        <v>22</v>
      </c>
      <c r="I245">
        <v>17.649999999999999</v>
      </c>
      <c r="J245" t="s">
        <v>17</v>
      </c>
      <c r="K245">
        <v>244</v>
      </c>
      <c r="L245" t="s">
        <v>36</v>
      </c>
      <c r="M245" t="s">
        <v>71</v>
      </c>
      <c r="N245" t="s">
        <v>48</v>
      </c>
      <c r="Q245" t="str">
        <f t="shared" si="9"/>
        <v>Plato_20,  Plato_12</v>
      </c>
      <c r="R245" s="11">
        <f>SUMIF(Cocina!A:A,Sala!K245,Cocina!J:J)+I245</f>
        <v>175.65</v>
      </c>
      <c r="S245" s="12">
        <f>INT(E245)</f>
        <v>45018</v>
      </c>
      <c r="T245" s="2">
        <f>D245</f>
        <v>45018.155555555553</v>
      </c>
      <c r="U245" s="2">
        <f>E245</f>
        <v>45018.250694444447</v>
      </c>
      <c r="V245" s="2">
        <f>IF(J245="Ocupada",U245-T245+15/1440,U245-T245)</f>
        <v>9.5138888893416151E-2</v>
      </c>
      <c r="W245" s="7">
        <f>SUMIF(Cocina!A:A,K245,Cocina!H:H)</f>
        <v>6.1805555555555558E-2</v>
      </c>
      <c r="X245" s="2">
        <f t="shared" si="10"/>
        <v>3.3333333337860593E-2</v>
      </c>
      <c r="Y245" t="str">
        <f t="shared" si="11"/>
        <v>Cobrado</v>
      </c>
    </row>
    <row r="246" spans="1:25" x14ac:dyDescent="0.45">
      <c r="A246">
        <v>11</v>
      </c>
      <c r="B246" t="s">
        <v>300</v>
      </c>
      <c r="C246">
        <v>1</v>
      </c>
      <c r="D246" s="1">
        <v>45018.146527777775</v>
      </c>
      <c r="E246" s="1">
        <v>45018.289583333331</v>
      </c>
      <c r="F246" t="s">
        <v>20</v>
      </c>
      <c r="G246" t="s">
        <v>15</v>
      </c>
      <c r="H246" t="s">
        <v>26</v>
      </c>
      <c r="I246">
        <v>14.82</v>
      </c>
      <c r="J246" t="s">
        <v>17</v>
      </c>
      <c r="K246">
        <v>245</v>
      </c>
      <c r="L246" t="s">
        <v>46</v>
      </c>
      <c r="M246" t="s">
        <v>108</v>
      </c>
      <c r="N246" t="s">
        <v>29</v>
      </c>
      <c r="O246" t="s">
        <v>67</v>
      </c>
      <c r="P246" t="s">
        <v>30</v>
      </c>
      <c r="Q246" t="str">
        <f t="shared" si="9"/>
        <v>Plato_4,  Plato_17,  Plato_20,  Plato_19</v>
      </c>
      <c r="R246" s="11">
        <f>SUMIF(Cocina!A:A,Sala!K246,Cocina!J:J)+I246</f>
        <v>287.82</v>
      </c>
      <c r="S246" s="12">
        <f>INT(E246)</f>
        <v>45018</v>
      </c>
      <c r="T246" s="2">
        <f>D246</f>
        <v>45018.146527777775</v>
      </c>
      <c r="U246" s="2">
        <f>E246</f>
        <v>45018.289583333331</v>
      </c>
      <c r="V246" s="2">
        <f>IF(J246="Ocupada",U246-T246+15/1440,U246-T246)</f>
        <v>0.14305555555620231</v>
      </c>
      <c r="W246" s="7">
        <f>SUMIF(Cocina!A:A,K246,Cocina!H:H)</f>
        <v>8.0555555555555547E-2</v>
      </c>
      <c r="X246" s="2">
        <f t="shared" si="10"/>
        <v>6.250000000064676E-2</v>
      </c>
      <c r="Y246" t="str">
        <f t="shared" si="11"/>
        <v>Cobrado</v>
      </c>
    </row>
    <row r="247" spans="1:25" x14ac:dyDescent="0.45">
      <c r="A247">
        <v>2</v>
      </c>
      <c r="B247" t="s">
        <v>298</v>
      </c>
      <c r="C247">
        <v>6</v>
      </c>
      <c r="D247" s="1">
        <v>45018.076388888891</v>
      </c>
      <c r="E247" s="1">
        <v>45018.17291666667</v>
      </c>
      <c r="F247" t="s">
        <v>25</v>
      </c>
      <c r="G247" t="s">
        <v>15</v>
      </c>
      <c r="H247" t="s">
        <v>26</v>
      </c>
      <c r="I247">
        <v>42.75</v>
      </c>
      <c r="J247" t="s">
        <v>27</v>
      </c>
      <c r="K247">
        <v>246</v>
      </c>
      <c r="L247" t="s">
        <v>46</v>
      </c>
      <c r="M247" t="s">
        <v>137</v>
      </c>
      <c r="N247" t="s">
        <v>47</v>
      </c>
      <c r="O247" t="s">
        <v>53</v>
      </c>
      <c r="P247" t="s">
        <v>29</v>
      </c>
      <c r="Q247" t="str">
        <f t="shared" si="9"/>
        <v>Plato_6,  Plato_7,  Plato_8,  Plato_17</v>
      </c>
      <c r="R247" s="11">
        <f>SUMIF(Cocina!A:A,Sala!K247,Cocina!J:J)+I247</f>
        <v>369.75</v>
      </c>
      <c r="S247" s="12">
        <f>INT(E247)</f>
        <v>45018</v>
      </c>
      <c r="T247" s="2">
        <f>D247</f>
        <v>45018.076388888891</v>
      </c>
      <c r="U247" s="2">
        <f>E247</f>
        <v>45018.17291666667</v>
      </c>
      <c r="V247" s="2">
        <f>IF(J247="Ocupada",U247-T247+15/1440,U247-T247)</f>
        <v>9.6527777779556345E-2</v>
      </c>
      <c r="W247" s="7">
        <f>SUMIF(Cocina!A:A,K247,Cocina!H:H)</f>
        <v>0.10138888888888888</v>
      </c>
      <c r="X247" s="2">
        <f t="shared" si="10"/>
        <v>0</v>
      </c>
      <c r="Y247" t="str">
        <f t="shared" si="11"/>
        <v>No cobrado</v>
      </c>
    </row>
    <row r="248" spans="1:25" x14ac:dyDescent="0.45">
      <c r="A248">
        <v>11</v>
      </c>
      <c r="B248" t="s">
        <v>224</v>
      </c>
      <c r="C248">
        <v>6</v>
      </c>
      <c r="D248" s="1">
        <v>45018.106944444444</v>
      </c>
      <c r="E248" s="1">
        <v>45018.222916666666</v>
      </c>
      <c r="F248" t="s">
        <v>25</v>
      </c>
      <c r="G248" t="s">
        <v>15</v>
      </c>
      <c r="H248" t="s">
        <v>26</v>
      </c>
      <c r="I248">
        <v>49.07</v>
      </c>
      <c r="J248" t="s">
        <v>41</v>
      </c>
      <c r="K248">
        <v>247</v>
      </c>
      <c r="L248" t="s">
        <v>64</v>
      </c>
      <c r="M248" t="s">
        <v>292</v>
      </c>
      <c r="Q248" t="str">
        <f t="shared" si="9"/>
        <v>Plato_11</v>
      </c>
      <c r="R248" s="11">
        <f>SUMIF(Cocina!A:A,Sala!K248,Cocina!J:J)+I248</f>
        <v>115.07</v>
      </c>
      <c r="S248" s="12">
        <f>INT(E248)</f>
        <v>45018</v>
      </c>
      <c r="T248" s="2">
        <f>D248</f>
        <v>45018.106944444444</v>
      </c>
      <c r="U248" s="2">
        <f>E248</f>
        <v>45018.222916666666</v>
      </c>
      <c r="V248" s="2">
        <f>IF(J248="Ocupada",U248-T248+15/1440,U248-T248)</f>
        <v>0.1263888888885655</v>
      </c>
      <c r="W248" s="7">
        <f>SUMIF(Cocina!A:A,K248,Cocina!H:H)</f>
        <v>4.0972222222222222E-2</v>
      </c>
      <c r="X248" s="2">
        <f t="shared" si="10"/>
        <v>8.5416666666343288E-2</v>
      </c>
      <c r="Y248" t="str">
        <f t="shared" si="11"/>
        <v>Cobrado</v>
      </c>
    </row>
    <row r="249" spans="1:25" x14ac:dyDescent="0.45">
      <c r="A249">
        <v>12</v>
      </c>
      <c r="B249" t="s">
        <v>301</v>
      </c>
      <c r="C249">
        <v>6</v>
      </c>
      <c r="D249" s="1">
        <v>45018.018055555556</v>
      </c>
      <c r="E249" s="1">
        <v>45018.095833333333</v>
      </c>
      <c r="F249" t="s">
        <v>25</v>
      </c>
      <c r="G249" t="s">
        <v>15</v>
      </c>
      <c r="H249" t="s">
        <v>16</v>
      </c>
      <c r="I249">
        <v>18.690000000000001</v>
      </c>
      <c r="J249" t="s">
        <v>41</v>
      </c>
      <c r="K249">
        <v>248</v>
      </c>
      <c r="L249" t="s">
        <v>70</v>
      </c>
      <c r="M249" t="s">
        <v>83</v>
      </c>
      <c r="N249" t="s">
        <v>79</v>
      </c>
      <c r="O249" t="s">
        <v>93</v>
      </c>
      <c r="P249" t="s">
        <v>73</v>
      </c>
      <c r="Q249" t="str">
        <f t="shared" si="9"/>
        <v>Plato_18,  Plato_9,  Plato_6,  Plato_1</v>
      </c>
      <c r="R249" s="11">
        <f>SUMIF(Cocina!A:A,Sala!K249,Cocina!J:J)+I249</f>
        <v>243.69</v>
      </c>
      <c r="S249" s="12">
        <f>INT(E249)</f>
        <v>45018</v>
      </c>
      <c r="T249" s="2">
        <f>D249</f>
        <v>45018.018055555556</v>
      </c>
      <c r="U249" s="2">
        <f>E249</f>
        <v>45018.095833333333</v>
      </c>
      <c r="V249" s="2">
        <f>IF(J249="Ocupada",U249-T249+15/1440,U249-T249)</f>
        <v>8.8194444443312633E-2</v>
      </c>
      <c r="W249" s="7">
        <f>SUMIF(Cocina!A:A,K249,Cocina!H:H)</f>
        <v>8.3333333333333343E-2</v>
      </c>
      <c r="X249" s="2">
        <f t="shared" si="10"/>
        <v>4.8611111099792909E-3</v>
      </c>
      <c r="Y249" t="str">
        <f t="shared" si="11"/>
        <v>Cobrado</v>
      </c>
    </row>
    <row r="250" spans="1:25" x14ac:dyDescent="0.45">
      <c r="A250">
        <v>8</v>
      </c>
      <c r="B250" t="s">
        <v>302</v>
      </c>
      <c r="C250">
        <v>6</v>
      </c>
      <c r="D250" s="1">
        <v>45018.040277777778</v>
      </c>
      <c r="E250" s="1">
        <v>45018.163194444445</v>
      </c>
      <c r="F250" t="s">
        <v>25</v>
      </c>
      <c r="G250" t="s">
        <v>38</v>
      </c>
      <c r="H250" t="s">
        <v>26</v>
      </c>
      <c r="I250">
        <v>47.71</v>
      </c>
      <c r="J250" t="s">
        <v>41</v>
      </c>
      <c r="K250">
        <v>249</v>
      </c>
      <c r="L250" t="s">
        <v>18</v>
      </c>
      <c r="M250" t="s">
        <v>234</v>
      </c>
      <c r="N250" t="s">
        <v>65</v>
      </c>
      <c r="Q250" t="str">
        <f t="shared" si="9"/>
        <v>Plato_5,  Plato_4</v>
      </c>
      <c r="R250" s="11">
        <f>SUMIF(Cocina!A:A,Sala!K250,Cocina!J:J)+I250</f>
        <v>127.71000000000001</v>
      </c>
      <c r="S250" s="12">
        <f>INT(E250)</f>
        <v>45018</v>
      </c>
      <c r="T250" s="2">
        <f>D250</f>
        <v>45018.040277777778</v>
      </c>
      <c r="U250" s="2">
        <f>E250</f>
        <v>45018.163194444445</v>
      </c>
      <c r="V250" s="2">
        <f>IF(J250="Ocupada",U250-T250+15/1440,U250-T250)</f>
        <v>0.13333333333381839</v>
      </c>
      <c r="W250" s="7">
        <f>SUMIF(Cocina!A:A,K250,Cocina!H:H)</f>
        <v>7.5694444444444453E-2</v>
      </c>
      <c r="X250" s="2">
        <f t="shared" si="10"/>
        <v>5.7638888889373935E-2</v>
      </c>
      <c r="Y250" t="str">
        <f t="shared" si="11"/>
        <v>Cobrado</v>
      </c>
    </row>
    <row r="251" spans="1:25" x14ac:dyDescent="0.45">
      <c r="A251">
        <v>8</v>
      </c>
      <c r="B251" t="s">
        <v>303</v>
      </c>
      <c r="C251">
        <v>2</v>
      </c>
      <c r="D251" s="1">
        <v>45018.12222222222</v>
      </c>
      <c r="E251" s="1">
        <v>45018.272916666669</v>
      </c>
      <c r="F251" t="s">
        <v>35</v>
      </c>
      <c r="G251" t="s">
        <v>15</v>
      </c>
      <c r="H251" t="s">
        <v>26</v>
      </c>
      <c r="I251">
        <v>23.21</v>
      </c>
      <c r="J251" t="s">
        <v>27</v>
      </c>
      <c r="K251">
        <v>250</v>
      </c>
      <c r="L251" t="s">
        <v>18</v>
      </c>
      <c r="M251" t="s">
        <v>177</v>
      </c>
      <c r="Q251" t="str">
        <f t="shared" si="9"/>
        <v>Plato_3</v>
      </c>
      <c r="R251" s="11">
        <f>SUMIF(Cocina!A:A,Sala!K251,Cocina!J:J)+I251</f>
        <v>43.21</v>
      </c>
      <c r="S251" s="12">
        <f>INT(E251)</f>
        <v>45018</v>
      </c>
      <c r="T251" s="2">
        <f>D251</f>
        <v>45018.12222222222</v>
      </c>
      <c r="U251" s="2">
        <f>E251</f>
        <v>45018.272916666669</v>
      </c>
      <c r="V251" s="2">
        <f>IF(J251="Ocupada",U251-T251+15/1440,U251-T251)</f>
        <v>0.15069444444816327</v>
      </c>
      <c r="W251" s="7">
        <f>SUMIF(Cocina!A:A,K251,Cocina!H:H)</f>
        <v>2.013888888888889E-2</v>
      </c>
      <c r="X251" s="2">
        <f t="shared" si="10"/>
        <v>0.13055555555927437</v>
      </c>
      <c r="Y251" t="str">
        <f t="shared" si="11"/>
        <v>Cobrado</v>
      </c>
    </row>
    <row r="252" spans="1:25" x14ac:dyDescent="0.45">
      <c r="A252">
        <v>12</v>
      </c>
      <c r="B252" t="s">
        <v>304</v>
      </c>
      <c r="C252">
        <v>6</v>
      </c>
      <c r="D252" s="1">
        <v>45018.055555555555</v>
      </c>
      <c r="E252" s="1">
        <v>45018.183333333334</v>
      </c>
      <c r="F252" t="s">
        <v>20</v>
      </c>
      <c r="G252" t="s">
        <v>15</v>
      </c>
      <c r="H252" t="s">
        <v>26</v>
      </c>
      <c r="I252">
        <v>13.69</v>
      </c>
      <c r="J252" t="s">
        <v>41</v>
      </c>
      <c r="K252">
        <v>251</v>
      </c>
      <c r="L252" t="s">
        <v>50</v>
      </c>
      <c r="M252" t="s">
        <v>186</v>
      </c>
      <c r="N252" t="s">
        <v>112</v>
      </c>
      <c r="O252" t="s">
        <v>58</v>
      </c>
      <c r="P252" t="s">
        <v>48</v>
      </c>
      <c r="Q252" t="str">
        <f t="shared" si="9"/>
        <v>Plato_10,  Plato_5,  Plato_14,  Plato_12</v>
      </c>
      <c r="R252" s="11">
        <f>SUMIF(Cocina!A:A,Sala!K252,Cocina!J:J)+I252</f>
        <v>122.69</v>
      </c>
      <c r="S252" s="12">
        <f>INT(E252)</f>
        <v>45018</v>
      </c>
      <c r="T252" s="2">
        <f>D252</f>
        <v>45018.055555555555</v>
      </c>
      <c r="U252" s="2">
        <f>E252</f>
        <v>45018.183333333334</v>
      </c>
      <c r="V252" s="2">
        <f>IF(J252="Ocupada",U252-T252+15/1440,U252-T252)</f>
        <v>0.138194444446223</v>
      </c>
      <c r="W252" s="7">
        <f>SUMIF(Cocina!A:A,K252,Cocina!H:H)</f>
        <v>8.4722222222222227E-2</v>
      </c>
      <c r="X252" s="2">
        <f t="shared" si="10"/>
        <v>5.3472222224000776E-2</v>
      </c>
      <c r="Y252" t="str">
        <f t="shared" si="11"/>
        <v>Cobrado</v>
      </c>
    </row>
    <row r="253" spans="1:25" x14ac:dyDescent="0.45">
      <c r="A253">
        <v>4</v>
      </c>
      <c r="B253" t="s">
        <v>305</v>
      </c>
      <c r="C253">
        <v>3</v>
      </c>
      <c r="D253" s="1">
        <v>45018.027083333334</v>
      </c>
      <c r="E253" s="1">
        <v>45018.183333333334</v>
      </c>
      <c r="F253" t="s">
        <v>35</v>
      </c>
      <c r="G253" t="s">
        <v>15</v>
      </c>
      <c r="H253" t="s">
        <v>26</v>
      </c>
      <c r="I253">
        <v>43.81</v>
      </c>
      <c r="J253" t="s">
        <v>27</v>
      </c>
      <c r="K253">
        <v>252</v>
      </c>
      <c r="L253" t="s">
        <v>23</v>
      </c>
      <c r="M253" t="s">
        <v>153</v>
      </c>
      <c r="N253" t="s">
        <v>68</v>
      </c>
      <c r="Q253" t="str">
        <f t="shared" si="9"/>
        <v>Plato_1,  Plato_10</v>
      </c>
      <c r="R253" s="11">
        <f>SUMIF(Cocina!A:A,Sala!K253,Cocina!J:J)+I253</f>
        <v>145.81</v>
      </c>
      <c r="S253" s="12">
        <f>INT(E253)</f>
        <v>45018</v>
      </c>
      <c r="T253" s="2">
        <f>D253</f>
        <v>45018.027083333334</v>
      </c>
      <c r="U253" s="2">
        <f>E253</f>
        <v>45018.183333333334</v>
      </c>
      <c r="V253" s="2">
        <f>IF(J253="Ocupada",U253-T253+15/1440,U253-T253)</f>
        <v>0.15625</v>
      </c>
      <c r="W253" s="7">
        <f>SUMIF(Cocina!A:A,K253,Cocina!H:H)</f>
        <v>5.8333333333333334E-2</v>
      </c>
      <c r="X253" s="2">
        <f t="shared" si="10"/>
        <v>9.7916666666666666E-2</v>
      </c>
      <c r="Y253" t="str">
        <f t="shared" si="11"/>
        <v>Cobrado</v>
      </c>
    </row>
    <row r="254" spans="1:25" x14ac:dyDescent="0.45">
      <c r="A254">
        <v>8</v>
      </c>
      <c r="B254" t="s">
        <v>306</v>
      </c>
      <c r="C254">
        <v>2</v>
      </c>
      <c r="D254" s="1">
        <v>45018.037499999999</v>
      </c>
      <c r="E254" s="1">
        <v>45018.15625</v>
      </c>
      <c r="F254" t="s">
        <v>14</v>
      </c>
      <c r="G254" t="s">
        <v>38</v>
      </c>
      <c r="H254" t="s">
        <v>26</v>
      </c>
      <c r="I254">
        <v>34.69</v>
      </c>
      <c r="J254" t="s">
        <v>41</v>
      </c>
      <c r="K254">
        <v>253</v>
      </c>
      <c r="L254" t="s">
        <v>87</v>
      </c>
      <c r="M254" t="s">
        <v>153</v>
      </c>
      <c r="N254" t="s">
        <v>60</v>
      </c>
      <c r="O254" t="s">
        <v>79</v>
      </c>
      <c r="Q254" t="str">
        <f t="shared" si="9"/>
        <v>Plato_1,  Plato_13,  Plato_9</v>
      </c>
      <c r="R254" s="11">
        <f>SUMIF(Cocina!A:A,Sala!K254,Cocina!J:J)+I254</f>
        <v>188.69</v>
      </c>
      <c r="S254" s="12">
        <f>INT(E254)</f>
        <v>45018</v>
      </c>
      <c r="T254" s="2">
        <f>D254</f>
        <v>45018.037499999999</v>
      </c>
      <c r="U254" s="2">
        <f>E254</f>
        <v>45018.15625</v>
      </c>
      <c r="V254" s="2">
        <f>IF(J254="Ocupada",U254-T254+15/1440,U254-T254)</f>
        <v>0.12916666666812185</v>
      </c>
      <c r="W254" s="7">
        <f>SUMIF(Cocina!A:A,K254,Cocina!H:H)</f>
        <v>3.8194444444444448E-2</v>
      </c>
      <c r="X254" s="2">
        <f t="shared" si="10"/>
        <v>9.0972222223677401E-2</v>
      </c>
      <c r="Y254" t="str">
        <f t="shared" si="11"/>
        <v>Cobrado</v>
      </c>
    </row>
    <row r="255" spans="1:25" x14ac:dyDescent="0.45">
      <c r="A255">
        <v>10</v>
      </c>
      <c r="B255" t="s">
        <v>307</v>
      </c>
      <c r="C255">
        <v>6</v>
      </c>
      <c r="D255" s="1">
        <v>45018.128472222219</v>
      </c>
      <c r="E255" s="1">
        <v>45018.240972222222</v>
      </c>
      <c r="F255" t="s">
        <v>20</v>
      </c>
      <c r="G255" t="s">
        <v>38</v>
      </c>
      <c r="H255" t="s">
        <v>26</v>
      </c>
      <c r="I255">
        <v>36.43</v>
      </c>
      <c r="J255" t="s">
        <v>17</v>
      </c>
      <c r="K255">
        <v>254</v>
      </c>
      <c r="L255" t="s">
        <v>33</v>
      </c>
      <c r="M255" t="s">
        <v>147</v>
      </c>
      <c r="N255" t="s">
        <v>68</v>
      </c>
      <c r="O255" t="s">
        <v>78</v>
      </c>
      <c r="P255" t="s">
        <v>44</v>
      </c>
      <c r="Q255" t="str">
        <f t="shared" si="9"/>
        <v>Plato_17,  Plato_10,  Plato_18,  Plato_16</v>
      </c>
      <c r="R255" s="11">
        <f>SUMIF(Cocina!A:A,Sala!K255,Cocina!J:J)+I255</f>
        <v>333.43</v>
      </c>
      <c r="S255" s="12">
        <f>INT(E255)</f>
        <v>45018</v>
      </c>
      <c r="T255" s="2">
        <f>D255</f>
        <v>45018.128472222219</v>
      </c>
      <c r="U255" s="2">
        <f>E255</f>
        <v>45018.240972222222</v>
      </c>
      <c r="V255" s="2">
        <f>IF(J255="Ocupada",U255-T255+15/1440,U255-T255)</f>
        <v>0.11250000000291038</v>
      </c>
      <c r="W255" s="7">
        <f>SUMIF(Cocina!A:A,K255,Cocina!H:H)</f>
        <v>9.791666666666668E-2</v>
      </c>
      <c r="X255" s="2">
        <f t="shared" si="10"/>
        <v>1.4583333336243703E-2</v>
      </c>
      <c r="Y255" t="str">
        <f t="shared" si="11"/>
        <v>Cobrado</v>
      </c>
    </row>
    <row r="256" spans="1:25" x14ac:dyDescent="0.45">
      <c r="A256">
        <v>8</v>
      </c>
      <c r="B256" t="s">
        <v>308</v>
      </c>
      <c r="C256">
        <v>4</v>
      </c>
      <c r="D256" s="1">
        <v>45018.099305555559</v>
      </c>
      <c r="E256" s="1">
        <v>45018.165972222225</v>
      </c>
      <c r="F256" t="s">
        <v>25</v>
      </c>
      <c r="G256" t="s">
        <v>38</v>
      </c>
      <c r="H256" t="s">
        <v>22</v>
      </c>
      <c r="I256">
        <v>13.34</v>
      </c>
      <c r="J256" t="s">
        <v>17</v>
      </c>
      <c r="K256">
        <v>255</v>
      </c>
      <c r="L256" t="s">
        <v>50</v>
      </c>
      <c r="M256" t="s">
        <v>153</v>
      </c>
      <c r="Q256" t="str">
        <f t="shared" si="9"/>
        <v>Plato_1</v>
      </c>
      <c r="R256" s="11">
        <f>SUMIF(Cocina!A:A,Sala!K256,Cocina!J:J)+I256</f>
        <v>38.340000000000003</v>
      </c>
      <c r="S256" s="12">
        <f>INT(E256)</f>
        <v>45018</v>
      </c>
      <c r="T256" s="2">
        <f>D256</f>
        <v>45018.099305555559</v>
      </c>
      <c r="U256" s="2">
        <f>E256</f>
        <v>45018.165972222225</v>
      </c>
      <c r="V256" s="2">
        <f>IF(J256="Ocupada",U256-T256+15/1440,U256-T256)</f>
        <v>6.6666666665696539E-2</v>
      </c>
      <c r="W256" s="7">
        <f>SUMIF(Cocina!A:A,K256,Cocina!H:H)</f>
        <v>2.5694444444444443E-2</v>
      </c>
      <c r="X256" s="2">
        <f t="shared" si="10"/>
        <v>4.0972222221252096E-2</v>
      </c>
      <c r="Y256" t="str">
        <f t="shared" si="11"/>
        <v>Cobrado</v>
      </c>
    </row>
    <row r="257" spans="1:25" x14ac:dyDescent="0.45">
      <c r="A257">
        <v>5</v>
      </c>
      <c r="B257" t="s">
        <v>309</v>
      </c>
      <c r="C257">
        <v>2</v>
      </c>
      <c r="D257" s="1">
        <v>45018.015972222223</v>
      </c>
      <c r="E257" s="1">
        <v>45018.143750000003</v>
      </c>
      <c r="F257" t="s">
        <v>32</v>
      </c>
      <c r="G257" t="s">
        <v>21</v>
      </c>
      <c r="H257" t="s">
        <v>22</v>
      </c>
      <c r="I257">
        <v>49.88</v>
      </c>
      <c r="J257" t="s">
        <v>17</v>
      </c>
      <c r="K257">
        <v>256</v>
      </c>
      <c r="L257" t="s">
        <v>87</v>
      </c>
      <c r="M257" t="s">
        <v>99</v>
      </c>
      <c r="Q257" t="str">
        <f t="shared" si="9"/>
        <v>Plato_13</v>
      </c>
      <c r="R257" s="11">
        <f>SUMIF(Cocina!A:A,Sala!K257,Cocina!J:J)+I257</f>
        <v>70.88</v>
      </c>
      <c r="S257" s="12">
        <f>INT(E257)</f>
        <v>45018</v>
      </c>
      <c r="T257" s="2">
        <f>D257</f>
        <v>45018.015972222223</v>
      </c>
      <c r="U257" s="2">
        <f>E257</f>
        <v>45018.143750000003</v>
      </c>
      <c r="V257" s="2">
        <f>IF(J257="Ocupada",U257-T257+15/1440,U257-T257)</f>
        <v>0.12777777777955635</v>
      </c>
      <c r="W257" s="7">
        <f>SUMIF(Cocina!A:A,K257,Cocina!H:H)</f>
        <v>1.1111111111111112E-2</v>
      </c>
      <c r="X257" s="2">
        <f t="shared" si="10"/>
        <v>0.11666666666844523</v>
      </c>
      <c r="Y257" t="str">
        <f t="shared" si="11"/>
        <v>Cobrado</v>
      </c>
    </row>
    <row r="258" spans="1:25" x14ac:dyDescent="0.45">
      <c r="A258">
        <v>12</v>
      </c>
      <c r="B258" t="s">
        <v>310</v>
      </c>
      <c r="C258">
        <v>5</v>
      </c>
      <c r="D258" s="1">
        <v>45018.088888888888</v>
      </c>
      <c r="E258" s="1">
        <v>45018.136805555558</v>
      </c>
      <c r="F258" t="s">
        <v>25</v>
      </c>
      <c r="G258" t="s">
        <v>15</v>
      </c>
      <c r="H258" t="s">
        <v>26</v>
      </c>
      <c r="I258">
        <v>26.78</v>
      </c>
      <c r="J258" t="s">
        <v>17</v>
      </c>
      <c r="K258">
        <v>257</v>
      </c>
      <c r="L258" t="s">
        <v>64</v>
      </c>
      <c r="M258" t="s">
        <v>231</v>
      </c>
      <c r="Q258" t="str">
        <f t="shared" si="9"/>
        <v>Plato_14</v>
      </c>
      <c r="R258" s="11">
        <f>SUMIF(Cocina!A:A,Sala!K258,Cocina!J:J)+I258</f>
        <v>72.78</v>
      </c>
      <c r="S258" s="12">
        <f>INT(E258)</f>
        <v>45018</v>
      </c>
      <c r="T258" s="2">
        <f>D258</f>
        <v>45018.088888888888</v>
      </c>
      <c r="U258" s="2">
        <f>E258</f>
        <v>45018.136805555558</v>
      </c>
      <c r="V258" s="2">
        <f>IF(J258="Ocupada",U258-T258+15/1440,U258-T258)</f>
        <v>4.7916666670062114E-2</v>
      </c>
      <c r="W258" s="7">
        <f>SUMIF(Cocina!A:A,K258,Cocina!H:H)</f>
        <v>1.9444444444444445E-2</v>
      </c>
      <c r="X258" s="2">
        <f t="shared" si="10"/>
        <v>2.8472222225617669E-2</v>
      </c>
      <c r="Y258" t="str">
        <f t="shared" si="11"/>
        <v>Cobrado</v>
      </c>
    </row>
    <row r="259" spans="1:25" x14ac:dyDescent="0.45">
      <c r="A259">
        <v>12</v>
      </c>
      <c r="B259" t="s">
        <v>311</v>
      </c>
      <c r="C259">
        <v>1</v>
      </c>
      <c r="D259" s="1">
        <v>45018.027083333334</v>
      </c>
      <c r="E259" s="1">
        <v>45018.188888888886</v>
      </c>
      <c r="F259" t="s">
        <v>25</v>
      </c>
      <c r="G259" t="s">
        <v>21</v>
      </c>
      <c r="H259" t="s">
        <v>26</v>
      </c>
      <c r="I259">
        <v>47.99</v>
      </c>
      <c r="J259" t="s">
        <v>17</v>
      </c>
      <c r="K259">
        <v>258</v>
      </c>
      <c r="L259" t="s">
        <v>46</v>
      </c>
      <c r="M259" t="s">
        <v>153</v>
      </c>
      <c r="N259" t="s">
        <v>75</v>
      </c>
      <c r="O259" t="s">
        <v>76</v>
      </c>
      <c r="P259" t="s">
        <v>67</v>
      </c>
      <c r="Q259" t="str">
        <f t="shared" ref="Q259:Q322" si="12">_xlfn.TEXTJOIN(", ",TRUE,M259:P259)</f>
        <v>Plato_1,  Plato_3,  Plato_15,  Plato_20</v>
      </c>
      <c r="R259" s="11">
        <f>SUMIF(Cocina!A:A,Sala!K259,Cocina!J:J)+I259</f>
        <v>164.99</v>
      </c>
      <c r="S259" s="12">
        <f>INT(E259)</f>
        <v>45018</v>
      </c>
      <c r="T259" s="2">
        <f>D259</f>
        <v>45018.027083333334</v>
      </c>
      <c r="U259" s="2">
        <f>E259</f>
        <v>45018.188888888886</v>
      </c>
      <c r="V259" s="2">
        <f>IF(J259="Ocupada",U259-T259+15/1440,U259-T259)</f>
        <v>0.16180555555183673</v>
      </c>
      <c r="W259" s="7">
        <f>SUMIF(Cocina!A:A,K259,Cocina!H:H)</f>
        <v>7.2916666666666671E-2</v>
      </c>
      <c r="X259" s="2">
        <f t="shared" ref="X259:X322" si="13">IF(V259-W259&gt;0,V259-W259,0)</f>
        <v>8.8888888885170061E-2</v>
      </c>
      <c r="Y259" t="str">
        <f t="shared" ref="Y259:Y322" si="14">IF(X259=0,"No cobrado","Cobrado")</f>
        <v>Cobrado</v>
      </c>
    </row>
    <row r="260" spans="1:25" x14ac:dyDescent="0.45">
      <c r="A260">
        <v>10</v>
      </c>
      <c r="B260" t="s">
        <v>125</v>
      </c>
      <c r="C260">
        <v>5</v>
      </c>
      <c r="D260" s="1">
        <v>45018.143750000003</v>
      </c>
      <c r="E260" s="1">
        <v>45018.261111111111</v>
      </c>
      <c r="F260" t="s">
        <v>20</v>
      </c>
      <c r="G260" t="s">
        <v>15</v>
      </c>
      <c r="H260" t="s">
        <v>26</v>
      </c>
      <c r="I260">
        <v>46.72</v>
      </c>
      <c r="J260" t="s">
        <v>41</v>
      </c>
      <c r="K260">
        <v>259</v>
      </c>
      <c r="L260" t="s">
        <v>42</v>
      </c>
      <c r="M260" t="s">
        <v>137</v>
      </c>
      <c r="Q260" t="str">
        <f t="shared" si="12"/>
        <v>Plato_6</v>
      </c>
      <c r="R260" s="11">
        <f>SUMIF(Cocina!A:A,Sala!K260,Cocina!J:J)+I260</f>
        <v>127.72</v>
      </c>
      <c r="S260" s="12">
        <f>INT(E260)</f>
        <v>45018</v>
      </c>
      <c r="T260" s="2">
        <f>D260</f>
        <v>45018.143750000003</v>
      </c>
      <c r="U260" s="2">
        <f>E260</f>
        <v>45018.261111111111</v>
      </c>
      <c r="V260" s="2">
        <f>IF(J260="Ocupada",U260-T260+15/1440,U260-T260)</f>
        <v>0.1277777777747057</v>
      </c>
      <c r="W260" s="7">
        <f>SUMIF(Cocina!A:A,K260,Cocina!H:H)</f>
        <v>7.6388888888888886E-3</v>
      </c>
      <c r="X260" s="2">
        <f t="shared" si="13"/>
        <v>0.12013888888581681</v>
      </c>
      <c r="Y260" t="str">
        <f t="shared" si="14"/>
        <v>Cobrado</v>
      </c>
    </row>
    <row r="261" spans="1:25" x14ac:dyDescent="0.45">
      <c r="A261">
        <v>20</v>
      </c>
      <c r="B261" t="s">
        <v>312</v>
      </c>
      <c r="C261">
        <v>6</v>
      </c>
      <c r="D261" s="1">
        <v>45018.057638888888</v>
      </c>
      <c r="E261" s="1">
        <v>45018.193055555559</v>
      </c>
      <c r="F261" t="s">
        <v>32</v>
      </c>
      <c r="G261" t="s">
        <v>15</v>
      </c>
      <c r="H261" t="s">
        <v>22</v>
      </c>
      <c r="I261">
        <v>47.55</v>
      </c>
      <c r="J261" t="s">
        <v>41</v>
      </c>
      <c r="K261">
        <v>260</v>
      </c>
      <c r="L261" t="s">
        <v>50</v>
      </c>
      <c r="M261" t="s">
        <v>231</v>
      </c>
      <c r="Q261" t="str">
        <f t="shared" si="12"/>
        <v>Plato_14</v>
      </c>
      <c r="R261" s="11">
        <f>SUMIF(Cocina!A:A,Sala!K261,Cocina!J:J)+I261</f>
        <v>116.55</v>
      </c>
      <c r="S261" s="12">
        <f>INT(E261)</f>
        <v>45018</v>
      </c>
      <c r="T261" s="2">
        <f>D261</f>
        <v>45018.057638888888</v>
      </c>
      <c r="U261" s="2">
        <f>E261</f>
        <v>45018.193055555559</v>
      </c>
      <c r="V261" s="2">
        <f>IF(J261="Ocupada",U261-T261+15/1440,U261-T261)</f>
        <v>0.14583333333818396</v>
      </c>
      <c r="W261" s="7">
        <f>SUMIF(Cocina!A:A,K261,Cocina!H:H)</f>
        <v>3.4027777777777775E-2</v>
      </c>
      <c r="X261" s="2">
        <f t="shared" si="13"/>
        <v>0.11180555556040619</v>
      </c>
      <c r="Y261" t="str">
        <f t="shared" si="14"/>
        <v>Cobrado</v>
      </c>
    </row>
    <row r="262" spans="1:25" x14ac:dyDescent="0.45">
      <c r="A262">
        <v>8</v>
      </c>
      <c r="B262" t="s">
        <v>313</v>
      </c>
      <c r="C262">
        <v>1</v>
      </c>
      <c r="D262" s="1">
        <v>45018.047222222223</v>
      </c>
      <c r="E262" s="1">
        <v>45018.121527777781</v>
      </c>
      <c r="F262" t="s">
        <v>35</v>
      </c>
      <c r="G262" t="s">
        <v>15</v>
      </c>
      <c r="H262" t="s">
        <v>26</v>
      </c>
      <c r="I262">
        <v>32.42</v>
      </c>
      <c r="J262" t="s">
        <v>41</v>
      </c>
      <c r="K262">
        <v>261</v>
      </c>
      <c r="L262" t="s">
        <v>70</v>
      </c>
      <c r="M262" t="s">
        <v>278</v>
      </c>
      <c r="N262" t="s">
        <v>79</v>
      </c>
      <c r="Q262" t="str">
        <f t="shared" si="12"/>
        <v>Plato_15,  Plato_9</v>
      </c>
      <c r="R262" s="11">
        <f>SUMIF(Cocina!A:A,Sala!K262,Cocina!J:J)+I262</f>
        <v>186.42000000000002</v>
      </c>
      <c r="S262" s="12">
        <f>INT(E262)</f>
        <v>45018</v>
      </c>
      <c r="T262" s="2">
        <f>D262</f>
        <v>45018.047222222223</v>
      </c>
      <c r="U262" s="2">
        <f>E262</f>
        <v>45018.121527777781</v>
      </c>
      <c r="V262" s="2">
        <f>IF(J262="Ocupada",U262-T262+15/1440,U262-T262)</f>
        <v>8.472222222432417E-2</v>
      </c>
      <c r="W262" s="7">
        <f>SUMIF(Cocina!A:A,K262,Cocina!H:H)</f>
        <v>3.8194444444444448E-2</v>
      </c>
      <c r="X262" s="2">
        <f t="shared" si="13"/>
        <v>4.6527777779879723E-2</v>
      </c>
      <c r="Y262" t="str">
        <f t="shared" si="14"/>
        <v>Cobrado</v>
      </c>
    </row>
    <row r="263" spans="1:25" x14ac:dyDescent="0.45">
      <c r="A263">
        <v>18</v>
      </c>
      <c r="B263" t="s">
        <v>314</v>
      </c>
      <c r="C263">
        <v>4</v>
      </c>
      <c r="D263" s="1">
        <v>45018.155555555553</v>
      </c>
      <c r="E263" s="1">
        <v>45018.306250000001</v>
      </c>
      <c r="F263" t="s">
        <v>25</v>
      </c>
      <c r="G263" t="s">
        <v>15</v>
      </c>
      <c r="H263" t="s">
        <v>26</v>
      </c>
      <c r="I263">
        <v>42.83</v>
      </c>
      <c r="J263" t="s">
        <v>41</v>
      </c>
      <c r="K263">
        <v>262</v>
      </c>
      <c r="L263" t="s">
        <v>42</v>
      </c>
      <c r="M263" t="s">
        <v>234</v>
      </c>
      <c r="N263" t="s">
        <v>29</v>
      </c>
      <c r="Q263" t="str">
        <f t="shared" si="12"/>
        <v>Plato_5,  Plato_17</v>
      </c>
      <c r="R263" s="11">
        <f>SUMIF(Cocina!A:A,Sala!K263,Cocina!J:J)+I263</f>
        <v>157.82999999999998</v>
      </c>
      <c r="S263" s="12">
        <f>INT(E263)</f>
        <v>45018</v>
      </c>
      <c r="T263" s="2">
        <f>D263</f>
        <v>45018.155555555553</v>
      </c>
      <c r="U263" s="2">
        <f>E263</f>
        <v>45018.306250000001</v>
      </c>
      <c r="V263" s="2">
        <f>IF(J263="Ocupada",U263-T263+15/1440,U263-T263)</f>
        <v>0.16111111111482992</v>
      </c>
      <c r="W263" s="7">
        <f>SUMIF(Cocina!A:A,K263,Cocina!H:H)</f>
        <v>3.3333333333333333E-2</v>
      </c>
      <c r="X263" s="2">
        <f t="shared" si="13"/>
        <v>0.1277777777814966</v>
      </c>
      <c r="Y263" t="str">
        <f t="shared" si="14"/>
        <v>Cobrado</v>
      </c>
    </row>
    <row r="264" spans="1:25" x14ac:dyDescent="0.45">
      <c r="A264">
        <v>5</v>
      </c>
      <c r="B264" t="s">
        <v>191</v>
      </c>
      <c r="C264">
        <v>1</v>
      </c>
      <c r="D264" s="1">
        <v>45018.120138888888</v>
      </c>
      <c r="E264" s="1">
        <v>45018.226388888892</v>
      </c>
      <c r="F264" t="s">
        <v>20</v>
      </c>
      <c r="G264" t="s">
        <v>21</v>
      </c>
      <c r="H264" t="s">
        <v>26</v>
      </c>
      <c r="I264">
        <v>42.96</v>
      </c>
      <c r="J264" t="s">
        <v>27</v>
      </c>
      <c r="K264">
        <v>263</v>
      </c>
      <c r="L264" t="s">
        <v>50</v>
      </c>
      <c r="M264" t="s">
        <v>278</v>
      </c>
      <c r="N264" t="s">
        <v>53</v>
      </c>
      <c r="O264" t="s">
        <v>118</v>
      </c>
      <c r="P264" t="s">
        <v>47</v>
      </c>
      <c r="Q264" t="str">
        <f t="shared" si="12"/>
        <v>Plato_15,  Plato_8,  Plato_2,  Plato_7</v>
      </c>
      <c r="R264" s="11">
        <f>SUMIF(Cocina!A:A,Sala!K264,Cocina!J:J)+I264</f>
        <v>163.96</v>
      </c>
      <c r="S264" s="12">
        <f>INT(E264)</f>
        <v>45018</v>
      </c>
      <c r="T264" s="2">
        <f>D264</f>
        <v>45018.120138888888</v>
      </c>
      <c r="U264" s="2">
        <f>E264</f>
        <v>45018.226388888892</v>
      </c>
      <c r="V264" s="2">
        <f>IF(J264="Ocupada",U264-T264+15/1440,U264-T264)</f>
        <v>0.10625000000436557</v>
      </c>
      <c r="W264" s="7">
        <f>SUMIF(Cocina!A:A,K264,Cocina!H:H)</f>
        <v>0.10347222222222223</v>
      </c>
      <c r="X264" s="2">
        <f t="shared" si="13"/>
        <v>2.7777777821433453E-3</v>
      </c>
      <c r="Y264" t="str">
        <f t="shared" si="14"/>
        <v>Cobrado</v>
      </c>
    </row>
    <row r="265" spans="1:25" x14ac:dyDescent="0.45">
      <c r="A265">
        <v>2</v>
      </c>
      <c r="B265" t="s">
        <v>315</v>
      </c>
      <c r="C265">
        <v>1</v>
      </c>
      <c r="D265" s="1">
        <v>45018.132638888892</v>
      </c>
      <c r="E265" s="1">
        <v>45018.18472222222</v>
      </c>
      <c r="F265" t="s">
        <v>20</v>
      </c>
      <c r="G265" t="s">
        <v>15</v>
      </c>
      <c r="H265" t="s">
        <v>26</v>
      </c>
      <c r="I265">
        <v>49.21</v>
      </c>
      <c r="J265" t="s">
        <v>27</v>
      </c>
      <c r="K265">
        <v>264</v>
      </c>
      <c r="L265" t="s">
        <v>46</v>
      </c>
      <c r="M265" t="s">
        <v>39</v>
      </c>
      <c r="N265" t="s">
        <v>76</v>
      </c>
      <c r="O265" t="s">
        <v>118</v>
      </c>
      <c r="P265" t="s">
        <v>73</v>
      </c>
      <c r="Q265" t="str">
        <f t="shared" si="12"/>
        <v>Plato_8,  Plato_15,  Plato_2,  Plato_1</v>
      </c>
      <c r="R265" s="11">
        <f>SUMIF(Cocina!A:A,Sala!K265,Cocina!J:J)+I265</f>
        <v>231.21</v>
      </c>
      <c r="S265" s="12">
        <f>INT(E265)</f>
        <v>45018</v>
      </c>
      <c r="T265" s="2">
        <f>D265</f>
        <v>45018.132638888892</v>
      </c>
      <c r="U265" s="2">
        <f>E265</f>
        <v>45018.18472222222</v>
      </c>
      <c r="V265" s="2">
        <f>IF(J265="Ocupada",U265-T265+15/1440,U265-T265)</f>
        <v>5.2083333328482695E-2</v>
      </c>
      <c r="W265" s="7">
        <f>SUMIF(Cocina!A:A,K265,Cocina!H:H)</f>
        <v>8.1249999999999989E-2</v>
      </c>
      <c r="X265" s="2">
        <f t="shared" si="13"/>
        <v>0</v>
      </c>
      <c r="Y265" t="str">
        <f t="shared" si="14"/>
        <v>No cobrado</v>
      </c>
    </row>
    <row r="266" spans="1:25" x14ac:dyDescent="0.45">
      <c r="A266">
        <v>6</v>
      </c>
      <c r="B266" t="s">
        <v>316</v>
      </c>
      <c r="C266">
        <v>1</v>
      </c>
      <c r="D266" s="1">
        <v>45018.120833333334</v>
      </c>
      <c r="E266" s="1">
        <v>45018.260416666664</v>
      </c>
      <c r="F266" t="s">
        <v>25</v>
      </c>
      <c r="G266" t="s">
        <v>21</v>
      </c>
      <c r="H266" t="s">
        <v>16</v>
      </c>
      <c r="I266">
        <v>21.48</v>
      </c>
      <c r="J266" t="s">
        <v>27</v>
      </c>
      <c r="K266">
        <v>265</v>
      </c>
      <c r="L266" t="s">
        <v>70</v>
      </c>
      <c r="M266" t="s">
        <v>231</v>
      </c>
      <c r="N266" t="s">
        <v>29</v>
      </c>
      <c r="O266" t="s">
        <v>93</v>
      </c>
      <c r="P266" t="s">
        <v>118</v>
      </c>
      <c r="Q266" t="str">
        <f t="shared" si="12"/>
        <v>Plato_14,  Plato_17,  Plato_6,  Plato_2</v>
      </c>
      <c r="R266" s="11">
        <f>SUMIF(Cocina!A:A,Sala!K266,Cocina!J:J)+I266</f>
        <v>192.48</v>
      </c>
      <c r="S266" s="12">
        <f>INT(E266)</f>
        <v>45018</v>
      </c>
      <c r="T266" s="2">
        <f>D266</f>
        <v>45018.120833333334</v>
      </c>
      <c r="U266" s="2">
        <f>E266</f>
        <v>45018.260416666664</v>
      </c>
      <c r="V266" s="2">
        <f>IF(J266="Ocupada",U266-T266+15/1440,U266-T266)</f>
        <v>0.13958333332993789</v>
      </c>
      <c r="W266" s="7">
        <f>SUMIF(Cocina!A:A,K266,Cocina!H:H)</f>
        <v>9.375E-2</v>
      </c>
      <c r="X266" s="2">
        <f t="shared" si="13"/>
        <v>4.5833333329937886E-2</v>
      </c>
      <c r="Y266" t="str">
        <f t="shared" si="14"/>
        <v>Cobrado</v>
      </c>
    </row>
    <row r="267" spans="1:25" x14ac:dyDescent="0.45">
      <c r="A267">
        <v>4</v>
      </c>
      <c r="B267" t="s">
        <v>317</v>
      </c>
      <c r="C267">
        <v>4</v>
      </c>
      <c r="D267" s="1">
        <v>45018.020833333336</v>
      </c>
      <c r="E267" s="1">
        <v>45018.086111111108</v>
      </c>
      <c r="F267" t="s">
        <v>25</v>
      </c>
      <c r="G267" t="s">
        <v>15</v>
      </c>
      <c r="H267" t="s">
        <v>26</v>
      </c>
      <c r="I267">
        <v>24.75</v>
      </c>
      <c r="J267" t="s">
        <v>17</v>
      </c>
      <c r="K267">
        <v>266</v>
      </c>
      <c r="L267" t="s">
        <v>33</v>
      </c>
      <c r="M267" t="s">
        <v>189</v>
      </c>
      <c r="N267" t="s">
        <v>73</v>
      </c>
      <c r="Q267" t="str">
        <f t="shared" si="12"/>
        <v>Plato_7,  Plato_1</v>
      </c>
      <c r="R267" s="11">
        <f>SUMIF(Cocina!A:A,Sala!K267,Cocina!J:J)+I267</f>
        <v>123.75</v>
      </c>
      <c r="S267" s="12">
        <f>INT(E267)</f>
        <v>45018</v>
      </c>
      <c r="T267" s="2">
        <f>D267</f>
        <v>45018.020833333336</v>
      </c>
      <c r="U267" s="2">
        <f>E267</f>
        <v>45018.086111111108</v>
      </c>
      <c r="V267" s="2">
        <f>IF(J267="Ocupada",U267-T267+15/1440,U267-T267)</f>
        <v>6.5277777772280388E-2</v>
      </c>
      <c r="W267" s="7">
        <f>SUMIF(Cocina!A:A,K267,Cocina!H:H)</f>
        <v>7.3611111111111113E-2</v>
      </c>
      <c r="X267" s="2">
        <f t="shared" si="13"/>
        <v>0</v>
      </c>
      <c r="Y267" t="str">
        <f t="shared" si="14"/>
        <v>No cobrado</v>
      </c>
    </row>
    <row r="268" spans="1:25" x14ac:dyDescent="0.45">
      <c r="A268">
        <v>7</v>
      </c>
      <c r="B268" t="s">
        <v>318</v>
      </c>
      <c r="C268">
        <v>5</v>
      </c>
      <c r="D268" s="1">
        <v>45019.088194444441</v>
      </c>
      <c r="E268" s="1">
        <v>45019.158333333333</v>
      </c>
      <c r="F268" t="s">
        <v>25</v>
      </c>
      <c r="G268" t="s">
        <v>38</v>
      </c>
      <c r="H268" t="s">
        <v>26</v>
      </c>
      <c r="I268">
        <v>44.66</v>
      </c>
      <c r="J268" t="s">
        <v>41</v>
      </c>
      <c r="K268">
        <v>267</v>
      </c>
      <c r="L268" t="s">
        <v>18</v>
      </c>
      <c r="M268" t="s">
        <v>278</v>
      </c>
      <c r="N268" t="s">
        <v>44</v>
      </c>
      <c r="O268" t="s">
        <v>118</v>
      </c>
      <c r="Q268" t="str">
        <f t="shared" si="12"/>
        <v>Plato_15,  Plato_16,  Plato_2</v>
      </c>
      <c r="R268" s="11">
        <f>SUMIF(Cocina!A:A,Sala!K268,Cocina!J:J)+I268</f>
        <v>162.66</v>
      </c>
      <c r="S268" s="12">
        <f>INT(E268)</f>
        <v>45019</v>
      </c>
      <c r="T268" s="2">
        <f>D268</f>
        <v>45019.088194444441</v>
      </c>
      <c r="U268" s="2">
        <f>E268</f>
        <v>45019.158333333333</v>
      </c>
      <c r="V268" s="2">
        <f>IF(J268="Ocupada",U268-T268+15/1440,U268-T268)</f>
        <v>8.0555555558627631E-2</v>
      </c>
      <c r="W268" s="7">
        <f>SUMIF(Cocina!A:A,K268,Cocina!H:H)</f>
        <v>6.6666666666666666E-2</v>
      </c>
      <c r="X268" s="2">
        <f t="shared" si="13"/>
        <v>1.3888888891960965E-2</v>
      </c>
      <c r="Y268" t="str">
        <f t="shared" si="14"/>
        <v>Cobrado</v>
      </c>
    </row>
    <row r="269" spans="1:25" x14ac:dyDescent="0.45">
      <c r="A269">
        <v>14</v>
      </c>
      <c r="B269" t="s">
        <v>319</v>
      </c>
      <c r="C269">
        <v>1</v>
      </c>
      <c r="D269" s="1">
        <v>45019.031944444447</v>
      </c>
      <c r="E269" s="1">
        <v>45019.155555555553</v>
      </c>
      <c r="F269" t="s">
        <v>14</v>
      </c>
      <c r="G269" t="s">
        <v>15</v>
      </c>
      <c r="H269" t="s">
        <v>16</v>
      </c>
      <c r="I269">
        <v>23.16</v>
      </c>
      <c r="J269" t="s">
        <v>27</v>
      </c>
      <c r="K269">
        <v>268</v>
      </c>
      <c r="L269" t="s">
        <v>50</v>
      </c>
      <c r="M269" t="s">
        <v>189</v>
      </c>
      <c r="N269" t="s">
        <v>112</v>
      </c>
      <c r="Q269" t="str">
        <f t="shared" si="12"/>
        <v>Plato_7,  Plato_5</v>
      </c>
      <c r="R269" s="11">
        <f>SUMIF(Cocina!A:A,Sala!K269,Cocina!J:J)+I269</f>
        <v>91.16</v>
      </c>
      <c r="S269" s="12">
        <f>INT(E269)</f>
        <v>45019</v>
      </c>
      <c r="T269" s="2">
        <f>D269</f>
        <v>45019.031944444447</v>
      </c>
      <c r="U269" s="2">
        <f>E269</f>
        <v>45019.155555555553</v>
      </c>
      <c r="V269" s="2">
        <f>IF(J269="Ocupada",U269-T269+15/1440,U269-T269)</f>
        <v>0.12361111110658385</v>
      </c>
      <c r="W269" s="7">
        <f>SUMIF(Cocina!A:A,K269,Cocina!H:H)</f>
        <v>5.7638888888888892E-2</v>
      </c>
      <c r="X269" s="2">
        <f t="shared" si="13"/>
        <v>6.5972222217694956E-2</v>
      </c>
      <c r="Y269" t="str">
        <f t="shared" si="14"/>
        <v>Cobrado</v>
      </c>
    </row>
    <row r="270" spans="1:25" x14ac:dyDescent="0.45">
      <c r="A270">
        <v>11</v>
      </c>
      <c r="B270" t="s">
        <v>320</v>
      </c>
      <c r="C270">
        <v>2</v>
      </c>
      <c r="D270" s="1">
        <v>45019.123611111114</v>
      </c>
      <c r="E270" s="1">
        <v>45019.177083333336</v>
      </c>
      <c r="F270" t="s">
        <v>25</v>
      </c>
      <c r="G270" t="s">
        <v>15</v>
      </c>
      <c r="H270" t="s">
        <v>16</v>
      </c>
      <c r="I270">
        <v>39.17</v>
      </c>
      <c r="J270" t="s">
        <v>27</v>
      </c>
      <c r="K270">
        <v>269</v>
      </c>
      <c r="L270" t="s">
        <v>42</v>
      </c>
      <c r="M270" t="s">
        <v>102</v>
      </c>
      <c r="N270" t="s">
        <v>67</v>
      </c>
      <c r="O270" t="s">
        <v>78</v>
      </c>
      <c r="Q270" t="str">
        <f t="shared" si="12"/>
        <v>Plato_19,  Plato_20,  Plato_18</v>
      </c>
      <c r="R270" s="11">
        <f>SUMIF(Cocina!A:A,Sala!K270,Cocina!J:J)+I270</f>
        <v>289.17</v>
      </c>
      <c r="S270" s="12">
        <f>INT(E270)</f>
        <v>45019</v>
      </c>
      <c r="T270" s="2">
        <f>D270</f>
        <v>45019.123611111114</v>
      </c>
      <c r="U270" s="2">
        <f>E270</f>
        <v>45019.177083333336</v>
      </c>
      <c r="V270" s="2">
        <f>IF(J270="Ocupada",U270-T270+15/1440,U270-T270)</f>
        <v>5.3472222221898846E-2</v>
      </c>
      <c r="W270" s="7">
        <f>SUMIF(Cocina!A:A,K270,Cocina!H:H)</f>
        <v>7.013888888888889E-2</v>
      </c>
      <c r="X270" s="2">
        <f t="shared" si="13"/>
        <v>0</v>
      </c>
      <c r="Y270" t="str">
        <f t="shared" si="14"/>
        <v>No cobrado</v>
      </c>
    </row>
    <row r="271" spans="1:25" x14ac:dyDescent="0.45">
      <c r="A271">
        <v>10</v>
      </c>
      <c r="B271" t="s">
        <v>85</v>
      </c>
      <c r="C271">
        <v>1</v>
      </c>
      <c r="D271" s="1">
        <v>45019.049305555556</v>
      </c>
      <c r="E271" s="1">
        <v>45019.207638888889</v>
      </c>
      <c r="F271" t="s">
        <v>35</v>
      </c>
      <c r="G271" t="s">
        <v>15</v>
      </c>
      <c r="H271" t="s">
        <v>26</v>
      </c>
      <c r="I271">
        <v>10.130000000000001</v>
      </c>
      <c r="J271" t="s">
        <v>27</v>
      </c>
      <c r="K271">
        <v>270</v>
      </c>
      <c r="L271" t="s">
        <v>64</v>
      </c>
      <c r="M271" t="s">
        <v>83</v>
      </c>
      <c r="Q271" t="str">
        <f t="shared" si="12"/>
        <v>Plato_18</v>
      </c>
      <c r="R271" s="11">
        <f>SUMIF(Cocina!A:A,Sala!K271,Cocina!J:J)+I271</f>
        <v>112.13</v>
      </c>
      <c r="S271" s="12">
        <f>INT(E271)</f>
        <v>45019</v>
      </c>
      <c r="T271" s="2">
        <f>D271</f>
        <v>45019.049305555556</v>
      </c>
      <c r="U271" s="2">
        <f>E271</f>
        <v>45019.207638888889</v>
      </c>
      <c r="V271" s="2">
        <f>IF(J271="Ocupada",U271-T271+15/1440,U271-T271)</f>
        <v>0.15833333333284827</v>
      </c>
      <c r="W271" s="7">
        <f>SUMIF(Cocina!A:A,K271,Cocina!H:H)</f>
        <v>1.8055555555555554E-2</v>
      </c>
      <c r="X271" s="2">
        <f t="shared" si="13"/>
        <v>0.14027777777729272</v>
      </c>
      <c r="Y271" t="str">
        <f t="shared" si="14"/>
        <v>Cobrado</v>
      </c>
    </row>
    <row r="272" spans="1:25" x14ac:dyDescent="0.45">
      <c r="A272">
        <v>3</v>
      </c>
      <c r="B272" t="s">
        <v>321</v>
      </c>
      <c r="C272">
        <v>3</v>
      </c>
      <c r="D272" s="1">
        <v>45019.069444444445</v>
      </c>
      <c r="E272" s="1">
        <v>45019.215277777781</v>
      </c>
      <c r="F272" t="s">
        <v>14</v>
      </c>
      <c r="G272" t="s">
        <v>15</v>
      </c>
      <c r="H272" t="s">
        <v>26</v>
      </c>
      <c r="I272">
        <v>16.11</v>
      </c>
      <c r="J272" t="s">
        <v>41</v>
      </c>
      <c r="K272">
        <v>271</v>
      </c>
      <c r="L272" t="s">
        <v>46</v>
      </c>
      <c r="M272" t="s">
        <v>234</v>
      </c>
      <c r="Q272" t="str">
        <f t="shared" si="12"/>
        <v>Plato_5</v>
      </c>
      <c r="R272" s="11">
        <f>SUMIF(Cocina!A:A,Sala!K272,Cocina!J:J)+I272</f>
        <v>60.11</v>
      </c>
      <c r="S272" s="12">
        <f>INT(E272)</f>
        <v>45019</v>
      </c>
      <c r="T272" s="2">
        <f>D272</f>
        <v>45019.069444444445</v>
      </c>
      <c r="U272" s="2">
        <f>E272</f>
        <v>45019.215277777781</v>
      </c>
      <c r="V272" s="2">
        <f>IF(J272="Ocupada",U272-T272+15/1440,U272-T272)</f>
        <v>0.15625000000242531</v>
      </c>
      <c r="W272" s="7">
        <f>SUMIF(Cocina!A:A,K272,Cocina!H:H)</f>
        <v>3.8194444444444448E-2</v>
      </c>
      <c r="X272" s="2">
        <f t="shared" si="13"/>
        <v>0.11805555555798086</v>
      </c>
      <c r="Y272" t="str">
        <f t="shared" si="14"/>
        <v>Cobrado</v>
      </c>
    </row>
    <row r="273" spans="1:25" x14ac:dyDescent="0.45">
      <c r="A273">
        <v>7</v>
      </c>
      <c r="B273" t="s">
        <v>322</v>
      </c>
      <c r="C273">
        <v>1</v>
      </c>
      <c r="D273" s="1">
        <v>45019.023611111108</v>
      </c>
      <c r="E273" s="1">
        <v>45019.183333333334</v>
      </c>
      <c r="F273" t="s">
        <v>35</v>
      </c>
      <c r="G273" t="s">
        <v>15</v>
      </c>
      <c r="H273" t="s">
        <v>26</v>
      </c>
      <c r="I273">
        <v>42.73</v>
      </c>
      <c r="J273" t="s">
        <v>17</v>
      </c>
      <c r="K273">
        <v>272</v>
      </c>
      <c r="L273" t="s">
        <v>18</v>
      </c>
      <c r="M273" t="s">
        <v>189</v>
      </c>
      <c r="N273" t="s">
        <v>53</v>
      </c>
      <c r="Q273" t="str">
        <f t="shared" si="12"/>
        <v>Plato_7,  Plato_8</v>
      </c>
      <c r="R273" s="11">
        <f>SUMIF(Cocina!A:A,Sala!K273,Cocina!J:J)+I273</f>
        <v>125.72999999999999</v>
      </c>
      <c r="S273" s="12">
        <f>INT(E273)</f>
        <v>45019</v>
      </c>
      <c r="T273" s="2">
        <f>D273</f>
        <v>45019.023611111108</v>
      </c>
      <c r="U273" s="2">
        <f>E273</f>
        <v>45019.183333333334</v>
      </c>
      <c r="V273" s="2">
        <f>IF(J273="Ocupada",U273-T273+15/1440,U273-T273)</f>
        <v>0.15972222222626442</v>
      </c>
      <c r="W273" s="7">
        <f>SUMIF(Cocina!A:A,K273,Cocina!H:H)</f>
        <v>5.7638888888888892E-2</v>
      </c>
      <c r="X273" s="2">
        <f t="shared" si="13"/>
        <v>0.10208333333737553</v>
      </c>
      <c r="Y273" t="str">
        <f t="shared" si="14"/>
        <v>Cobrado</v>
      </c>
    </row>
    <row r="274" spans="1:25" x14ac:dyDescent="0.45">
      <c r="A274">
        <v>20</v>
      </c>
      <c r="B274" t="s">
        <v>214</v>
      </c>
      <c r="C274">
        <v>5</v>
      </c>
      <c r="D274" s="1">
        <v>45019.074305555558</v>
      </c>
      <c r="E274" s="1">
        <v>45019.145138888889</v>
      </c>
      <c r="F274" t="s">
        <v>25</v>
      </c>
      <c r="G274" t="s">
        <v>15</v>
      </c>
      <c r="H274" t="s">
        <v>22</v>
      </c>
      <c r="I274">
        <v>36.299999999999997</v>
      </c>
      <c r="J274" t="s">
        <v>41</v>
      </c>
      <c r="K274">
        <v>273</v>
      </c>
      <c r="L274" t="s">
        <v>23</v>
      </c>
      <c r="M274" t="s">
        <v>278</v>
      </c>
      <c r="N274" t="s">
        <v>112</v>
      </c>
      <c r="O274" t="s">
        <v>73</v>
      </c>
      <c r="Q274" t="str">
        <f t="shared" si="12"/>
        <v>Plato_15,  Plato_5,  Plato_1</v>
      </c>
      <c r="R274" s="11">
        <f>SUMIF(Cocina!A:A,Sala!K274,Cocina!J:J)+I274</f>
        <v>159.30000000000001</v>
      </c>
      <c r="S274" s="12">
        <f>INT(E274)</f>
        <v>45019</v>
      </c>
      <c r="T274" s="2">
        <f>D274</f>
        <v>45019.074305555558</v>
      </c>
      <c r="U274" s="2">
        <f>E274</f>
        <v>45019.145138888889</v>
      </c>
      <c r="V274" s="2">
        <f>IF(J274="Ocupada",U274-T274+15/1440,U274-T274)</f>
        <v>8.1249999998059749E-2</v>
      </c>
      <c r="W274" s="7">
        <f>SUMIF(Cocina!A:A,K274,Cocina!H:H)</f>
        <v>4.6527777777777779E-2</v>
      </c>
      <c r="X274" s="2">
        <f t="shared" si="13"/>
        <v>3.472222222028197E-2</v>
      </c>
      <c r="Y274" t="str">
        <f t="shared" si="14"/>
        <v>Cobrado</v>
      </c>
    </row>
    <row r="275" spans="1:25" x14ac:dyDescent="0.45">
      <c r="A275">
        <v>7</v>
      </c>
      <c r="B275" t="s">
        <v>323</v>
      </c>
      <c r="C275">
        <v>1</v>
      </c>
      <c r="D275" s="1">
        <v>45019.135416666664</v>
      </c>
      <c r="E275" s="1">
        <v>45019.244444444441</v>
      </c>
      <c r="F275" t="s">
        <v>20</v>
      </c>
      <c r="G275" t="s">
        <v>15</v>
      </c>
      <c r="H275" t="s">
        <v>16</v>
      </c>
      <c r="I275">
        <v>19.93</v>
      </c>
      <c r="J275" t="s">
        <v>41</v>
      </c>
      <c r="K275">
        <v>274</v>
      </c>
      <c r="L275" t="s">
        <v>28</v>
      </c>
      <c r="M275" t="s">
        <v>186</v>
      </c>
      <c r="N275" t="s">
        <v>48</v>
      </c>
      <c r="Q275" t="str">
        <f t="shared" si="12"/>
        <v>Plato_10,  Plato_12</v>
      </c>
      <c r="R275" s="11">
        <f>SUMIF(Cocina!A:A,Sala!K275,Cocina!J:J)+I275</f>
        <v>135.93</v>
      </c>
      <c r="S275" s="12">
        <f>INT(E275)</f>
        <v>45019</v>
      </c>
      <c r="T275" s="2">
        <f>D275</f>
        <v>45019.135416666664</v>
      </c>
      <c r="U275" s="2">
        <f>E275</f>
        <v>45019.244444444441</v>
      </c>
      <c r="V275" s="2">
        <f>IF(J275="Ocupada",U275-T275+15/1440,U275-T275)</f>
        <v>0.11944444444331263</v>
      </c>
      <c r="W275" s="7">
        <f>SUMIF(Cocina!A:A,K275,Cocina!H:H)</f>
        <v>5.2083333333333329E-2</v>
      </c>
      <c r="X275" s="2">
        <f t="shared" si="13"/>
        <v>6.7361111109979305E-2</v>
      </c>
      <c r="Y275" t="str">
        <f t="shared" si="14"/>
        <v>Cobrado</v>
      </c>
    </row>
    <row r="276" spans="1:25" x14ac:dyDescent="0.45">
      <c r="A276">
        <v>5</v>
      </c>
      <c r="B276" t="s">
        <v>262</v>
      </c>
      <c r="C276">
        <v>3</v>
      </c>
      <c r="D276" s="1">
        <v>45019.092361111114</v>
      </c>
      <c r="E276" s="1">
        <v>45019.248611111114</v>
      </c>
      <c r="F276" t="s">
        <v>25</v>
      </c>
      <c r="G276" t="s">
        <v>15</v>
      </c>
      <c r="H276" t="s">
        <v>26</v>
      </c>
      <c r="I276">
        <v>49.67</v>
      </c>
      <c r="J276" t="s">
        <v>17</v>
      </c>
      <c r="K276">
        <v>275</v>
      </c>
      <c r="L276" t="s">
        <v>46</v>
      </c>
      <c r="M276" t="s">
        <v>292</v>
      </c>
      <c r="N276" t="s">
        <v>29</v>
      </c>
      <c r="O276" t="s">
        <v>68</v>
      </c>
      <c r="Q276" t="str">
        <f t="shared" si="12"/>
        <v>Plato_11,  Plato_17,  Plato_10</v>
      </c>
      <c r="R276" s="11">
        <f>SUMIF(Cocina!A:A,Sala!K276,Cocina!J:J)+I276</f>
        <v>170.67000000000002</v>
      </c>
      <c r="S276" s="12">
        <f>INT(E276)</f>
        <v>45019</v>
      </c>
      <c r="T276" s="2">
        <f>D276</f>
        <v>45019.092361111114</v>
      </c>
      <c r="U276" s="2">
        <f>E276</f>
        <v>45019.248611111114</v>
      </c>
      <c r="V276" s="2">
        <f>IF(J276="Ocupada",U276-T276+15/1440,U276-T276)</f>
        <v>0.15625</v>
      </c>
      <c r="W276" s="7">
        <f>SUMIF(Cocina!A:A,K276,Cocina!H:H)</f>
        <v>8.4722222222222227E-2</v>
      </c>
      <c r="X276" s="2">
        <f t="shared" si="13"/>
        <v>7.1527777777777773E-2</v>
      </c>
      <c r="Y276" t="str">
        <f t="shared" si="14"/>
        <v>Cobrado</v>
      </c>
    </row>
    <row r="277" spans="1:25" x14ac:dyDescent="0.45">
      <c r="A277">
        <v>15</v>
      </c>
      <c r="B277" t="s">
        <v>324</v>
      </c>
      <c r="C277">
        <v>6</v>
      </c>
      <c r="D277" s="1">
        <v>45019.107638888891</v>
      </c>
      <c r="E277" s="1">
        <v>45019.231944444444</v>
      </c>
      <c r="F277" t="s">
        <v>35</v>
      </c>
      <c r="G277" t="s">
        <v>15</v>
      </c>
      <c r="H277" t="s">
        <v>16</v>
      </c>
      <c r="I277">
        <v>20.98</v>
      </c>
      <c r="J277" t="s">
        <v>17</v>
      </c>
      <c r="K277">
        <v>276</v>
      </c>
      <c r="L277" t="s">
        <v>64</v>
      </c>
      <c r="M277" t="s">
        <v>234</v>
      </c>
      <c r="N277" t="s">
        <v>68</v>
      </c>
      <c r="Q277" t="str">
        <f t="shared" si="12"/>
        <v>Plato_5,  Plato_10</v>
      </c>
      <c r="R277" s="11">
        <f>SUMIF(Cocina!A:A,Sala!K277,Cocina!J:J)+I277</f>
        <v>90.98</v>
      </c>
      <c r="S277" s="12">
        <f>INT(E277)</f>
        <v>45019</v>
      </c>
      <c r="T277" s="2">
        <f>D277</f>
        <v>45019.107638888891</v>
      </c>
      <c r="U277" s="2">
        <f>E277</f>
        <v>45019.231944444444</v>
      </c>
      <c r="V277" s="2">
        <f>IF(J277="Ocupada",U277-T277+15/1440,U277-T277)</f>
        <v>0.12430555555329192</v>
      </c>
      <c r="W277" s="7">
        <f>SUMIF(Cocina!A:A,K277,Cocina!H:H)</f>
        <v>5.9027777777777776E-2</v>
      </c>
      <c r="X277" s="2">
        <f t="shared" si="13"/>
        <v>6.5277777775514148E-2</v>
      </c>
      <c r="Y277" t="str">
        <f t="shared" si="14"/>
        <v>Cobrado</v>
      </c>
    </row>
    <row r="278" spans="1:25" x14ac:dyDescent="0.45">
      <c r="A278">
        <v>4</v>
      </c>
      <c r="B278" t="s">
        <v>325</v>
      </c>
      <c r="C278">
        <v>2</v>
      </c>
      <c r="D278" s="1">
        <v>45019.061111111114</v>
      </c>
      <c r="E278" s="1">
        <v>45019.163888888892</v>
      </c>
      <c r="F278" t="s">
        <v>32</v>
      </c>
      <c r="G278" t="s">
        <v>15</v>
      </c>
      <c r="H278" t="s">
        <v>26</v>
      </c>
      <c r="I278">
        <v>10.29</v>
      </c>
      <c r="J278" t="s">
        <v>27</v>
      </c>
      <c r="K278">
        <v>277</v>
      </c>
      <c r="L278" t="s">
        <v>18</v>
      </c>
      <c r="M278" t="s">
        <v>147</v>
      </c>
      <c r="Q278" t="str">
        <f t="shared" si="12"/>
        <v>Plato_17</v>
      </c>
      <c r="R278" s="11">
        <f>SUMIF(Cocina!A:A,Sala!K278,Cocina!J:J)+I278</f>
        <v>103.28999999999999</v>
      </c>
      <c r="S278" s="12">
        <f>INT(E278)</f>
        <v>45019</v>
      </c>
      <c r="T278" s="2">
        <f>D278</f>
        <v>45019.061111111114</v>
      </c>
      <c r="U278" s="2">
        <f>E278</f>
        <v>45019.163888888892</v>
      </c>
      <c r="V278" s="2">
        <f>IF(J278="Ocupada",U278-T278+15/1440,U278-T278)</f>
        <v>0.10277777777810115</v>
      </c>
      <c r="W278" s="7">
        <f>SUMIF(Cocina!A:A,K278,Cocina!H:H)</f>
        <v>2.013888888888889E-2</v>
      </c>
      <c r="X278" s="2">
        <f t="shared" si="13"/>
        <v>8.2638888889212267E-2</v>
      </c>
      <c r="Y278" t="str">
        <f t="shared" si="14"/>
        <v>Cobrado</v>
      </c>
    </row>
    <row r="279" spans="1:25" x14ac:dyDescent="0.45">
      <c r="A279">
        <v>5</v>
      </c>
      <c r="B279" t="s">
        <v>98</v>
      </c>
      <c r="C279">
        <v>4</v>
      </c>
      <c r="D279" s="1">
        <v>45019.131944444445</v>
      </c>
      <c r="E279" s="1">
        <v>45019.216666666667</v>
      </c>
      <c r="F279" t="s">
        <v>14</v>
      </c>
      <c r="G279" t="s">
        <v>15</v>
      </c>
      <c r="H279" t="s">
        <v>22</v>
      </c>
      <c r="I279">
        <v>41.36</v>
      </c>
      <c r="J279" t="s">
        <v>27</v>
      </c>
      <c r="K279">
        <v>278</v>
      </c>
      <c r="L279" t="s">
        <v>42</v>
      </c>
      <c r="M279" t="s">
        <v>147</v>
      </c>
      <c r="N279" t="s">
        <v>47</v>
      </c>
      <c r="Q279" t="str">
        <f t="shared" si="12"/>
        <v>Plato_17,  Plato_7</v>
      </c>
      <c r="R279" s="11">
        <f>SUMIF(Cocina!A:A,Sala!K279,Cocina!J:J)+I279</f>
        <v>182.36</v>
      </c>
      <c r="S279" s="12">
        <f>INT(E279)</f>
        <v>45019</v>
      </c>
      <c r="T279" s="2">
        <f>D279</f>
        <v>45019.131944444445</v>
      </c>
      <c r="U279" s="2">
        <f>E279</f>
        <v>45019.216666666667</v>
      </c>
      <c r="V279" s="2">
        <f>IF(J279="Ocupada",U279-T279+15/1440,U279-T279)</f>
        <v>8.4722222221898846E-2</v>
      </c>
      <c r="W279" s="7">
        <f>SUMIF(Cocina!A:A,K279,Cocina!H:H)</f>
        <v>4.2361111111111113E-2</v>
      </c>
      <c r="X279" s="2">
        <f t="shared" si="13"/>
        <v>4.2361111110787733E-2</v>
      </c>
      <c r="Y279" t="str">
        <f t="shared" si="14"/>
        <v>Cobrado</v>
      </c>
    </row>
    <row r="280" spans="1:25" x14ac:dyDescent="0.45">
      <c r="A280">
        <v>11</v>
      </c>
      <c r="B280" t="s">
        <v>122</v>
      </c>
      <c r="C280">
        <v>5</v>
      </c>
      <c r="D280" s="1">
        <v>45019.010416666664</v>
      </c>
      <c r="E280" s="1">
        <v>45019.107638888891</v>
      </c>
      <c r="F280" t="s">
        <v>25</v>
      </c>
      <c r="G280" t="s">
        <v>38</v>
      </c>
      <c r="H280" t="s">
        <v>26</v>
      </c>
      <c r="I280">
        <v>43.53</v>
      </c>
      <c r="J280" t="s">
        <v>27</v>
      </c>
      <c r="K280">
        <v>279</v>
      </c>
      <c r="L280" t="s">
        <v>42</v>
      </c>
      <c r="M280" t="s">
        <v>71</v>
      </c>
      <c r="N280" t="s">
        <v>53</v>
      </c>
      <c r="O280" t="s">
        <v>65</v>
      </c>
      <c r="P280" t="s">
        <v>44</v>
      </c>
      <c r="Q280" t="str">
        <f t="shared" si="12"/>
        <v>Plato_20,  Plato_8,  Plato_4,  Plato_16</v>
      </c>
      <c r="R280" s="11">
        <f>SUMIF(Cocina!A:A,Sala!K280,Cocina!J:J)+I280</f>
        <v>244.53</v>
      </c>
      <c r="S280" s="12">
        <f>INT(E280)</f>
        <v>45019</v>
      </c>
      <c r="T280" s="2">
        <f>D280</f>
        <v>45019.010416666664</v>
      </c>
      <c r="U280" s="2">
        <f>E280</f>
        <v>45019.107638888891</v>
      </c>
      <c r="V280" s="2">
        <f>IF(J280="Ocupada",U280-T280+15/1440,U280-T280)</f>
        <v>9.7222222226264421E-2</v>
      </c>
      <c r="W280" s="7">
        <f>SUMIF(Cocina!A:A,K280,Cocina!H:H)</f>
        <v>9.8611111111111108E-2</v>
      </c>
      <c r="X280" s="2">
        <f t="shared" si="13"/>
        <v>0</v>
      </c>
      <c r="Y280" t="str">
        <f t="shared" si="14"/>
        <v>No cobrado</v>
      </c>
    </row>
    <row r="281" spans="1:25" x14ac:dyDescent="0.45">
      <c r="A281">
        <v>14</v>
      </c>
      <c r="B281" t="s">
        <v>326</v>
      </c>
      <c r="C281">
        <v>6</v>
      </c>
      <c r="D281" s="1">
        <v>45019.020833333336</v>
      </c>
      <c r="E281" s="1">
        <v>45019.111805555556</v>
      </c>
      <c r="F281" t="s">
        <v>32</v>
      </c>
      <c r="G281" t="s">
        <v>15</v>
      </c>
      <c r="H281" t="s">
        <v>26</v>
      </c>
      <c r="I281">
        <v>36.08</v>
      </c>
      <c r="J281" t="s">
        <v>17</v>
      </c>
      <c r="K281">
        <v>280</v>
      </c>
      <c r="L281" t="s">
        <v>64</v>
      </c>
      <c r="M281" t="s">
        <v>189</v>
      </c>
      <c r="N281" t="s">
        <v>58</v>
      </c>
      <c r="Q281" t="str">
        <f t="shared" si="12"/>
        <v>Plato_7,  Plato_14</v>
      </c>
      <c r="R281" s="11">
        <f>SUMIF(Cocina!A:A,Sala!K281,Cocina!J:J)+I281</f>
        <v>153.07999999999998</v>
      </c>
      <c r="S281" s="12">
        <f>INT(E281)</f>
        <v>45019</v>
      </c>
      <c r="T281" s="2">
        <f>D281</f>
        <v>45019.020833333336</v>
      </c>
      <c r="U281" s="2">
        <f>E281</f>
        <v>45019.111805555556</v>
      </c>
      <c r="V281" s="2">
        <f>IF(J281="Ocupada",U281-T281+15/1440,U281-T281)</f>
        <v>9.0972222220443655E-2</v>
      </c>
      <c r="W281" s="7">
        <f>SUMIF(Cocina!A:A,K281,Cocina!H:H)</f>
        <v>5.9722222222222218E-2</v>
      </c>
      <c r="X281" s="2">
        <f t="shared" si="13"/>
        <v>3.1249999998221437E-2</v>
      </c>
      <c r="Y281" t="str">
        <f t="shared" si="14"/>
        <v>Cobrado</v>
      </c>
    </row>
    <row r="282" spans="1:25" x14ac:dyDescent="0.45">
      <c r="A282">
        <v>18</v>
      </c>
      <c r="B282" t="s">
        <v>327</v>
      </c>
      <c r="C282">
        <v>2</v>
      </c>
      <c r="D282" s="1">
        <v>45019.161111111112</v>
      </c>
      <c r="E282" s="1">
        <v>45019.326388888891</v>
      </c>
      <c r="F282" t="s">
        <v>35</v>
      </c>
      <c r="G282" t="s">
        <v>21</v>
      </c>
      <c r="H282" t="s">
        <v>22</v>
      </c>
      <c r="I282">
        <v>44.3</v>
      </c>
      <c r="J282" t="s">
        <v>41</v>
      </c>
      <c r="K282">
        <v>281</v>
      </c>
      <c r="L282" t="s">
        <v>36</v>
      </c>
      <c r="M282" t="s">
        <v>292</v>
      </c>
      <c r="Q282" t="str">
        <f t="shared" si="12"/>
        <v>Plato_11</v>
      </c>
      <c r="R282" s="11">
        <f>SUMIF(Cocina!A:A,Sala!K282,Cocina!J:J)+I282</f>
        <v>110.3</v>
      </c>
      <c r="S282" s="12">
        <f>INT(E282)</f>
        <v>45019</v>
      </c>
      <c r="T282" s="2">
        <f>D282</f>
        <v>45019.161111111112</v>
      </c>
      <c r="U282" s="2">
        <f>E282</f>
        <v>45019.326388888891</v>
      </c>
      <c r="V282" s="2">
        <f>IF(J282="Ocupada",U282-T282+15/1440,U282-T282)</f>
        <v>0.17569444444476781</v>
      </c>
      <c r="W282" s="7">
        <f>SUMIF(Cocina!A:A,K282,Cocina!H:H)</f>
        <v>6.2500000000000003E-3</v>
      </c>
      <c r="X282" s="2">
        <f t="shared" si="13"/>
        <v>0.16944444444476781</v>
      </c>
      <c r="Y282" t="str">
        <f t="shared" si="14"/>
        <v>Cobrado</v>
      </c>
    </row>
    <row r="283" spans="1:25" x14ac:dyDescent="0.45">
      <c r="A283">
        <v>6</v>
      </c>
      <c r="B283" t="s">
        <v>328</v>
      </c>
      <c r="C283">
        <v>1</v>
      </c>
      <c r="D283" s="1">
        <v>45019.049305555556</v>
      </c>
      <c r="E283" s="1">
        <v>45019.209722222222</v>
      </c>
      <c r="F283" t="s">
        <v>35</v>
      </c>
      <c r="G283" t="s">
        <v>15</v>
      </c>
      <c r="H283" t="s">
        <v>26</v>
      </c>
      <c r="I283">
        <v>19.05</v>
      </c>
      <c r="J283" t="s">
        <v>27</v>
      </c>
      <c r="K283">
        <v>282</v>
      </c>
      <c r="L283" t="s">
        <v>50</v>
      </c>
      <c r="M283" t="s">
        <v>108</v>
      </c>
      <c r="N283" t="s">
        <v>75</v>
      </c>
      <c r="Q283" t="str">
        <f t="shared" si="12"/>
        <v>Plato_4,  Plato_3</v>
      </c>
      <c r="R283" s="11">
        <f>SUMIF(Cocina!A:A,Sala!K283,Cocina!J:J)+I283</f>
        <v>93.05</v>
      </c>
      <c r="S283" s="12">
        <f>INT(E283)</f>
        <v>45019</v>
      </c>
      <c r="T283" s="2">
        <f>D283</f>
        <v>45019.049305555556</v>
      </c>
      <c r="U283" s="2">
        <f>E283</f>
        <v>45019.209722222222</v>
      </c>
      <c r="V283" s="2">
        <f>IF(J283="Ocupada",U283-T283+15/1440,U283-T283)</f>
        <v>0.16041666666569654</v>
      </c>
      <c r="W283" s="7">
        <f>SUMIF(Cocina!A:A,K283,Cocina!H:H)</f>
        <v>7.9166666666666663E-2</v>
      </c>
      <c r="X283" s="2">
        <f t="shared" si="13"/>
        <v>8.1249999999029876E-2</v>
      </c>
      <c r="Y283" t="str">
        <f t="shared" si="14"/>
        <v>Cobrado</v>
      </c>
    </row>
    <row r="284" spans="1:25" x14ac:dyDescent="0.45">
      <c r="A284">
        <v>19</v>
      </c>
      <c r="B284" t="s">
        <v>329</v>
      </c>
      <c r="C284">
        <v>5</v>
      </c>
      <c r="D284" s="1">
        <v>45019.044444444444</v>
      </c>
      <c r="E284" s="1">
        <v>45019.199999999997</v>
      </c>
      <c r="F284" t="s">
        <v>32</v>
      </c>
      <c r="G284" t="s">
        <v>38</v>
      </c>
      <c r="H284" t="s">
        <v>26</v>
      </c>
      <c r="I284">
        <v>43.07</v>
      </c>
      <c r="J284" t="s">
        <v>27</v>
      </c>
      <c r="K284">
        <v>283</v>
      </c>
      <c r="L284" t="s">
        <v>28</v>
      </c>
      <c r="M284" t="s">
        <v>186</v>
      </c>
      <c r="Q284" t="str">
        <f t="shared" si="12"/>
        <v>Plato_10</v>
      </c>
      <c r="R284" s="11">
        <f>SUMIF(Cocina!A:A,Sala!K284,Cocina!J:J)+I284</f>
        <v>121.07</v>
      </c>
      <c r="S284" s="12">
        <f>INT(E284)</f>
        <v>45019</v>
      </c>
      <c r="T284" s="2">
        <f>D284</f>
        <v>45019.044444444444</v>
      </c>
      <c r="U284" s="2">
        <f>E284</f>
        <v>45019.199999999997</v>
      </c>
      <c r="V284" s="2">
        <f>IF(J284="Ocupada",U284-T284+15/1440,U284-T284)</f>
        <v>0.15555555555329192</v>
      </c>
      <c r="W284" s="7">
        <f>SUMIF(Cocina!A:A,K284,Cocina!H:H)</f>
        <v>4.1666666666666666E-3</v>
      </c>
      <c r="X284" s="2">
        <f t="shared" si="13"/>
        <v>0.15138888888662524</v>
      </c>
      <c r="Y284" t="str">
        <f t="shared" si="14"/>
        <v>Cobrado</v>
      </c>
    </row>
    <row r="285" spans="1:25" x14ac:dyDescent="0.45">
      <c r="A285">
        <v>11</v>
      </c>
      <c r="B285" t="s">
        <v>330</v>
      </c>
      <c r="C285">
        <v>4</v>
      </c>
      <c r="D285" s="1">
        <v>45019.102777777778</v>
      </c>
      <c r="E285" s="1">
        <v>45019.192361111112</v>
      </c>
      <c r="F285" t="s">
        <v>32</v>
      </c>
      <c r="G285" t="s">
        <v>15</v>
      </c>
      <c r="H285" t="s">
        <v>16</v>
      </c>
      <c r="I285">
        <v>29.99</v>
      </c>
      <c r="J285" t="s">
        <v>41</v>
      </c>
      <c r="K285">
        <v>284</v>
      </c>
      <c r="L285" t="s">
        <v>36</v>
      </c>
      <c r="M285" t="s">
        <v>177</v>
      </c>
      <c r="N285" t="s">
        <v>93</v>
      </c>
      <c r="O285" t="s">
        <v>48</v>
      </c>
      <c r="P285" t="s">
        <v>57</v>
      </c>
      <c r="Q285" t="str">
        <f t="shared" si="12"/>
        <v>Plato_3,  Plato_6,  Plato_12,  Plato_11</v>
      </c>
      <c r="R285" s="11">
        <f>SUMIF(Cocina!A:A,Sala!K285,Cocina!J:J)+I285</f>
        <v>187.99</v>
      </c>
      <c r="S285" s="12">
        <f>INT(E285)</f>
        <v>45019</v>
      </c>
      <c r="T285" s="2">
        <f>D285</f>
        <v>45019.102777777778</v>
      </c>
      <c r="U285" s="2">
        <f>E285</f>
        <v>45019.192361111112</v>
      </c>
      <c r="V285" s="2">
        <f>IF(J285="Ocupada",U285-T285+15/1440,U285-T285)</f>
        <v>0.10000000000097013</v>
      </c>
      <c r="W285" s="7">
        <f>SUMIF(Cocina!A:A,K285,Cocina!H:H)</f>
        <v>0.13541666666666666</v>
      </c>
      <c r="X285" s="2">
        <f t="shared" si="13"/>
        <v>0</v>
      </c>
      <c r="Y285" t="str">
        <f t="shared" si="14"/>
        <v>No cobrado</v>
      </c>
    </row>
    <row r="286" spans="1:25" x14ac:dyDescent="0.45">
      <c r="A286">
        <v>18</v>
      </c>
      <c r="B286" t="s">
        <v>331</v>
      </c>
      <c r="C286">
        <v>6</v>
      </c>
      <c r="D286" s="1">
        <v>45019.127083333333</v>
      </c>
      <c r="E286" s="1">
        <v>45019.253472222219</v>
      </c>
      <c r="F286" t="s">
        <v>35</v>
      </c>
      <c r="G286" t="s">
        <v>15</v>
      </c>
      <c r="H286" t="s">
        <v>16</v>
      </c>
      <c r="I286">
        <v>10.94</v>
      </c>
      <c r="J286" t="s">
        <v>17</v>
      </c>
      <c r="K286">
        <v>285</v>
      </c>
      <c r="L286" t="s">
        <v>18</v>
      </c>
      <c r="M286" t="s">
        <v>99</v>
      </c>
      <c r="Q286" t="str">
        <f t="shared" si="12"/>
        <v>Plato_13</v>
      </c>
      <c r="R286" s="11">
        <f>SUMIF(Cocina!A:A,Sala!K286,Cocina!J:J)+I286</f>
        <v>52.94</v>
      </c>
      <c r="S286" s="12">
        <f>INT(E286)</f>
        <v>45019</v>
      </c>
      <c r="T286" s="2">
        <f>D286</f>
        <v>45019.127083333333</v>
      </c>
      <c r="U286" s="2">
        <f>E286</f>
        <v>45019.253472222219</v>
      </c>
      <c r="V286" s="2">
        <f>IF(J286="Ocupada",U286-T286+15/1440,U286-T286)</f>
        <v>0.12638888888614019</v>
      </c>
      <c r="W286" s="7">
        <f>SUMIF(Cocina!A:A,K286,Cocina!H:H)</f>
        <v>8.3333333333333332E-3</v>
      </c>
      <c r="X286" s="2">
        <f t="shared" si="13"/>
        <v>0.11805555555280686</v>
      </c>
      <c r="Y286" t="str">
        <f t="shared" si="14"/>
        <v>Cobrado</v>
      </c>
    </row>
    <row r="287" spans="1:25" x14ac:dyDescent="0.45">
      <c r="A287">
        <v>15</v>
      </c>
      <c r="B287" t="s">
        <v>161</v>
      </c>
      <c r="C287">
        <v>6</v>
      </c>
      <c r="D287" s="1">
        <v>45019.015277777777</v>
      </c>
      <c r="E287" s="1">
        <v>45019.102777777778</v>
      </c>
      <c r="F287" t="s">
        <v>14</v>
      </c>
      <c r="G287" t="s">
        <v>15</v>
      </c>
      <c r="H287" t="s">
        <v>26</v>
      </c>
      <c r="I287">
        <v>41.96</v>
      </c>
      <c r="J287" t="s">
        <v>41</v>
      </c>
      <c r="K287">
        <v>286</v>
      </c>
      <c r="L287" t="s">
        <v>87</v>
      </c>
      <c r="M287" t="s">
        <v>83</v>
      </c>
      <c r="Q287" t="str">
        <f t="shared" si="12"/>
        <v>Plato_18</v>
      </c>
      <c r="R287" s="11">
        <f>SUMIF(Cocina!A:A,Sala!K287,Cocina!J:J)+I287</f>
        <v>109.96000000000001</v>
      </c>
      <c r="S287" s="12">
        <f>INT(E287)</f>
        <v>45019</v>
      </c>
      <c r="T287" s="2">
        <f>D287</f>
        <v>45019.015277777777</v>
      </c>
      <c r="U287" s="2">
        <f>E287</f>
        <v>45019.102777777778</v>
      </c>
      <c r="V287" s="2">
        <f>IF(J287="Ocupada",U287-T287+15/1440,U287-T287)</f>
        <v>9.7916666668121863E-2</v>
      </c>
      <c r="W287" s="7">
        <f>SUMIF(Cocina!A:A,K287,Cocina!H:H)</f>
        <v>1.7361111111111112E-2</v>
      </c>
      <c r="X287" s="2">
        <f t="shared" si="13"/>
        <v>8.0555555557010744E-2</v>
      </c>
      <c r="Y287" t="str">
        <f t="shared" si="14"/>
        <v>Cobrado</v>
      </c>
    </row>
    <row r="288" spans="1:25" x14ac:dyDescent="0.45">
      <c r="A288">
        <v>20</v>
      </c>
      <c r="B288" t="s">
        <v>207</v>
      </c>
      <c r="C288">
        <v>2</v>
      </c>
      <c r="D288" s="1">
        <v>45019.150694444441</v>
      </c>
      <c r="E288" s="1">
        <v>45019.197222222225</v>
      </c>
      <c r="F288" t="s">
        <v>32</v>
      </c>
      <c r="G288" t="s">
        <v>15</v>
      </c>
      <c r="H288" t="s">
        <v>16</v>
      </c>
      <c r="I288">
        <v>31.67</v>
      </c>
      <c r="J288" t="s">
        <v>17</v>
      </c>
      <c r="K288">
        <v>287</v>
      </c>
      <c r="L288" t="s">
        <v>23</v>
      </c>
      <c r="M288" t="s">
        <v>278</v>
      </c>
      <c r="N288" t="s">
        <v>58</v>
      </c>
      <c r="O288" t="s">
        <v>118</v>
      </c>
      <c r="Q288" t="str">
        <f t="shared" si="12"/>
        <v>Plato_15,  Plato_14,  Plato_2</v>
      </c>
      <c r="R288" s="11">
        <f>SUMIF(Cocina!A:A,Sala!K288,Cocina!J:J)+I288</f>
        <v>233.67000000000002</v>
      </c>
      <c r="S288" s="12">
        <f>INT(E288)</f>
        <v>45019</v>
      </c>
      <c r="T288" s="2">
        <f>D288</f>
        <v>45019.150694444441</v>
      </c>
      <c r="U288" s="2">
        <f>E288</f>
        <v>45019.197222222225</v>
      </c>
      <c r="V288" s="2">
        <f>IF(J288="Ocupada",U288-T288+15/1440,U288-T288)</f>
        <v>4.652777778392192E-2</v>
      </c>
      <c r="W288" s="7">
        <f>SUMIF(Cocina!A:A,K288,Cocina!H:H)</f>
        <v>8.4027777777777771E-2</v>
      </c>
      <c r="X288" s="2">
        <f t="shared" si="13"/>
        <v>0</v>
      </c>
      <c r="Y288" t="str">
        <f t="shared" si="14"/>
        <v>No cobrado</v>
      </c>
    </row>
    <row r="289" spans="1:25" x14ac:dyDescent="0.45">
      <c r="A289">
        <v>15</v>
      </c>
      <c r="B289" t="s">
        <v>332</v>
      </c>
      <c r="C289">
        <v>3</v>
      </c>
      <c r="D289" s="1">
        <v>45019.088888888888</v>
      </c>
      <c r="E289" s="1">
        <v>45019.231249999997</v>
      </c>
      <c r="F289" t="s">
        <v>32</v>
      </c>
      <c r="G289" t="s">
        <v>38</v>
      </c>
      <c r="H289" t="s">
        <v>26</v>
      </c>
      <c r="I289">
        <v>13.3</v>
      </c>
      <c r="J289" t="s">
        <v>17</v>
      </c>
      <c r="K289">
        <v>288</v>
      </c>
      <c r="L289" t="s">
        <v>50</v>
      </c>
      <c r="M289" t="s">
        <v>189</v>
      </c>
      <c r="N289" t="s">
        <v>48</v>
      </c>
      <c r="Q289" t="str">
        <f t="shared" si="12"/>
        <v>Plato_7,  Plato_12</v>
      </c>
      <c r="R289" s="11">
        <f>SUMIF(Cocina!A:A,Sala!K289,Cocina!J:J)+I289</f>
        <v>99.3</v>
      </c>
      <c r="S289" s="12">
        <f>INT(E289)</f>
        <v>45019</v>
      </c>
      <c r="T289" s="2">
        <f>D289</f>
        <v>45019.088888888888</v>
      </c>
      <c r="U289" s="2">
        <f>E289</f>
        <v>45019.231249999997</v>
      </c>
      <c r="V289" s="2">
        <f>IF(J289="Ocupada",U289-T289+15/1440,U289-T289)</f>
        <v>0.14236111110949423</v>
      </c>
      <c r="W289" s="7">
        <f>SUMIF(Cocina!A:A,K289,Cocina!H:H)</f>
        <v>2.6388888888888889E-2</v>
      </c>
      <c r="X289" s="2">
        <f t="shared" si="13"/>
        <v>0.11597222222060534</v>
      </c>
      <c r="Y289" t="str">
        <f t="shared" si="14"/>
        <v>Cobrado</v>
      </c>
    </row>
    <row r="290" spans="1:25" x14ac:dyDescent="0.45">
      <c r="A290">
        <v>15</v>
      </c>
      <c r="B290" t="s">
        <v>333</v>
      </c>
      <c r="C290">
        <v>5</v>
      </c>
      <c r="D290" s="1">
        <v>45019.130555555559</v>
      </c>
      <c r="E290" s="1">
        <v>45019.265972222223</v>
      </c>
      <c r="F290" t="s">
        <v>32</v>
      </c>
      <c r="G290" t="s">
        <v>15</v>
      </c>
      <c r="H290" t="s">
        <v>16</v>
      </c>
      <c r="I290">
        <v>26.56</v>
      </c>
      <c r="J290" t="s">
        <v>27</v>
      </c>
      <c r="K290">
        <v>289</v>
      </c>
      <c r="L290" t="s">
        <v>18</v>
      </c>
      <c r="M290" t="s">
        <v>177</v>
      </c>
      <c r="N290" t="s">
        <v>68</v>
      </c>
      <c r="Q290" t="str">
        <f t="shared" si="12"/>
        <v>Plato_3,  Plato_10</v>
      </c>
      <c r="R290" s="11">
        <f>SUMIF(Cocina!A:A,Sala!K290,Cocina!J:J)+I290</f>
        <v>164.56</v>
      </c>
      <c r="S290" s="12">
        <f>INT(E290)</f>
        <v>45019</v>
      </c>
      <c r="T290" s="2">
        <f>D290</f>
        <v>45019.130555555559</v>
      </c>
      <c r="U290" s="2">
        <f>E290</f>
        <v>45019.265972222223</v>
      </c>
      <c r="V290" s="2">
        <f>IF(J290="Ocupada",U290-T290+15/1440,U290-T290)</f>
        <v>0.13541666666424135</v>
      </c>
      <c r="W290" s="7">
        <f>SUMIF(Cocina!A:A,K290,Cocina!H:H)</f>
        <v>4.7222222222222221E-2</v>
      </c>
      <c r="X290" s="2">
        <f t="shared" si="13"/>
        <v>8.8194444442019126E-2</v>
      </c>
      <c r="Y290" t="str">
        <f t="shared" si="14"/>
        <v>Cobrado</v>
      </c>
    </row>
    <row r="291" spans="1:25" x14ac:dyDescent="0.45">
      <c r="A291">
        <v>19</v>
      </c>
      <c r="B291" t="s">
        <v>198</v>
      </c>
      <c r="C291">
        <v>3</v>
      </c>
      <c r="D291" s="1">
        <v>45019.087500000001</v>
      </c>
      <c r="E291" s="1">
        <v>45019.189583333333</v>
      </c>
      <c r="F291" t="s">
        <v>14</v>
      </c>
      <c r="G291" t="s">
        <v>15</v>
      </c>
      <c r="H291" t="s">
        <v>26</v>
      </c>
      <c r="I291">
        <v>14.59</v>
      </c>
      <c r="J291" t="s">
        <v>41</v>
      </c>
      <c r="K291">
        <v>290</v>
      </c>
      <c r="L291" t="s">
        <v>18</v>
      </c>
      <c r="M291" t="s">
        <v>71</v>
      </c>
      <c r="Q291" t="str">
        <f t="shared" si="12"/>
        <v>Plato_20</v>
      </c>
      <c r="R291" s="11">
        <f>SUMIF(Cocina!A:A,Sala!K291,Cocina!J:J)+I291</f>
        <v>54.59</v>
      </c>
      <c r="S291" s="12">
        <f>INT(E291)</f>
        <v>45019</v>
      </c>
      <c r="T291" s="2">
        <f>D291</f>
        <v>45019.087500000001</v>
      </c>
      <c r="U291" s="2">
        <f>E291</f>
        <v>45019.189583333333</v>
      </c>
      <c r="V291" s="2">
        <f>IF(J291="Ocupada",U291-T291+15/1440,U291-T291)</f>
        <v>0.11249999999805975</v>
      </c>
      <c r="W291" s="7">
        <f>SUMIF(Cocina!A:A,K291,Cocina!H:H)</f>
        <v>3.9583333333333331E-2</v>
      </c>
      <c r="X291" s="2">
        <f t="shared" si="13"/>
        <v>7.2916666664726418E-2</v>
      </c>
      <c r="Y291" t="str">
        <f t="shared" si="14"/>
        <v>Cobrado</v>
      </c>
    </row>
    <row r="292" spans="1:25" x14ac:dyDescent="0.45">
      <c r="A292">
        <v>2</v>
      </c>
      <c r="B292" t="s">
        <v>334</v>
      </c>
      <c r="C292">
        <v>6</v>
      </c>
      <c r="D292" s="1">
        <v>45019.137499999997</v>
      </c>
      <c r="E292" s="1">
        <v>45019.256249999999</v>
      </c>
      <c r="F292" t="s">
        <v>25</v>
      </c>
      <c r="G292" t="s">
        <v>21</v>
      </c>
      <c r="H292" t="s">
        <v>22</v>
      </c>
      <c r="I292">
        <v>15.44</v>
      </c>
      <c r="J292" t="s">
        <v>41</v>
      </c>
      <c r="K292">
        <v>291</v>
      </c>
      <c r="L292" t="s">
        <v>46</v>
      </c>
      <c r="M292" t="s">
        <v>83</v>
      </c>
      <c r="N292" t="s">
        <v>73</v>
      </c>
      <c r="O292" t="s">
        <v>53</v>
      </c>
      <c r="P292" t="s">
        <v>29</v>
      </c>
      <c r="Q292" t="str">
        <f t="shared" si="12"/>
        <v>Plato_18,  Plato_1,  Plato_8,  Plato_17</v>
      </c>
      <c r="R292" s="11">
        <f>SUMIF(Cocina!A:A,Sala!K292,Cocina!J:J)+I292</f>
        <v>275.44</v>
      </c>
      <c r="S292" s="12">
        <f>INT(E292)</f>
        <v>45019</v>
      </c>
      <c r="T292" s="2">
        <f>D292</f>
        <v>45019.137499999997</v>
      </c>
      <c r="U292" s="2">
        <f>E292</f>
        <v>45019.256249999999</v>
      </c>
      <c r="V292" s="2">
        <f>IF(J292="Ocupada",U292-T292+15/1440,U292-T292)</f>
        <v>0.12916666666812185</v>
      </c>
      <c r="W292" s="7">
        <f>SUMIF(Cocina!A:A,K292,Cocina!H:H)</f>
        <v>6.597222222222221E-2</v>
      </c>
      <c r="X292" s="2">
        <f t="shared" si="13"/>
        <v>6.3194444445899639E-2</v>
      </c>
      <c r="Y292" t="str">
        <f t="shared" si="14"/>
        <v>Cobrado</v>
      </c>
    </row>
    <row r="293" spans="1:25" x14ac:dyDescent="0.45">
      <c r="A293">
        <v>10</v>
      </c>
      <c r="B293" t="s">
        <v>335</v>
      </c>
      <c r="C293">
        <v>3</v>
      </c>
      <c r="D293" s="1">
        <v>45019.006249999999</v>
      </c>
      <c r="E293" s="1">
        <v>45019.07708333333</v>
      </c>
      <c r="F293" t="s">
        <v>14</v>
      </c>
      <c r="G293" t="s">
        <v>38</v>
      </c>
      <c r="H293" t="s">
        <v>16</v>
      </c>
      <c r="I293">
        <v>29.72</v>
      </c>
      <c r="J293" t="s">
        <v>17</v>
      </c>
      <c r="K293">
        <v>292</v>
      </c>
      <c r="L293" t="s">
        <v>87</v>
      </c>
      <c r="M293" t="s">
        <v>62</v>
      </c>
      <c r="Q293" t="str">
        <f t="shared" si="12"/>
        <v>Plato_16</v>
      </c>
      <c r="R293" s="11">
        <f>SUMIF(Cocina!A:A,Sala!K293,Cocina!J:J)+I293</f>
        <v>113.72</v>
      </c>
      <c r="S293" s="12">
        <f>INT(E293)</f>
        <v>45019</v>
      </c>
      <c r="T293" s="2">
        <f>D293</f>
        <v>45019.006249999999</v>
      </c>
      <c r="U293" s="2">
        <f>E293</f>
        <v>45019.07708333333</v>
      </c>
      <c r="V293" s="2">
        <f>IF(J293="Ocupada",U293-T293+15/1440,U293-T293)</f>
        <v>7.0833333331393078E-2</v>
      </c>
      <c r="W293" s="7">
        <f>SUMIF(Cocina!A:A,K293,Cocina!H:H)</f>
        <v>1.5972222222222221E-2</v>
      </c>
      <c r="X293" s="2">
        <f t="shared" si="13"/>
        <v>5.4861111109170857E-2</v>
      </c>
      <c r="Y293" t="str">
        <f t="shared" si="14"/>
        <v>Cobrado</v>
      </c>
    </row>
    <row r="294" spans="1:25" x14ac:dyDescent="0.45">
      <c r="A294">
        <v>16</v>
      </c>
      <c r="B294" t="s">
        <v>336</v>
      </c>
      <c r="C294">
        <v>4</v>
      </c>
      <c r="D294" s="1">
        <v>45019.121527777781</v>
      </c>
      <c r="E294" s="1">
        <v>45019.190972222219</v>
      </c>
      <c r="F294" t="s">
        <v>14</v>
      </c>
      <c r="G294" t="s">
        <v>15</v>
      </c>
      <c r="H294" t="s">
        <v>16</v>
      </c>
      <c r="I294">
        <v>33.11</v>
      </c>
      <c r="J294" t="s">
        <v>17</v>
      </c>
      <c r="K294">
        <v>293</v>
      </c>
      <c r="L294" t="s">
        <v>87</v>
      </c>
      <c r="M294" t="s">
        <v>62</v>
      </c>
      <c r="N294" t="s">
        <v>118</v>
      </c>
      <c r="O294" t="s">
        <v>30</v>
      </c>
      <c r="Q294" t="str">
        <f t="shared" si="12"/>
        <v>Plato_16,  Plato_2,  Plato_19</v>
      </c>
      <c r="R294" s="11">
        <f>SUMIF(Cocina!A:A,Sala!K294,Cocina!J:J)+I294</f>
        <v>249.11</v>
      </c>
      <c r="S294" s="12">
        <f>INT(E294)</f>
        <v>45019</v>
      </c>
      <c r="T294" s="2">
        <f>D294</f>
        <v>45019.121527777781</v>
      </c>
      <c r="U294" s="2">
        <f>E294</f>
        <v>45019.190972222219</v>
      </c>
      <c r="V294" s="2">
        <f>IF(J294="Ocupada",U294-T294+15/1440,U294-T294)</f>
        <v>6.9444444437976927E-2</v>
      </c>
      <c r="W294" s="7">
        <f>SUMIF(Cocina!A:A,K294,Cocina!H:H)</f>
        <v>8.3333333333333343E-2</v>
      </c>
      <c r="X294" s="2">
        <f t="shared" si="13"/>
        <v>0</v>
      </c>
      <c r="Y294" t="str">
        <f t="shared" si="14"/>
        <v>No cobrado</v>
      </c>
    </row>
    <row r="295" spans="1:25" x14ac:dyDescent="0.45">
      <c r="A295">
        <v>17</v>
      </c>
      <c r="B295" t="s">
        <v>268</v>
      </c>
      <c r="C295">
        <v>6</v>
      </c>
      <c r="D295" s="1">
        <v>45019.018055555556</v>
      </c>
      <c r="E295" s="1">
        <v>45019.164583333331</v>
      </c>
      <c r="F295" t="s">
        <v>25</v>
      </c>
      <c r="G295" t="s">
        <v>21</v>
      </c>
      <c r="H295" t="s">
        <v>26</v>
      </c>
      <c r="I295">
        <v>20.36</v>
      </c>
      <c r="J295" t="s">
        <v>27</v>
      </c>
      <c r="K295">
        <v>294</v>
      </c>
      <c r="L295" t="s">
        <v>23</v>
      </c>
      <c r="M295" t="s">
        <v>147</v>
      </c>
      <c r="N295" t="s">
        <v>30</v>
      </c>
      <c r="O295" t="s">
        <v>65</v>
      </c>
      <c r="P295" t="s">
        <v>78</v>
      </c>
      <c r="Q295" t="str">
        <f t="shared" si="12"/>
        <v>Plato_17,  Plato_19,  Plato_4,  Plato_18</v>
      </c>
      <c r="R295" s="11">
        <f>SUMIF(Cocina!A:A,Sala!K295,Cocina!J:J)+I295</f>
        <v>346.36</v>
      </c>
      <c r="S295" s="12">
        <f>INT(E295)</f>
        <v>45019</v>
      </c>
      <c r="T295" s="2">
        <f>D295</f>
        <v>45019.018055555556</v>
      </c>
      <c r="U295" s="2">
        <f>E295</f>
        <v>45019.164583333331</v>
      </c>
      <c r="V295" s="2">
        <f>IF(J295="Ocupada",U295-T295+15/1440,U295-T295)</f>
        <v>0.14652777777519077</v>
      </c>
      <c r="W295" s="7">
        <f>SUMIF(Cocina!A:A,K295,Cocina!H:H)</f>
        <v>5.9722222222222218E-2</v>
      </c>
      <c r="X295" s="2">
        <f t="shared" si="13"/>
        <v>8.6805555552968552E-2</v>
      </c>
      <c r="Y295" t="str">
        <f t="shared" si="14"/>
        <v>Cobrado</v>
      </c>
    </row>
    <row r="296" spans="1:25" x14ac:dyDescent="0.45">
      <c r="A296">
        <v>3</v>
      </c>
      <c r="B296" t="s">
        <v>337</v>
      </c>
      <c r="C296">
        <v>1</v>
      </c>
      <c r="D296" s="1">
        <v>45019.006944444445</v>
      </c>
      <c r="E296" s="1">
        <v>45019.084027777775</v>
      </c>
      <c r="F296" t="s">
        <v>25</v>
      </c>
      <c r="G296" t="s">
        <v>15</v>
      </c>
      <c r="H296" t="s">
        <v>26</v>
      </c>
      <c r="I296">
        <v>46.42</v>
      </c>
      <c r="J296" t="s">
        <v>17</v>
      </c>
      <c r="K296">
        <v>295</v>
      </c>
      <c r="L296" t="s">
        <v>50</v>
      </c>
      <c r="M296" t="s">
        <v>278</v>
      </c>
      <c r="N296" t="s">
        <v>118</v>
      </c>
      <c r="O296" t="s">
        <v>29</v>
      </c>
      <c r="P296" t="s">
        <v>60</v>
      </c>
      <c r="Q296" t="str">
        <f t="shared" si="12"/>
        <v>Plato_15,  Plato_2,  Plato_17,  Plato_13</v>
      </c>
      <c r="R296" s="11">
        <f>SUMIF(Cocina!A:A,Sala!K296,Cocina!J:J)+I296</f>
        <v>293.42</v>
      </c>
      <c r="S296" s="12">
        <f>INT(E296)</f>
        <v>45019</v>
      </c>
      <c r="T296" s="2">
        <f>D296</f>
        <v>45019.006944444445</v>
      </c>
      <c r="U296" s="2">
        <f>E296</f>
        <v>45019.084027777775</v>
      </c>
      <c r="V296" s="2">
        <f>IF(J296="Ocupada",U296-T296+15/1440,U296-T296)</f>
        <v>7.7083333329937886E-2</v>
      </c>
      <c r="W296" s="7">
        <f>SUMIF(Cocina!A:A,K296,Cocina!H:H)</f>
        <v>0.12291666666666667</v>
      </c>
      <c r="X296" s="2">
        <f t="shared" si="13"/>
        <v>0</v>
      </c>
      <c r="Y296" t="str">
        <f t="shared" si="14"/>
        <v>No cobrado</v>
      </c>
    </row>
    <row r="297" spans="1:25" x14ac:dyDescent="0.45">
      <c r="A297">
        <v>14</v>
      </c>
      <c r="B297" t="s">
        <v>338</v>
      </c>
      <c r="C297">
        <v>1</v>
      </c>
      <c r="D297" s="1">
        <v>45019.117361111108</v>
      </c>
      <c r="E297" s="1">
        <v>45019.248611111114</v>
      </c>
      <c r="F297" t="s">
        <v>25</v>
      </c>
      <c r="G297" t="s">
        <v>38</v>
      </c>
      <c r="H297" t="s">
        <v>26</v>
      </c>
      <c r="I297">
        <v>29.07</v>
      </c>
      <c r="J297" t="s">
        <v>41</v>
      </c>
      <c r="K297">
        <v>296</v>
      </c>
      <c r="L297" t="s">
        <v>18</v>
      </c>
      <c r="M297" t="s">
        <v>231</v>
      </c>
      <c r="N297" t="s">
        <v>30</v>
      </c>
      <c r="Q297" t="str">
        <f t="shared" si="12"/>
        <v>Plato_14,  Plato_19</v>
      </c>
      <c r="R297" s="11">
        <f>SUMIF(Cocina!A:A,Sala!K297,Cocina!J:J)+I297</f>
        <v>88.07</v>
      </c>
      <c r="S297" s="12">
        <f>INT(E297)</f>
        <v>45019</v>
      </c>
      <c r="T297" s="2">
        <f>D297</f>
        <v>45019.117361111108</v>
      </c>
      <c r="U297" s="2">
        <f>E297</f>
        <v>45019.248611111114</v>
      </c>
      <c r="V297" s="2">
        <f>IF(J297="Ocupada",U297-T297+15/1440,U297-T297)</f>
        <v>0.14166666667248742</v>
      </c>
      <c r="W297" s="7">
        <f>SUMIF(Cocina!A:A,K297,Cocina!H:H)</f>
        <v>3.1944444444444442E-2</v>
      </c>
      <c r="X297" s="2">
        <f t="shared" si="13"/>
        <v>0.10972222222804298</v>
      </c>
      <c r="Y297" t="str">
        <f t="shared" si="14"/>
        <v>Cobrado</v>
      </c>
    </row>
    <row r="298" spans="1:25" x14ac:dyDescent="0.45">
      <c r="A298">
        <v>4</v>
      </c>
      <c r="B298" t="s">
        <v>54</v>
      </c>
      <c r="C298">
        <v>3</v>
      </c>
      <c r="D298" s="1">
        <v>45019.043749999997</v>
      </c>
      <c r="E298" s="1">
        <v>45019.185416666667</v>
      </c>
      <c r="F298" t="s">
        <v>20</v>
      </c>
      <c r="G298" t="s">
        <v>15</v>
      </c>
      <c r="H298" t="s">
        <v>26</v>
      </c>
      <c r="I298">
        <v>43.46</v>
      </c>
      <c r="J298" t="s">
        <v>41</v>
      </c>
      <c r="K298">
        <v>297</v>
      </c>
      <c r="L298" t="s">
        <v>18</v>
      </c>
      <c r="M298" t="s">
        <v>55</v>
      </c>
      <c r="N298" t="s">
        <v>65</v>
      </c>
      <c r="O298" t="s">
        <v>60</v>
      </c>
      <c r="Q298" t="str">
        <f t="shared" si="12"/>
        <v>Plato_9,  Plato_4,  Plato_13</v>
      </c>
      <c r="R298" s="11">
        <f>SUMIF(Cocina!A:A,Sala!K298,Cocina!J:J)+I298</f>
        <v>218.46</v>
      </c>
      <c r="S298" s="12">
        <f>INT(E298)</f>
        <v>45019</v>
      </c>
      <c r="T298" s="2">
        <f>D298</f>
        <v>45019.043749999997</v>
      </c>
      <c r="U298" s="2">
        <f>E298</f>
        <v>45019.185416666667</v>
      </c>
      <c r="V298" s="2">
        <f>IF(J298="Ocupada",U298-T298+15/1440,U298-T298)</f>
        <v>0.15208333333672877</v>
      </c>
      <c r="W298" s="7">
        <f>SUMIF(Cocina!A:A,K298,Cocina!H:H)</f>
        <v>7.7777777777777779E-2</v>
      </c>
      <c r="X298" s="2">
        <f t="shared" si="13"/>
        <v>7.4305555558950992E-2</v>
      </c>
      <c r="Y298" t="str">
        <f t="shared" si="14"/>
        <v>Cobrado</v>
      </c>
    </row>
    <row r="299" spans="1:25" x14ac:dyDescent="0.45">
      <c r="A299">
        <v>11</v>
      </c>
      <c r="B299" t="s">
        <v>339</v>
      </c>
      <c r="C299">
        <v>4</v>
      </c>
      <c r="D299" s="1">
        <v>45019.134722222225</v>
      </c>
      <c r="E299" s="1">
        <v>45019.228472222225</v>
      </c>
      <c r="F299" t="s">
        <v>32</v>
      </c>
      <c r="G299" t="s">
        <v>21</v>
      </c>
      <c r="H299" t="s">
        <v>26</v>
      </c>
      <c r="I299">
        <v>23.24</v>
      </c>
      <c r="J299" t="s">
        <v>17</v>
      </c>
      <c r="K299">
        <v>298</v>
      </c>
      <c r="L299" t="s">
        <v>46</v>
      </c>
      <c r="M299" t="s">
        <v>137</v>
      </c>
      <c r="N299" t="s">
        <v>30</v>
      </c>
      <c r="O299" t="s">
        <v>112</v>
      </c>
      <c r="Q299" t="str">
        <f t="shared" si="12"/>
        <v>Plato_6,  Plato_19,  Plato_5</v>
      </c>
      <c r="R299" s="11">
        <f>SUMIF(Cocina!A:A,Sala!K299,Cocina!J:J)+I299</f>
        <v>278.24</v>
      </c>
      <c r="S299" s="12">
        <f>INT(E299)</f>
        <v>45019</v>
      </c>
      <c r="T299" s="2">
        <f>D299</f>
        <v>45019.134722222225</v>
      </c>
      <c r="U299" s="2">
        <f>E299</f>
        <v>45019.228472222225</v>
      </c>
      <c r="V299" s="2">
        <f>IF(J299="Ocupada",U299-T299+15/1440,U299-T299)</f>
        <v>9.375E-2</v>
      </c>
      <c r="W299" s="7">
        <f>SUMIF(Cocina!A:A,K299,Cocina!H:H)</f>
        <v>9.7916666666666652E-2</v>
      </c>
      <c r="X299" s="2">
        <f t="shared" si="13"/>
        <v>0</v>
      </c>
      <c r="Y299" t="str">
        <f t="shared" si="14"/>
        <v>No cobrado</v>
      </c>
    </row>
    <row r="300" spans="1:25" x14ac:dyDescent="0.45">
      <c r="A300">
        <v>6</v>
      </c>
      <c r="B300" t="s">
        <v>340</v>
      </c>
      <c r="C300">
        <v>1</v>
      </c>
      <c r="D300" s="1">
        <v>45019.054861111108</v>
      </c>
      <c r="E300" s="1">
        <v>45019.114583333336</v>
      </c>
      <c r="F300" t="s">
        <v>32</v>
      </c>
      <c r="G300" t="s">
        <v>38</v>
      </c>
      <c r="H300" t="s">
        <v>22</v>
      </c>
      <c r="I300">
        <v>29.68</v>
      </c>
      <c r="J300" t="s">
        <v>41</v>
      </c>
      <c r="K300">
        <v>299</v>
      </c>
      <c r="L300" t="s">
        <v>50</v>
      </c>
      <c r="M300" t="s">
        <v>177</v>
      </c>
      <c r="N300" t="s">
        <v>30</v>
      </c>
      <c r="O300" t="s">
        <v>47</v>
      </c>
      <c r="P300" t="s">
        <v>65</v>
      </c>
      <c r="Q300" t="str">
        <f t="shared" si="12"/>
        <v>Plato_3,  Plato_19,  Plato_7,  Plato_4</v>
      </c>
      <c r="R300" s="11">
        <f>SUMIF(Cocina!A:A,Sala!K300,Cocina!J:J)+I300</f>
        <v>211.68</v>
      </c>
      <c r="S300" s="12">
        <f>INT(E300)</f>
        <v>45019</v>
      </c>
      <c r="T300" s="2">
        <f>D300</f>
        <v>45019.054861111108</v>
      </c>
      <c r="U300" s="2">
        <f>E300</f>
        <v>45019.114583333336</v>
      </c>
      <c r="V300" s="2">
        <f>IF(J300="Ocupada",U300-T300+15/1440,U300-T300)</f>
        <v>7.0138888894386284E-2</v>
      </c>
      <c r="W300" s="7">
        <f>SUMIF(Cocina!A:A,K300,Cocina!H:H)</f>
        <v>7.8472222222222221E-2</v>
      </c>
      <c r="X300" s="2">
        <f t="shared" si="13"/>
        <v>0</v>
      </c>
      <c r="Y300" t="str">
        <f t="shared" si="14"/>
        <v>No cobrado</v>
      </c>
    </row>
    <row r="301" spans="1:25" x14ac:dyDescent="0.45">
      <c r="A301">
        <v>18</v>
      </c>
      <c r="B301" t="s">
        <v>192</v>
      </c>
      <c r="C301">
        <v>6</v>
      </c>
      <c r="D301" s="1">
        <v>45019.095138888886</v>
      </c>
      <c r="E301" s="1">
        <v>45019.179861111108</v>
      </c>
      <c r="F301" t="s">
        <v>25</v>
      </c>
      <c r="G301" t="s">
        <v>21</v>
      </c>
      <c r="H301" t="s">
        <v>26</v>
      </c>
      <c r="I301">
        <v>38.380000000000003</v>
      </c>
      <c r="J301" t="s">
        <v>17</v>
      </c>
      <c r="K301">
        <v>300</v>
      </c>
      <c r="L301" t="s">
        <v>33</v>
      </c>
      <c r="M301" t="s">
        <v>71</v>
      </c>
      <c r="N301" t="s">
        <v>65</v>
      </c>
      <c r="O301" t="s">
        <v>68</v>
      </c>
      <c r="P301" t="s">
        <v>118</v>
      </c>
      <c r="Q301" t="str">
        <f t="shared" si="12"/>
        <v>Plato_20,  Plato_4,  Plato_10,  Plato_2</v>
      </c>
      <c r="R301" s="11">
        <f>SUMIF(Cocina!A:A,Sala!K301,Cocina!J:J)+I301</f>
        <v>328.38</v>
      </c>
      <c r="S301" s="12">
        <f>INT(E301)</f>
        <v>45019</v>
      </c>
      <c r="T301" s="2">
        <f>D301</f>
        <v>45019.095138888886</v>
      </c>
      <c r="U301" s="2">
        <f>E301</f>
        <v>45019.179861111108</v>
      </c>
      <c r="V301" s="2">
        <f>IF(J301="Ocupada",U301-T301+15/1440,U301-T301)</f>
        <v>8.4722222221898846E-2</v>
      </c>
      <c r="W301" s="7">
        <f>SUMIF(Cocina!A:A,K301,Cocina!H:H)</f>
        <v>8.1944444444444445E-2</v>
      </c>
      <c r="X301" s="2">
        <f t="shared" si="13"/>
        <v>2.7777777774544016E-3</v>
      </c>
      <c r="Y301" t="str">
        <f t="shared" si="14"/>
        <v>Cobrado</v>
      </c>
    </row>
    <row r="302" spans="1:25" x14ac:dyDescent="0.45">
      <c r="A302">
        <v>8</v>
      </c>
      <c r="B302" t="s">
        <v>341</v>
      </c>
      <c r="C302">
        <v>6</v>
      </c>
      <c r="D302" s="1">
        <v>45019.093055555553</v>
      </c>
      <c r="E302" s="1">
        <v>45019.172222222223</v>
      </c>
      <c r="F302" t="s">
        <v>32</v>
      </c>
      <c r="G302" t="s">
        <v>15</v>
      </c>
      <c r="H302" t="s">
        <v>26</v>
      </c>
      <c r="I302">
        <v>16.52</v>
      </c>
      <c r="J302" t="s">
        <v>17</v>
      </c>
      <c r="K302">
        <v>301</v>
      </c>
      <c r="L302" t="s">
        <v>50</v>
      </c>
      <c r="M302" t="s">
        <v>147</v>
      </c>
      <c r="N302" t="s">
        <v>68</v>
      </c>
      <c r="O302" t="s">
        <v>79</v>
      </c>
      <c r="P302" t="s">
        <v>75</v>
      </c>
      <c r="Q302" t="str">
        <f t="shared" si="12"/>
        <v>Plato_17,  Plato_10,  Plato_9,  Plato_3</v>
      </c>
      <c r="R302" s="11">
        <f>SUMIF(Cocina!A:A,Sala!K302,Cocina!J:J)+I302</f>
        <v>239.52</v>
      </c>
      <c r="S302" s="12">
        <f>INT(E302)</f>
        <v>45019</v>
      </c>
      <c r="T302" s="2">
        <f>D302</f>
        <v>45019.093055555553</v>
      </c>
      <c r="U302" s="2">
        <f>E302</f>
        <v>45019.172222222223</v>
      </c>
      <c r="V302" s="2">
        <f>IF(J302="Ocupada",U302-T302+15/1440,U302-T302)</f>
        <v>7.9166666670062114E-2</v>
      </c>
      <c r="W302" s="7">
        <f>SUMIF(Cocina!A:A,K302,Cocina!H:H)</f>
        <v>0.12708333333333333</v>
      </c>
      <c r="X302" s="2">
        <f t="shared" si="13"/>
        <v>0</v>
      </c>
      <c r="Y302" t="str">
        <f t="shared" si="14"/>
        <v>No cobrado</v>
      </c>
    </row>
    <row r="303" spans="1:25" x14ac:dyDescent="0.45">
      <c r="A303">
        <v>5</v>
      </c>
      <c r="B303" t="s">
        <v>113</v>
      </c>
      <c r="C303">
        <v>2</v>
      </c>
      <c r="D303" s="1">
        <v>45019.055555555555</v>
      </c>
      <c r="E303" s="1">
        <v>45019.205555555556</v>
      </c>
      <c r="F303" t="s">
        <v>20</v>
      </c>
      <c r="G303" t="s">
        <v>21</v>
      </c>
      <c r="H303" t="s">
        <v>26</v>
      </c>
      <c r="I303">
        <v>39.89</v>
      </c>
      <c r="J303" t="s">
        <v>17</v>
      </c>
      <c r="K303">
        <v>302</v>
      </c>
      <c r="L303" t="s">
        <v>23</v>
      </c>
      <c r="M303" t="s">
        <v>278</v>
      </c>
      <c r="Q303" t="str">
        <f t="shared" si="12"/>
        <v>Plato_15</v>
      </c>
      <c r="R303" s="11">
        <f>SUMIF(Cocina!A:A,Sala!K303,Cocina!J:J)+I303</f>
        <v>135.88999999999999</v>
      </c>
      <c r="S303" s="12">
        <f>INT(E303)</f>
        <v>45019</v>
      </c>
      <c r="T303" s="2">
        <f>D303</f>
        <v>45019.055555555555</v>
      </c>
      <c r="U303" s="2">
        <f>E303</f>
        <v>45019.205555555556</v>
      </c>
      <c r="V303" s="2">
        <f>IF(J303="Ocupada",U303-T303+15/1440,U303-T303)</f>
        <v>0.15000000000145519</v>
      </c>
      <c r="W303" s="7">
        <f>SUMIF(Cocina!A:A,K303,Cocina!H:H)</f>
        <v>1.0416666666666666E-2</v>
      </c>
      <c r="X303" s="2">
        <f t="shared" si="13"/>
        <v>0.13958333333478853</v>
      </c>
      <c r="Y303" t="str">
        <f t="shared" si="14"/>
        <v>Cobrado</v>
      </c>
    </row>
    <row r="304" spans="1:25" x14ac:dyDescent="0.45">
      <c r="A304">
        <v>14</v>
      </c>
      <c r="B304" t="s">
        <v>342</v>
      </c>
      <c r="C304">
        <v>5</v>
      </c>
      <c r="D304" s="1">
        <v>45019.151388888888</v>
      </c>
      <c r="E304" s="1">
        <v>45019.26666666667</v>
      </c>
      <c r="F304" t="s">
        <v>32</v>
      </c>
      <c r="G304" t="s">
        <v>21</v>
      </c>
      <c r="H304" t="s">
        <v>16</v>
      </c>
      <c r="I304">
        <v>16.489999999999998</v>
      </c>
      <c r="J304" t="s">
        <v>41</v>
      </c>
      <c r="K304">
        <v>303</v>
      </c>
      <c r="L304" t="s">
        <v>28</v>
      </c>
      <c r="M304" t="s">
        <v>177</v>
      </c>
      <c r="N304" t="s">
        <v>67</v>
      </c>
      <c r="O304" t="s">
        <v>68</v>
      </c>
      <c r="P304" t="s">
        <v>47</v>
      </c>
      <c r="Q304" t="str">
        <f t="shared" si="12"/>
        <v>Plato_3,  Plato_20,  Plato_10,  Plato_7</v>
      </c>
      <c r="R304" s="11">
        <f>SUMIF(Cocina!A:A,Sala!K304,Cocina!J:J)+I304</f>
        <v>226.49</v>
      </c>
      <c r="S304" s="12">
        <f>INT(E304)</f>
        <v>45019</v>
      </c>
      <c r="T304" s="2">
        <f>D304</f>
        <v>45019.151388888888</v>
      </c>
      <c r="U304" s="2">
        <f>E304</f>
        <v>45019.26666666667</v>
      </c>
      <c r="V304" s="2">
        <f>IF(J304="Ocupada",U304-T304+15/1440,U304-T304)</f>
        <v>0.12569444444913339</v>
      </c>
      <c r="W304" s="7">
        <f>SUMIF(Cocina!A:A,K304,Cocina!H:H)</f>
        <v>6.3888888888888884E-2</v>
      </c>
      <c r="X304" s="2">
        <f t="shared" si="13"/>
        <v>6.1805555560244502E-2</v>
      </c>
      <c r="Y304" t="str">
        <f t="shared" si="14"/>
        <v>Cobrado</v>
      </c>
    </row>
    <row r="305" spans="1:25" x14ac:dyDescent="0.45">
      <c r="A305">
        <v>6</v>
      </c>
      <c r="B305" t="s">
        <v>343</v>
      </c>
      <c r="C305">
        <v>4</v>
      </c>
      <c r="D305" s="1">
        <v>45019.14166666667</v>
      </c>
      <c r="E305" s="1">
        <v>45019.194444444445</v>
      </c>
      <c r="F305" t="s">
        <v>20</v>
      </c>
      <c r="G305" t="s">
        <v>15</v>
      </c>
      <c r="H305" t="s">
        <v>26</v>
      </c>
      <c r="I305">
        <v>22.05</v>
      </c>
      <c r="J305" t="s">
        <v>17</v>
      </c>
      <c r="K305">
        <v>304</v>
      </c>
      <c r="L305" t="s">
        <v>23</v>
      </c>
      <c r="M305" t="s">
        <v>278</v>
      </c>
      <c r="N305" t="s">
        <v>60</v>
      </c>
      <c r="O305" t="s">
        <v>67</v>
      </c>
      <c r="P305" t="s">
        <v>29</v>
      </c>
      <c r="Q305" t="str">
        <f t="shared" si="12"/>
        <v>Plato_15,  Plato_13,  Plato_20,  Plato_17</v>
      </c>
      <c r="R305" s="11">
        <f>SUMIF(Cocina!A:A,Sala!K305,Cocina!J:J)+I305</f>
        <v>301.05</v>
      </c>
      <c r="S305" s="12">
        <f>INT(E305)</f>
        <v>45019</v>
      </c>
      <c r="T305" s="2">
        <f>D305</f>
        <v>45019.14166666667</v>
      </c>
      <c r="U305" s="2">
        <f>E305</f>
        <v>45019.194444444445</v>
      </c>
      <c r="V305" s="2">
        <f>IF(J305="Ocupada",U305-T305+15/1440,U305-T305)</f>
        <v>5.2777777775190771E-2</v>
      </c>
      <c r="W305" s="7">
        <f>SUMIF(Cocina!A:A,K305,Cocina!H:H)</f>
        <v>5.9027777777777776E-2</v>
      </c>
      <c r="X305" s="2">
        <f t="shared" si="13"/>
        <v>0</v>
      </c>
      <c r="Y305" t="str">
        <f t="shared" si="14"/>
        <v>No cobrado</v>
      </c>
    </row>
    <row r="306" spans="1:25" x14ac:dyDescent="0.45">
      <c r="A306">
        <v>1</v>
      </c>
      <c r="B306" t="s">
        <v>344</v>
      </c>
      <c r="C306">
        <v>2</v>
      </c>
      <c r="D306" s="1">
        <v>45019.03125</v>
      </c>
      <c r="E306" s="1">
        <v>45019.175694444442</v>
      </c>
      <c r="F306" t="s">
        <v>20</v>
      </c>
      <c r="G306" t="s">
        <v>15</v>
      </c>
      <c r="H306" t="s">
        <v>26</v>
      </c>
      <c r="I306">
        <v>37.92</v>
      </c>
      <c r="J306" t="s">
        <v>17</v>
      </c>
      <c r="K306">
        <v>305</v>
      </c>
      <c r="L306" t="s">
        <v>70</v>
      </c>
      <c r="M306" t="s">
        <v>39</v>
      </c>
      <c r="N306" t="s">
        <v>58</v>
      </c>
      <c r="Q306" t="str">
        <f t="shared" si="12"/>
        <v>Plato_8,  Plato_14</v>
      </c>
      <c r="R306" s="11">
        <f>SUMIF(Cocina!A:A,Sala!K306,Cocina!J:J)+I306</f>
        <v>165.92000000000002</v>
      </c>
      <c r="S306" s="12">
        <f>INT(E306)</f>
        <v>45019</v>
      </c>
      <c r="T306" s="2">
        <f>D306</f>
        <v>45019.03125</v>
      </c>
      <c r="U306" s="2">
        <f>E306</f>
        <v>45019.175694444442</v>
      </c>
      <c r="V306" s="2">
        <f>IF(J306="Ocupada",U306-T306+15/1440,U306-T306)</f>
        <v>0.1444444444423425</v>
      </c>
      <c r="W306" s="7">
        <f>SUMIF(Cocina!A:A,K306,Cocina!H:H)</f>
        <v>4.5138888888888888E-2</v>
      </c>
      <c r="X306" s="2">
        <f t="shared" si="13"/>
        <v>9.9305555553453606E-2</v>
      </c>
      <c r="Y306" t="str">
        <f t="shared" si="14"/>
        <v>Cobrado</v>
      </c>
    </row>
    <row r="307" spans="1:25" x14ac:dyDescent="0.45">
      <c r="A307">
        <v>7</v>
      </c>
      <c r="B307" t="s">
        <v>345</v>
      </c>
      <c r="C307">
        <v>4</v>
      </c>
      <c r="D307" s="1">
        <v>45019.002083333333</v>
      </c>
      <c r="E307" s="1">
        <v>45019.105555555558</v>
      </c>
      <c r="F307" t="s">
        <v>32</v>
      </c>
      <c r="G307" t="s">
        <v>15</v>
      </c>
      <c r="H307" t="s">
        <v>26</v>
      </c>
      <c r="I307">
        <v>16.96</v>
      </c>
      <c r="J307" t="s">
        <v>41</v>
      </c>
      <c r="K307">
        <v>306</v>
      </c>
      <c r="L307" t="s">
        <v>70</v>
      </c>
      <c r="M307" t="s">
        <v>278</v>
      </c>
      <c r="Q307" t="str">
        <f t="shared" si="12"/>
        <v>Plato_15</v>
      </c>
      <c r="R307" s="11">
        <f>SUMIF(Cocina!A:A,Sala!K307,Cocina!J:J)+I307</f>
        <v>48.96</v>
      </c>
      <c r="S307" s="12">
        <f>INT(E307)</f>
        <v>45019</v>
      </c>
      <c r="T307" s="2">
        <f>D307</f>
        <v>45019.002083333333</v>
      </c>
      <c r="U307" s="2">
        <f>E307</f>
        <v>45019.105555555558</v>
      </c>
      <c r="V307" s="2">
        <f>IF(J307="Ocupada",U307-T307+15/1440,U307-T307)</f>
        <v>0.1138888888914759</v>
      </c>
      <c r="W307" s="7">
        <f>SUMIF(Cocina!A:A,K307,Cocina!H:H)</f>
        <v>1.4583333333333334E-2</v>
      </c>
      <c r="X307" s="2">
        <f t="shared" si="13"/>
        <v>9.9305555558142564E-2</v>
      </c>
      <c r="Y307" t="str">
        <f t="shared" si="14"/>
        <v>Cobrado</v>
      </c>
    </row>
    <row r="308" spans="1:25" x14ac:dyDescent="0.45">
      <c r="A308">
        <v>20</v>
      </c>
      <c r="B308" t="s">
        <v>61</v>
      </c>
      <c r="C308">
        <v>5</v>
      </c>
      <c r="D308" s="1">
        <v>45019.131249999999</v>
      </c>
      <c r="E308" s="1">
        <v>45019.23541666667</v>
      </c>
      <c r="F308" t="s">
        <v>20</v>
      </c>
      <c r="G308" t="s">
        <v>15</v>
      </c>
      <c r="H308" t="s">
        <v>22</v>
      </c>
      <c r="I308">
        <v>31.66</v>
      </c>
      <c r="J308" t="s">
        <v>27</v>
      </c>
      <c r="K308">
        <v>307</v>
      </c>
      <c r="L308" t="s">
        <v>36</v>
      </c>
      <c r="M308" t="s">
        <v>99</v>
      </c>
      <c r="Q308" t="str">
        <f t="shared" si="12"/>
        <v>Plato_13</v>
      </c>
      <c r="R308" s="11">
        <f>SUMIF(Cocina!A:A,Sala!K308,Cocina!J:J)+I308</f>
        <v>94.66</v>
      </c>
      <c r="S308" s="12">
        <f>INT(E308)</f>
        <v>45019</v>
      </c>
      <c r="T308" s="2">
        <f>D308</f>
        <v>45019.131249999999</v>
      </c>
      <c r="U308" s="2">
        <f>E308</f>
        <v>45019.23541666667</v>
      </c>
      <c r="V308" s="2">
        <f>IF(J308="Ocupada",U308-T308+15/1440,U308-T308)</f>
        <v>0.10416666667151731</v>
      </c>
      <c r="W308" s="7">
        <f>SUMIF(Cocina!A:A,K308,Cocina!H:H)</f>
        <v>2.7083333333333334E-2</v>
      </c>
      <c r="X308" s="2">
        <f t="shared" si="13"/>
        <v>7.7083333338183971E-2</v>
      </c>
      <c r="Y308" t="str">
        <f t="shared" si="14"/>
        <v>Cobrado</v>
      </c>
    </row>
    <row r="309" spans="1:25" x14ac:dyDescent="0.45">
      <c r="A309">
        <v>14</v>
      </c>
      <c r="B309" t="s">
        <v>346</v>
      </c>
      <c r="C309">
        <v>6</v>
      </c>
      <c r="D309" s="1">
        <v>45019.079861111109</v>
      </c>
      <c r="E309" s="1">
        <v>45019.193749999999</v>
      </c>
      <c r="F309" t="s">
        <v>25</v>
      </c>
      <c r="G309" t="s">
        <v>15</v>
      </c>
      <c r="H309" t="s">
        <v>26</v>
      </c>
      <c r="I309">
        <v>33.79</v>
      </c>
      <c r="J309" t="s">
        <v>17</v>
      </c>
      <c r="K309">
        <v>308</v>
      </c>
      <c r="L309" t="s">
        <v>50</v>
      </c>
      <c r="M309" t="s">
        <v>83</v>
      </c>
      <c r="N309" t="s">
        <v>53</v>
      </c>
      <c r="O309" t="s">
        <v>29</v>
      </c>
      <c r="P309" t="s">
        <v>44</v>
      </c>
      <c r="Q309" t="str">
        <f t="shared" si="12"/>
        <v>Plato_18,  Plato_8,  Plato_17,  Plato_16</v>
      </c>
      <c r="R309" s="11">
        <f>SUMIF(Cocina!A:A,Sala!K309,Cocina!J:J)+I309</f>
        <v>255.79</v>
      </c>
      <c r="S309" s="12">
        <f>INT(E309)</f>
        <v>45019</v>
      </c>
      <c r="T309" s="2">
        <f>D309</f>
        <v>45019.079861111109</v>
      </c>
      <c r="U309" s="2">
        <f>E309</f>
        <v>45019.193749999999</v>
      </c>
      <c r="V309" s="2">
        <f>IF(J309="Ocupada",U309-T309+15/1440,U309-T309)</f>
        <v>0.11388888888905058</v>
      </c>
      <c r="W309" s="7">
        <f>SUMIF(Cocina!A:A,K309,Cocina!H:H)</f>
        <v>0.12916666666666665</v>
      </c>
      <c r="X309" s="2">
        <f t="shared" si="13"/>
        <v>0</v>
      </c>
      <c r="Y309" t="str">
        <f t="shared" si="14"/>
        <v>No cobrado</v>
      </c>
    </row>
    <row r="310" spans="1:25" x14ac:dyDescent="0.45">
      <c r="A310">
        <v>9</v>
      </c>
      <c r="B310" t="s">
        <v>347</v>
      </c>
      <c r="C310">
        <v>3</v>
      </c>
      <c r="D310" s="1">
        <v>45019.019444444442</v>
      </c>
      <c r="E310" s="1">
        <v>45019.170138888891</v>
      </c>
      <c r="F310" t="s">
        <v>20</v>
      </c>
      <c r="G310" t="s">
        <v>15</v>
      </c>
      <c r="H310" t="s">
        <v>26</v>
      </c>
      <c r="I310">
        <v>36.090000000000003</v>
      </c>
      <c r="J310" t="s">
        <v>17</v>
      </c>
      <c r="K310">
        <v>309</v>
      </c>
      <c r="L310" t="s">
        <v>87</v>
      </c>
      <c r="M310" t="s">
        <v>71</v>
      </c>
      <c r="N310" t="s">
        <v>29</v>
      </c>
      <c r="O310" t="s">
        <v>53</v>
      </c>
      <c r="Q310" t="str">
        <f t="shared" si="12"/>
        <v>Plato_20,  Plato_17,  Plato_8</v>
      </c>
      <c r="R310" s="11">
        <f>SUMIF(Cocina!A:A,Sala!K310,Cocina!J:J)+I310</f>
        <v>208.09</v>
      </c>
      <c r="S310" s="12">
        <f>INT(E310)</f>
        <v>45019</v>
      </c>
      <c r="T310" s="2">
        <f>D310</f>
        <v>45019.019444444442</v>
      </c>
      <c r="U310" s="2">
        <f>E310</f>
        <v>45019.170138888891</v>
      </c>
      <c r="V310" s="2">
        <f>IF(J310="Ocupada",U310-T310+15/1440,U310-T310)</f>
        <v>0.15069444444816327</v>
      </c>
      <c r="W310" s="7">
        <f>SUMIF(Cocina!A:A,K310,Cocina!H:H)</f>
        <v>8.5416666666666669E-2</v>
      </c>
      <c r="X310" s="2">
        <f t="shared" si="13"/>
        <v>6.5277777781496599E-2</v>
      </c>
      <c r="Y310" t="str">
        <f t="shared" si="14"/>
        <v>Cobrado</v>
      </c>
    </row>
    <row r="311" spans="1:25" x14ac:dyDescent="0.45">
      <c r="A311">
        <v>17</v>
      </c>
      <c r="B311" t="s">
        <v>348</v>
      </c>
      <c r="C311">
        <v>3</v>
      </c>
      <c r="D311" s="1">
        <v>45019.12777777778</v>
      </c>
      <c r="E311" s="1">
        <v>45019.265972222223</v>
      </c>
      <c r="F311" t="s">
        <v>32</v>
      </c>
      <c r="G311" t="s">
        <v>38</v>
      </c>
      <c r="H311" t="s">
        <v>26</v>
      </c>
      <c r="I311">
        <v>11.47</v>
      </c>
      <c r="J311" t="s">
        <v>27</v>
      </c>
      <c r="K311">
        <v>310</v>
      </c>
      <c r="L311" t="s">
        <v>50</v>
      </c>
      <c r="M311" t="s">
        <v>186</v>
      </c>
      <c r="N311" t="s">
        <v>118</v>
      </c>
      <c r="Q311" t="str">
        <f t="shared" si="12"/>
        <v>Plato_10,  Plato_2</v>
      </c>
      <c r="R311" s="11">
        <f>SUMIF(Cocina!A:A,Sala!K311,Cocina!J:J)+I311</f>
        <v>149.47</v>
      </c>
      <c r="S311" s="12">
        <f>INT(E311)</f>
        <v>45019</v>
      </c>
      <c r="T311" s="2">
        <f>D311</f>
        <v>45019.12777777778</v>
      </c>
      <c r="U311" s="2">
        <f>E311</f>
        <v>45019.265972222223</v>
      </c>
      <c r="V311" s="2">
        <f>IF(J311="Ocupada",U311-T311+15/1440,U311-T311)</f>
        <v>0.13819444444379769</v>
      </c>
      <c r="W311" s="7">
        <f>SUMIF(Cocina!A:A,K311,Cocina!H:H)</f>
        <v>6.7361111111111108E-2</v>
      </c>
      <c r="X311" s="2">
        <f t="shared" si="13"/>
        <v>7.0833333332686585E-2</v>
      </c>
      <c r="Y311" t="str">
        <f t="shared" si="14"/>
        <v>Cobrado</v>
      </c>
    </row>
    <row r="312" spans="1:25" x14ac:dyDescent="0.45">
      <c r="A312">
        <v>6</v>
      </c>
      <c r="B312" t="s">
        <v>349</v>
      </c>
      <c r="C312">
        <v>4</v>
      </c>
      <c r="D312" s="1">
        <v>45019.069444444445</v>
      </c>
      <c r="E312" s="1">
        <v>45019.113194444442</v>
      </c>
      <c r="F312" t="s">
        <v>14</v>
      </c>
      <c r="G312" t="s">
        <v>21</v>
      </c>
      <c r="H312" t="s">
        <v>22</v>
      </c>
      <c r="I312">
        <v>39.270000000000003</v>
      </c>
      <c r="J312" t="s">
        <v>41</v>
      </c>
      <c r="K312">
        <v>311</v>
      </c>
      <c r="L312" t="s">
        <v>33</v>
      </c>
      <c r="M312" t="s">
        <v>189</v>
      </c>
      <c r="N312" t="s">
        <v>79</v>
      </c>
      <c r="Q312" t="str">
        <f t="shared" si="12"/>
        <v>Plato_7,  Plato_9</v>
      </c>
      <c r="R312" s="11">
        <f>SUMIF(Cocina!A:A,Sala!K312,Cocina!J:J)+I312</f>
        <v>92.27000000000001</v>
      </c>
      <c r="S312" s="12">
        <f>INT(E312)</f>
        <v>45019</v>
      </c>
      <c r="T312" s="2">
        <f>D312</f>
        <v>45019.069444444445</v>
      </c>
      <c r="U312" s="2">
        <f>E312</f>
        <v>45019.113194444442</v>
      </c>
      <c r="V312" s="2">
        <f>IF(J312="Ocupada",U312-T312+15/1440,U312-T312)</f>
        <v>5.4166666663756281E-2</v>
      </c>
      <c r="W312" s="7">
        <f>SUMIF(Cocina!A:A,K312,Cocina!H:H)</f>
        <v>5.1388888888888887E-2</v>
      </c>
      <c r="X312" s="2">
        <f t="shared" si="13"/>
        <v>2.7777777748673946E-3</v>
      </c>
      <c r="Y312" t="str">
        <f t="shared" si="14"/>
        <v>Cobrado</v>
      </c>
    </row>
    <row r="313" spans="1:25" x14ac:dyDescent="0.45">
      <c r="A313">
        <v>2</v>
      </c>
      <c r="B313" t="s">
        <v>350</v>
      </c>
      <c r="C313">
        <v>4</v>
      </c>
      <c r="D313" s="1">
        <v>45019.129861111112</v>
      </c>
      <c r="E313" s="1">
        <v>45019.258333333331</v>
      </c>
      <c r="F313" t="s">
        <v>14</v>
      </c>
      <c r="G313" t="s">
        <v>15</v>
      </c>
      <c r="H313" t="s">
        <v>26</v>
      </c>
      <c r="I313">
        <v>30.89</v>
      </c>
      <c r="J313" t="s">
        <v>17</v>
      </c>
      <c r="K313">
        <v>312</v>
      </c>
      <c r="L313" t="s">
        <v>50</v>
      </c>
      <c r="M313" t="s">
        <v>278</v>
      </c>
      <c r="N313" t="s">
        <v>53</v>
      </c>
      <c r="Q313" t="str">
        <f t="shared" si="12"/>
        <v>Plato_15,  Plato_8</v>
      </c>
      <c r="R313" s="11">
        <f>SUMIF(Cocina!A:A,Sala!K313,Cocina!J:J)+I313</f>
        <v>164.89</v>
      </c>
      <c r="S313" s="12">
        <f>INT(E313)</f>
        <v>45019</v>
      </c>
      <c r="T313" s="2">
        <f>D313</f>
        <v>45019.129861111112</v>
      </c>
      <c r="U313" s="2">
        <f>E313</f>
        <v>45019.258333333331</v>
      </c>
      <c r="V313" s="2">
        <f>IF(J313="Ocupada",U313-T313+15/1440,U313-T313)</f>
        <v>0.12847222221898846</v>
      </c>
      <c r="W313" s="7">
        <f>SUMIF(Cocina!A:A,K313,Cocina!H:H)</f>
        <v>3.8194444444444448E-2</v>
      </c>
      <c r="X313" s="2">
        <f t="shared" si="13"/>
        <v>9.0277777774544016E-2</v>
      </c>
      <c r="Y313" t="str">
        <f t="shared" si="14"/>
        <v>Cobrado</v>
      </c>
    </row>
    <row r="314" spans="1:25" x14ac:dyDescent="0.45">
      <c r="A314">
        <v>10</v>
      </c>
      <c r="B314" t="s">
        <v>43</v>
      </c>
      <c r="C314">
        <v>3</v>
      </c>
      <c r="D314" s="1">
        <v>45019.099305555559</v>
      </c>
      <c r="E314" s="1">
        <v>45019.240277777775</v>
      </c>
      <c r="F314" t="s">
        <v>20</v>
      </c>
      <c r="G314" t="s">
        <v>21</v>
      </c>
      <c r="H314" t="s">
        <v>16</v>
      </c>
      <c r="I314">
        <v>43.14</v>
      </c>
      <c r="J314" t="s">
        <v>17</v>
      </c>
      <c r="K314">
        <v>313</v>
      </c>
      <c r="L314" t="s">
        <v>18</v>
      </c>
      <c r="M314" t="s">
        <v>143</v>
      </c>
      <c r="N314" t="s">
        <v>29</v>
      </c>
      <c r="O314" t="s">
        <v>30</v>
      </c>
      <c r="P314" t="s">
        <v>47</v>
      </c>
      <c r="Q314" t="str">
        <f t="shared" si="12"/>
        <v>Plato_12,  Plato_17,  Plato_19,  Plato_7</v>
      </c>
      <c r="R314" s="11">
        <f>SUMIF(Cocina!A:A,Sala!K314,Cocina!J:J)+I314</f>
        <v>275.14</v>
      </c>
      <c r="S314" s="12">
        <f>INT(E314)</f>
        <v>45019</v>
      </c>
      <c r="T314" s="2">
        <f>D314</f>
        <v>45019.099305555559</v>
      </c>
      <c r="U314" s="2">
        <f>E314</f>
        <v>45019.240277777775</v>
      </c>
      <c r="V314" s="2">
        <f>IF(J314="Ocupada",U314-T314+15/1440,U314-T314)</f>
        <v>0.14097222221607808</v>
      </c>
      <c r="W314" s="7">
        <f>SUMIF(Cocina!A:A,K314,Cocina!H:H)</f>
        <v>7.3611111111111113E-2</v>
      </c>
      <c r="X314" s="2">
        <f t="shared" si="13"/>
        <v>6.7361111104966967E-2</v>
      </c>
      <c r="Y314" t="str">
        <f t="shared" si="14"/>
        <v>Cobrado</v>
      </c>
    </row>
    <row r="315" spans="1:25" x14ac:dyDescent="0.45">
      <c r="A315">
        <v>20</v>
      </c>
      <c r="B315" t="s">
        <v>351</v>
      </c>
      <c r="C315">
        <v>5</v>
      </c>
      <c r="D315" s="1">
        <v>45019.031944444447</v>
      </c>
      <c r="E315" s="1">
        <v>45019.161805555559</v>
      </c>
      <c r="F315" t="s">
        <v>35</v>
      </c>
      <c r="G315" t="s">
        <v>15</v>
      </c>
      <c r="H315" t="s">
        <v>16</v>
      </c>
      <c r="I315">
        <v>32.18</v>
      </c>
      <c r="J315" t="s">
        <v>41</v>
      </c>
      <c r="K315">
        <v>314</v>
      </c>
      <c r="L315" t="s">
        <v>70</v>
      </c>
      <c r="M315" t="s">
        <v>137</v>
      </c>
      <c r="Q315" t="str">
        <f t="shared" si="12"/>
        <v>Plato_6</v>
      </c>
      <c r="R315" s="11">
        <f>SUMIF(Cocina!A:A,Sala!K315,Cocina!J:J)+I315</f>
        <v>59.18</v>
      </c>
      <c r="S315" s="12">
        <f>INT(E315)</f>
        <v>45019</v>
      </c>
      <c r="T315" s="2">
        <f>D315</f>
        <v>45019.031944444447</v>
      </c>
      <c r="U315" s="2">
        <f>E315</f>
        <v>45019.161805555559</v>
      </c>
      <c r="V315" s="2">
        <f>IF(J315="Ocupada",U315-T315+15/1440,U315-T315)</f>
        <v>0.14027777777907127</v>
      </c>
      <c r="W315" s="7">
        <f>SUMIF(Cocina!A:A,K315,Cocina!H:H)</f>
        <v>3.472222222222222E-3</v>
      </c>
      <c r="X315" s="2">
        <f t="shared" si="13"/>
        <v>0.13680555555684906</v>
      </c>
      <c r="Y315" t="str">
        <f t="shared" si="14"/>
        <v>Cobrado</v>
      </c>
    </row>
    <row r="316" spans="1:25" x14ac:dyDescent="0.45">
      <c r="A316">
        <v>14</v>
      </c>
      <c r="B316" t="s">
        <v>352</v>
      </c>
      <c r="C316">
        <v>1</v>
      </c>
      <c r="D316" s="1">
        <v>45019.008333333331</v>
      </c>
      <c r="E316" s="1">
        <v>45019.145138888889</v>
      </c>
      <c r="F316" t="s">
        <v>25</v>
      </c>
      <c r="G316" t="s">
        <v>15</v>
      </c>
      <c r="H316" t="s">
        <v>26</v>
      </c>
      <c r="I316">
        <v>20.6</v>
      </c>
      <c r="J316" t="s">
        <v>27</v>
      </c>
      <c r="K316">
        <v>315</v>
      </c>
      <c r="L316" t="s">
        <v>70</v>
      </c>
      <c r="M316" t="s">
        <v>153</v>
      </c>
      <c r="N316" t="s">
        <v>44</v>
      </c>
      <c r="O316" t="s">
        <v>79</v>
      </c>
      <c r="P316" t="s">
        <v>60</v>
      </c>
      <c r="Q316" t="str">
        <f t="shared" si="12"/>
        <v>Plato_1,  Plato_16,  Plato_9,  Plato_13</v>
      </c>
      <c r="R316" s="11">
        <f>SUMIF(Cocina!A:A,Sala!K316,Cocina!J:J)+I316</f>
        <v>181.6</v>
      </c>
      <c r="S316" s="12">
        <f>INT(E316)</f>
        <v>45019</v>
      </c>
      <c r="T316" s="2">
        <f>D316</f>
        <v>45019.008333333331</v>
      </c>
      <c r="U316" s="2">
        <f>E316</f>
        <v>45019.145138888889</v>
      </c>
      <c r="V316" s="2">
        <f>IF(J316="Ocupada",U316-T316+15/1440,U316-T316)</f>
        <v>0.1368055555576575</v>
      </c>
      <c r="W316" s="7">
        <f>SUMIF(Cocina!A:A,K316,Cocina!H:H)</f>
        <v>8.7499999999999994E-2</v>
      </c>
      <c r="X316" s="2">
        <f t="shared" si="13"/>
        <v>4.9305555557657504E-2</v>
      </c>
      <c r="Y316" t="str">
        <f t="shared" si="14"/>
        <v>Cobrado</v>
      </c>
    </row>
    <row r="317" spans="1:25" x14ac:dyDescent="0.45">
      <c r="A317">
        <v>2</v>
      </c>
      <c r="B317" t="s">
        <v>353</v>
      </c>
      <c r="C317">
        <v>2</v>
      </c>
      <c r="D317" s="1">
        <v>45019.068055555559</v>
      </c>
      <c r="E317" s="1">
        <v>45019.230555555558</v>
      </c>
      <c r="F317" t="s">
        <v>32</v>
      </c>
      <c r="G317" t="s">
        <v>21</v>
      </c>
      <c r="H317" t="s">
        <v>26</v>
      </c>
      <c r="I317">
        <v>31.13</v>
      </c>
      <c r="J317" t="s">
        <v>17</v>
      </c>
      <c r="K317">
        <v>316</v>
      </c>
      <c r="L317" t="s">
        <v>36</v>
      </c>
      <c r="M317" t="s">
        <v>108</v>
      </c>
      <c r="N317" t="s">
        <v>60</v>
      </c>
      <c r="O317" t="s">
        <v>93</v>
      </c>
      <c r="P317" t="s">
        <v>67</v>
      </c>
      <c r="Q317" t="str">
        <f t="shared" si="12"/>
        <v>Plato_4,  Plato_13,  Plato_6,  Plato_20</v>
      </c>
      <c r="R317" s="11">
        <f>SUMIF(Cocina!A:A,Sala!K317,Cocina!J:J)+I317</f>
        <v>191.13</v>
      </c>
      <c r="S317" s="12">
        <f>INT(E317)</f>
        <v>45019</v>
      </c>
      <c r="T317" s="2">
        <f>D317</f>
        <v>45019.068055555559</v>
      </c>
      <c r="U317" s="2">
        <f>E317</f>
        <v>45019.230555555558</v>
      </c>
      <c r="V317" s="2">
        <f>IF(J317="Ocupada",U317-T317+15/1440,U317-T317)</f>
        <v>0.16249999999854481</v>
      </c>
      <c r="W317" s="7">
        <f>SUMIF(Cocina!A:A,K317,Cocina!H:H)</f>
        <v>0.10972222222222221</v>
      </c>
      <c r="X317" s="2">
        <f t="shared" si="13"/>
        <v>5.2777777776322601E-2</v>
      </c>
      <c r="Y317" t="str">
        <f t="shared" si="14"/>
        <v>Cobrado</v>
      </c>
    </row>
    <row r="318" spans="1:25" x14ac:dyDescent="0.45">
      <c r="A318">
        <v>17</v>
      </c>
      <c r="B318" t="s">
        <v>134</v>
      </c>
      <c r="C318">
        <v>2</v>
      </c>
      <c r="D318" s="1">
        <v>45019.100694444445</v>
      </c>
      <c r="E318" s="1">
        <v>45019.261111111111</v>
      </c>
      <c r="F318" t="s">
        <v>25</v>
      </c>
      <c r="G318" t="s">
        <v>21</v>
      </c>
      <c r="H318" t="s">
        <v>22</v>
      </c>
      <c r="I318">
        <v>24.55</v>
      </c>
      <c r="J318" t="s">
        <v>27</v>
      </c>
      <c r="K318">
        <v>317</v>
      </c>
      <c r="L318" t="s">
        <v>50</v>
      </c>
      <c r="M318" t="s">
        <v>234</v>
      </c>
      <c r="N318" t="s">
        <v>78</v>
      </c>
      <c r="O318" t="s">
        <v>76</v>
      </c>
      <c r="Q318" t="str">
        <f t="shared" si="12"/>
        <v>Plato_5,  Plato_18,  Plato_15</v>
      </c>
      <c r="R318" s="11">
        <f>SUMIF(Cocina!A:A,Sala!K318,Cocina!J:J)+I318</f>
        <v>202.55</v>
      </c>
      <c r="S318" s="12">
        <f>INT(E318)</f>
        <v>45019</v>
      </c>
      <c r="T318" s="2">
        <f>D318</f>
        <v>45019.100694444445</v>
      </c>
      <c r="U318" s="2">
        <f>E318</f>
        <v>45019.261111111111</v>
      </c>
      <c r="V318" s="2">
        <f>IF(J318="Ocupada",U318-T318+15/1440,U318-T318)</f>
        <v>0.16041666666569654</v>
      </c>
      <c r="W318" s="7">
        <f>SUMIF(Cocina!A:A,K318,Cocina!H:H)</f>
        <v>6.1111111111111109E-2</v>
      </c>
      <c r="X318" s="2">
        <f t="shared" si="13"/>
        <v>9.9305555554585423E-2</v>
      </c>
      <c r="Y318" t="str">
        <f t="shared" si="14"/>
        <v>Cobrado</v>
      </c>
    </row>
    <row r="319" spans="1:25" x14ac:dyDescent="0.45">
      <c r="A319">
        <v>13</v>
      </c>
      <c r="B319" t="s">
        <v>354</v>
      </c>
      <c r="C319">
        <v>3</v>
      </c>
      <c r="D319" s="1">
        <v>45019.147916666669</v>
      </c>
      <c r="E319" s="1">
        <v>45019.214583333334</v>
      </c>
      <c r="F319" t="s">
        <v>14</v>
      </c>
      <c r="G319" t="s">
        <v>38</v>
      </c>
      <c r="H319" t="s">
        <v>26</v>
      </c>
      <c r="I319">
        <v>10.08</v>
      </c>
      <c r="J319" t="s">
        <v>17</v>
      </c>
      <c r="K319">
        <v>318</v>
      </c>
      <c r="L319" t="s">
        <v>42</v>
      </c>
      <c r="M319" t="s">
        <v>55</v>
      </c>
      <c r="Q319" t="str">
        <f t="shared" si="12"/>
        <v>Plato_9</v>
      </c>
      <c r="R319" s="11">
        <f>SUMIF(Cocina!A:A,Sala!K319,Cocina!J:J)+I319</f>
        <v>39.08</v>
      </c>
      <c r="S319" s="12">
        <f>INT(E319)</f>
        <v>45019</v>
      </c>
      <c r="T319" s="2">
        <f>D319</f>
        <v>45019.147916666669</v>
      </c>
      <c r="U319" s="2">
        <f>E319</f>
        <v>45019.214583333334</v>
      </c>
      <c r="V319" s="2">
        <f>IF(J319="Ocupada",U319-T319+15/1440,U319-T319)</f>
        <v>6.6666666665696539E-2</v>
      </c>
      <c r="W319" s="7">
        <f>SUMIF(Cocina!A:A,K319,Cocina!H:H)</f>
        <v>2.7083333333333334E-2</v>
      </c>
      <c r="X319" s="2">
        <f t="shared" si="13"/>
        <v>3.9583333332363205E-2</v>
      </c>
      <c r="Y319" t="str">
        <f t="shared" si="14"/>
        <v>Cobrado</v>
      </c>
    </row>
    <row r="320" spans="1:25" x14ac:dyDescent="0.45">
      <c r="A320">
        <v>1</v>
      </c>
      <c r="B320" t="s">
        <v>355</v>
      </c>
      <c r="C320">
        <v>1</v>
      </c>
      <c r="D320" s="1">
        <v>45019.033333333333</v>
      </c>
      <c r="E320" s="1">
        <v>45019.165972222225</v>
      </c>
      <c r="F320" t="s">
        <v>20</v>
      </c>
      <c r="G320" t="s">
        <v>15</v>
      </c>
      <c r="H320" t="s">
        <v>22</v>
      </c>
      <c r="I320">
        <v>30.05</v>
      </c>
      <c r="J320" t="s">
        <v>27</v>
      </c>
      <c r="K320">
        <v>319</v>
      </c>
      <c r="L320" t="s">
        <v>46</v>
      </c>
      <c r="M320" t="s">
        <v>278</v>
      </c>
      <c r="N320" t="s">
        <v>53</v>
      </c>
      <c r="O320" t="s">
        <v>67</v>
      </c>
      <c r="P320" t="s">
        <v>29</v>
      </c>
      <c r="Q320" t="str">
        <f t="shared" si="12"/>
        <v>Plato_15,  Plato_8,  Plato_20,  Plato_17</v>
      </c>
      <c r="R320" s="11">
        <f>SUMIF(Cocina!A:A,Sala!K320,Cocina!J:J)+I320</f>
        <v>298.05</v>
      </c>
      <c r="S320" s="12">
        <f>INT(E320)</f>
        <v>45019</v>
      </c>
      <c r="T320" s="2">
        <f>D320</f>
        <v>45019.033333333333</v>
      </c>
      <c r="U320" s="2">
        <f>E320</f>
        <v>45019.165972222225</v>
      </c>
      <c r="V320" s="2">
        <f>IF(J320="Ocupada",U320-T320+15/1440,U320-T320)</f>
        <v>0.13263888889196096</v>
      </c>
      <c r="W320" s="7">
        <f>SUMIF(Cocina!A:A,K320,Cocina!H:H)</f>
        <v>8.7500000000000008E-2</v>
      </c>
      <c r="X320" s="2">
        <f t="shared" si="13"/>
        <v>4.5138888891960952E-2</v>
      </c>
      <c r="Y320" t="str">
        <f t="shared" si="14"/>
        <v>Cobrado</v>
      </c>
    </row>
    <row r="321" spans="1:25" x14ac:dyDescent="0.45">
      <c r="A321">
        <v>9</v>
      </c>
      <c r="B321" t="s">
        <v>356</v>
      </c>
      <c r="C321">
        <v>1</v>
      </c>
      <c r="D321" s="1">
        <v>45019.0625</v>
      </c>
      <c r="E321" s="1">
        <v>45019.178472222222</v>
      </c>
      <c r="F321" t="s">
        <v>14</v>
      </c>
      <c r="G321" t="s">
        <v>15</v>
      </c>
      <c r="H321" t="s">
        <v>16</v>
      </c>
      <c r="I321">
        <v>44.02</v>
      </c>
      <c r="J321" t="s">
        <v>17</v>
      </c>
      <c r="K321">
        <v>320</v>
      </c>
      <c r="L321" t="s">
        <v>18</v>
      </c>
      <c r="M321" t="s">
        <v>99</v>
      </c>
      <c r="N321" t="s">
        <v>112</v>
      </c>
      <c r="O321" t="s">
        <v>78</v>
      </c>
      <c r="Q321" t="str">
        <f t="shared" si="12"/>
        <v>Plato_13,  Plato_5,  Plato_18</v>
      </c>
      <c r="R321" s="11">
        <f>SUMIF(Cocina!A:A,Sala!K321,Cocina!J:J)+I321</f>
        <v>142.02000000000001</v>
      </c>
      <c r="S321" s="12">
        <f>INT(E321)</f>
        <v>45019</v>
      </c>
      <c r="T321" s="2">
        <f>D321</f>
        <v>45019.0625</v>
      </c>
      <c r="U321" s="2">
        <f>E321</f>
        <v>45019.178472222222</v>
      </c>
      <c r="V321" s="2">
        <f>IF(J321="Ocupada",U321-T321+15/1440,U321-T321)</f>
        <v>0.11597222222189885</v>
      </c>
      <c r="W321" s="7">
        <f>SUMIF(Cocina!A:A,K321,Cocina!H:H)</f>
        <v>9.0277777777777776E-2</v>
      </c>
      <c r="X321" s="2">
        <f t="shared" si="13"/>
        <v>2.569444444412107E-2</v>
      </c>
      <c r="Y321" t="str">
        <f t="shared" si="14"/>
        <v>Cobrado</v>
      </c>
    </row>
    <row r="322" spans="1:25" x14ac:dyDescent="0.45">
      <c r="A322">
        <v>18</v>
      </c>
      <c r="B322" t="s">
        <v>357</v>
      </c>
      <c r="C322">
        <v>5</v>
      </c>
      <c r="D322" s="1">
        <v>45019.086111111108</v>
      </c>
      <c r="E322" s="1">
        <v>45019.179166666669</v>
      </c>
      <c r="F322" t="s">
        <v>20</v>
      </c>
      <c r="G322" t="s">
        <v>15</v>
      </c>
      <c r="H322" t="s">
        <v>26</v>
      </c>
      <c r="I322">
        <v>23.59</v>
      </c>
      <c r="J322" t="s">
        <v>27</v>
      </c>
      <c r="K322">
        <v>321</v>
      </c>
      <c r="L322" t="s">
        <v>42</v>
      </c>
      <c r="M322" t="s">
        <v>62</v>
      </c>
      <c r="N322" t="s">
        <v>112</v>
      </c>
      <c r="O322" t="s">
        <v>58</v>
      </c>
      <c r="Q322" t="str">
        <f t="shared" si="12"/>
        <v>Plato_16,  Plato_5,  Plato_14</v>
      </c>
      <c r="R322" s="11">
        <f>SUMIF(Cocina!A:A,Sala!K322,Cocina!J:J)+I322</f>
        <v>164.59</v>
      </c>
      <c r="S322" s="12">
        <f>INT(E322)</f>
        <v>45019</v>
      </c>
      <c r="T322" s="2">
        <f>D322</f>
        <v>45019.086111111108</v>
      </c>
      <c r="U322" s="2">
        <f>E322</f>
        <v>45019.179166666669</v>
      </c>
      <c r="V322" s="2">
        <f>IF(J322="Ocupada",U322-T322+15/1440,U322-T322)</f>
        <v>9.3055555560567882E-2</v>
      </c>
      <c r="W322" s="7">
        <f>SUMIF(Cocina!A:A,K322,Cocina!H:H)</f>
        <v>6.5972222222222224E-2</v>
      </c>
      <c r="X322" s="2">
        <f t="shared" si="13"/>
        <v>2.7083333338345658E-2</v>
      </c>
      <c r="Y322" t="str">
        <f t="shared" si="14"/>
        <v>Cobrado</v>
      </c>
    </row>
    <row r="323" spans="1:25" x14ac:dyDescent="0.45">
      <c r="A323">
        <v>12</v>
      </c>
      <c r="B323" t="s">
        <v>358</v>
      </c>
      <c r="C323">
        <v>1</v>
      </c>
      <c r="D323" s="1">
        <v>45019.15347222222</v>
      </c>
      <c r="E323" s="1">
        <v>45019.240972222222</v>
      </c>
      <c r="F323" t="s">
        <v>25</v>
      </c>
      <c r="G323" t="s">
        <v>38</v>
      </c>
      <c r="H323" t="s">
        <v>26</v>
      </c>
      <c r="I323">
        <v>24.69</v>
      </c>
      <c r="J323" t="s">
        <v>41</v>
      </c>
      <c r="K323">
        <v>322</v>
      </c>
      <c r="L323" t="s">
        <v>64</v>
      </c>
      <c r="M323" t="s">
        <v>278</v>
      </c>
      <c r="N323" t="s">
        <v>60</v>
      </c>
      <c r="Q323" t="str">
        <f t="shared" ref="Q323:Q386" si="15">_xlfn.TEXTJOIN(", ",TRUE,M323:P323)</f>
        <v>Plato_15,  Plato_13</v>
      </c>
      <c r="R323" s="11">
        <f>SUMIF(Cocina!A:A,Sala!K323,Cocina!J:J)+I323</f>
        <v>109.69</v>
      </c>
      <c r="S323" s="12">
        <f>INT(E323)</f>
        <v>45019</v>
      </c>
      <c r="T323" s="2">
        <f>D323</f>
        <v>45019.15347222222</v>
      </c>
      <c r="U323" s="2">
        <f>E323</f>
        <v>45019.240972222222</v>
      </c>
      <c r="V323" s="2">
        <f>IF(J323="Ocupada",U323-T323+15/1440,U323-T323)</f>
        <v>9.7916666668121863E-2</v>
      </c>
      <c r="W323" s="7">
        <f>SUMIF(Cocina!A:A,K323,Cocina!H:H)</f>
        <v>4.1666666666666664E-2</v>
      </c>
      <c r="X323" s="2">
        <f t="shared" ref="X323:X386" si="16">IF(V323-W323&gt;0,V323-W323,0)</f>
        <v>5.6250000001455198E-2</v>
      </c>
      <c r="Y323" t="str">
        <f t="shared" ref="Y323:Y386" si="17">IF(X323=0,"No cobrado","Cobrado")</f>
        <v>Cobrado</v>
      </c>
    </row>
    <row r="324" spans="1:25" x14ac:dyDescent="0.45">
      <c r="A324">
        <v>8</v>
      </c>
      <c r="B324" t="s">
        <v>359</v>
      </c>
      <c r="C324">
        <v>1</v>
      </c>
      <c r="D324" s="1">
        <v>45019.057638888888</v>
      </c>
      <c r="E324" s="1">
        <v>45019.179861111108</v>
      </c>
      <c r="F324" t="s">
        <v>32</v>
      </c>
      <c r="G324" t="s">
        <v>21</v>
      </c>
      <c r="H324" t="s">
        <v>22</v>
      </c>
      <c r="I324">
        <v>44.3</v>
      </c>
      <c r="J324" t="s">
        <v>27</v>
      </c>
      <c r="K324">
        <v>323</v>
      </c>
      <c r="L324" t="s">
        <v>70</v>
      </c>
      <c r="M324" t="s">
        <v>234</v>
      </c>
      <c r="N324" t="s">
        <v>79</v>
      </c>
      <c r="O324" t="s">
        <v>47</v>
      </c>
      <c r="P324" t="s">
        <v>65</v>
      </c>
      <c r="Q324" t="str">
        <f t="shared" si="15"/>
        <v>Plato_5,  Plato_9,  Plato_7,  Plato_4</v>
      </c>
      <c r="R324" s="11">
        <f>SUMIF(Cocina!A:A,Sala!K324,Cocina!J:J)+I324</f>
        <v>252.3</v>
      </c>
      <c r="S324" s="12">
        <f>INT(E324)</f>
        <v>45019</v>
      </c>
      <c r="T324" s="2">
        <f>D324</f>
        <v>45019.057638888888</v>
      </c>
      <c r="U324" s="2">
        <f>E324</f>
        <v>45019.179861111108</v>
      </c>
      <c r="V324" s="2">
        <f>IF(J324="Ocupada",U324-T324+15/1440,U324-T324)</f>
        <v>0.12222222222044365</v>
      </c>
      <c r="W324" s="7">
        <f>SUMIF(Cocina!A:A,K324,Cocina!H:H)</f>
        <v>8.4722222222222213E-2</v>
      </c>
      <c r="X324" s="2">
        <f t="shared" si="16"/>
        <v>3.7499999998221442E-2</v>
      </c>
      <c r="Y324" t="str">
        <f t="shared" si="17"/>
        <v>Cobrado</v>
      </c>
    </row>
    <row r="325" spans="1:25" x14ac:dyDescent="0.45">
      <c r="A325">
        <v>9</v>
      </c>
      <c r="B325" t="s">
        <v>360</v>
      </c>
      <c r="C325">
        <v>6</v>
      </c>
      <c r="D325" s="1">
        <v>45019.029861111114</v>
      </c>
      <c r="E325" s="1">
        <v>45019.07708333333</v>
      </c>
      <c r="F325" t="s">
        <v>20</v>
      </c>
      <c r="G325" t="s">
        <v>38</v>
      </c>
      <c r="H325" t="s">
        <v>26</v>
      </c>
      <c r="I325">
        <v>21.6</v>
      </c>
      <c r="J325" t="s">
        <v>27</v>
      </c>
      <c r="K325">
        <v>324</v>
      </c>
      <c r="L325" t="s">
        <v>36</v>
      </c>
      <c r="M325" t="s">
        <v>97</v>
      </c>
      <c r="N325" t="s">
        <v>93</v>
      </c>
      <c r="O325" t="s">
        <v>68</v>
      </c>
      <c r="Q325" t="str">
        <f t="shared" si="15"/>
        <v>Plato_2,  Plato_6,  Plato_10</v>
      </c>
      <c r="R325" s="11">
        <f>SUMIF(Cocina!A:A,Sala!K325,Cocina!J:J)+I325</f>
        <v>158.6</v>
      </c>
      <c r="S325" s="12">
        <f>INT(E325)</f>
        <v>45019</v>
      </c>
      <c r="T325" s="2">
        <f>D325</f>
        <v>45019.029861111114</v>
      </c>
      <c r="U325" s="2">
        <f>E325</f>
        <v>45019.07708333333</v>
      </c>
      <c r="V325" s="2">
        <f>IF(J325="Ocupada",U325-T325+15/1440,U325-T325)</f>
        <v>4.722222221607808E-2</v>
      </c>
      <c r="W325" s="7">
        <f>SUMIF(Cocina!A:A,K325,Cocina!H:H)</f>
        <v>6.25E-2</v>
      </c>
      <c r="X325" s="2">
        <f t="shared" si="16"/>
        <v>0</v>
      </c>
      <c r="Y325" t="str">
        <f t="shared" si="17"/>
        <v>No cobrado</v>
      </c>
    </row>
    <row r="326" spans="1:25" x14ac:dyDescent="0.45">
      <c r="A326">
        <v>18</v>
      </c>
      <c r="B326" t="s">
        <v>361</v>
      </c>
      <c r="C326">
        <v>1</v>
      </c>
      <c r="D326" s="1">
        <v>45019.041666666664</v>
      </c>
      <c r="E326" s="1">
        <v>45019.095833333333</v>
      </c>
      <c r="F326" t="s">
        <v>25</v>
      </c>
      <c r="G326" t="s">
        <v>15</v>
      </c>
      <c r="H326" t="s">
        <v>26</v>
      </c>
      <c r="I326">
        <v>32.5</v>
      </c>
      <c r="J326" t="s">
        <v>17</v>
      </c>
      <c r="K326">
        <v>325</v>
      </c>
      <c r="L326" t="s">
        <v>36</v>
      </c>
      <c r="M326" t="s">
        <v>99</v>
      </c>
      <c r="N326" t="s">
        <v>29</v>
      </c>
      <c r="O326" t="s">
        <v>53</v>
      </c>
      <c r="P326" t="s">
        <v>76</v>
      </c>
      <c r="Q326" t="str">
        <f t="shared" si="15"/>
        <v>Plato_13,  Plato_17,  Plato_8,  Plato_15</v>
      </c>
      <c r="R326" s="11">
        <f>SUMIF(Cocina!A:A,Sala!K326,Cocina!J:J)+I326</f>
        <v>186.5</v>
      </c>
      <c r="S326" s="12">
        <f>INT(E326)</f>
        <v>45019</v>
      </c>
      <c r="T326" s="2">
        <f>D326</f>
        <v>45019.041666666664</v>
      </c>
      <c r="U326" s="2">
        <f>E326</f>
        <v>45019.095833333333</v>
      </c>
      <c r="V326" s="2">
        <f>IF(J326="Ocupada",U326-T326+15/1440,U326-T326)</f>
        <v>5.4166666668606922E-2</v>
      </c>
      <c r="W326" s="7">
        <f>SUMIF(Cocina!A:A,K326,Cocina!H:H)</f>
        <v>4.9305555555555554E-2</v>
      </c>
      <c r="X326" s="2">
        <f t="shared" si="16"/>
        <v>4.8611111130513682E-3</v>
      </c>
      <c r="Y326" t="str">
        <f t="shared" si="17"/>
        <v>Cobrado</v>
      </c>
    </row>
    <row r="327" spans="1:25" x14ac:dyDescent="0.45">
      <c r="A327">
        <v>14</v>
      </c>
      <c r="B327" t="s">
        <v>362</v>
      </c>
      <c r="C327">
        <v>4</v>
      </c>
      <c r="D327" s="1">
        <v>45020.068749999999</v>
      </c>
      <c r="E327" s="1">
        <v>45020.231944444444</v>
      </c>
      <c r="F327" t="s">
        <v>20</v>
      </c>
      <c r="G327" t="s">
        <v>21</v>
      </c>
      <c r="H327" t="s">
        <v>16</v>
      </c>
      <c r="I327">
        <v>13.85</v>
      </c>
      <c r="J327" t="s">
        <v>41</v>
      </c>
      <c r="K327">
        <v>326</v>
      </c>
      <c r="L327" t="s">
        <v>36</v>
      </c>
      <c r="M327" t="s">
        <v>39</v>
      </c>
      <c r="N327" t="s">
        <v>65</v>
      </c>
      <c r="O327" t="s">
        <v>44</v>
      </c>
      <c r="Q327" t="str">
        <f t="shared" si="15"/>
        <v>Plato_8,  Plato_4,  Plato_16</v>
      </c>
      <c r="R327" s="11">
        <f>SUMIF(Cocina!A:A,Sala!K327,Cocina!J:J)+I327</f>
        <v>94.85</v>
      </c>
      <c r="S327" s="12">
        <f>INT(E327)</f>
        <v>45020</v>
      </c>
      <c r="T327" s="2">
        <f>D327</f>
        <v>45020.068749999999</v>
      </c>
      <c r="U327" s="2">
        <f>E327</f>
        <v>45020.231944444444</v>
      </c>
      <c r="V327" s="2">
        <f>IF(J327="Ocupada",U327-T327+15/1440,U327-T327)</f>
        <v>0.17361111111191954</v>
      </c>
      <c r="W327" s="7">
        <f>SUMIF(Cocina!A:A,K327,Cocina!H:H)</f>
        <v>6.3194444444444442E-2</v>
      </c>
      <c r="X327" s="2">
        <f t="shared" si="16"/>
        <v>0.1104166666674751</v>
      </c>
      <c r="Y327" t="str">
        <f t="shared" si="17"/>
        <v>Cobrado</v>
      </c>
    </row>
    <row r="328" spans="1:25" x14ac:dyDescent="0.45">
      <c r="A328">
        <v>12</v>
      </c>
      <c r="B328" t="s">
        <v>259</v>
      </c>
      <c r="C328">
        <v>5</v>
      </c>
      <c r="D328" s="1">
        <v>45020.124305555553</v>
      </c>
      <c r="E328" s="1">
        <v>45020.191666666666</v>
      </c>
      <c r="F328" t="s">
        <v>32</v>
      </c>
      <c r="G328" t="s">
        <v>38</v>
      </c>
      <c r="H328" t="s">
        <v>26</v>
      </c>
      <c r="I328">
        <v>15.08</v>
      </c>
      <c r="J328" t="s">
        <v>17</v>
      </c>
      <c r="K328">
        <v>327</v>
      </c>
      <c r="L328" t="s">
        <v>23</v>
      </c>
      <c r="M328" t="s">
        <v>83</v>
      </c>
      <c r="N328" t="s">
        <v>65</v>
      </c>
      <c r="O328" t="s">
        <v>93</v>
      </c>
      <c r="Q328" t="str">
        <f t="shared" si="15"/>
        <v>Plato_18,  Plato_4,  Plato_6</v>
      </c>
      <c r="R328" s="11">
        <f>SUMIF(Cocina!A:A,Sala!K328,Cocina!J:J)+I328</f>
        <v>162.08000000000001</v>
      </c>
      <c r="S328" s="12">
        <f>INT(E328)</f>
        <v>45020</v>
      </c>
      <c r="T328" s="2">
        <f>D328</f>
        <v>45020.124305555553</v>
      </c>
      <c r="U328" s="2">
        <f>E328</f>
        <v>45020.191666666666</v>
      </c>
      <c r="V328" s="2">
        <f>IF(J328="Ocupada",U328-T328+15/1440,U328-T328)</f>
        <v>6.7361111112404615E-2</v>
      </c>
      <c r="W328" s="7">
        <f>SUMIF(Cocina!A:A,K328,Cocina!H:H)</f>
        <v>5.1388888888888887E-2</v>
      </c>
      <c r="X328" s="2">
        <f t="shared" si="16"/>
        <v>1.5972222223515728E-2</v>
      </c>
      <c r="Y328" t="str">
        <f t="shared" si="17"/>
        <v>Cobrado</v>
      </c>
    </row>
    <row r="329" spans="1:25" x14ac:dyDescent="0.45">
      <c r="A329">
        <v>4</v>
      </c>
      <c r="B329" t="s">
        <v>363</v>
      </c>
      <c r="C329">
        <v>3</v>
      </c>
      <c r="D329" s="1">
        <v>45020.072222222225</v>
      </c>
      <c r="E329" s="1">
        <v>45020.171527777777</v>
      </c>
      <c r="F329" t="s">
        <v>25</v>
      </c>
      <c r="G329" t="s">
        <v>38</v>
      </c>
      <c r="H329" t="s">
        <v>26</v>
      </c>
      <c r="I329">
        <v>13.85</v>
      </c>
      <c r="J329" t="s">
        <v>17</v>
      </c>
      <c r="K329">
        <v>328</v>
      </c>
      <c r="L329" t="s">
        <v>70</v>
      </c>
      <c r="M329" t="s">
        <v>39</v>
      </c>
      <c r="Q329" t="str">
        <f t="shared" si="15"/>
        <v>Plato_8</v>
      </c>
      <c r="R329" s="11">
        <f>SUMIF(Cocina!A:A,Sala!K329,Cocina!J:J)+I329</f>
        <v>48.85</v>
      </c>
      <c r="S329" s="12">
        <f>INT(E329)</f>
        <v>45020</v>
      </c>
      <c r="T329" s="2">
        <f>D329</f>
        <v>45020.072222222225</v>
      </c>
      <c r="U329" s="2">
        <f>E329</f>
        <v>45020.171527777777</v>
      </c>
      <c r="V329" s="2">
        <f>IF(J329="Ocupada",U329-T329+15/1440,U329-T329)</f>
        <v>9.9305555551836733E-2</v>
      </c>
      <c r="W329" s="7">
        <f>SUMIF(Cocina!A:A,K329,Cocina!H:H)</f>
        <v>1.4583333333333334E-2</v>
      </c>
      <c r="X329" s="2">
        <f t="shared" si="16"/>
        <v>8.4722222218503396E-2</v>
      </c>
      <c r="Y329" t="str">
        <f t="shared" si="17"/>
        <v>Cobrado</v>
      </c>
    </row>
    <row r="330" spans="1:25" x14ac:dyDescent="0.45">
      <c r="A330">
        <v>13</v>
      </c>
      <c r="B330" t="s">
        <v>364</v>
      </c>
      <c r="C330">
        <v>1</v>
      </c>
      <c r="D330" s="1">
        <v>45020.018055555556</v>
      </c>
      <c r="E330" s="1">
        <v>45020.111805555556</v>
      </c>
      <c r="F330" t="s">
        <v>25</v>
      </c>
      <c r="G330" t="s">
        <v>15</v>
      </c>
      <c r="H330" t="s">
        <v>26</v>
      </c>
      <c r="I330">
        <v>38.89</v>
      </c>
      <c r="J330" t="s">
        <v>41</v>
      </c>
      <c r="K330">
        <v>329</v>
      </c>
      <c r="L330" t="s">
        <v>46</v>
      </c>
      <c r="M330" t="s">
        <v>99</v>
      </c>
      <c r="N330" t="s">
        <v>67</v>
      </c>
      <c r="O330" t="s">
        <v>29</v>
      </c>
      <c r="P330" t="s">
        <v>58</v>
      </c>
      <c r="Q330" t="str">
        <f t="shared" si="15"/>
        <v>Plato_13,  Plato_20,  Plato_17,  Plato_14</v>
      </c>
      <c r="R330" s="11">
        <f>SUMIF(Cocina!A:A,Sala!K330,Cocina!J:J)+I330</f>
        <v>245.89</v>
      </c>
      <c r="S330" s="12">
        <f>INT(E330)</f>
        <v>45020</v>
      </c>
      <c r="T330" s="2">
        <f>D330</f>
        <v>45020.018055555556</v>
      </c>
      <c r="U330" s="2">
        <f>E330</f>
        <v>45020.111805555556</v>
      </c>
      <c r="V330" s="2">
        <f>IF(J330="Ocupada",U330-T330+15/1440,U330-T330)</f>
        <v>0.10416666666666667</v>
      </c>
      <c r="W330" s="7">
        <f>SUMIF(Cocina!A:A,K330,Cocina!H:H)</f>
        <v>9.6527777777777782E-2</v>
      </c>
      <c r="X330" s="2">
        <f t="shared" si="16"/>
        <v>7.6388888888888895E-3</v>
      </c>
      <c r="Y330" t="str">
        <f t="shared" si="17"/>
        <v>Cobrado</v>
      </c>
    </row>
    <row r="331" spans="1:25" x14ac:dyDescent="0.45">
      <c r="A331">
        <v>10</v>
      </c>
      <c r="B331" t="s">
        <v>365</v>
      </c>
      <c r="C331">
        <v>6</v>
      </c>
      <c r="D331" s="1">
        <v>45020.076388888891</v>
      </c>
      <c r="E331" s="1">
        <v>45020.164583333331</v>
      </c>
      <c r="F331" t="s">
        <v>14</v>
      </c>
      <c r="G331" t="s">
        <v>21</v>
      </c>
      <c r="H331" t="s">
        <v>26</v>
      </c>
      <c r="I331">
        <v>32.17</v>
      </c>
      <c r="J331" t="s">
        <v>41</v>
      </c>
      <c r="K331">
        <v>330</v>
      </c>
      <c r="L331" t="s">
        <v>46</v>
      </c>
      <c r="M331" t="s">
        <v>153</v>
      </c>
      <c r="N331" t="s">
        <v>44</v>
      </c>
      <c r="O331" t="s">
        <v>58</v>
      </c>
      <c r="P331" t="s">
        <v>60</v>
      </c>
      <c r="Q331" t="str">
        <f t="shared" si="15"/>
        <v>Plato_1,  Plato_16,  Plato_14,  Plato_13</v>
      </c>
      <c r="R331" s="11">
        <f>SUMIF(Cocina!A:A,Sala!K331,Cocina!J:J)+I331</f>
        <v>249.17000000000002</v>
      </c>
      <c r="S331" s="12">
        <f>INT(E331)</f>
        <v>45020</v>
      </c>
      <c r="T331" s="2">
        <f>D331</f>
        <v>45020.076388888891</v>
      </c>
      <c r="U331" s="2">
        <f>E331</f>
        <v>45020.164583333331</v>
      </c>
      <c r="V331" s="2">
        <f>IF(J331="Ocupada",U331-T331+15/1440,U331-T331)</f>
        <v>9.8611111107553981E-2</v>
      </c>
      <c r="W331" s="7">
        <f>SUMIF(Cocina!A:A,K331,Cocina!H:H)</f>
        <v>9.7222222222222224E-2</v>
      </c>
      <c r="X331" s="2">
        <f t="shared" si="16"/>
        <v>1.3888888853317571E-3</v>
      </c>
      <c r="Y331" t="str">
        <f t="shared" si="17"/>
        <v>Cobrado</v>
      </c>
    </row>
    <row r="332" spans="1:25" x14ac:dyDescent="0.45">
      <c r="A332">
        <v>20</v>
      </c>
      <c r="B332" t="s">
        <v>366</v>
      </c>
      <c r="C332">
        <v>3</v>
      </c>
      <c r="D332" s="1">
        <v>45020.129166666666</v>
      </c>
      <c r="E332" s="1">
        <v>45020.261805555558</v>
      </c>
      <c r="F332" t="s">
        <v>35</v>
      </c>
      <c r="G332" t="s">
        <v>38</v>
      </c>
      <c r="H332" t="s">
        <v>16</v>
      </c>
      <c r="I332">
        <v>36.61</v>
      </c>
      <c r="J332" t="s">
        <v>17</v>
      </c>
      <c r="K332">
        <v>331</v>
      </c>
      <c r="L332" t="s">
        <v>33</v>
      </c>
      <c r="M332" t="s">
        <v>143</v>
      </c>
      <c r="N332" t="s">
        <v>53</v>
      </c>
      <c r="O332" t="s">
        <v>47</v>
      </c>
      <c r="P332" t="s">
        <v>73</v>
      </c>
      <c r="Q332" t="str">
        <f t="shared" si="15"/>
        <v>Plato_12,  Plato_8,  Plato_7,  Plato_1</v>
      </c>
      <c r="R332" s="11">
        <f>SUMIF(Cocina!A:A,Sala!K332,Cocina!J:J)+I332</f>
        <v>209.61</v>
      </c>
      <c r="S332" s="12">
        <f>INT(E332)</f>
        <v>45020</v>
      </c>
      <c r="T332" s="2">
        <f>D332</f>
        <v>45020.129166666666</v>
      </c>
      <c r="U332" s="2">
        <f>E332</f>
        <v>45020.261805555558</v>
      </c>
      <c r="V332" s="2">
        <f>IF(J332="Ocupada",U332-T332+15/1440,U332-T332)</f>
        <v>0.13263888889196096</v>
      </c>
      <c r="W332" s="7">
        <f>SUMIF(Cocina!A:A,K332,Cocina!H:H)</f>
        <v>8.4027777777777785E-2</v>
      </c>
      <c r="X332" s="2">
        <f t="shared" si="16"/>
        <v>4.8611111114183175E-2</v>
      </c>
      <c r="Y332" t="str">
        <f t="shared" si="17"/>
        <v>Cobrado</v>
      </c>
    </row>
    <row r="333" spans="1:25" x14ac:dyDescent="0.45">
      <c r="A333">
        <v>6</v>
      </c>
      <c r="B333" t="s">
        <v>367</v>
      </c>
      <c r="C333">
        <v>1</v>
      </c>
      <c r="D333" s="1">
        <v>45020.009722222225</v>
      </c>
      <c r="E333" s="1">
        <v>45020.061805555553</v>
      </c>
      <c r="F333" t="s">
        <v>25</v>
      </c>
      <c r="G333" t="s">
        <v>15</v>
      </c>
      <c r="H333" t="s">
        <v>16</v>
      </c>
      <c r="I333">
        <v>25.21</v>
      </c>
      <c r="J333" t="s">
        <v>17</v>
      </c>
      <c r="K333">
        <v>332</v>
      </c>
      <c r="L333" t="s">
        <v>87</v>
      </c>
      <c r="M333" t="s">
        <v>71</v>
      </c>
      <c r="Q333" t="str">
        <f t="shared" si="15"/>
        <v>Plato_20</v>
      </c>
      <c r="R333" s="11">
        <f>SUMIF(Cocina!A:A,Sala!K333,Cocina!J:J)+I333</f>
        <v>145.21</v>
      </c>
      <c r="S333" s="12">
        <f>INT(E333)</f>
        <v>45020</v>
      </c>
      <c r="T333" s="2">
        <f>D333</f>
        <v>45020.009722222225</v>
      </c>
      <c r="U333" s="2">
        <f>E333</f>
        <v>45020.061805555553</v>
      </c>
      <c r="V333" s="2">
        <f>IF(J333="Ocupada",U333-T333+15/1440,U333-T333)</f>
        <v>5.2083333328482695E-2</v>
      </c>
      <c r="W333" s="7">
        <f>SUMIF(Cocina!A:A,K333,Cocina!H:H)</f>
        <v>1.1805555555555555E-2</v>
      </c>
      <c r="X333" s="2">
        <f t="shared" si="16"/>
        <v>4.027777777292714E-2</v>
      </c>
      <c r="Y333" t="str">
        <f t="shared" si="17"/>
        <v>Cobrado</v>
      </c>
    </row>
    <row r="334" spans="1:25" x14ac:dyDescent="0.45">
      <c r="A334">
        <v>6</v>
      </c>
      <c r="B334" t="s">
        <v>368</v>
      </c>
      <c r="C334">
        <v>1</v>
      </c>
      <c r="D334" s="1">
        <v>45020.131944444445</v>
      </c>
      <c r="E334" s="1">
        <v>45020.186805555553</v>
      </c>
      <c r="F334" t="s">
        <v>35</v>
      </c>
      <c r="G334" t="s">
        <v>38</v>
      </c>
      <c r="H334" t="s">
        <v>26</v>
      </c>
      <c r="I334">
        <v>13.19</v>
      </c>
      <c r="J334" t="s">
        <v>27</v>
      </c>
      <c r="K334">
        <v>333</v>
      </c>
      <c r="L334" t="s">
        <v>33</v>
      </c>
      <c r="M334" t="s">
        <v>102</v>
      </c>
      <c r="N334" t="s">
        <v>65</v>
      </c>
      <c r="Q334" t="str">
        <f t="shared" si="15"/>
        <v>Plato_19,  Plato_4</v>
      </c>
      <c r="R334" s="11">
        <f>SUMIF(Cocina!A:A,Sala!K334,Cocina!J:J)+I334</f>
        <v>85.19</v>
      </c>
      <c r="S334" s="12">
        <f>INT(E334)</f>
        <v>45020</v>
      </c>
      <c r="T334" s="2">
        <f>D334</f>
        <v>45020.131944444445</v>
      </c>
      <c r="U334" s="2">
        <f>E334</f>
        <v>45020.186805555553</v>
      </c>
      <c r="V334" s="2">
        <f>IF(J334="Ocupada",U334-T334+15/1440,U334-T334)</f>
        <v>5.486111110803904E-2</v>
      </c>
      <c r="W334" s="7">
        <f>SUMIF(Cocina!A:A,K334,Cocina!H:H)</f>
        <v>4.2361111111111113E-2</v>
      </c>
      <c r="X334" s="2">
        <f t="shared" si="16"/>
        <v>1.2499999996927927E-2</v>
      </c>
      <c r="Y334" t="str">
        <f t="shared" si="17"/>
        <v>Cobrado</v>
      </c>
    </row>
    <row r="335" spans="1:25" x14ac:dyDescent="0.45">
      <c r="A335">
        <v>12</v>
      </c>
      <c r="B335" t="s">
        <v>369</v>
      </c>
      <c r="C335">
        <v>4</v>
      </c>
      <c r="D335" s="1">
        <v>45020.118750000001</v>
      </c>
      <c r="E335" s="1">
        <v>45020.271527777775</v>
      </c>
      <c r="F335" t="s">
        <v>20</v>
      </c>
      <c r="G335" t="s">
        <v>21</v>
      </c>
      <c r="H335" t="s">
        <v>26</v>
      </c>
      <c r="I335">
        <v>17.5</v>
      </c>
      <c r="J335" t="s">
        <v>27</v>
      </c>
      <c r="K335">
        <v>334</v>
      </c>
      <c r="L335" t="s">
        <v>87</v>
      </c>
      <c r="M335" t="s">
        <v>99</v>
      </c>
      <c r="N335" t="s">
        <v>58</v>
      </c>
      <c r="O335" t="s">
        <v>47</v>
      </c>
      <c r="P335" t="s">
        <v>118</v>
      </c>
      <c r="Q335" t="str">
        <f t="shared" si="15"/>
        <v>Plato_13,  Plato_14,  Plato_7,  Plato_2</v>
      </c>
      <c r="R335" s="11">
        <f>SUMIF(Cocina!A:A,Sala!K335,Cocina!J:J)+I335</f>
        <v>190.5</v>
      </c>
      <c r="S335" s="12">
        <f>INT(E335)</f>
        <v>45020</v>
      </c>
      <c r="T335" s="2">
        <f>D335</f>
        <v>45020.118750000001</v>
      </c>
      <c r="U335" s="2">
        <f>E335</f>
        <v>45020.271527777775</v>
      </c>
      <c r="V335" s="2">
        <f>IF(J335="Ocupada",U335-T335+15/1440,U335-T335)</f>
        <v>0.15277777777373558</v>
      </c>
      <c r="W335" s="7">
        <f>SUMIF(Cocina!A:A,K335,Cocina!H:H)</f>
        <v>0.10833333333333334</v>
      </c>
      <c r="X335" s="2">
        <f t="shared" si="16"/>
        <v>4.4444444440402242E-2</v>
      </c>
      <c r="Y335" t="str">
        <f t="shared" si="17"/>
        <v>Cobrado</v>
      </c>
    </row>
    <row r="336" spans="1:25" x14ac:dyDescent="0.45">
      <c r="A336">
        <v>14</v>
      </c>
      <c r="B336" t="s">
        <v>370</v>
      </c>
      <c r="C336">
        <v>3</v>
      </c>
      <c r="D336" s="1">
        <v>45020.080555555556</v>
      </c>
      <c r="E336" s="1">
        <v>45020.131249999999</v>
      </c>
      <c r="F336" t="s">
        <v>35</v>
      </c>
      <c r="G336" t="s">
        <v>15</v>
      </c>
      <c r="H336" t="s">
        <v>16</v>
      </c>
      <c r="I336">
        <v>41.56</v>
      </c>
      <c r="J336" t="s">
        <v>27</v>
      </c>
      <c r="K336">
        <v>335</v>
      </c>
      <c r="L336" t="s">
        <v>28</v>
      </c>
      <c r="M336" t="s">
        <v>97</v>
      </c>
      <c r="N336" t="s">
        <v>44</v>
      </c>
      <c r="Q336" t="str">
        <f t="shared" si="15"/>
        <v>Plato_2,  Plato_16</v>
      </c>
      <c r="R336" s="11">
        <f>SUMIF(Cocina!A:A,Sala!K336,Cocina!J:J)+I336</f>
        <v>155.56</v>
      </c>
      <c r="S336" s="12">
        <f>INT(E336)</f>
        <v>45020</v>
      </c>
      <c r="T336" s="2">
        <f>D336</f>
        <v>45020.080555555556</v>
      </c>
      <c r="U336" s="2">
        <f>E336</f>
        <v>45020.131249999999</v>
      </c>
      <c r="V336" s="2">
        <f>IF(J336="Ocupada",U336-T336+15/1440,U336-T336)</f>
        <v>5.0694444442342501E-2</v>
      </c>
      <c r="W336" s="7">
        <f>SUMIF(Cocina!A:A,K336,Cocina!H:H)</f>
        <v>4.7916666666666663E-2</v>
      </c>
      <c r="X336" s="2">
        <f t="shared" si="16"/>
        <v>2.7777777756758382E-3</v>
      </c>
      <c r="Y336" t="str">
        <f t="shared" si="17"/>
        <v>Cobrado</v>
      </c>
    </row>
    <row r="337" spans="1:25" x14ac:dyDescent="0.45">
      <c r="A337">
        <v>4</v>
      </c>
      <c r="B337" t="s">
        <v>371</v>
      </c>
      <c r="C337">
        <v>5</v>
      </c>
      <c r="D337" s="1">
        <v>45020.065972222219</v>
      </c>
      <c r="E337" s="1">
        <v>45020.20208333333</v>
      </c>
      <c r="F337" t="s">
        <v>25</v>
      </c>
      <c r="G337" t="s">
        <v>38</v>
      </c>
      <c r="H337" t="s">
        <v>26</v>
      </c>
      <c r="I337">
        <v>17.93</v>
      </c>
      <c r="J337" t="s">
        <v>27</v>
      </c>
      <c r="K337">
        <v>336</v>
      </c>
      <c r="L337" t="s">
        <v>87</v>
      </c>
      <c r="M337" t="s">
        <v>99</v>
      </c>
      <c r="N337" t="s">
        <v>48</v>
      </c>
      <c r="O337" t="s">
        <v>68</v>
      </c>
      <c r="Q337" t="str">
        <f t="shared" si="15"/>
        <v>Plato_13,  Plato_12,  Plato_10</v>
      </c>
      <c r="R337" s="11">
        <f>SUMIF(Cocina!A:A,Sala!K337,Cocina!J:J)+I337</f>
        <v>175.93</v>
      </c>
      <c r="S337" s="12">
        <f>INT(E337)</f>
        <v>45020</v>
      </c>
      <c r="T337" s="2">
        <f>D337</f>
        <v>45020.065972222219</v>
      </c>
      <c r="U337" s="2">
        <f>E337</f>
        <v>45020.20208333333</v>
      </c>
      <c r="V337" s="2">
        <f>IF(J337="Ocupada",U337-T337+15/1440,U337-T337)</f>
        <v>0.13611111111094942</v>
      </c>
      <c r="W337" s="7">
        <f>SUMIF(Cocina!A:A,K337,Cocina!H:H)</f>
        <v>4.5138888888888888E-2</v>
      </c>
      <c r="X337" s="2">
        <f t="shared" si="16"/>
        <v>9.0972222222060528E-2</v>
      </c>
      <c r="Y337" t="str">
        <f t="shared" si="17"/>
        <v>Cobrado</v>
      </c>
    </row>
    <row r="338" spans="1:25" x14ac:dyDescent="0.45">
      <c r="A338">
        <v>11</v>
      </c>
      <c r="B338" t="s">
        <v>372</v>
      </c>
      <c r="C338">
        <v>2</v>
      </c>
      <c r="D338" s="1">
        <v>45020.068055555559</v>
      </c>
      <c r="E338" s="1">
        <v>45020.188194444447</v>
      </c>
      <c r="F338" t="s">
        <v>32</v>
      </c>
      <c r="G338" t="s">
        <v>38</v>
      </c>
      <c r="H338" t="s">
        <v>26</v>
      </c>
      <c r="I338">
        <v>19.28</v>
      </c>
      <c r="J338" t="s">
        <v>17</v>
      </c>
      <c r="K338">
        <v>337</v>
      </c>
      <c r="L338" t="s">
        <v>28</v>
      </c>
      <c r="M338" t="s">
        <v>189</v>
      </c>
      <c r="N338" t="s">
        <v>44</v>
      </c>
      <c r="Q338" t="str">
        <f t="shared" si="15"/>
        <v>Plato_7,  Plato_16</v>
      </c>
      <c r="R338" s="11">
        <f>SUMIF(Cocina!A:A,Sala!K338,Cocina!J:J)+I338</f>
        <v>119.28</v>
      </c>
      <c r="S338" s="12">
        <f>INT(E338)</f>
        <v>45020</v>
      </c>
      <c r="T338" s="2">
        <f>D338</f>
        <v>45020.068055555559</v>
      </c>
      <c r="U338" s="2">
        <f>E338</f>
        <v>45020.188194444447</v>
      </c>
      <c r="V338" s="2">
        <f>IF(J338="Ocupada",U338-T338+15/1440,U338-T338)</f>
        <v>0.12013888888759539</v>
      </c>
      <c r="W338" s="7">
        <f>SUMIF(Cocina!A:A,K338,Cocina!H:H)</f>
        <v>4.027777777777778E-2</v>
      </c>
      <c r="X338" s="2">
        <f t="shared" si="16"/>
        <v>7.9861111109817612E-2</v>
      </c>
      <c r="Y338" t="str">
        <f t="shared" si="17"/>
        <v>Cobrado</v>
      </c>
    </row>
    <row r="339" spans="1:25" x14ac:dyDescent="0.45">
      <c r="A339">
        <v>18</v>
      </c>
      <c r="B339" t="s">
        <v>373</v>
      </c>
      <c r="C339">
        <v>2</v>
      </c>
      <c r="D339" s="1">
        <v>45020.022222222222</v>
      </c>
      <c r="E339" s="1">
        <v>45020.145833333336</v>
      </c>
      <c r="F339" t="s">
        <v>32</v>
      </c>
      <c r="G339" t="s">
        <v>15</v>
      </c>
      <c r="H339" t="s">
        <v>16</v>
      </c>
      <c r="I339">
        <v>30.62</v>
      </c>
      <c r="J339" t="s">
        <v>17</v>
      </c>
      <c r="K339">
        <v>338</v>
      </c>
      <c r="L339" t="s">
        <v>64</v>
      </c>
      <c r="M339" t="s">
        <v>83</v>
      </c>
      <c r="N339" t="s">
        <v>60</v>
      </c>
      <c r="O339" t="s">
        <v>76</v>
      </c>
      <c r="P339" t="s">
        <v>75</v>
      </c>
      <c r="Q339" t="str">
        <f t="shared" si="15"/>
        <v>Plato_18,  Plato_13,  Plato_15,  Plato_3</v>
      </c>
      <c r="R339" s="11">
        <f>SUMIF(Cocina!A:A,Sala!K339,Cocina!J:J)+I339</f>
        <v>309.62</v>
      </c>
      <c r="S339" s="12">
        <f>INT(E339)</f>
        <v>45020</v>
      </c>
      <c r="T339" s="2">
        <f>D339</f>
        <v>45020.022222222222</v>
      </c>
      <c r="U339" s="2">
        <f>E339</f>
        <v>45020.145833333336</v>
      </c>
      <c r="V339" s="2">
        <f>IF(J339="Ocupada",U339-T339+15/1440,U339-T339)</f>
        <v>0.12361111111385981</v>
      </c>
      <c r="W339" s="7">
        <f>SUMIF(Cocina!A:A,K339,Cocina!H:H)</f>
        <v>9.9305555555555564E-2</v>
      </c>
      <c r="X339" s="2">
        <f t="shared" si="16"/>
        <v>2.4305555558304243E-2</v>
      </c>
      <c r="Y339" t="str">
        <f t="shared" si="17"/>
        <v>Cobrado</v>
      </c>
    </row>
    <row r="340" spans="1:25" x14ac:dyDescent="0.45">
      <c r="A340">
        <v>13</v>
      </c>
      <c r="B340" t="s">
        <v>374</v>
      </c>
      <c r="C340">
        <v>2</v>
      </c>
      <c r="D340" s="1">
        <v>45020</v>
      </c>
      <c r="E340" s="1">
        <v>45020.084027777775</v>
      </c>
      <c r="F340" t="s">
        <v>14</v>
      </c>
      <c r="G340" t="s">
        <v>21</v>
      </c>
      <c r="H340" t="s">
        <v>16</v>
      </c>
      <c r="I340">
        <v>19.600000000000001</v>
      </c>
      <c r="J340" t="s">
        <v>17</v>
      </c>
      <c r="K340">
        <v>339</v>
      </c>
      <c r="L340" t="s">
        <v>36</v>
      </c>
      <c r="M340" t="s">
        <v>55</v>
      </c>
      <c r="N340" t="s">
        <v>58</v>
      </c>
      <c r="Q340" t="str">
        <f t="shared" si="15"/>
        <v>Plato_9,  Plato_14</v>
      </c>
      <c r="R340" s="11">
        <f>SUMIF(Cocina!A:A,Sala!K340,Cocina!J:J)+I340</f>
        <v>123.6</v>
      </c>
      <c r="S340" s="12">
        <f>INT(E340)</f>
        <v>45020</v>
      </c>
      <c r="T340" s="2">
        <f>D340</f>
        <v>45020</v>
      </c>
      <c r="U340" s="2">
        <f>E340</f>
        <v>45020.084027777775</v>
      </c>
      <c r="V340" s="2">
        <f>IF(J340="Ocupada",U340-T340+15/1440,U340-T340)</f>
        <v>8.4027777775190771E-2</v>
      </c>
      <c r="W340" s="7">
        <f>SUMIF(Cocina!A:A,K340,Cocina!H:H)</f>
        <v>3.1944444444444442E-2</v>
      </c>
      <c r="X340" s="2">
        <f t="shared" si="16"/>
        <v>5.2083333330746329E-2</v>
      </c>
      <c r="Y340" t="str">
        <f t="shared" si="17"/>
        <v>Cobrado</v>
      </c>
    </row>
    <row r="341" spans="1:25" x14ac:dyDescent="0.45">
      <c r="A341">
        <v>15</v>
      </c>
      <c r="B341" t="s">
        <v>375</v>
      </c>
      <c r="C341">
        <v>1</v>
      </c>
      <c r="D341" s="1">
        <v>45020.05</v>
      </c>
      <c r="E341" s="1">
        <v>45020.193055555559</v>
      </c>
      <c r="F341" t="s">
        <v>14</v>
      </c>
      <c r="G341" t="s">
        <v>15</v>
      </c>
      <c r="H341" t="s">
        <v>26</v>
      </c>
      <c r="I341">
        <v>38.520000000000003</v>
      </c>
      <c r="J341" t="s">
        <v>27</v>
      </c>
      <c r="K341">
        <v>340</v>
      </c>
      <c r="L341" t="s">
        <v>18</v>
      </c>
      <c r="M341" t="s">
        <v>71</v>
      </c>
      <c r="N341" t="s">
        <v>44</v>
      </c>
      <c r="Q341" t="str">
        <f t="shared" si="15"/>
        <v>Plato_20,  Plato_16</v>
      </c>
      <c r="R341" s="11">
        <f>SUMIF(Cocina!A:A,Sala!K341,Cocina!J:J)+I341</f>
        <v>202.52</v>
      </c>
      <c r="S341" s="12">
        <f>INT(E341)</f>
        <v>45020</v>
      </c>
      <c r="T341" s="2">
        <f>D341</f>
        <v>45020.05</v>
      </c>
      <c r="U341" s="2">
        <f>E341</f>
        <v>45020.193055555559</v>
      </c>
      <c r="V341" s="2">
        <f>IF(J341="Ocupada",U341-T341+15/1440,U341-T341)</f>
        <v>0.14305555555620231</v>
      </c>
      <c r="W341" s="7">
        <f>SUMIF(Cocina!A:A,K341,Cocina!H:H)</f>
        <v>6.3194444444444442E-2</v>
      </c>
      <c r="X341" s="2">
        <f t="shared" si="16"/>
        <v>7.9861111111757865E-2</v>
      </c>
      <c r="Y341" t="str">
        <f t="shared" si="17"/>
        <v>Cobrado</v>
      </c>
    </row>
    <row r="342" spans="1:25" x14ac:dyDescent="0.45">
      <c r="A342">
        <v>14</v>
      </c>
      <c r="B342" t="s">
        <v>376</v>
      </c>
      <c r="C342">
        <v>5</v>
      </c>
      <c r="D342" s="1">
        <v>45020.086805555555</v>
      </c>
      <c r="E342" s="1">
        <v>45020.179861111108</v>
      </c>
      <c r="F342" t="s">
        <v>14</v>
      </c>
      <c r="G342" t="s">
        <v>21</v>
      </c>
      <c r="H342" t="s">
        <v>26</v>
      </c>
      <c r="I342">
        <v>47.05</v>
      </c>
      <c r="J342" t="s">
        <v>27</v>
      </c>
      <c r="K342">
        <v>341</v>
      </c>
      <c r="L342" t="s">
        <v>36</v>
      </c>
      <c r="M342" t="s">
        <v>62</v>
      </c>
      <c r="N342" t="s">
        <v>112</v>
      </c>
      <c r="O342" t="s">
        <v>53</v>
      </c>
      <c r="Q342" t="str">
        <f t="shared" si="15"/>
        <v>Plato_16,  Plato_5,  Plato_8</v>
      </c>
      <c r="R342" s="11">
        <f>SUMIF(Cocina!A:A,Sala!K342,Cocina!J:J)+I342</f>
        <v>224.05</v>
      </c>
      <c r="S342" s="12">
        <f>INT(E342)</f>
        <v>45020</v>
      </c>
      <c r="T342" s="2">
        <f>D342</f>
        <v>45020.086805555555</v>
      </c>
      <c r="U342" s="2">
        <f>E342</f>
        <v>45020.179861111108</v>
      </c>
      <c r="V342" s="2">
        <f>IF(J342="Ocupada",U342-T342+15/1440,U342-T342)</f>
        <v>9.3055555553291924E-2</v>
      </c>
      <c r="W342" s="7">
        <f>SUMIF(Cocina!A:A,K342,Cocina!H:H)</f>
        <v>6.1111111111111109E-2</v>
      </c>
      <c r="X342" s="2">
        <f t="shared" si="16"/>
        <v>3.1944444442180815E-2</v>
      </c>
      <c r="Y342" t="str">
        <f t="shared" si="17"/>
        <v>Cobrado</v>
      </c>
    </row>
    <row r="343" spans="1:25" x14ac:dyDescent="0.45">
      <c r="A343">
        <v>19</v>
      </c>
      <c r="B343" t="s">
        <v>377</v>
      </c>
      <c r="C343">
        <v>5</v>
      </c>
      <c r="D343" s="1">
        <v>45020.104166666664</v>
      </c>
      <c r="E343" s="1">
        <v>45020.257638888892</v>
      </c>
      <c r="F343" t="s">
        <v>14</v>
      </c>
      <c r="G343" t="s">
        <v>21</v>
      </c>
      <c r="H343" t="s">
        <v>26</v>
      </c>
      <c r="I343">
        <v>20.059999999999999</v>
      </c>
      <c r="J343" t="s">
        <v>27</v>
      </c>
      <c r="K343">
        <v>342</v>
      </c>
      <c r="L343" t="s">
        <v>46</v>
      </c>
      <c r="M343" t="s">
        <v>231</v>
      </c>
      <c r="N343" t="s">
        <v>44</v>
      </c>
      <c r="Q343" t="str">
        <f t="shared" si="15"/>
        <v>Plato_14,  Plato_16</v>
      </c>
      <c r="R343" s="11">
        <f>SUMIF(Cocina!A:A,Sala!K343,Cocina!J:J)+I343</f>
        <v>122.06</v>
      </c>
      <c r="S343" s="12">
        <f>INT(E343)</f>
        <v>45020</v>
      </c>
      <c r="T343" s="2">
        <f>D343</f>
        <v>45020.104166666664</v>
      </c>
      <c r="U343" s="2">
        <f>E343</f>
        <v>45020.257638888892</v>
      </c>
      <c r="V343" s="2">
        <f>IF(J343="Ocupada",U343-T343+15/1440,U343-T343)</f>
        <v>0.15347222222771961</v>
      </c>
      <c r="W343" s="7">
        <f>SUMIF(Cocina!A:A,K343,Cocina!H:H)</f>
        <v>3.7499999999999999E-2</v>
      </c>
      <c r="X343" s="2">
        <f t="shared" si="16"/>
        <v>0.11597222222771961</v>
      </c>
      <c r="Y343" t="str">
        <f t="shared" si="17"/>
        <v>Cobrado</v>
      </c>
    </row>
    <row r="344" spans="1:25" x14ac:dyDescent="0.45">
      <c r="A344">
        <v>12</v>
      </c>
      <c r="B344" t="s">
        <v>378</v>
      </c>
      <c r="C344">
        <v>1</v>
      </c>
      <c r="D344" s="1">
        <v>45020.163888888892</v>
      </c>
      <c r="E344" s="1">
        <v>45020.239583333336</v>
      </c>
      <c r="F344" t="s">
        <v>32</v>
      </c>
      <c r="G344" t="s">
        <v>15</v>
      </c>
      <c r="H344" t="s">
        <v>26</v>
      </c>
      <c r="I344">
        <v>23.01</v>
      </c>
      <c r="J344" t="s">
        <v>41</v>
      </c>
      <c r="K344">
        <v>343</v>
      </c>
      <c r="L344" t="s">
        <v>36</v>
      </c>
      <c r="M344" t="s">
        <v>83</v>
      </c>
      <c r="N344" t="s">
        <v>58</v>
      </c>
      <c r="Q344" t="str">
        <f t="shared" si="15"/>
        <v>Plato_18,  Plato_14</v>
      </c>
      <c r="R344" s="11">
        <f>SUMIF(Cocina!A:A,Sala!K344,Cocina!J:J)+I344</f>
        <v>160.01</v>
      </c>
      <c r="S344" s="12">
        <f>INT(E344)</f>
        <v>45020</v>
      </c>
      <c r="T344" s="2">
        <f>D344</f>
        <v>45020.163888888892</v>
      </c>
      <c r="U344" s="2">
        <f>E344</f>
        <v>45020.239583333336</v>
      </c>
      <c r="V344" s="2">
        <f>IF(J344="Ocupada",U344-T344+15/1440,U344-T344)</f>
        <v>8.6111111110464364E-2</v>
      </c>
      <c r="W344" s="7">
        <f>SUMIF(Cocina!A:A,K344,Cocina!H:H)</f>
        <v>7.013888888888889E-2</v>
      </c>
      <c r="X344" s="2">
        <f t="shared" si="16"/>
        <v>1.5972222221575474E-2</v>
      </c>
      <c r="Y344" t="str">
        <f t="shared" si="17"/>
        <v>Cobrado</v>
      </c>
    </row>
    <row r="345" spans="1:25" x14ac:dyDescent="0.45">
      <c r="A345">
        <v>15</v>
      </c>
      <c r="B345" t="s">
        <v>379</v>
      </c>
      <c r="C345">
        <v>3</v>
      </c>
      <c r="D345" s="1">
        <v>45020.031944444447</v>
      </c>
      <c r="E345" s="1">
        <v>45020.086111111108</v>
      </c>
      <c r="F345" t="s">
        <v>25</v>
      </c>
      <c r="G345" t="s">
        <v>15</v>
      </c>
      <c r="H345" t="s">
        <v>26</v>
      </c>
      <c r="I345">
        <v>33.01</v>
      </c>
      <c r="J345" t="s">
        <v>41</v>
      </c>
      <c r="K345">
        <v>344</v>
      </c>
      <c r="L345" t="s">
        <v>70</v>
      </c>
      <c r="M345" t="s">
        <v>39</v>
      </c>
      <c r="N345" t="s">
        <v>29</v>
      </c>
      <c r="O345" t="s">
        <v>76</v>
      </c>
      <c r="P345" t="s">
        <v>112</v>
      </c>
      <c r="Q345" t="str">
        <f t="shared" si="15"/>
        <v>Plato_8,  Plato_17,  Plato_15,  Plato_5</v>
      </c>
      <c r="R345" s="11">
        <f>SUMIF(Cocina!A:A,Sala!K345,Cocina!J:J)+I345</f>
        <v>216.01</v>
      </c>
      <c r="S345" s="12">
        <f>INT(E345)</f>
        <v>45020</v>
      </c>
      <c r="T345" s="2">
        <f>D345</f>
        <v>45020.031944444447</v>
      </c>
      <c r="U345" s="2">
        <f>E345</f>
        <v>45020.086111111108</v>
      </c>
      <c r="V345" s="2">
        <f>IF(J345="Ocupada",U345-T345+15/1440,U345-T345)</f>
        <v>6.4583333327997636E-2</v>
      </c>
      <c r="W345" s="7">
        <f>SUMIF(Cocina!A:A,K345,Cocina!H:H)</f>
        <v>5.9722222222222225E-2</v>
      </c>
      <c r="X345" s="2">
        <f t="shared" si="16"/>
        <v>4.8611111057754106E-3</v>
      </c>
      <c r="Y345" t="str">
        <f t="shared" si="17"/>
        <v>Cobrado</v>
      </c>
    </row>
    <row r="346" spans="1:25" x14ac:dyDescent="0.45">
      <c r="A346">
        <v>16</v>
      </c>
      <c r="B346" t="s">
        <v>380</v>
      </c>
      <c r="C346">
        <v>3</v>
      </c>
      <c r="D346" s="1">
        <v>45020.054166666669</v>
      </c>
      <c r="E346" s="1">
        <v>45020.179861111108</v>
      </c>
      <c r="F346" t="s">
        <v>35</v>
      </c>
      <c r="G346" t="s">
        <v>15</v>
      </c>
      <c r="H346" t="s">
        <v>26</v>
      </c>
      <c r="I346">
        <v>13.98</v>
      </c>
      <c r="J346" t="s">
        <v>41</v>
      </c>
      <c r="K346">
        <v>345</v>
      </c>
      <c r="L346" t="s">
        <v>70</v>
      </c>
      <c r="M346" t="s">
        <v>143</v>
      </c>
      <c r="Q346" t="str">
        <f t="shared" si="15"/>
        <v>Plato_12</v>
      </c>
      <c r="R346" s="11">
        <f>SUMIF(Cocina!A:A,Sala!K346,Cocina!J:J)+I346</f>
        <v>51.980000000000004</v>
      </c>
      <c r="S346" s="12">
        <f>INT(E346)</f>
        <v>45020</v>
      </c>
      <c r="T346" s="2">
        <f>D346</f>
        <v>45020.054166666669</v>
      </c>
      <c r="U346" s="2">
        <f>E346</f>
        <v>45020.179861111108</v>
      </c>
      <c r="V346" s="2">
        <f>IF(J346="Ocupada",U346-T346+15/1440,U346-T346)</f>
        <v>0.13611111110609878</v>
      </c>
      <c r="W346" s="7">
        <f>SUMIF(Cocina!A:A,K346,Cocina!H:H)</f>
        <v>1.2500000000000001E-2</v>
      </c>
      <c r="X346" s="2">
        <f t="shared" si="16"/>
        <v>0.12361111110609878</v>
      </c>
      <c r="Y346" t="str">
        <f t="shared" si="17"/>
        <v>Cobrado</v>
      </c>
    </row>
    <row r="347" spans="1:25" x14ac:dyDescent="0.45">
      <c r="A347">
        <v>1</v>
      </c>
      <c r="B347" t="s">
        <v>381</v>
      </c>
      <c r="C347">
        <v>5</v>
      </c>
      <c r="D347" s="1">
        <v>45020.027777777781</v>
      </c>
      <c r="E347" s="1">
        <v>45020.163888888892</v>
      </c>
      <c r="F347" t="s">
        <v>32</v>
      </c>
      <c r="G347" t="s">
        <v>15</v>
      </c>
      <c r="H347" t="s">
        <v>16</v>
      </c>
      <c r="I347">
        <v>35.93</v>
      </c>
      <c r="J347" t="s">
        <v>17</v>
      </c>
      <c r="K347">
        <v>346</v>
      </c>
      <c r="L347" t="s">
        <v>87</v>
      </c>
      <c r="M347" t="s">
        <v>102</v>
      </c>
      <c r="Q347" t="str">
        <f t="shared" si="15"/>
        <v>Plato_19</v>
      </c>
      <c r="R347" s="11">
        <f>SUMIF(Cocina!A:A,Sala!K347,Cocina!J:J)+I347</f>
        <v>107.93</v>
      </c>
      <c r="S347" s="12">
        <f>INT(E347)</f>
        <v>45020</v>
      </c>
      <c r="T347" s="2">
        <f>D347</f>
        <v>45020.027777777781</v>
      </c>
      <c r="U347" s="2">
        <f>E347</f>
        <v>45020.163888888892</v>
      </c>
      <c r="V347" s="2">
        <f>IF(J347="Ocupada",U347-T347+15/1440,U347-T347)</f>
        <v>0.13611111111094942</v>
      </c>
      <c r="W347" s="7">
        <f>SUMIF(Cocina!A:A,K347,Cocina!H:H)</f>
        <v>1.5277777777777777E-2</v>
      </c>
      <c r="X347" s="2">
        <f t="shared" si="16"/>
        <v>0.12083333333317164</v>
      </c>
      <c r="Y347" t="str">
        <f t="shared" si="17"/>
        <v>Cobrado</v>
      </c>
    </row>
    <row r="348" spans="1:25" x14ac:dyDescent="0.45">
      <c r="A348">
        <v>7</v>
      </c>
      <c r="B348" t="s">
        <v>382</v>
      </c>
      <c r="C348">
        <v>4</v>
      </c>
      <c r="D348" s="1">
        <v>45020.075694444444</v>
      </c>
      <c r="E348" s="1">
        <v>45020.19027777778</v>
      </c>
      <c r="F348" t="s">
        <v>35</v>
      </c>
      <c r="G348" t="s">
        <v>15</v>
      </c>
      <c r="H348" t="s">
        <v>26</v>
      </c>
      <c r="I348">
        <v>48.52</v>
      </c>
      <c r="J348" t="s">
        <v>17</v>
      </c>
      <c r="K348">
        <v>347</v>
      </c>
      <c r="L348" t="s">
        <v>70</v>
      </c>
      <c r="M348" t="s">
        <v>39</v>
      </c>
      <c r="Q348" t="str">
        <f t="shared" si="15"/>
        <v>Plato_8</v>
      </c>
      <c r="R348" s="11">
        <f>SUMIF(Cocina!A:A,Sala!K348,Cocina!J:J)+I348</f>
        <v>118.52000000000001</v>
      </c>
      <c r="S348" s="12">
        <f>INT(E348)</f>
        <v>45020</v>
      </c>
      <c r="T348" s="2">
        <f>D348</f>
        <v>45020.075694444444</v>
      </c>
      <c r="U348" s="2">
        <f>E348</f>
        <v>45020.19027777778</v>
      </c>
      <c r="V348" s="2">
        <f>IF(J348="Ocupada",U348-T348+15/1440,U348-T348)</f>
        <v>0.11458333333575865</v>
      </c>
      <c r="W348" s="7">
        <f>SUMIF(Cocina!A:A,K348,Cocina!H:H)</f>
        <v>3.0555555555555555E-2</v>
      </c>
      <c r="X348" s="2">
        <f t="shared" si="16"/>
        <v>8.4027777780203095E-2</v>
      </c>
      <c r="Y348" t="str">
        <f t="shared" si="17"/>
        <v>Cobrado</v>
      </c>
    </row>
    <row r="349" spans="1:25" x14ac:dyDescent="0.45">
      <c r="A349">
        <v>16</v>
      </c>
      <c r="B349" t="s">
        <v>383</v>
      </c>
      <c r="C349">
        <v>2</v>
      </c>
      <c r="D349" s="1">
        <v>45020.053472222222</v>
      </c>
      <c r="E349" s="1">
        <v>45020.207638888889</v>
      </c>
      <c r="F349" t="s">
        <v>25</v>
      </c>
      <c r="G349" t="s">
        <v>15</v>
      </c>
      <c r="H349" t="s">
        <v>26</v>
      </c>
      <c r="I349">
        <v>30.78</v>
      </c>
      <c r="J349" t="s">
        <v>41</v>
      </c>
      <c r="K349">
        <v>348</v>
      </c>
      <c r="L349" t="s">
        <v>33</v>
      </c>
      <c r="M349" t="s">
        <v>186</v>
      </c>
      <c r="N349" t="s">
        <v>75</v>
      </c>
      <c r="Q349" t="str">
        <f t="shared" si="15"/>
        <v>Plato_10,  Plato_3</v>
      </c>
      <c r="R349" s="11">
        <f>SUMIF(Cocina!A:A,Sala!K349,Cocina!J:J)+I349</f>
        <v>116.78</v>
      </c>
      <c r="S349" s="12">
        <f>INT(E349)</f>
        <v>45020</v>
      </c>
      <c r="T349" s="2">
        <f>D349</f>
        <v>45020.053472222222</v>
      </c>
      <c r="U349" s="2">
        <f>E349</f>
        <v>45020.207638888889</v>
      </c>
      <c r="V349" s="2">
        <f>IF(J349="Ocupada",U349-T349+15/1440,U349-T349)</f>
        <v>0.16458333333381839</v>
      </c>
      <c r="W349" s="7">
        <f>SUMIF(Cocina!A:A,K349,Cocina!H:H)</f>
        <v>6.1111111111111109E-2</v>
      </c>
      <c r="X349" s="2">
        <f t="shared" si="16"/>
        <v>0.10347222222270727</v>
      </c>
      <c r="Y349" t="str">
        <f t="shared" si="17"/>
        <v>Cobrado</v>
      </c>
    </row>
    <row r="350" spans="1:25" x14ac:dyDescent="0.45">
      <c r="A350">
        <v>13</v>
      </c>
      <c r="B350" t="s">
        <v>384</v>
      </c>
      <c r="C350">
        <v>1</v>
      </c>
      <c r="D350" s="1">
        <v>45020.158333333333</v>
      </c>
      <c r="E350" s="1">
        <v>45020.313194444447</v>
      </c>
      <c r="F350" t="s">
        <v>32</v>
      </c>
      <c r="G350" t="s">
        <v>21</v>
      </c>
      <c r="H350" t="s">
        <v>26</v>
      </c>
      <c r="I350">
        <v>40.630000000000003</v>
      </c>
      <c r="J350" t="s">
        <v>41</v>
      </c>
      <c r="K350">
        <v>349</v>
      </c>
      <c r="L350" t="s">
        <v>28</v>
      </c>
      <c r="M350" t="s">
        <v>97</v>
      </c>
      <c r="N350" t="s">
        <v>48</v>
      </c>
      <c r="O350" t="s">
        <v>53</v>
      </c>
      <c r="Q350" t="str">
        <f t="shared" si="15"/>
        <v>Plato_2,  Plato_12,  Plato_8</v>
      </c>
      <c r="R350" s="11">
        <f>SUMIF(Cocina!A:A,Sala!K350,Cocina!J:J)+I350</f>
        <v>192.63</v>
      </c>
      <c r="S350" s="12">
        <f>INT(E350)</f>
        <v>45020</v>
      </c>
      <c r="T350" s="2">
        <f>D350</f>
        <v>45020.158333333333</v>
      </c>
      <c r="U350" s="2">
        <f>E350</f>
        <v>45020.313194444447</v>
      </c>
      <c r="V350" s="2">
        <f>IF(J350="Ocupada",U350-T350+15/1440,U350-T350)</f>
        <v>0.16527777778052646</v>
      </c>
      <c r="W350" s="7">
        <f>SUMIF(Cocina!A:A,K350,Cocina!H:H)</f>
        <v>5.9027777777777776E-2</v>
      </c>
      <c r="X350" s="2">
        <f t="shared" si="16"/>
        <v>0.10625000000274869</v>
      </c>
      <c r="Y350" t="str">
        <f t="shared" si="17"/>
        <v>Cobrado</v>
      </c>
    </row>
    <row r="351" spans="1:25" x14ac:dyDescent="0.45">
      <c r="A351">
        <v>2</v>
      </c>
      <c r="B351" t="s">
        <v>385</v>
      </c>
      <c r="C351">
        <v>6</v>
      </c>
      <c r="D351" s="1">
        <v>45020.024305555555</v>
      </c>
      <c r="E351" s="1">
        <v>45020.124305555553</v>
      </c>
      <c r="F351" t="s">
        <v>32</v>
      </c>
      <c r="G351" t="s">
        <v>21</v>
      </c>
      <c r="H351" t="s">
        <v>16</v>
      </c>
      <c r="I351">
        <v>36.21</v>
      </c>
      <c r="J351" t="s">
        <v>17</v>
      </c>
      <c r="K351">
        <v>350</v>
      </c>
      <c r="L351" t="s">
        <v>23</v>
      </c>
      <c r="M351" t="s">
        <v>147</v>
      </c>
      <c r="N351" t="s">
        <v>93</v>
      </c>
      <c r="Q351" t="str">
        <f t="shared" si="15"/>
        <v>Plato_17,  Plato_6</v>
      </c>
      <c r="R351" s="11">
        <f>SUMIF(Cocina!A:A,Sala!K351,Cocina!J:J)+I351</f>
        <v>179.21</v>
      </c>
      <c r="S351" s="12">
        <f>INT(E351)</f>
        <v>45020</v>
      </c>
      <c r="T351" s="2">
        <f>D351</f>
        <v>45020.024305555555</v>
      </c>
      <c r="U351" s="2">
        <f>E351</f>
        <v>45020.124305555553</v>
      </c>
      <c r="V351" s="2">
        <f>IF(J351="Ocupada",U351-T351+15/1440,U351-T351)</f>
        <v>9.9999999998544808E-2</v>
      </c>
      <c r="W351" s="7">
        <f>SUMIF(Cocina!A:A,K351,Cocina!H:H)</f>
        <v>7.5694444444444439E-2</v>
      </c>
      <c r="X351" s="2">
        <f t="shared" si="16"/>
        <v>2.4305555554100369E-2</v>
      </c>
      <c r="Y351" t="str">
        <f t="shared" si="17"/>
        <v>Cobrado</v>
      </c>
    </row>
    <row r="352" spans="1:25" x14ac:dyDescent="0.45">
      <c r="A352">
        <v>1</v>
      </c>
      <c r="B352" t="s">
        <v>386</v>
      </c>
      <c r="C352">
        <v>6</v>
      </c>
      <c r="D352" s="1">
        <v>45020.161111111112</v>
      </c>
      <c r="E352" s="1">
        <v>45020.256249999999</v>
      </c>
      <c r="F352" t="s">
        <v>20</v>
      </c>
      <c r="G352" t="s">
        <v>21</v>
      </c>
      <c r="H352" t="s">
        <v>26</v>
      </c>
      <c r="I352">
        <v>48.93</v>
      </c>
      <c r="J352" t="s">
        <v>27</v>
      </c>
      <c r="K352">
        <v>351</v>
      </c>
      <c r="L352" t="s">
        <v>28</v>
      </c>
      <c r="M352" t="s">
        <v>278</v>
      </c>
      <c r="N352" t="s">
        <v>53</v>
      </c>
      <c r="Q352" t="str">
        <f t="shared" si="15"/>
        <v>Plato_15,  Plato_8</v>
      </c>
      <c r="R352" s="11">
        <f>SUMIF(Cocina!A:A,Sala!K352,Cocina!J:J)+I352</f>
        <v>249.93</v>
      </c>
      <c r="S352" s="12">
        <f>INT(E352)</f>
        <v>45020</v>
      </c>
      <c r="T352" s="2">
        <f>D352</f>
        <v>45020.161111111112</v>
      </c>
      <c r="U352" s="2">
        <f>E352</f>
        <v>45020.256249999999</v>
      </c>
      <c r="V352" s="2">
        <f>IF(J352="Ocupada",U352-T352+15/1440,U352-T352)</f>
        <v>9.5138888886140194E-2</v>
      </c>
      <c r="W352" s="7">
        <f>SUMIF(Cocina!A:A,K352,Cocina!H:H)</f>
        <v>1.7361111111111112E-2</v>
      </c>
      <c r="X352" s="2">
        <f t="shared" si="16"/>
        <v>7.7777777775029089E-2</v>
      </c>
      <c r="Y352" t="str">
        <f t="shared" si="17"/>
        <v>Cobrado</v>
      </c>
    </row>
    <row r="353" spans="1:25" x14ac:dyDescent="0.45">
      <c r="A353">
        <v>1</v>
      </c>
      <c r="B353" t="s">
        <v>56</v>
      </c>
      <c r="C353">
        <v>3</v>
      </c>
      <c r="D353" s="1">
        <v>45020.011805555558</v>
      </c>
      <c r="E353" s="1">
        <v>45020.120138888888</v>
      </c>
      <c r="F353" t="s">
        <v>14</v>
      </c>
      <c r="G353" t="s">
        <v>21</v>
      </c>
      <c r="H353" t="s">
        <v>22</v>
      </c>
      <c r="I353">
        <v>17.55</v>
      </c>
      <c r="J353" t="s">
        <v>17</v>
      </c>
      <c r="K353">
        <v>352</v>
      </c>
      <c r="L353" t="s">
        <v>33</v>
      </c>
      <c r="M353" t="s">
        <v>292</v>
      </c>
      <c r="Q353" t="str">
        <f t="shared" si="15"/>
        <v>Plato_11</v>
      </c>
      <c r="R353" s="11">
        <f>SUMIF(Cocina!A:A,Sala!K353,Cocina!J:J)+I353</f>
        <v>116.55</v>
      </c>
      <c r="S353" s="12">
        <f>INT(E353)</f>
        <v>45020</v>
      </c>
      <c r="T353" s="2">
        <f>D353</f>
        <v>45020.011805555558</v>
      </c>
      <c r="U353" s="2">
        <f>E353</f>
        <v>45020.120138888888</v>
      </c>
      <c r="V353" s="2">
        <f>IF(J353="Ocupada",U353-T353+15/1440,U353-T353)</f>
        <v>0.10833333332993789</v>
      </c>
      <c r="W353" s="7">
        <f>SUMIF(Cocina!A:A,K353,Cocina!H:H)</f>
        <v>4.8611111111111112E-3</v>
      </c>
      <c r="X353" s="2">
        <f t="shared" si="16"/>
        <v>0.10347222221882678</v>
      </c>
      <c r="Y353" t="str">
        <f t="shared" si="17"/>
        <v>Cobrado</v>
      </c>
    </row>
    <row r="354" spans="1:25" x14ac:dyDescent="0.45">
      <c r="A354">
        <v>7</v>
      </c>
      <c r="B354" t="s">
        <v>387</v>
      </c>
      <c r="C354">
        <v>5</v>
      </c>
      <c r="D354" s="1">
        <v>45020.156944444447</v>
      </c>
      <c r="E354" s="1">
        <v>45020.316666666666</v>
      </c>
      <c r="F354" t="s">
        <v>32</v>
      </c>
      <c r="G354" t="s">
        <v>38</v>
      </c>
      <c r="H354" t="s">
        <v>26</v>
      </c>
      <c r="I354">
        <v>27.37</v>
      </c>
      <c r="J354" t="s">
        <v>17</v>
      </c>
      <c r="K354">
        <v>353</v>
      </c>
      <c r="L354" t="s">
        <v>28</v>
      </c>
      <c r="M354" t="s">
        <v>234</v>
      </c>
      <c r="N354" t="s">
        <v>118</v>
      </c>
      <c r="O354" t="s">
        <v>53</v>
      </c>
      <c r="P354" t="s">
        <v>78</v>
      </c>
      <c r="Q354" t="str">
        <f t="shared" si="15"/>
        <v>Plato_5,  Plato_2,  Plato_8,  Plato_18</v>
      </c>
      <c r="R354" s="11">
        <f>SUMIF(Cocina!A:A,Sala!K354,Cocina!J:J)+I354</f>
        <v>239.37</v>
      </c>
      <c r="S354" s="12">
        <f>INT(E354)</f>
        <v>45020</v>
      </c>
      <c r="T354" s="2">
        <f>D354</f>
        <v>45020.156944444447</v>
      </c>
      <c r="U354" s="2">
        <f>E354</f>
        <v>45020.316666666666</v>
      </c>
      <c r="V354" s="2">
        <f>IF(J354="Ocupada",U354-T354+15/1440,U354-T354)</f>
        <v>0.15972222221898846</v>
      </c>
      <c r="W354" s="7">
        <f>SUMIF(Cocina!A:A,K354,Cocina!H:H)</f>
        <v>8.8888888888888878E-2</v>
      </c>
      <c r="X354" s="2">
        <f t="shared" si="16"/>
        <v>7.0833333330099585E-2</v>
      </c>
      <c r="Y354" t="str">
        <f t="shared" si="17"/>
        <v>Cobrado</v>
      </c>
    </row>
    <row r="355" spans="1:25" x14ac:dyDescent="0.45">
      <c r="A355">
        <v>12</v>
      </c>
      <c r="B355" t="s">
        <v>388</v>
      </c>
      <c r="C355">
        <v>6</v>
      </c>
      <c r="D355" s="1">
        <v>45020.018055555556</v>
      </c>
      <c r="E355" s="1">
        <v>45020.14166666667</v>
      </c>
      <c r="F355" t="s">
        <v>32</v>
      </c>
      <c r="G355" t="s">
        <v>21</v>
      </c>
      <c r="H355" t="s">
        <v>26</v>
      </c>
      <c r="I355">
        <v>29.58</v>
      </c>
      <c r="J355" t="s">
        <v>41</v>
      </c>
      <c r="K355">
        <v>354</v>
      </c>
      <c r="L355" t="s">
        <v>33</v>
      </c>
      <c r="M355" t="s">
        <v>143</v>
      </c>
      <c r="N355" t="s">
        <v>76</v>
      </c>
      <c r="O355" t="s">
        <v>65</v>
      </c>
      <c r="P355" t="s">
        <v>47</v>
      </c>
      <c r="Q355" t="str">
        <f t="shared" si="15"/>
        <v>Plato_12,  Plato_15,  Plato_4,  Plato_7</v>
      </c>
      <c r="R355" s="11">
        <f>SUMIF(Cocina!A:A,Sala!K355,Cocina!J:J)+I355</f>
        <v>210.57999999999998</v>
      </c>
      <c r="S355" s="12">
        <f>INT(E355)</f>
        <v>45020</v>
      </c>
      <c r="T355" s="2">
        <f>D355</f>
        <v>45020.018055555556</v>
      </c>
      <c r="U355" s="2">
        <f>E355</f>
        <v>45020.14166666667</v>
      </c>
      <c r="V355" s="2">
        <f>IF(J355="Ocupada",U355-T355+15/1440,U355-T355)</f>
        <v>0.13402777778052646</v>
      </c>
      <c r="W355" s="7">
        <f>SUMIF(Cocina!A:A,K355,Cocina!H:H)</f>
        <v>9.5138888888888884E-2</v>
      </c>
      <c r="X355" s="2">
        <f t="shared" si="16"/>
        <v>3.888888889163758E-2</v>
      </c>
      <c r="Y355" t="str">
        <f t="shared" si="17"/>
        <v>Cobrado</v>
      </c>
    </row>
    <row r="356" spans="1:25" x14ac:dyDescent="0.45">
      <c r="A356">
        <v>4</v>
      </c>
      <c r="B356" t="s">
        <v>183</v>
      </c>
      <c r="C356">
        <v>4</v>
      </c>
      <c r="D356" s="1">
        <v>45020.070138888892</v>
      </c>
      <c r="E356" s="1">
        <v>45020.213194444441</v>
      </c>
      <c r="F356" t="s">
        <v>32</v>
      </c>
      <c r="G356" t="s">
        <v>21</v>
      </c>
      <c r="H356" t="s">
        <v>26</v>
      </c>
      <c r="I356">
        <v>30.53</v>
      </c>
      <c r="J356" t="s">
        <v>17</v>
      </c>
      <c r="K356">
        <v>355</v>
      </c>
      <c r="L356" t="s">
        <v>18</v>
      </c>
      <c r="M356" t="s">
        <v>186</v>
      </c>
      <c r="Q356" t="str">
        <f t="shared" si="15"/>
        <v>Plato_10</v>
      </c>
      <c r="R356" s="11">
        <f>SUMIF(Cocina!A:A,Sala!K356,Cocina!J:J)+I356</f>
        <v>56.53</v>
      </c>
      <c r="S356" s="12">
        <f>INT(E356)</f>
        <v>45020</v>
      </c>
      <c r="T356" s="2">
        <f>D356</f>
        <v>45020.070138888892</v>
      </c>
      <c r="U356" s="2">
        <f>E356</f>
        <v>45020.213194444441</v>
      </c>
      <c r="V356" s="2">
        <f>IF(J356="Ocupada",U356-T356+15/1440,U356-T356)</f>
        <v>0.14305555554892635</v>
      </c>
      <c r="W356" s="7">
        <f>SUMIF(Cocina!A:A,K356,Cocina!H:H)</f>
        <v>4.8611111111111112E-3</v>
      </c>
      <c r="X356" s="2">
        <f t="shared" si="16"/>
        <v>0.13819444443781523</v>
      </c>
      <c r="Y356" t="str">
        <f t="shared" si="17"/>
        <v>Cobrado</v>
      </c>
    </row>
    <row r="357" spans="1:25" x14ac:dyDescent="0.45">
      <c r="A357">
        <v>1</v>
      </c>
      <c r="B357" t="s">
        <v>389</v>
      </c>
      <c r="C357">
        <v>1</v>
      </c>
      <c r="D357" s="1">
        <v>45020.008333333331</v>
      </c>
      <c r="E357" s="1">
        <v>45020.095833333333</v>
      </c>
      <c r="F357" t="s">
        <v>14</v>
      </c>
      <c r="G357" t="s">
        <v>21</v>
      </c>
      <c r="H357" t="s">
        <v>26</v>
      </c>
      <c r="I357">
        <v>28.92</v>
      </c>
      <c r="J357" t="s">
        <v>41</v>
      </c>
      <c r="K357">
        <v>356</v>
      </c>
      <c r="L357" t="s">
        <v>28</v>
      </c>
      <c r="M357" t="s">
        <v>108</v>
      </c>
      <c r="Q357" t="str">
        <f t="shared" si="15"/>
        <v>Plato_4</v>
      </c>
      <c r="R357" s="11">
        <f>SUMIF(Cocina!A:A,Sala!K357,Cocina!J:J)+I357</f>
        <v>64.92</v>
      </c>
      <c r="S357" s="12">
        <f>INT(E357)</f>
        <v>45020</v>
      </c>
      <c r="T357" s="2">
        <f>D357</f>
        <v>45020.008333333331</v>
      </c>
      <c r="U357" s="2">
        <f>E357</f>
        <v>45020.095833333333</v>
      </c>
      <c r="V357" s="2">
        <f>IF(J357="Ocupada",U357-T357+15/1440,U357-T357)</f>
        <v>9.7916666668121863E-2</v>
      </c>
      <c r="W357" s="7">
        <f>SUMIF(Cocina!A:A,K357,Cocina!H:H)</f>
        <v>4.8611111111111112E-3</v>
      </c>
      <c r="X357" s="2">
        <f t="shared" si="16"/>
        <v>9.3055555557010755E-2</v>
      </c>
      <c r="Y357" t="str">
        <f t="shared" si="17"/>
        <v>Cobrado</v>
      </c>
    </row>
    <row r="358" spans="1:25" x14ac:dyDescent="0.45">
      <c r="A358">
        <v>17</v>
      </c>
      <c r="B358" t="s">
        <v>390</v>
      </c>
      <c r="C358">
        <v>2</v>
      </c>
      <c r="D358" s="1">
        <v>45020.054861111108</v>
      </c>
      <c r="E358" s="1">
        <v>45020.18472222222</v>
      </c>
      <c r="F358" t="s">
        <v>14</v>
      </c>
      <c r="G358" t="s">
        <v>21</v>
      </c>
      <c r="H358" t="s">
        <v>16</v>
      </c>
      <c r="I358">
        <v>26.87</v>
      </c>
      <c r="J358" t="s">
        <v>41</v>
      </c>
      <c r="K358">
        <v>357</v>
      </c>
      <c r="L358" t="s">
        <v>70</v>
      </c>
      <c r="M358" t="s">
        <v>153</v>
      </c>
      <c r="N358" t="s">
        <v>75</v>
      </c>
      <c r="O358" t="s">
        <v>93</v>
      </c>
      <c r="P358" t="s">
        <v>112</v>
      </c>
      <c r="Q358" t="str">
        <f t="shared" si="15"/>
        <v>Plato_1,  Plato_3,  Plato_6,  Plato_5</v>
      </c>
      <c r="R358" s="11">
        <f>SUMIF(Cocina!A:A,Sala!K358,Cocina!J:J)+I358</f>
        <v>194.87</v>
      </c>
      <c r="S358" s="12">
        <f>INT(E358)</f>
        <v>45020</v>
      </c>
      <c r="T358" s="2">
        <f>D358</f>
        <v>45020.054861111108</v>
      </c>
      <c r="U358" s="2">
        <f>E358</f>
        <v>45020.18472222222</v>
      </c>
      <c r="V358" s="2">
        <f>IF(J358="Ocupada",U358-T358+15/1440,U358-T358)</f>
        <v>0.14027777777907127</v>
      </c>
      <c r="W358" s="7">
        <f>SUMIF(Cocina!A:A,K358,Cocina!H:H)</f>
        <v>6.6666666666666666E-2</v>
      </c>
      <c r="X358" s="2">
        <f t="shared" si="16"/>
        <v>7.3611111112404606E-2</v>
      </c>
      <c r="Y358" t="str">
        <f t="shared" si="17"/>
        <v>Cobrado</v>
      </c>
    </row>
    <row r="359" spans="1:25" x14ac:dyDescent="0.45">
      <c r="A359">
        <v>13</v>
      </c>
      <c r="B359" t="s">
        <v>328</v>
      </c>
      <c r="C359">
        <v>5</v>
      </c>
      <c r="D359" s="1">
        <v>45020.109027777777</v>
      </c>
      <c r="E359" s="1">
        <v>45020.247916666667</v>
      </c>
      <c r="F359" t="s">
        <v>32</v>
      </c>
      <c r="G359" t="s">
        <v>38</v>
      </c>
      <c r="H359" t="s">
        <v>26</v>
      </c>
      <c r="I359">
        <v>42.1</v>
      </c>
      <c r="J359" t="s">
        <v>17</v>
      </c>
      <c r="K359">
        <v>358</v>
      </c>
      <c r="L359" t="s">
        <v>50</v>
      </c>
      <c r="M359" t="s">
        <v>186</v>
      </c>
      <c r="N359" t="s">
        <v>65</v>
      </c>
      <c r="O359" t="s">
        <v>75</v>
      </c>
      <c r="Q359" t="str">
        <f t="shared" si="15"/>
        <v>Plato_10,  Plato_4,  Plato_3</v>
      </c>
      <c r="R359" s="11">
        <f>SUMIF(Cocina!A:A,Sala!K359,Cocina!J:J)+I359</f>
        <v>208.1</v>
      </c>
      <c r="S359" s="12">
        <f>INT(E359)</f>
        <v>45020</v>
      </c>
      <c r="T359" s="2">
        <f>D359</f>
        <v>45020.109027777777</v>
      </c>
      <c r="U359" s="2">
        <f>E359</f>
        <v>45020.247916666667</v>
      </c>
      <c r="V359" s="2">
        <f>IF(J359="Ocupada",U359-T359+15/1440,U359-T359)</f>
        <v>0.13888888889050577</v>
      </c>
      <c r="W359" s="7">
        <f>SUMIF(Cocina!A:A,K359,Cocina!H:H)</f>
        <v>0.10555555555555556</v>
      </c>
      <c r="X359" s="2">
        <f t="shared" si="16"/>
        <v>3.3333333334950213E-2</v>
      </c>
      <c r="Y359" t="str">
        <f t="shared" si="17"/>
        <v>Cobrado</v>
      </c>
    </row>
    <row r="360" spans="1:25" x14ac:dyDescent="0.45">
      <c r="A360">
        <v>11</v>
      </c>
      <c r="B360" t="s">
        <v>175</v>
      </c>
      <c r="C360">
        <v>2</v>
      </c>
      <c r="D360" s="1">
        <v>45020.02847222222</v>
      </c>
      <c r="E360" s="1">
        <v>45020.173611111109</v>
      </c>
      <c r="F360" t="s">
        <v>25</v>
      </c>
      <c r="G360" t="s">
        <v>15</v>
      </c>
      <c r="H360" t="s">
        <v>26</v>
      </c>
      <c r="I360">
        <v>12.2</v>
      </c>
      <c r="J360" t="s">
        <v>17</v>
      </c>
      <c r="K360">
        <v>359</v>
      </c>
      <c r="L360" t="s">
        <v>36</v>
      </c>
      <c r="M360" t="s">
        <v>234</v>
      </c>
      <c r="N360" t="s">
        <v>44</v>
      </c>
      <c r="O360" t="s">
        <v>79</v>
      </c>
      <c r="P360" t="s">
        <v>68</v>
      </c>
      <c r="Q360" t="str">
        <f t="shared" si="15"/>
        <v>Plato_5,  Plato_16,  Plato_9,  Plato_10</v>
      </c>
      <c r="R360" s="11">
        <f>SUMIF(Cocina!A:A,Sala!K360,Cocina!J:J)+I360</f>
        <v>202.2</v>
      </c>
      <c r="S360" s="12">
        <f>INT(E360)</f>
        <v>45020</v>
      </c>
      <c r="T360" s="2">
        <f>D360</f>
        <v>45020.02847222222</v>
      </c>
      <c r="U360" s="2">
        <f>E360</f>
        <v>45020.173611111109</v>
      </c>
      <c r="V360" s="2">
        <f>IF(J360="Ocupada",U360-T360+15/1440,U360-T360)</f>
        <v>0.14513888888905058</v>
      </c>
      <c r="W360" s="7">
        <f>SUMIF(Cocina!A:A,K360,Cocina!H:H)</f>
        <v>0.10069444444444445</v>
      </c>
      <c r="X360" s="2">
        <f t="shared" si="16"/>
        <v>4.4444444444606129E-2</v>
      </c>
      <c r="Y360" t="str">
        <f t="shared" si="17"/>
        <v>Cobrado</v>
      </c>
    </row>
    <row r="361" spans="1:25" x14ac:dyDescent="0.45">
      <c r="A361">
        <v>16</v>
      </c>
      <c r="B361" t="s">
        <v>391</v>
      </c>
      <c r="C361">
        <v>3</v>
      </c>
      <c r="D361" s="1">
        <v>45020.048611111109</v>
      </c>
      <c r="E361" s="1">
        <v>45020.206944444442</v>
      </c>
      <c r="F361" t="s">
        <v>14</v>
      </c>
      <c r="G361" t="s">
        <v>15</v>
      </c>
      <c r="H361" t="s">
        <v>26</v>
      </c>
      <c r="I361">
        <v>39.26</v>
      </c>
      <c r="J361" t="s">
        <v>41</v>
      </c>
      <c r="K361">
        <v>360</v>
      </c>
      <c r="L361" t="s">
        <v>36</v>
      </c>
      <c r="M361" t="s">
        <v>99</v>
      </c>
      <c r="N361" t="s">
        <v>118</v>
      </c>
      <c r="O361" t="s">
        <v>68</v>
      </c>
      <c r="P361" t="s">
        <v>76</v>
      </c>
      <c r="Q361" t="str">
        <f t="shared" si="15"/>
        <v>Plato_13,  Plato_2,  Plato_10,  Plato_15</v>
      </c>
      <c r="R361" s="11">
        <f>SUMIF(Cocina!A:A,Sala!K361,Cocina!J:J)+I361</f>
        <v>272.26</v>
      </c>
      <c r="S361" s="12">
        <f>INT(E361)</f>
        <v>45020</v>
      </c>
      <c r="T361" s="2">
        <f>D361</f>
        <v>45020.048611111109</v>
      </c>
      <c r="U361" s="2">
        <f>E361</f>
        <v>45020.206944444442</v>
      </c>
      <c r="V361" s="2">
        <f>IF(J361="Ocupada",U361-T361+15/1440,U361-T361)</f>
        <v>0.16874999999951493</v>
      </c>
      <c r="W361" s="7">
        <f>SUMIF(Cocina!A:A,K361,Cocina!H:H)</f>
        <v>0.11041666666666666</v>
      </c>
      <c r="X361" s="2">
        <f t="shared" si="16"/>
        <v>5.8333333332848264E-2</v>
      </c>
      <c r="Y361" t="str">
        <f t="shared" si="17"/>
        <v>Cobrado</v>
      </c>
    </row>
    <row r="362" spans="1:25" x14ac:dyDescent="0.45">
      <c r="A362">
        <v>16</v>
      </c>
      <c r="B362" t="s">
        <v>392</v>
      </c>
      <c r="C362">
        <v>1</v>
      </c>
      <c r="D362" s="1">
        <v>45020.078472222223</v>
      </c>
      <c r="E362" s="1">
        <v>45020.227777777778</v>
      </c>
      <c r="F362" t="s">
        <v>25</v>
      </c>
      <c r="G362" t="s">
        <v>38</v>
      </c>
      <c r="H362" t="s">
        <v>22</v>
      </c>
      <c r="I362">
        <v>41.73</v>
      </c>
      <c r="J362" t="s">
        <v>27</v>
      </c>
      <c r="K362">
        <v>361</v>
      </c>
      <c r="L362" t="s">
        <v>23</v>
      </c>
      <c r="M362" t="s">
        <v>55</v>
      </c>
      <c r="N362" t="s">
        <v>47</v>
      </c>
      <c r="Q362" t="str">
        <f t="shared" si="15"/>
        <v>Plato_9,  Plato_7</v>
      </c>
      <c r="R362" s="11">
        <f>SUMIF(Cocina!A:A,Sala!K362,Cocina!J:J)+I362</f>
        <v>142.72999999999999</v>
      </c>
      <c r="S362" s="12">
        <f>INT(E362)</f>
        <v>45020</v>
      </c>
      <c r="T362" s="2">
        <f>D362</f>
        <v>45020.078472222223</v>
      </c>
      <c r="U362" s="2">
        <f>E362</f>
        <v>45020.227777777778</v>
      </c>
      <c r="V362" s="2">
        <f>IF(J362="Ocupada",U362-T362+15/1440,U362-T362)</f>
        <v>0.14930555555474712</v>
      </c>
      <c r="W362" s="7">
        <f>SUMIF(Cocina!A:A,K362,Cocina!H:H)</f>
        <v>7.7777777777777779E-2</v>
      </c>
      <c r="X362" s="2">
        <f t="shared" si="16"/>
        <v>7.1527777776969337E-2</v>
      </c>
      <c r="Y362" t="str">
        <f t="shared" si="17"/>
        <v>Cobrado</v>
      </c>
    </row>
    <row r="363" spans="1:25" x14ac:dyDescent="0.45">
      <c r="A363">
        <v>15</v>
      </c>
      <c r="B363" t="s">
        <v>243</v>
      </c>
      <c r="C363">
        <v>2</v>
      </c>
      <c r="D363" s="1">
        <v>45020.085416666669</v>
      </c>
      <c r="E363" s="1">
        <v>45020.249305555553</v>
      </c>
      <c r="F363" t="s">
        <v>20</v>
      </c>
      <c r="G363" t="s">
        <v>15</v>
      </c>
      <c r="H363" t="s">
        <v>26</v>
      </c>
      <c r="I363">
        <v>47.21</v>
      </c>
      <c r="J363" t="s">
        <v>27</v>
      </c>
      <c r="K363">
        <v>362</v>
      </c>
      <c r="L363" t="s">
        <v>50</v>
      </c>
      <c r="M363" t="s">
        <v>177</v>
      </c>
      <c r="N363" t="s">
        <v>47</v>
      </c>
      <c r="O363" t="s">
        <v>65</v>
      </c>
      <c r="Q363" t="str">
        <f t="shared" si="15"/>
        <v>Plato_3,  Plato_7,  Plato_4</v>
      </c>
      <c r="R363" s="11">
        <f>SUMIF(Cocina!A:A,Sala!K363,Cocina!J:J)+I363</f>
        <v>109.21000000000001</v>
      </c>
      <c r="S363" s="12">
        <f>INT(E363)</f>
        <v>45020</v>
      </c>
      <c r="T363" s="2">
        <f>D363</f>
        <v>45020.085416666669</v>
      </c>
      <c r="U363" s="2">
        <f>E363</f>
        <v>45020.249305555553</v>
      </c>
      <c r="V363" s="2">
        <f>IF(J363="Ocupada",U363-T363+15/1440,U363-T363)</f>
        <v>0.163888888884685</v>
      </c>
      <c r="W363" s="7">
        <f>SUMIF(Cocina!A:A,K363,Cocina!H:H)</f>
        <v>8.5416666666666669E-2</v>
      </c>
      <c r="X363" s="2">
        <f t="shared" si="16"/>
        <v>7.8472222218018334E-2</v>
      </c>
      <c r="Y363" t="str">
        <f t="shared" si="17"/>
        <v>Cobrado</v>
      </c>
    </row>
    <row r="364" spans="1:25" x14ac:dyDescent="0.45">
      <c r="A364">
        <v>5</v>
      </c>
      <c r="B364" t="s">
        <v>393</v>
      </c>
      <c r="C364">
        <v>2</v>
      </c>
      <c r="D364" s="1">
        <v>45020.073611111111</v>
      </c>
      <c r="E364" s="1">
        <v>45020.145138888889</v>
      </c>
      <c r="F364" t="s">
        <v>14</v>
      </c>
      <c r="G364" t="s">
        <v>15</v>
      </c>
      <c r="H364" t="s">
        <v>26</v>
      </c>
      <c r="I364">
        <v>49.02</v>
      </c>
      <c r="J364" t="s">
        <v>41</v>
      </c>
      <c r="K364">
        <v>363</v>
      </c>
      <c r="L364" t="s">
        <v>28</v>
      </c>
      <c r="M364" t="s">
        <v>97</v>
      </c>
      <c r="N364" t="s">
        <v>47</v>
      </c>
      <c r="O364" t="s">
        <v>30</v>
      </c>
      <c r="P364" t="s">
        <v>57</v>
      </c>
      <c r="Q364" t="str">
        <f t="shared" si="15"/>
        <v>Plato_2,  Plato_7,  Plato_19,  Plato_11</v>
      </c>
      <c r="R364" s="11">
        <f>SUMIF(Cocina!A:A,Sala!K364,Cocina!J:J)+I364</f>
        <v>289.02</v>
      </c>
      <c r="S364" s="12">
        <f>INT(E364)</f>
        <v>45020</v>
      </c>
      <c r="T364" s="2">
        <f>D364</f>
        <v>45020.073611111111</v>
      </c>
      <c r="U364" s="2">
        <f>E364</f>
        <v>45020.145138888889</v>
      </c>
      <c r="V364" s="2">
        <f>IF(J364="Ocupada",U364-T364+15/1440,U364-T364)</f>
        <v>8.1944444444767825E-2</v>
      </c>
      <c r="W364" s="7">
        <f>SUMIF(Cocina!A:A,K364,Cocina!H:H)</f>
        <v>0.10347222222222223</v>
      </c>
      <c r="X364" s="2">
        <f t="shared" si="16"/>
        <v>0</v>
      </c>
      <c r="Y364" t="str">
        <f t="shared" si="17"/>
        <v>No cobrado</v>
      </c>
    </row>
    <row r="365" spans="1:25" x14ac:dyDescent="0.45">
      <c r="A365">
        <v>15</v>
      </c>
      <c r="B365" t="s">
        <v>394</v>
      </c>
      <c r="C365">
        <v>2</v>
      </c>
      <c r="D365" s="1">
        <v>45020.159722222219</v>
      </c>
      <c r="E365" s="1">
        <v>45020.298611111109</v>
      </c>
      <c r="F365" t="s">
        <v>32</v>
      </c>
      <c r="G365" t="s">
        <v>15</v>
      </c>
      <c r="H365" t="s">
        <v>16</v>
      </c>
      <c r="I365">
        <v>48.28</v>
      </c>
      <c r="J365" t="s">
        <v>17</v>
      </c>
      <c r="K365">
        <v>364</v>
      </c>
      <c r="L365" t="s">
        <v>28</v>
      </c>
      <c r="M365" t="s">
        <v>62</v>
      </c>
      <c r="N365" t="s">
        <v>112</v>
      </c>
      <c r="O365" t="s">
        <v>73</v>
      </c>
      <c r="P365" t="s">
        <v>79</v>
      </c>
      <c r="Q365" t="str">
        <f t="shared" si="15"/>
        <v>Plato_16,  Plato_5,  Plato_1,  Plato_9</v>
      </c>
      <c r="R365" s="11">
        <f>SUMIF(Cocina!A:A,Sala!K365,Cocina!J:J)+I365</f>
        <v>205.28</v>
      </c>
      <c r="S365" s="12">
        <f>INT(E365)</f>
        <v>45020</v>
      </c>
      <c r="T365" s="2">
        <f>D365</f>
        <v>45020.159722222219</v>
      </c>
      <c r="U365" s="2">
        <f>E365</f>
        <v>45020.298611111109</v>
      </c>
      <c r="V365" s="2">
        <f>IF(J365="Ocupada",U365-T365+15/1440,U365-T365)</f>
        <v>0.13888888889050577</v>
      </c>
      <c r="W365" s="7">
        <f>SUMIF(Cocina!A:A,K365,Cocina!H:H)</f>
        <v>7.7777777777777779E-2</v>
      </c>
      <c r="X365" s="2">
        <f t="shared" si="16"/>
        <v>6.1111111112727989E-2</v>
      </c>
      <c r="Y365" t="str">
        <f t="shared" si="17"/>
        <v>Cobrado</v>
      </c>
    </row>
    <row r="366" spans="1:25" x14ac:dyDescent="0.45">
      <c r="A366">
        <v>4</v>
      </c>
      <c r="B366" t="s">
        <v>395</v>
      </c>
      <c r="C366">
        <v>1</v>
      </c>
      <c r="D366" s="1">
        <v>45020.043749999997</v>
      </c>
      <c r="E366" s="1">
        <v>45020.189583333333</v>
      </c>
      <c r="F366" t="s">
        <v>14</v>
      </c>
      <c r="G366" t="s">
        <v>15</v>
      </c>
      <c r="H366" t="s">
        <v>22</v>
      </c>
      <c r="I366">
        <v>34.97</v>
      </c>
      <c r="J366" t="s">
        <v>41</v>
      </c>
      <c r="K366">
        <v>365</v>
      </c>
      <c r="L366" t="s">
        <v>70</v>
      </c>
      <c r="M366" t="s">
        <v>102</v>
      </c>
      <c r="Q366" t="str">
        <f t="shared" si="15"/>
        <v>Plato_19</v>
      </c>
      <c r="R366" s="11">
        <f>SUMIF(Cocina!A:A,Sala!K366,Cocina!J:J)+I366</f>
        <v>142.97</v>
      </c>
      <c r="S366" s="12">
        <f>INT(E366)</f>
        <v>45020</v>
      </c>
      <c r="T366" s="2">
        <f>D366</f>
        <v>45020.043749999997</v>
      </c>
      <c r="U366" s="2">
        <f>E366</f>
        <v>45020.189583333333</v>
      </c>
      <c r="V366" s="2">
        <f>IF(J366="Ocupada",U366-T366+15/1440,U366-T366)</f>
        <v>0.15625000000242531</v>
      </c>
      <c r="W366" s="7">
        <f>SUMIF(Cocina!A:A,K366,Cocina!H:H)</f>
        <v>1.7361111111111112E-2</v>
      </c>
      <c r="X366" s="2">
        <f t="shared" si="16"/>
        <v>0.13888888889131421</v>
      </c>
      <c r="Y366" t="str">
        <f t="shared" si="17"/>
        <v>Cobrado</v>
      </c>
    </row>
    <row r="367" spans="1:25" x14ac:dyDescent="0.45">
      <c r="A367">
        <v>17</v>
      </c>
      <c r="B367" t="s">
        <v>396</v>
      </c>
      <c r="C367">
        <v>5</v>
      </c>
      <c r="D367" s="1">
        <v>45020.064583333333</v>
      </c>
      <c r="E367" s="1">
        <v>45020.198611111111</v>
      </c>
      <c r="F367" t="s">
        <v>14</v>
      </c>
      <c r="G367" t="s">
        <v>15</v>
      </c>
      <c r="H367" t="s">
        <v>22</v>
      </c>
      <c r="I367">
        <v>10.57</v>
      </c>
      <c r="J367" t="s">
        <v>17</v>
      </c>
      <c r="K367">
        <v>366</v>
      </c>
      <c r="L367" t="s">
        <v>70</v>
      </c>
      <c r="M367" t="s">
        <v>137</v>
      </c>
      <c r="N367" t="s">
        <v>53</v>
      </c>
      <c r="O367" t="s">
        <v>67</v>
      </c>
      <c r="Q367" t="str">
        <f t="shared" si="15"/>
        <v>Plato_6,  Plato_8,  Plato_20</v>
      </c>
      <c r="R367" s="11">
        <f>SUMIF(Cocina!A:A,Sala!K367,Cocina!J:J)+I367</f>
        <v>249.57</v>
      </c>
      <c r="S367" s="12">
        <f>INT(E367)</f>
        <v>45020</v>
      </c>
      <c r="T367" s="2">
        <f>D367</f>
        <v>45020.064583333333</v>
      </c>
      <c r="U367" s="2">
        <f>E367</f>
        <v>45020.198611111111</v>
      </c>
      <c r="V367" s="2">
        <f>IF(J367="Ocupada",U367-T367+15/1440,U367-T367)</f>
        <v>0.13402777777810115</v>
      </c>
      <c r="W367" s="7">
        <f>SUMIF(Cocina!A:A,K367,Cocina!H:H)</f>
        <v>6.2499999999999993E-2</v>
      </c>
      <c r="X367" s="2">
        <f t="shared" si="16"/>
        <v>7.1527777778101154E-2</v>
      </c>
      <c r="Y367" t="str">
        <f t="shared" si="17"/>
        <v>Cobrado</v>
      </c>
    </row>
    <row r="368" spans="1:25" x14ac:dyDescent="0.45">
      <c r="A368">
        <v>12</v>
      </c>
      <c r="B368" t="s">
        <v>397</v>
      </c>
      <c r="C368">
        <v>2</v>
      </c>
      <c r="D368" s="1">
        <v>45020.036805555559</v>
      </c>
      <c r="E368" s="1">
        <v>45020.15625</v>
      </c>
      <c r="F368" t="s">
        <v>14</v>
      </c>
      <c r="G368" t="s">
        <v>38</v>
      </c>
      <c r="H368" t="s">
        <v>26</v>
      </c>
      <c r="I368">
        <v>12.62</v>
      </c>
      <c r="J368" t="s">
        <v>27</v>
      </c>
      <c r="K368">
        <v>367</v>
      </c>
      <c r="L368" t="s">
        <v>70</v>
      </c>
      <c r="M368" t="s">
        <v>186</v>
      </c>
      <c r="N368" t="s">
        <v>79</v>
      </c>
      <c r="O368" t="s">
        <v>75</v>
      </c>
      <c r="Q368" t="str">
        <f t="shared" si="15"/>
        <v>Plato_10,  Plato_9,  Plato_3</v>
      </c>
      <c r="R368" s="11">
        <f>SUMIF(Cocina!A:A,Sala!K368,Cocina!J:J)+I368</f>
        <v>113.62</v>
      </c>
      <c r="S368" s="12">
        <f>INT(E368)</f>
        <v>45020</v>
      </c>
      <c r="T368" s="2">
        <f>D368</f>
        <v>45020.036805555559</v>
      </c>
      <c r="U368" s="2">
        <f>E368</f>
        <v>45020.15625</v>
      </c>
      <c r="V368" s="2">
        <f>IF(J368="Ocupada",U368-T368+15/1440,U368-T368)</f>
        <v>0.11944444444088731</v>
      </c>
      <c r="W368" s="7">
        <f>SUMIF(Cocina!A:A,K368,Cocina!H:H)</f>
        <v>5.0694444444444445E-2</v>
      </c>
      <c r="X368" s="2">
        <f t="shared" si="16"/>
        <v>6.8749999996442865E-2</v>
      </c>
      <c r="Y368" t="str">
        <f t="shared" si="17"/>
        <v>Cobrado</v>
      </c>
    </row>
    <row r="369" spans="1:25" x14ac:dyDescent="0.45">
      <c r="A369">
        <v>13</v>
      </c>
      <c r="B369" t="s">
        <v>398</v>
      </c>
      <c r="C369">
        <v>1</v>
      </c>
      <c r="D369" s="1">
        <v>45020.14166666667</v>
      </c>
      <c r="E369" s="1">
        <v>45020.231249999997</v>
      </c>
      <c r="F369" t="s">
        <v>20</v>
      </c>
      <c r="G369" t="s">
        <v>21</v>
      </c>
      <c r="H369" t="s">
        <v>16</v>
      </c>
      <c r="I369">
        <v>37.65</v>
      </c>
      <c r="J369" t="s">
        <v>41</v>
      </c>
      <c r="K369">
        <v>368</v>
      </c>
      <c r="L369" t="s">
        <v>23</v>
      </c>
      <c r="M369" t="s">
        <v>292</v>
      </c>
      <c r="N369" t="s">
        <v>47</v>
      </c>
      <c r="Q369" t="str">
        <f t="shared" si="15"/>
        <v>Plato_11,  Plato_7</v>
      </c>
      <c r="R369" s="11">
        <f>SUMIF(Cocina!A:A,Sala!K369,Cocina!J:J)+I369</f>
        <v>160.65</v>
      </c>
      <c r="S369" s="12">
        <f>INT(E369)</f>
        <v>45020</v>
      </c>
      <c r="T369" s="2">
        <f>D369</f>
        <v>45020.14166666667</v>
      </c>
      <c r="U369" s="2">
        <f>E369</f>
        <v>45020.231249999997</v>
      </c>
      <c r="V369" s="2">
        <f>IF(J369="Ocupada",U369-T369+15/1440,U369-T369)</f>
        <v>9.9999999993694175E-2</v>
      </c>
      <c r="W369" s="7">
        <f>SUMIF(Cocina!A:A,K369,Cocina!H:H)</f>
        <v>5.9027777777777776E-2</v>
      </c>
      <c r="X369" s="2">
        <f t="shared" si="16"/>
        <v>4.0972222215916398E-2</v>
      </c>
      <c r="Y369" t="str">
        <f t="shared" si="17"/>
        <v>Cobrado</v>
      </c>
    </row>
    <row r="370" spans="1:25" x14ac:dyDescent="0.45">
      <c r="A370">
        <v>20</v>
      </c>
      <c r="B370" t="s">
        <v>399</v>
      </c>
      <c r="C370">
        <v>2</v>
      </c>
      <c r="D370" s="1">
        <v>45020.09097222222</v>
      </c>
      <c r="E370" s="1">
        <v>45020.245833333334</v>
      </c>
      <c r="F370" t="s">
        <v>32</v>
      </c>
      <c r="G370" t="s">
        <v>15</v>
      </c>
      <c r="H370" t="s">
        <v>26</v>
      </c>
      <c r="I370">
        <v>34.83</v>
      </c>
      <c r="J370" t="s">
        <v>27</v>
      </c>
      <c r="K370">
        <v>369</v>
      </c>
      <c r="L370" t="s">
        <v>50</v>
      </c>
      <c r="M370" t="s">
        <v>147</v>
      </c>
      <c r="N370" t="s">
        <v>58</v>
      </c>
      <c r="O370" t="s">
        <v>44</v>
      </c>
      <c r="P370" t="s">
        <v>68</v>
      </c>
      <c r="Q370" t="str">
        <f t="shared" si="15"/>
        <v>Plato_17,  Plato_14,  Plato_16,  Plato_10</v>
      </c>
      <c r="R370" s="11">
        <f>SUMIF(Cocina!A:A,Sala!K370,Cocina!J:J)+I370</f>
        <v>276.83</v>
      </c>
      <c r="S370" s="12">
        <f>INT(E370)</f>
        <v>45020</v>
      </c>
      <c r="T370" s="2">
        <f>D370</f>
        <v>45020.09097222222</v>
      </c>
      <c r="U370" s="2">
        <f>E370</f>
        <v>45020.245833333334</v>
      </c>
      <c r="V370" s="2">
        <f>IF(J370="Ocupada",U370-T370+15/1440,U370-T370)</f>
        <v>0.15486111111385981</v>
      </c>
      <c r="W370" s="7">
        <f>SUMIF(Cocina!A:A,K370,Cocina!H:H)</f>
        <v>2.9166666666666667E-2</v>
      </c>
      <c r="X370" s="2">
        <f t="shared" si="16"/>
        <v>0.12569444444719313</v>
      </c>
      <c r="Y370" t="str">
        <f t="shared" si="17"/>
        <v>Cobrado</v>
      </c>
    </row>
    <row r="371" spans="1:25" x14ac:dyDescent="0.45">
      <c r="A371">
        <v>13</v>
      </c>
      <c r="B371" t="s">
        <v>400</v>
      </c>
      <c r="C371">
        <v>6</v>
      </c>
      <c r="D371" s="1">
        <v>45020.097222222219</v>
      </c>
      <c r="E371" s="1">
        <v>45020.140972222223</v>
      </c>
      <c r="F371" t="s">
        <v>14</v>
      </c>
      <c r="G371" t="s">
        <v>15</v>
      </c>
      <c r="H371" t="s">
        <v>26</v>
      </c>
      <c r="I371">
        <v>47.79</v>
      </c>
      <c r="J371" t="s">
        <v>27</v>
      </c>
      <c r="K371">
        <v>370</v>
      </c>
      <c r="L371" t="s">
        <v>50</v>
      </c>
      <c r="M371" t="s">
        <v>102</v>
      </c>
      <c r="Q371" t="str">
        <f t="shared" si="15"/>
        <v>Plato_19</v>
      </c>
      <c r="R371" s="11">
        <f>SUMIF(Cocina!A:A,Sala!K371,Cocina!J:J)+I371</f>
        <v>119.78999999999999</v>
      </c>
      <c r="S371" s="12">
        <f>INT(E371)</f>
        <v>45020</v>
      </c>
      <c r="T371" s="2">
        <f>D371</f>
        <v>45020.097222222219</v>
      </c>
      <c r="U371" s="2">
        <f>E371</f>
        <v>45020.140972222223</v>
      </c>
      <c r="V371" s="2">
        <f>IF(J371="Ocupada",U371-T371+15/1440,U371-T371)</f>
        <v>4.3750000004365575E-2</v>
      </c>
      <c r="W371" s="7">
        <f>SUMIF(Cocina!A:A,K371,Cocina!H:H)</f>
        <v>2.2916666666666665E-2</v>
      </c>
      <c r="X371" s="2">
        <f t="shared" si="16"/>
        <v>2.083333333769891E-2</v>
      </c>
      <c r="Y371" t="str">
        <f t="shared" si="17"/>
        <v>Cobrado</v>
      </c>
    </row>
    <row r="372" spans="1:25" x14ac:dyDescent="0.45">
      <c r="A372">
        <v>4</v>
      </c>
      <c r="B372" t="s">
        <v>401</v>
      </c>
      <c r="C372">
        <v>3</v>
      </c>
      <c r="D372" s="1">
        <v>45020.052777777775</v>
      </c>
      <c r="E372" s="1">
        <v>45020.188194444447</v>
      </c>
      <c r="F372" t="s">
        <v>35</v>
      </c>
      <c r="G372" t="s">
        <v>38</v>
      </c>
      <c r="H372" t="s">
        <v>26</v>
      </c>
      <c r="I372">
        <v>32.51</v>
      </c>
      <c r="J372" t="s">
        <v>41</v>
      </c>
      <c r="K372">
        <v>371</v>
      </c>
      <c r="L372" t="s">
        <v>64</v>
      </c>
      <c r="M372" t="s">
        <v>147</v>
      </c>
      <c r="N372" t="s">
        <v>30</v>
      </c>
      <c r="O372" t="s">
        <v>44</v>
      </c>
      <c r="P372" t="s">
        <v>58</v>
      </c>
      <c r="Q372" t="str">
        <f t="shared" si="15"/>
        <v>Plato_17,  Plato_19,  Plato_16,  Plato_14</v>
      </c>
      <c r="R372" s="11">
        <f>SUMIF(Cocina!A:A,Sala!K372,Cocina!J:J)+I372</f>
        <v>232.51</v>
      </c>
      <c r="S372" s="12">
        <f>INT(E372)</f>
        <v>45020</v>
      </c>
      <c r="T372" s="2">
        <f>D372</f>
        <v>45020.052777777775</v>
      </c>
      <c r="U372" s="2">
        <f>E372</f>
        <v>45020.188194444447</v>
      </c>
      <c r="V372" s="2">
        <f>IF(J372="Ocupada",U372-T372+15/1440,U372-T372)</f>
        <v>0.14583333333818396</v>
      </c>
      <c r="W372" s="7">
        <f>SUMIF(Cocina!A:A,K372,Cocina!H:H)</f>
        <v>3.4027777777777782E-2</v>
      </c>
      <c r="X372" s="2">
        <f t="shared" si="16"/>
        <v>0.11180555556040618</v>
      </c>
      <c r="Y372" t="str">
        <f t="shared" si="17"/>
        <v>Cobrado</v>
      </c>
    </row>
    <row r="373" spans="1:25" x14ac:dyDescent="0.45">
      <c r="A373">
        <v>14</v>
      </c>
      <c r="B373" t="s">
        <v>402</v>
      </c>
      <c r="C373">
        <v>5</v>
      </c>
      <c r="D373" s="1">
        <v>45020.115277777775</v>
      </c>
      <c r="E373" s="1">
        <v>45020.259722222225</v>
      </c>
      <c r="F373" t="s">
        <v>25</v>
      </c>
      <c r="G373" t="s">
        <v>15</v>
      </c>
      <c r="H373" t="s">
        <v>26</v>
      </c>
      <c r="I373">
        <v>17.170000000000002</v>
      </c>
      <c r="J373" t="s">
        <v>17</v>
      </c>
      <c r="K373">
        <v>372</v>
      </c>
      <c r="L373" t="s">
        <v>28</v>
      </c>
      <c r="M373" t="s">
        <v>108</v>
      </c>
      <c r="Q373" t="str">
        <f t="shared" si="15"/>
        <v>Plato_4</v>
      </c>
      <c r="R373" s="11">
        <f>SUMIF(Cocina!A:A,Sala!K373,Cocina!J:J)+I373</f>
        <v>53.17</v>
      </c>
      <c r="S373" s="12">
        <f>INT(E373)</f>
        <v>45020</v>
      </c>
      <c r="T373" s="2">
        <f>D373</f>
        <v>45020.115277777775</v>
      </c>
      <c r="U373" s="2">
        <f>E373</f>
        <v>45020.259722222225</v>
      </c>
      <c r="V373" s="2">
        <f>IF(J373="Ocupada",U373-T373+15/1440,U373-T373)</f>
        <v>0.14444444444961846</v>
      </c>
      <c r="W373" s="7">
        <f>SUMIF(Cocina!A:A,K373,Cocina!H:H)</f>
        <v>1.5277777777777777E-2</v>
      </c>
      <c r="X373" s="2">
        <f t="shared" si="16"/>
        <v>0.12916666667184068</v>
      </c>
      <c r="Y373" t="str">
        <f t="shared" si="17"/>
        <v>Cobrado</v>
      </c>
    </row>
    <row r="374" spans="1:25" x14ac:dyDescent="0.45">
      <c r="A374">
        <v>19</v>
      </c>
      <c r="B374" t="s">
        <v>403</v>
      </c>
      <c r="C374">
        <v>2</v>
      </c>
      <c r="D374" s="1">
        <v>45020.025694444441</v>
      </c>
      <c r="E374" s="1">
        <v>45020.132638888892</v>
      </c>
      <c r="F374" t="s">
        <v>32</v>
      </c>
      <c r="G374" t="s">
        <v>21</v>
      </c>
      <c r="H374" t="s">
        <v>16</v>
      </c>
      <c r="I374">
        <v>26.62</v>
      </c>
      <c r="J374" t="s">
        <v>41</v>
      </c>
      <c r="K374">
        <v>373</v>
      </c>
      <c r="L374" t="s">
        <v>87</v>
      </c>
      <c r="M374" t="s">
        <v>99</v>
      </c>
      <c r="N374" t="s">
        <v>53</v>
      </c>
      <c r="O374" t="s">
        <v>112</v>
      </c>
      <c r="P374" t="s">
        <v>75</v>
      </c>
      <c r="Q374" t="str">
        <f t="shared" si="15"/>
        <v>Plato_13,  Plato_8,  Plato_5,  Plato_3</v>
      </c>
      <c r="R374" s="11">
        <f>SUMIF(Cocina!A:A,Sala!K374,Cocina!J:J)+I374</f>
        <v>186.62</v>
      </c>
      <c r="S374" s="12">
        <f>INT(E374)</f>
        <v>45020</v>
      </c>
      <c r="T374" s="2">
        <f>D374</f>
        <v>45020.025694444441</v>
      </c>
      <c r="U374" s="2">
        <f>E374</f>
        <v>45020.132638888892</v>
      </c>
      <c r="V374" s="2">
        <f>IF(J374="Ocupada",U374-T374+15/1440,U374-T374)</f>
        <v>0.11736111111774032</v>
      </c>
      <c r="W374" s="7">
        <f>SUMIF(Cocina!A:A,K374,Cocina!H:H)</f>
        <v>8.0555555555555561E-2</v>
      </c>
      <c r="X374" s="2">
        <f t="shared" si="16"/>
        <v>3.6805555562184761E-2</v>
      </c>
      <c r="Y374" t="str">
        <f t="shared" si="17"/>
        <v>Cobrado</v>
      </c>
    </row>
    <row r="375" spans="1:25" x14ac:dyDescent="0.45">
      <c r="A375">
        <v>18</v>
      </c>
      <c r="B375" t="s">
        <v>404</v>
      </c>
      <c r="C375">
        <v>3</v>
      </c>
      <c r="D375" s="1">
        <v>45020.138194444444</v>
      </c>
      <c r="E375" s="1">
        <v>45020.183333333334</v>
      </c>
      <c r="F375" t="s">
        <v>25</v>
      </c>
      <c r="G375" t="s">
        <v>15</v>
      </c>
      <c r="H375" t="s">
        <v>26</v>
      </c>
      <c r="I375">
        <v>33.35</v>
      </c>
      <c r="J375" t="s">
        <v>27</v>
      </c>
      <c r="K375">
        <v>374</v>
      </c>
      <c r="L375" t="s">
        <v>33</v>
      </c>
      <c r="M375" t="s">
        <v>39</v>
      </c>
      <c r="Q375" t="str">
        <f t="shared" si="15"/>
        <v>Plato_8</v>
      </c>
      <c r="R375" s="11">
        <f>SUMIF(Cocina!A:A,Sala!K375,Cocina!J:J)+I375</f>
        <v>68.349999999999994</v>
      </c>
      <c r="S375" s="12">
        <f>INT(E375)</f>
        <v>45020</v>
      </c>
      <c r="T375" s="2">
        <f>D375</f>
        <v>45020.138194444444</v>
      </c>
      <c r="U375" s="2">
        <f>E375</f>
        <v>45020.183333333334</v>
      </c>
      <c r="V375" s="2">
        <f>IF(J375="Ocupada",U375-T375+15/1440,U375-T375)</f>
        <v>4.5138888890505768E-2</v>
      </c>
      <c r="W375" s="7">
        <f>SUMIF(Cocina!A:A,K375,Cocina!H:H)</f>
        <v>6.2500000000000003E-3</v>
      </c>
      <c r="X375" s="2">
        <f t="shared" si="16"/>
        <v>3.888888889050577E-2</v>
      </c>
      <c r="Y375" t="str">
        <f t="shared" si="17"/>
        <v>Cobrado</v>
      </c>
    </row>
    <row r="376" spans="1:25" x14ac:dyDescent="0.45">
      <c r="A376">
        <v>18</v>
      </c>
      <c r="B376" t="s">
        <v>405</v>
      </c>
      <c r="C376">
        <v>1</v>
      </c>
      <c r="D376" s="1">
        <v>45020.011805555558</v>
      </c>
      <c r="E376" s="1">
        <v>45020.131249999999</v>
      </c>
      <c r="F376" t="s">
        <v>14</v>
      </c>
      <c r="G376" t="s">
        <v>15</v>
      </c>
      <c r="H376" t="s">
        <v>26</v>
      </c>
      <c r="I376">
        <v>22.3</v>
      </c>
      <c r="J376" t="s">
        <v>17</v>
      </c>
      <c r="K376">
        <v>375</v>
      </c>
      <c r="L376" t="s">
        <v>18</v>
      </c>
      <c r="M376" t="s">
        <v>147</v>
      </c>
      <c r="Q376" t="str">
        <f t="shared" si="15"/>
        <v>Plato_17</v>
      </c>
      <c r="R376" s="11">
        <f>SUMIF(Cocina!A:A,Sala!K376,Cocina!J:J)+I376</f>
        <v>115.3</v>
      </c>
      <c r="S376" s="12">
        <f>INT(E376)</f>
        <v>45020</v>
      </c>
      <c r="T376" s="2">
        <f>D376</f>
        <v>45020.011805555558</v>
      </c>
      <c r="U376" s="2">
        <f>E376</f>
        <v>45020.131249999999</v>
      </c>
      <c r="V376" s="2">
        <f>IF(J376="Ocupada",U376-T376+15/1440,U376-T376)</f>
        <v>0.11944444444088731</v>
      </c>
      <c r="W376" s="7">
        <f>SUMIF(Cocina!A:A,K376,Cocina!H:H)</f>
        <v>1.8749999999999999E-2</v>
      </c>
      <c r="X376" s="2">
        <f t="shared" si="16"/>
        <v>0.10069444444088731</v>
      </c>
      <c r="Y376" t="str">
        <f t="shared" si="17"/>
        <v>Cobrado</v>
      </c>
    </row>
    <row r="377" spans="1:25" x14ac:dyDescent="0.45">
      <c r="A377">
        <v>16</v>
      </c>
      <c r="B377" t="s">
        <v>392</v>
      </c>
      <c r="C377">
        <v>4</v>
      </c>
      <c r="D377" s="1">
        <v>45020.120138888888</v>
      </c>
      <c r="E377" s="1">
        <v>45020.216666666667</v>
      </c>
      <c r="F377" t="s">
        <v>20</v>
      </c>
      <c r="G377" t="s">
        <v>15</v>
      </c>
      <c r="H377" t="s">
        <v>22</v>
      </c>
      <c r="I377">
        <v>27.51</v>
      </c>
      <c r="J377" t="s">
        <v>41</v>
      </c>
      <c r="K377">
        <v>376</v>
      </c>
      <c r="L377" t="s">
        <v>64</v>
      </c>
      <c r="M377" t="s">
        <v>231</v>
      </c>
      <c r="Q377" t="str">
        <f t="shared" si="15"/>
        <v>Plato_14</v>
      </c>
      <c r="R377" s="11">
        <f>SUMIF(Cocina!A:A,Sala!K377,Cocina!J:J)+I377</f>
        <v>73.510000000000005</v>
      </c>
      <c r="S377" s="12">
        <f>INT(E377)</f>
        <v>45020</v>
      </c>
      <c r="T377" s="2">
        <f>D377</f>
        <v>45020.120138888888</v>
      </c>
      <c r="U377" s="2">
        <f>E377</f>
        <v>45020.216666666667</v>
      </c>
      <c r="V377" s="2">
        <f>IF(J377="Ocupada",U377-T377+15/1440,U377-T377)</f>
        <v>0.10694444444622302</v>
      </c>
      <c r="W377" s="7">
        <f>SUMIF(Cocina!A:A,K377,Cocina!H:H)</f>
        <v>3.472222222222222E-3</v>
      </c>
      <c r="X377" s="2">
        <f t="shared" si="16"/>
        <v>0.10347222222400079</v>
      </c>
      <c r="Y377" t="str">
        <f t="shared" si="17"/>
        <v>Cobrado</v>
      </c>
    </row>
    <row r="378" spans="1:25" x14ac:dyDescent="0.45">
      <c r="A378">
        <v>5</v>
      </c>
      <c r="B378" t="s">
        <v>406</v>
      </c>
      <c r="C378">
        <v>1</v>
      </c>
      <c r="D378" s="1">
        <v>45020.054166666669</v>
      </c>
      <c r="E378" s="1">
        <v>45020.198611111111</v>
      </c>
      <c r="F378" t="s">
        <v>35</v>
      </c>
      <c r="G378" t="s">
        <v>15</v>
      </c>
      <c r="H378" t="s">
        <v>26</v>
      </c>
      <c r="I378">
        <v>14.96</v>
      </c>
      <c r="J378" t="s">
        <v>27</v>
      </c>
      <c r="K378">
        <v>377</v>
      </c>
      <c r="L378" t="s">
        <v>33</v>
      </c>
      <c r="M378" t="s">
        <v>83</v>
      </c>
      <c r="N378" t="s">
        <v>76</v>
      </c>
      <c r="Q378" t="str">
        <f t="shared" si="15"/>
        <v>Plato_18,  Plato_15</v>
      </c>
      <c r="R378" s="11">
        <f>SUMIF(Cocina!A:A,Sala!K378,Cocina!J:J)+I378</f>
        <v>114.96000000000001</v>
      </c>
      <c r="S378" s="12">
        <f>INT(E378)</f>
        <v>45020</v>
      </c>
      <c r="T378" s="2">
        <f>D378</f>
        <v>45020.054166666669</v>
      </c>
      <c r="U378" s="2">
        <f>E378</f>
        <v>45020.198611111111</v>
      </c>
      <c r="V378" s="2">
        <f>IF(J378="Ocupada",U378-T378+15/1440,U378-T378)</f>
        <v>0.1444444444423425</v>
      </c>
      <c r="W378" s="7">
        <f>SUMIF(Cocina!A:A,K378,Cocina!H:H)</f>
        <v>3.1944444444444442E-2</v>
      </c>
      <c r="X378" s="2">
        <f t="shared" si="16"/>
        <v>0.11249999999789806</v>
      </c>
      <c r="Y378" t="str">
        <f t="shared" si="17"/>
        <v>Cobrado</v>
      </c>
    </row>
    <row r="379" spans="1:25" x14ac:dyDescent="0.45">
      <c r="A379">
        <v>3</v>
      </c>
      <c r="B379" t="s">
        <v>407</v>
      </c>
      <c r="C379">
        <v>1</v>
      </c>
      <c r="D379" s="1">
        <v>45020.163194444445</v>
      </c>
      <c r="E379" s="1">
        <v>45020.220833333333</v>
      </c>
      <c r="F379" t="s">
        <v>20</v>
      </c>
      <c r="G379" t="s">
        <v>15</v>
      </c>
      <c r="H379" t="s">
        <v>22</v>
      </c>
      <c r="I379">
        <v>40.31</v>
      </c>
      <c r="J379" t="s">
        <v>27</v>
      </c>
      <c r="K379">
        <v>378</v>
      </c>
      <c r="L379" t="s">
        <v>36</v>
      </c>
      <c r="M379" t="s">
        <v>97</v>
      </c>
      <c r="N379" t="s">
        <v>48</v>
      </c>
      <c r="Q379" t="str">
        <f t="shared" si="15"/>
        <v>Plato_2,  Plato_12</v>
      </c>
      <c r="R379" s="11">
        <f>SUMIF(Cocina!A:A,Sala!K379,Cocina!J:J)+I379</f>
        <v>89.31</v>
      </c>
      <c r="S379" s="12">
        <f>INT(E379)</f>
        <v>45020</v>
      </c>
      <c r="T379" s="2">
        <f>D379</f>
        <v>45020.163194444445</v>
      </c>
      <c r="U379" s="2">
        <f>E379</f>
        <v>45020.220833333333</v>
      </c>
      <c r="V379" s="2">
        <f>IF(J379="Ocupada",U379-T379+15/1440,U379-T379)</f>
        <v>5.7638888887595385E-2</v>
      </c>
      <c r="W379" s="7">
        <f>SUMIF(Cocina!A:A,K379,Cocina!H:H)</f>
        <v>1.4583333333333334E-2</v>
      </c>
      <c r="X379" s="2">
        <f t="shared" si="16"/>
        <v>4.3055555554262048E-2</v>
      </c>
      <c r="Y379" t="str">
        <f t="shared" si="17"/>
        <v>Cobrado</v>
      </c>
    </row>
    <row r="380" spans="1:25" x14ac:dyDescent="0.45">
      <c r="A380">
        <v>4</v>
      </c>
      <c r="B380" t="s">
        <v>250</v>
      </c>
      <c r="C380">
        <v>2</v>
      </c>
      <c r="D380" s="1">
        <v>45020.063194444447</v>
      </c>
      <c r="E380" s="1">
        <v>45020.164583333331</v>
      </c>
      <c r="F380" t="s">
        <v>14</v>
      </c>
      <c r="G380" t="s">
        <v>21</v>
      </c>
      <c r="H380" t="s">
        <v>26</v>
      </c>
      <c r="I380">
        <v>10.61</v>
      </c>
      <c r="J380" t="s">
        <v>41</v>
      </c>
      <c r="K380">
        <v>379</v>
      </c>
      <c r="L380" t="s">
        <v>70</v>
      </c>
      <c r="M380" t="s">
        <v>39</v>
      </c>
      <c r="Q380" t="str">
        <f t="shared" si="15"/>
        <v>Plato_8</v>
      </c>
      <c r="R380" s="11">
        <f>SUMIF(Cocina!A:A,Sala!K380,Cocina!J:J)+I380</f>
        <v>80.61</v>
      </c>
      <c r="S380" s="12">
        <f>INT(E380)</f>
        <v>45020</v>
      </c>
      <c r="T380" s="2">
        <f>D380</f>
        <v>45020.063194444447</v>
      </c>
      <c r="U380" s="2">
        <f>E380</f>
        <v>45020.164583333331</v>
      </c>
      <c r="V380" s="2">
        <f>IF(J380="Ocupada",U380-T380+15/1440,U380-T380)</f>
        <v>0.11180555555135167</v>
      </c>
      <c r="W380" s="7">
        <f>SUMIF(Cocina!A:A,K380,Cocina!H:H)</f>
        <v>4.1666666666666666E-3</v>
      </c>
      <c r="X380" s="2">
        <f t="shared" si="16"/>
        <v>0.10763888888468501</v>
      </c>
      <c r="Y380" t="str">
        <f t="shared" si="17"/>
        <v>Cobrado</v>
      </c>
    </row>
    <row r="381" spans="1:25" x14ac:dyDescent="0.45">
      <c r="A381">
        <v>5</v>
      </c>
      <c r="B381" t="s">
        <v>218</v>
      </c>
      <c r="C381">
        <v>1</v>
      </c>
      <c r="D381" s="1">
        <v>45020.040277777778</v>
      </c>
      <c r="E381" s="1">
        <v>45020.189583333333</v>
      </c>
      <c r="F381" t="s">
        <v>14</v>
      </c>
      <c r="G381" t="s">
        <v>38</v>
      </c>
      <c r="H381" t="s">
        <v>16</v>
      </c>
      <c r="I381">
        <v>22.53</v>
      </c>
      <c r="J381" t="s">
        <v>27</v>
      </c>
      <c r="K381">
        <v>380</v>
      </c>
      <c r="L381" t="s">
        <v>87</v>
      </c>
      <c r="M381" t="s">
        <v>292</v>
      </c>
      <c r="N381" t="s">
        <v>48</v>
      </c>
      <c r="Q381" t="str">
        <f t="shared" si="15"/>
        <v>Plato_11,  Plato_12</v>
      </c>
      <c r="R381" s="11">
        <f>SUMIF(Cocina!A:A,Sala!K381,Cocina!J:J)+I381</f>
        <v>159.53</v>
      </c>
      <c r="S381" s="12">
        <f>INT(E381)</f>
        <v>45020</v>
      </c>
      <c r="T381" s="2">
        <f>D381</f>
        <v>45020.040277777778</v>
      </c>
      <c r="U381" s="2">
        <f>E381</f>
        <v>45020.189583333333</v>
      </c>
      <c r="V381" s="2">
        <f>IF(J381="Ocupada",U381-T381+15/1440,U381-T381)</f>
        <v>0.14930555555474712</v>
      </c>
      <c r="W381" s="7">
        <f>SUMIF(Cocina!A:A,K381,Cocina!H:H)</f>
        <v>6.458333333333334E-2</v>
      </c>
      <c r="X381" s="2">
        <f t="shared" si="16"/>
        <v>8.4722222221413776E-2</v>
      </c>
      <c r="Y381" t="str">
        <f t="shared" si="17"/>
        <v>Cobrado</v>
      </c>
    </row>
    <row r="382" spans="1:25" x14ac:dyDescent="0.45">
      <c r="A382">
        <v>4</v>
      </c>
      <c r="B382" t="s">
        <v>408</v>
      </c>
      <c r="C382">
        <v>1</v>
      </c>
      <c r="D382" s="1">
        <v>45020.039583333331</v>
      </c>
      <c r="E382" s="1">
        <v>45020.188888888886</v>
      </c>
      <c r="F382" t="s">
        <v>20</v>
      </c>
      <c r="G382" t="s">
        <v>21</v>
      </c>
      <c r="H382" t="s">
        <v>16</v>
      </c>
      <c r="I382">
        <v>27.69</v>
      </c>
      <c r="J382" t="s">
        <v>27</v>
      </c>
      <c r="K382">
        <v>381</v>
      </c>
      <c r="L382" t="s">
        <v>50</v>
      </c>
      <c r="M382" t="s">
        <v>186</v>
      </c>
      <c r="N382" t="s">
        <v>57</v>
      </c>
      <c r="Q382" t="str">
        <f t="shared" si="15"/>
        <v>Plato_10,  Plato_11</v>
      </c>
      <c r="R382" s="11">
        <f>SUMIF(Cocina!A:A,Sala!K382,Cocina!J:J)+I382</f>
        <v>171.69</v>
      </c>
      <c r="S382" s="12">
        <f>INT(E382)</f>
        <v>45020</v>
      </c>
      <c r="T382" s="2">
        <f>D382</f>
        <v>45020.039583333331</v>
      </c>
      <c r="U382" s="2">
        <f>E382</f>
        <v>45020.188888888886</v>
      </c>
      <c r="V382" s="2">
        <f>IF(J382="Ocupada",U382-T382+15/1440,U382-T382)</f>
        <v>0.14930555555474712</v>
      </c>
      <c r="W382" s="7">
        <f>SUMIF(Cocina!A:A,K382,Cocina!H:H)</f>
        <v>3.2638888888888891E-2</v>
      </c>
      <c r="X382" s="2">
        <f t="shared" si="16"/>
        <v>0.11666666666585823</v>
      </c>
      <c r="Y382" t="str">
        <f t="shared" si="17"/>
        <v>Cobrado</v>
      </c>
    </row>
    <row r="383" spans="1:25" x14ac:dyDescent="0.45">
      <c r="A383">
        <v>20</v>
      </c>
      <c r="B383" t="s">
        <v>136</v>
      </c>
      <c r="C383">
        <v>6</v>
      </c>
      <c r="D383" s="1">
        <v>45020.131249999999</v>
      </c>
      <c r="E383" s="1">
        <v>45020.268750000003</v>
      </c>
      <c r="F383" t="s">
        <v>25</v>
      </c>
      <c r="G383" t="s">
        <v>38</v>
      </c>
      <c r="H383" t="s">
        <v>16</v>
      </c>
      <c r="I383">
        <v>19.8</v>
      </c>
      <c r="J383" t="s">
        <v>17</v>
      </c>
      <c r="K383">
        <v>382</v>
      </c>
      <c r="L383" t="s">
        <v>64</v>
      </c>
      <c r="M383" t="s">
        <v>55</v>
      </c>
      <c r="Q383" t="str">
        <f t="shared" si="15"/>
        <v>Plato_9</v>
      </c>
      <c r="R383" s="11">
        <f>SUMIF(Cocina!A:A,Sala!K383,Cocina!J:J)+I383</f>
        <v>106.8</v>
      </c>
      <c r="S383" s="12">
        <f>INT(E383)</f>
        <v>45020</v>
      </c>
      <c r="T383" s="2">
        <f>D383</f>
        <v>45020.131249999999</v>
      </c>
      <c r="U383" s="2">
        <f>E383</f>
        <v>45020.268750000003</v>
      </c>
      <c r="V383" s="2">
        <f>IF(J383="Ocupada",U383-T383+15/1440,U383-T383)</f>
        <v>0.13750000000436557</v>
      </c>
      <c r="W383" s="7">
        <f>SUMIF(Cocina!A:A,K383,Cocina!H:H)</f>
        <v>3.7499999999999999E-2</v>
      </c>
      <c r="X383" s="2">
        <f t="shared" si="16"/>
        <v>0.10000000000436557</v>
      </c>
      <c r="Y383" t="str">
        <f t="shared" si="17"/>
        <v>Cobrado</v>
      </c>
    </row>
    <row r="384" spans="1:25" x14ac:dyDescent="0.45">
      <c r="A384">
        <v>6</v>
      </c>
      <c r="B384" t="s">
        <v>409</v>
      </c>
      <c r="C384">
        <v>6</v>
      </c>
      <c r="D384" s="1">
        <v>45020.145138888889</v>
      </c>
      <c r="E384" s="1">
        <v>45020.272916666669</v>
      </c>
      <c r="F384" t="s">
        <v>35</v>
      </c>
      <c r="G384" t="s">
        <v>15</v>
      </c>
      <c r="H384" t="s">
        <v>26</v>
      </c>
      <c r="I384">
        <v>31.33</v>
      </c>
      <c r="J384" t="s">
        <v>27</v>
      </c>
      <c r="K384">
        <v>383</v>
      </c>
      <c r="L384" t="s">
        <v>70</v>
      </c>
      <c r="M384" t="s">
        <v>102</v>
      </c>
      <c r="Q384" t="str">
        <f t="shared" si="15"/>
        <v>Plato_19</v>
      </c>
      <c r="R384" s="11">
        <f>SUMIF(Cocina!A:A,Sala!K384,Cocina!J:J)+I384</f>
        <v>139.32999999999998</v>
      </c>
      <c r="S384" s="12">
        <f>INT(E384)</f>
        <v>45020</v>
      </c>
      <c r="T384" s="2">
        <f>D384</f>
        <v>45020.145138888889</v>
      </c>
      <c r="U384" s="2">
        <f>E384</f>
        <v>45020.272916666669</v>
      </c>
      <c r="V384" s="2">
        <f>IF(J384="Ocupada",U384-T384+15/1440,U384-T384)</f>
        <v>0.12777777777955635</v>
      </c>
      <c r="W384" s="7">
        <f>SUMIF(Cocina!A:A,K384,Cocina!H:H)</f>
        <v>6.2500000000000003E-3</v>
      </c>
      <c r="X384" s="2">
        <f t="shared" si="16"/>
        <v>0.12152777777955634</v>
      </c>
      <c r="Y384" t="str">
        <f t="shared" si="17"/>
        <v>Cobrado</v>
      </c>
    </row>
    <row r="385" spans="1:25" x14ac:dyDescent="0.45">
      <c r="A385">
        <v>1</v>
      </c>
      <c r="B385" t="s">
        <v>410</v>
      </c>
      <c r="C385">
        <v>5</v>
      </c>
      <c r="D385" s="1">
        <v>45020.007638888892</v>
      </c>
      <c r="E385" s="1">
        <v>45020.106249999997</v>
      </c>
      <c r="F385" t="s">
        <v>20</v>
      </c>
      <c r="G385" t="s">
        <v>21</v>
      </c>
      <c r="H385" t="s">
        <v>16</v>
      </c>
      <c r="I385">
        <v>39.32</v>
      </c>
      <c r="J385" t="s">
        <v>17</v>
      </c>
      <c r="K385">
        <v>384</v>
      </c>
      <c r="L385" t="s">
        <v>42</v>
      </c>
      <c r="M385" t="s">
        <v>108</v>
      </c>
      <c r="N385" t="s">
        <v>48</v>
      </c>
      <c r="O385" t="s">
        <v>93</v>
      </c>
      <c r="Q385" t="str">
        <f t="shared" si="15"/>
        <v>Plato_4,  Plato_12,  Plato_6</v>
      </c>
      <c r="R385" s="11">
        <f>SUMIF(Cocina!A:A,Sala!K385,Cocina!J:J)+I385</f>
        <v>159.32</v>
      </c>
      <c r="S385" s="12">
        <f>INT(E385)</f>
        <v>45020</v>
      </c>
      <c r="T385" s="2">
        <f>D385</f>
        <v>45020.007638888892</v>
      </c>
      <c r="U385" s="2">
        <f>E385</f>
        <v>45020.106249999997</v>
      </c>
      <c r="V385" s="2">
        <f>IF(J385="Ocupada",U385-T385+15/1440,U385-T385)</f>
        <v>9.8611111105128657E-2</v>
      </c>
      <c r="W385" s="7">
        <f>SUMIF(Cocina!A:A,K385,Cocina!H:H)</f>
        <v>7.6388888888888895E-2</v>
      </c>
      <c r="X385" s="2">
        <f t="shared" si="16"/>
        <v>2.2222222216239762E-2</v>
      </c>
      <c r="Y385" t="str">
        <f t="shared" si="17"/>
        <v>Cobrado</v>
      </c>
    </row>
    <row r="386" spans="1:25" x14ac:dyDescent="0.45">
      <c r="A386">
        <v>6</v>
      </c>
      <c r="B386" t="s">
        <v>411</v>
      </c>
      <c r="C386">
        <v>6</v>
      </c>
      <c r="D386" s="1">
        <v>45021.150694444441</v>
      </c>
      <c r="E386" s="1">
        <v>45021.279861111114</v>
      </c>
      <c r="F386" t="s">
        <v>14</v>
      </c>
      <c r="G386" t="s">
        <v>21</v>
      </c>
      <c r="H386" t="s">
        <v>26</v>
      </c>
      <c r="I386">
        <v>11.14</v>
      </c>
      <c r="J386" t="s">
        <v>41</v>
      </c>
      <c r="K386">
        <v>385</v>
      </c>
      <c r="L386" t="s">
        <v>18</v>
      </c>
      <c r="M386" t="s">
        <v>97</v>
      </c>
      <c r="Q386" t="str">
        <f t="shared" si="15"/>
        <v>Plato_2</v>
      </c>
      <c r="R386" s="11">
        <f>SUMIF(Cocina!A:A,Sala!K386,Cocina!J:J)+I386</f>
        <v>71.14</v>
      </c>
      <c r="S386" s="12">
        <f>INT(E386)</f>
        <v>45021</v>
      </c>
      <c r="T386" s="2">
        <f>D386</f>
        <v>45021.150694444441</v>
      </c>
      <c r="U386" s="2">
        <f>E386</f>
        <v>45021.279861111114</v>
      </c>
      <c r="V386" s="2">
        <f>IF(J386="Ocupada",U386-T386+15/1440,U386-T386)</f>
        <v>0.13958333333963915</v>
      </c>
      <c r="W386" s="7">
        <f>SUMIF(Cocina!A:A,K386,Cocina!H:H)</f>
        <v>1.5277777777777777E-2</v>
      </c>
      <c r="X386" s="2">
        <f t="shared" si="16"/>
        <v>0.12430555556186138</v>
      </c>
      <c r="Y386" t="str">
        <f t="shared" si="17"/>
        <v>Cobrado</v>
      </c>
    </row>
    <row r="387" spans="1:25" x14ac:dyDescent="0.45">
      <c r="A387">
        <v>5</v>
      </c>
      <c r="B387" t="s">
        <v>365</v>
      </c>
      <c r="C387">
        <v>2</v>
      </c>
      <c r="D387" s="1">
        <v>45021.022916666669</v>
      </c>
      <c r="E387" s="1">
        <v>45021.123611111114</v>
      </c>
      <c r="F387" t="s">
        <v>35</v>
      </c>
      <c r="G387" t="s">
        <v>15</v>
      </c>
      <c r="H387" t="s">
        <v>16</v>
      </c>
      <c r="I387">
        <v>28.96</v>
      </c>
      <c r="J387" t="s">
        <v>41</v>
      </c>
      <c r="K387">
        <v>386</v>
      </c>
      <c r="L387" t="s">
        <v>42</v>
      </c>
      <c r="M387" t="s">
        <v>292</v>
      </c>
      <c r="Q387" t="str">
        <f t="shared" ref="Q387:Q450" si="18">_xlfn.TEXTJOIN(", ",TRUE,M387:P387)</f>
        <v>Plato_11</v>
      </c>
      <c r="R387" s="11">
        <f>SUMIF(Cocina!A:A,Sala!K387,Cocina!J:J)+I387</f>
        <v>127.96000000000001</v>
      </c>
      <c r="S387" s="12">
        <f>INT(E387)</f>
        <v>45021</v>
      </c>
      <c r="T387" s="2">
        <f>D387</f>
        <v>45021.022916666669</v>
      </c>
      <c r="U387" s="2">
        <f>E387</f>
        <v>45021.123611111114</v>
      </c>
      <c r="V387" s="2">
        <f>IF(J387="Ocupada",U387-T387+15/1440,U387-T387)</f>
        <v>0.11111111111191956</v>
      </c>
      <c r="W387" s="7">
        <f>SUMIF(Cocina!A:A,K387,Cocina!H:H)</f>
        <v>2.7777777777777776E-2</v>
      </c>
      <c r="X387" s="2">
        <f t="shared" ref="X387:X450" si="19">IF(V387-W387&gt;0,V387-W387,0)</f>
        <v>8.3333333334141779E-2</v>
      </c>
      <c r="Y387" t="str">
        <f t="shared" ref="Y387:Y450" si="20">IF(X387=0,"No cobrado","Cobrado")</f>
        <v>Cobrado</v>
      </c>
    </row>
    <row r="388" spans="1:25" x14ac:dyDescent="0.45">
      <c r="A388">
        <v>6</v>
      </c>
      <c r="B388" t="s">
        <v>412</v>
      </c>
      <c r="C388">
        <v>5</v>
      </c>
      <c r="D388" s="1">
        <v>45021.131249999999</v>
      </c>
      <c r="E388" s="1">
        <v>45021.256944444445</v>
      </c>
      <c r="F388" t="s">
        <v>32</v>
      </c>
      <c r="G388" t="s">
        <v>15</v>
      </c>
      <c r="H388" t="s">
        <v>22</v>
      </c>
      <c r="I388">
        <v>20.84</v>
      </c>
      <c r="J388" t="s">
        <v>41</v>
      </c>
      <c r="K388">
        <v>387</v>
      </c>
      <c r="L388" t="s">
        <v>42</v>
      </c>
      <c r="M388" t="s">
        <v>147</v>
      </c>
      <c r="Q388" t="str">
        <f t="shared" si="18"/>
        <v>Plato_17</v>
      </c>
      <c r="R388" s="11">
        <f>SUMIF(Cocina!A:A,Sala!K388,Cocina!J:J)+I388</f>
        <v>113.84</v>
      </c>
      <c r="S388" s="12">
        <f>INT(E388)</f>
        <v>45021</v>
      </c>
      <c r="T388" s="2">
        <f>D388</f>
        <v>45021.131249999999</v>
      </c>
      <c r="U388" s="2">
        <f>E388</f>
        <v>45021.256944444445</v>
      </c>
      <c r="V388" s="2">
        <f>IF(J388="Ocupada",U388-T388+15/1440,U388-T388)</f>
        <v>0.13611111111337473</v>
      </c>
      <c r="W388" s="7">
        <f>SUMIF(Cocina!A:A,K388,Cocina!H:H)</f>
        <v>1.2500000000000001E-2</v>
      </c>
      <c r="X388" s="2">
        <f t="shared" si="19"/>
        <v>0.12361111111337474</v>
      </c>
      <c r="Y388" t="str">
        <f t="shared" si="20"/>
        <v>Cobrado</v>
      </c>
    </row>
    <row r="389" spans="1:25" x14ac:dyDescent="0.45">
      <c r="A389">
        <v>18</v>
      </c>
      <c r="B389" t="s">
        <v>230</v>
      </c>
      <c r="C389">
        <v>2</v>
      </c>
      <c r="D389" s="1">
        <v>45021.022916666669</v>
      </c>
      <c r="E389" s="1">
        <v>45021.149305555555</v>
      </c>
      <c r="F389" t="s">
        <v>25</v>
      </c>
      <c r="G389" t="s">
        <v>15</v>
      </c>
      <c r="H389" t="s">
        <v>26</v>
      </c>
      <c r="I389">
        <v>27.03</v>
      </c>
      <c r="J389" t="s">
        <v>27</v>
      </c>
      <c r="K389">
        <v>388</v>
      </c>
      <c r="L389" t="s">
        <v>18</v>
      </c>
      <c r="M389" t="s">
        <v>147</v>
      </c>
      <c r="N389" t="s">
        <v>30</v>
      </c>
      <c r="O389" t="s">
        <v>79</v>
      </c>
      <c r="P389" t="s">
        <v>57</v>
      </c>
      <c r="Q389" t="str">
        <f t="shared" si="18"/>
        <v>Plato_17,  Plato_19,  Plato_9,  Plato_11</v>
      </c>
      <c r="R389" s="11">
        <f>SUMIF(Cocina!A:A,Sala!K389,Cocina!J:J)+I389</f>
        <v>318.02999999999997</v>
      </c>
      <c r="S389" s="12">
        <f>INT(E389)</f>
        <v>45021</v>
      </c>
      <c r="T389" s="2">
        <f>D389</f>
        <v>45021.022916666669</v>
      </c>
      <c r="U389" s="2">
        <f>E389</f>
        <v>45021.149305555555</v>
      </c>
      <c r="V389" s="2">
        <f>IF(J389="Ocupada",U389-T389+15/1440,U389-T389)</f>
        <v>0.12638888888614019</v>
      </c>
      <c r="W389" s="7">
        <f>SUMIF(Cocina!A:A,K389,Cocina!H:H)</f>
        <v>0.11874999999999999</v>
      </c>
      <c r="X389" s="2">
        <f t="shared" si="19"/>
        <v>7.6388888861401993E-3</v>
      </c>
      <c r="Y389" t="str">
        <f t="shared" si="20"/>
        <v>Cobrado</v>
      </c>
    </row>
    <row r="390" spans="1:25" x14ac:dyDescent="0.45">
      <c r="A390">
        <v>19</v>
      </c>
      <c r="B390" t="s">
        <v>413</v>
      </c>
      <c r="C390">
        <v>5</v>
      </c>
      <c r="D390" s="1">
        <v>45021.001388888886</v>
      </c>
      <c r="E390" s="1">
        <v>45021.09375</v>
      </c>
      <c r="F390" t="s">
        <v>14</v>
      </c>
      <c r="G390" t="s">
        <v>15</v>
      </c>
      <c r="H390" t="s">
        <v>26</v>
      </c>
      <c r="I390">
        <v>39.14</v>
      </c>
      <c r="J390" t="s">
        <v>17</v>
      </c>
      <c r="K390">
        <v>389</v>
      </c>
      <c r="L390" t="s">
        <v>42</v>
      </c>
      <c r="M390" t="s">
        <v>292</v>
      </c>
      <c r="Q390" t="str">
        <f t="shared" si="18"/>
        <v>Plato_11</v>
      </c>
      <c r="R390" s="11">
        <f>SUMIF(Cocina!A:A,Sala!K390,Cocina!J:J)+I390</f>
        <v>72.14</v>
      </c>
      <c r="S390" s="12">
        <f>INT(E390)</f>
        <v>45021</v>
      </c>
      <c r="T390" s="2">
        <f>D390</f>
        <v>45021.001388888886</v>
      </c>
      <c r="U390" s="2">
        <f>E390</f>
        <v>45021.09375</v>
      </c>
      <c r="V390" s="2">
        <f>IF(J390="Ocupada",U390-T390+15/1440,U390-T390)</f>
        <v>9.2361111113859806E-2</v>
      </c>
      <c r="W390" s="7">
        <f>SUMIF(Cocina!A:A,K390,Cocina!H:H)</f>
        <v>1.6666666666666666E-2</v>
      </c>
      <c r="X390" s="2">
        <f t="shared" si="19"/>
        <v>7.5694444447193143E-2</v>
      </c>
      <c r="Y390" t="str">
        <f t="shared" si="20"/>
        <v>Cobrado</v>
      </c>
    </row>
    <row r="391" spans="1:25" x14ac:dyDescent="0.45">
      <c r="A391">
        <v>9</v>
      </c>
      <c r="B391" t="s">
        <v>96</v>
      </c>
      <c r="C391">
        <v>2</v>
      </c>
      <c r="D391" s="1">
        <v>45021.124305555553</v>
      </c>
      <c r="E391" s="1">
        <v>45021.22152777778</v>
      </c>
      <c r="F391" t="s">
        <v>14</v>
      </c>
      <c r="G391" t="s">
        <v>15</v>
      </c>
      <c r="H391" t="s">
        <v>26</v>
      </c>
      <c r="I391">
        <v>42.68</v>
      </c>
      <c r="J391" t="s">
        <v>17</v>
      </c>
      <c r="K391">
        <v>390</v>
      </c>
      <c r="L391" t="s">
        <v>70</v>
      </c>
      <c r="M391" t="s">
        <v>234</v>
      </c>
      <c r="N391" t="s">
        <v>68</v>
      </c>
      <c r="O391" t="s">
        <v>60</v>
      </c>
      <c r="Q391" t="str">
        <f t="shared" si="18"/>
        <v>Plato_5,  Plato_10,  Plato_13</v>
      </c>
      <c r="R391" s="11">
        <f>SUMIF(Cocina!A:A,Sala!K391,Cocina!J:J)+I391</f>
        <v>185.68</v>
      </c>
      <c r="S391" s="12">
        <f>INT(E391)</f>
        <v>45021</v>
      </c>
      <c r="T391" s="2">
        <f>D391</f>
        <v>45021.124305555553</v>
      </c>
      <c r="U391" s="2">
        <f>E391</f>
        <v>45021.22152777778</v>
      </c>
      <c r="V391" s="2">
        <f>IF(J391="Ocupada",U391-T391+15/1440,U391-T391)</f>
        <v>9.7222222226264421E-2</v>
      </c>
      <c r="W391" s="7">
        <f>SUMIF(Cocina!A:A,K391,Cocina!H:H)</f>
        <v>6.4583333333333326E-2</v>
      </c>
      <c r="X391" s="2">
        <f t="shared" si="19"/>
        <v>3.2638888892931095E-2</v>
      </c>
      <c r="Y391" t="str">
        <f t="shared" si="20"/>
        <v>Cobrado</v>
      </c>
    </row>
    <row r="392" spans="1:25" x14ac:dyDescent="0.45">
      <c r="A392">
        <v>15</v>
      </c>
      <c r="B392" t="s">
        <v>414</v>
      </c>
      <c r="C392">
        <v>1</v>
      </c>
      <c r="D392" s="1">
        <v>45021.086805555555</v>
      </c>
      <c r="E392" s="1">
        <v>45021.17291666667</v>
      </c>
      <c r="F392" t="s">
        <v>14</v>
      </c>
      <c r="G392" t="s">
        <v>15</v>
      </c>
      <c r="H392" t="s">
        <v>26</v>
      </c>
      <c r="I392">
        <v>48.6</v>
      </c>
      <c r="J392" t="s">
        <v>17</v>
      </c>
      <c r="K392">
        <v>391</v>
      </c>
      <c r="L392" t="s">
        <v>64</v>
      </c>
      <c r="M392" t="s">
        <v>234</v>
      </c>
      <c r="Q392" t="str">
        <f t="shared" si="18"/>
        <v>Plato_5</v>
      </c>
      <c r="R392" s="11">
        <f>SUMIF(Cocina!A:A,Sala!K392,Cocina!J:J)+I392</f>
        <v>70.599999999999994</v>
      </c>
      <c r="S392" s="12">
        <f>INT(E392)</f>
        <v>45021</v>
      </c>
      <c r="T392" s="2">
        <f>D392</f>
        <v>45021.086805555555</v>
      </c>
      <c r="U392" s="2">
        <f>E392</f>
        <v>45021.17291666667</v>
      </c>
      <c r="V392" s="2">
        <f>IF(J392="Ocupada",U392-T392+15/1440,U392-T392)</f>
        <v>8.6111111115314998E-2</v>
      </c>
      <c r="W392" s="7">
        <f>SUMIF(Cocina!A:A,K392,Cocina!H:H)</f>
        <v>2.4305555555555556E-2</v>
      </c>
      <c r="X392" s="2">
        <f t="shared" si="19"/>
        <v>6.1805555559759445E-2</v>
      </c>
      <c r="Y392" t="str">
        <f t="shared" si="20"/>
        <v>Cobrado</v>
      </c>
    </row>
    <row r="393" spans="1:25" x14ac:dyDescent="0.45">
      <c r="A393">
        <v>14</v>
      </c>
      <c r="B393" t="s">
        <v>415</v>
      </c>
      <c r="C393">
        <v>3</v>
      </c>
      <c r="D393" s="1">
        <v>45021.022916666669</v>
      </c>
      <c r="E393" s="1">
        <v>45021.172222222223</v>
      </c>
      <c r="F393" t="s">
        <v>25</v>
      </c>
      <c r="G393" t="s">
        <v>15</v>
      </c>
      <c r="H393" t="s">
        <v>26</v>
      </c>
      <c r="I393">
        <v>32.729999999999997</v>
      </c>
      <c r="J393" t="s">
        <v>41</v>
      </c>
      <c r="K393">
        <v>392</v>
      </c>
      <c r="L393" t="s">
        <v>46</v>
      </c>
      <c r="M393" t="s">
        <v>278</v>
      </c>
      <c r="N393" t="s">
        <v>47</v>
      </c>
      <c r="Q393" t="str">
        <f t="shared" si="18"/>
        <v>Plato_15,  Plato_7</v>
      </c>
      <c r="R393" s="11">
        <f>SUMIF(Cocina!A:A,Sala!K393,Cocina!J:J)+I393</f>
        <v>152.72999999999999</v>
      </c>
      <c r="S393" s="12">
        <f>INT(E393)</f>
        <v>45021</v>
      </c>
      <c r="T393" s="2">
        <f>D393</f>
        <v>45021.022916666669</v>
      </c>
      <c r="U393" s="2">
        <f>E393</f>
        <v>45021.172222222223</v>
      </c>
      <c r="V393" s="2">
        <f>IF(J393="Ocupada",U393-T393+15/1440,U393-T393)</f>
        <v>0.15972222222141377</v>
      </c>
      <c r="W393" s="7">
        <f>SUMIF(Cocina!A:A,K393,Cocina!H:H)</f>
        <v>3.7499999999999999E-2</v>
      </c>
      <c r="X393" s="2">
        <f t="shared" si="19"/>
        <v>0.12222222222141377</v>
      </c>
      <c r="Y393" t="str">
        <f t="shared" si="20"/>
        <v>Cobrado</v>
      </c>
    </row>
    <row r="394" spans="1:25" x14ac:dyDescent="0.45">
      <c r="A394">
        <v>13</v>
      </c>
      <c r="B394" t="s">
        <v>416</v>
      </c>
      <c r="C394">
        <v>3</v>
      </c>
      <c r="D394" s="1">
        <v>45021.106249999997</v>
      </c>
      <c r="E394" s="1">
        <v>45021.220138888886</v>
      </c>
      <c r="F394" t="s">
        <v>35</v>
      </c>
      <c r="G394" t="s">
        <v>15</v>
      </c>
      <c r="H394" t="s">
        <v>26</v>
      </c>
      <c r="I394">
        <v>12.54</v>
      </c>
      <c r="J394" t="s">
        <v>41</v>
      </c>
      <c r="K394">
        <v>393</v>
      </c>
      <c r="L394" t="s">
        <v>23</v>
      </c>
      <c r="M394" t="s">
        <v>143</v>
      </c>
      <c r="N394" t="s">
        <v>53</v>
      </c>
      <c r="O394" t="s">
        <v>60</v>
      </c>
      <c r="P394" t="s">
        <v>112</v>
      </c>
      <c r="Q394" t="str">
        <f t="shared" si="18"/>
        <v>Plato_12,  Plato_8,  Plato_13,  Plato_5</v>
      </c>
      <c r="R394" s="11">
        <f>SUMIF(Cocina!A:A,Sala!K394,Cocina!J:J)+I394</f>
        <v>220.54</v>
      </c>
      <c r="S394" s="12">
        <f>INT(E394)</f>
        <v>45021</v>
      </c>
      <c r="T394" s="2">
        <f>D394</f>
        <v>45021.106249999997</v>
      </c>
      <c r="U394" s="2">
        <f>E394</f>
        <v>45021.220138888886</v>
      </c>
      <c r="V394" s="2">
        <f>IF(J394="Ocupada",U394-T394+15/1440,U394-T394)</f>
        <v>0.12430555555571725</v>
      </c>
      <c r="W394" s="7">
        <f>SUMIF(Cocina!A:A,K394,Cocina!H:H)</f>
        <v>7.5694444444444439E-2</v>
      </c>
      <c r="X394" s="2">
        <f t="shared" si="19"/>
        <v>4.8611111111272809E-2</v>
      </c>
      <c r="Y394" t="str">
        <f t="shared" si="20"/>
        <v>Cobrado</v>
      </c>
    </row>
    <row r="395" spans="1:25" x14ac:dyDescent="0.45">
      <c r="A395">
        <v>17</v>
      </c>
      <c r="B395" t="s">
        <v>45</v>
      </c>
      <c r="C395">
        <v>1</v>
      </c>
      <c r="D395" s="1">
        <v>45021.143055555556</v>
      </c>
      <c r="E395" s="1">
        <v>45021.293055555558</v>
      </c>
      <c r="F395" t="s">
        <v>14</v>
      </c>
      <c r="G395" t="s">
        <v>15</v>
      </c>
      <c r="H395" t="s">
        <v>26</v>
      </c>
      <c r="I395">
        <v>18.05</v>
      </c>
      <c r="J395" t="s">
        <v>41</v>
      </c>
      <c r="K395">
        <v>394</v>
      </c>
      <c r="L395" t="s">
        <v>28</v>
      </c>
      <c r="M395" t="s">
        <v>189</v>
      </c>
      <c r="N395" t="s">
        <v>79</v>
      </c>
      <c r="Q395" t="str">
        <f t="shared" si="18"/>
        <v>Plato_7,  Plato_9</v>
      </c>
      <c r="R395" s="11">
        <f>SUMIF(Cocina!A:A,Sala!K395,Cocina!J:J)+I395</f>
        <v>95.05</v>
      </c>
      <c r="S395" s="12">
        <f>INT(E395)</f>
        <v>45021</v>
      </c>
      <c r="T395" s="2">
        <f>D395</f>
        <v>45021.143055555556</v>
      </c>
      <c r="U395" s="2">
        <f>E395</f>
        <v>45021.293055555558</v>
      </c>
      <c r="V395" s="2">
        <f>IF(J395="Ocupada",U395-T395+15/1440,U395-T395)</f>
        <v>0.16041666666812185</v>
      </c>
      <c r="W395" s="7">
        <f>SUMIF(Cocina!A:A,K395,Cocina!H:H)</f>
        <v>3.2638888888888891E-2</v>
      </c>
      <c r="X395" s="2">
        <f t="shared" si="19"/>
        <v>0.12777777777923296</v>
      </c>
      <c r="Y395" t="str">
        <f t="shared" si="20"/>
        <v>Cobrado</v>
      </c>
    </row>
    <row r="396" spans="1:25" x14ac:dyDescent="0.45">
      <c r="A396">
        <v>2</v>
      </c>
      <c r="B396" t="s">
        <v>417</v>
      </c>
      <c r="C396">
        <v>1</v>
      </c>
      <c r="D396" s="1">
        <v>45021.067361111112</v>
      </c>
      <c r="E396" s="1">
        <v>45021.231944444444</v>
      </c>
      <c r="F396" t="s">
        <v>25</v>
      </c>
      <c r="G396" t="s">
        <v>15</v>
      </c>
      <c r="H396" t="s">
        <v>16</v>
      </c>
      <c r="I396">
        <v>40.9</v>
      </c>
      <c r="J396" t="s">
        <v>27</v>
      </c>
      <c r="K396">
        <v>395</v>
      </c>
      <c r="L396" t="s">
        <v>64</v>
      </c>
      <c r="M396" t="s">
        <v>143</v>
      </c>
      <c r="Q396" t="str">
        <f t="shared" si="18"/>
        <v>Plato_12</v>
      </c>
      <c r="R396" s="11">
        <f>SUMIF(Cocina!A:A,Sala!K396,Cocina!J:J)+I396</f>
        <v>78.900000000000006</v>
      </c>
      <c r="S396" s="12">
        <f>INT(E396)</f>
        <v>45021</v>
      </c>
      <c r="T396" s="2">
        <f>D396</f>
        <v>45021.067361111112</v>
      </c>
      <c r="U396" s="2">
        <f>E396</f>
        <v>45021.231944444444</v>
      </c>
      <c r="V396" s="2">
        <f>IF(J396="Ocupada",U396-T396+15/1440,U396-T396)</f>
        <v>0.16458333333139308</v>
      </c>
      <c r="W396" s="7">
        <f>SUMIF(Cocina!A:A,K396,Cocina!H:H)</f>
        <v>5.5555555555555558E-3</v>
      </c>
      <c r="X396" s="2">
        <f t="shared" si="19"/>
        <v>0.15902777777583751</v>
      </c>
      <c r="Y396" t="str">
        <f t="shared" si="20"/>
        <v>Cobrado</v>
      </c>
    </row>
    <row r="397" spans="1:25" x14ac:dyDescent="0.45">
      <c r="A397">
        <v>11</v>
      </c>
      <c r="B397" t="s">
        <v>418</v>
      </c>
      <c r="C397">
        <v>1</v>
      </c>
      <c r="D397" s="1">
        <v>45021.022222222222</v>
      </c>
      <c r="E397" s="1">
        <v>45021.15</v>
      </c>
      <c r="F397" t="s">
        <v>25</v>
      </c>
      <c r="G397" t="s">
        <v>38</v>
      </c>
      <c r="H397" t="s">
        <v>22</v>
      </c>
      <c r="I397">
        <v>34.5</v>
      </c>
      <c r="J397" t="s">
        <v>27</v>
      </c>
      <c r="K397">
        <v>396</v>
      </c>
      <c r="L397" t="s">
        <v>36</v>
      </c>
      <c r="M397" t="s">
        <v>177</v>
      </c>
      <c r="N397" t="s">
        <v>60</v>
      </c>
      <c r="Q397" t="str">
        <f t="shared" si="18"/>
        <v>Plato_3,  Plato_13</v>
      </c>
      <c r="R397" s="11">
        <f>SUMIF(Cocina!A:A,Sala!K397,Cocina!J:J)+I397</f>
        <v>117.5</v>
      </c>
      <c r="S397" s="12">
        <f>INT(E397)</f>
        <v>45021</v>
      </c>
      <c r="T397" s="2">
        <f>D397</f>
        <v>45021.022222222222</v>
      </c>
      <c r="U397" s="2">
        <f>E397</f>
        <v>45021.15</v>
      </c>
      <c r="V397" s="2">
        <f>IF(J397="Ocupada",U397-T397+15/1440,U397-T397)</f>
        <v>0.12777777777955635</v>
      </c>
      <c r="W397" s="7">
        <f>SUMIF(Cocina!A:A,K397,Cocina!H:H)</f>
        <v>3.9583333333333331E-2</v>
      </c>
      <c r="X397" s="2">
        <f t="shared" si="19"/>
        <v>8.8194444446223014E-2</v>
      </c>
      <c r="Y397" t="str">
        <f t="shared" si="20"/>
        <v>Cobrado</v>
      </c>
    </row>
    <row r="398" spans="1:25" x14ac:dyDescent="0.45">
      <c r="A398">
        <v>4</v>
      </c>
      <c r="B398" t="s">
        <v>381</v>
      </c>
      <c r="C398">
        <v>2</v>
      </c>
      <c r="D398" s="1">
        <v>45021.013888888891</v>
      </c>
      <c r="E398" s="1">
        <v>45021.06527777778</v>
      </c>
      <c r="F398" t="s">
        <v>35</v>
      </c>
      <c r="G398" t="s">
        <v>21</v>
      </c>
      <c r="H398" t="s">
        <v>16</v>
      </c>
      <c r="I398">
        <v>37.79</v>
      </c>
      <c r="J398" t="s">
        <v>27</v>
      </c>
      <c r="K398">
        <v>397</v>
      </c>
      <c r="L398" t="s">
        <v>70</v>
      </c>
      <c r="M398" t="s">
        <v>137</v>
      </c>
      <c r="N398" t="s">
        <v>29</v>
      </c>
      <c r="Q398" t="str">
        <f t="shared" si="18"/>
        <v>Plato_6,  Plato_17</v>
      </c>
      <c r="R398" s="11">
        <f>SUMIF(Cocina!A:A,Sala!K398,Cocina!J:J)+I398</f>
        <v>184.79</v>
      </c>
      <c r="S398" s="12">
        <f>INT(E398)</f>
        <v>45021</v>
      </c>
      <c r="T398" s="2">
        <f>D398</f>
        <v>45021.013888888891</v>
      </c>
      <c r="U398" s="2">
        <f>E398</f>
        <v>45021.06527777778</v>
      </c>
      <c r="V398" s="2">
        <f>IF(J398="Ocupada",U398-T398+15/1440,U398-T398)</f>
        <v>5.1388888889050577E-2</v>
      </c>
      <c r="W398" s="7">
        <f>SUMIF(Cocina!A:A,K398,Cocina!H:H)</f>
        <v>4.7916666666666663E-2</v>
      </c>
      <c r="X398" s="2">
        <f t="shared" si="19"/>
        <v>3.4722222223839139E-3</v>
      </c>
      <c r="Y398" t="str">
        <f t="shared" si="20"/>
        <v>Cobrado</v>
      </c>
    </row>
    <row r="399" spans="1:25" x14ac:dyDescent="0.45">
      <c r="A399">
        <v>9</v>
      </c>
      <c r="B399" t="s">
        <v>419</v>
      </c>
      <c r="C399">
        <v>5</v>
      </c>
      <c r="D399" s="1">
        <v>45021.131944444445</v>
      </c>
      <c r="E399" s="1">
        <v>45021.295138888891</v>
      </c>
      <c r="F399" t="s">
        <v>20</v>
      </c>
      <c r="G399" t="s">
        <v>21</v>
      </c>
      <c r="H399" t="s">
        <v>26</v>
      </c>
      <c r="I399">
        <v>48.96</v>
      </c>
      <c r="J399" t="s">
        <v>27</v>
      </c>
      <c r="K399">
        <v>398</v>
      </c>
      <c r="L399" t="s">
        <v>36</v>
      </c>
      <c r="M399" t="s">
        <v>62</v>
      </c>
      <c r="N399" t="s">
        <v>57</v>
      </c>
      <c r="Q399" t="str">
        <f t="shared" si="18"/>
        <v>Plato_16,  Plato_11</v>
      </c>
      <c r="R399" s="11">
        <f>SUMIF(Cocina!A:A,Sala!K399,Cocina!J:J)+I399</f>
        <v>170.96</v>
      </c>
      <c r="S399" s="12">
        <f>INT(E399)</f>
        <v>45021</v>
      </c>
      <c r="T399" s="2">
        <f>D399</f>
        <v>45021.131944444445</v>
      </c>
      <c r="U399" s="2">
        <f>E399</f>
        <v>45021.295138888891</v>
      </c>
      <c r="V399" s="2">
        <f>IF(J399="Ocupada",U399-T399+15/1440,U399-T399)</f>
        <v>0.16319444444525288</v>
      </c>
      <c r="W399" s="7">
        <f>SUMIF(Cocina!A:A,K399,Cocina!H:H)</f>
        <v>4.9305555555555561E-2</v>
      </c>
      <c r="X399" s="2">
        <f t="shared" si="19"/>
        <v>0.11388888888969732</v>
      </c>
      <c r="Y399" t="str">
        <f t="shared" si="20"/>
        <v>Cobrado</v>
      </c>
    </row>
    <row r="400" spans="1:25" x14ac:dyDescent="0.45">
      <c r="A400">
        <v>7</v>
      </c>
      <c r="B400" t="s">
        <v>420</v>
      </c>
      <c r="C400">
        <v>6</v>
      </c>
      <c r="D400" s="1">
        <v>45021.116666666669</v>
      </c>
      <c r="E400" s="1">
        <v>45021.236111111109</v>
      </c>
      <c r="F400" t="s">
        <v>32</v>
      </c>
      <c r="G400" t="s">
        <v>15</v>
      </c>
      <c r="H400" t="s">
        <v>26</v>
      </c>
      <c r="I400">
        <v>27.32</v>
      </c>
      <c r="J400" t="s">
        <v>27</v>
      </c>
      <c r="K400">
        <v>399</v>
      </c>
      <c r="L400" t="s">
        <v>18</v>
      </c>
      <c r="M400" t="s">
        <v>292</v>
      </c>
      <c r="N400" t="s">
        <v>30</v>
      </c>
      <c r="Q400" t="str">
        <f t="shared" si="18"/>
        <v>Plato_11,  Plato_19</v>
      </c>
      <c r="R400" s="11">
        <f>SUMIF(Cocina!A:A,Sala!K400,Cocina!J:J)+I400</f>
        <v>234.32</v>
      </c>
      <c r="S400" s="12">
        <f>INT(E400)</f>
        <v>45021</v>
      </c>
      <c r="T400" s="2">
        <f>D400</f>
        <v>45021.116666666669</v>
      </c>
      <c r="U400" s="2">
        <f>E400</f>
        <v>45021.236111111109</v>
      </c>
      <c r="V400" s="2">
        <f>IF(J400="Ocupada",U400-T400+15/1440,U400-T400)</f>
        <v>0.11944444444088731</v>
      </c>
      <c r="W400" s="7">
        <f>SUMIF(Cocina!A:A,K400,Cocina!H:H)</f>
        <v>6.3194444444444442E-2</v>
      </c>
      <c r="X400" s="2">
        <f t="shared" si="19"/>
        <v>5.6249999996442868E-2</v>
      </c>
      <c r="Y400" t="str">
        <f t="shared" si="20"/>
        <v>Cobrado</v>
      </c>
    </row>
    <row r="401" spans="1:25" x14ac:dyDescent="0.45">
      <c r="A401">
        <v>9</v>
      </c>
      <c r="B401" t="s">
        <v>421</v>
      </c>
      <c r="C401">
        <v>4</v>
      </c>
      <c r="D401" s="1">
        <v>45021.09097222222</v>
      </c>
      <c r="E401" s="1">
        <v>45021.176388888889</v>
      </c>
      <c r="F401" t="s">
        <v>35</v>
      </c>
      <c r="G401" t="s">
        <v>15</v>
      </c>
      <c r="H401" t="s">
        <v>26</v>
      </c>
      <c r="I401">
        <v>42.96</v>
      </c>
      <c r="J401" t="s">
        <v>17</v>
      </c>
      <c r="K401">
        <v>400</v>
      </c>
      <c r="L401" t="s">
        <v>28</v>
      </c>
      <c r="M401" t="s">
        <v>71</v>
      </c>
      <c r="N401" t="s">
        <v>44</v>
      </c>
      <c r="O401" t="s">
        <v>29</v>
      </c>
      <c r="Q401" t="str">
        <f t="shared" si="18"/>
        <v>Plato_20,  Plato_16,  Plato_17</v>
      </c>
      <c r="R401" s="11">
        <f>SUMIF(Cocina!A:A,Sala!K401,Cocina!J:J)+I401</f>
        <v>240.96</v>
      </c>
      <c r="S401" s="12">
        <f>INT(E401)</f>
        <v>45021</v>
      </c>
      <c r="T401" s="2">
        <f>D401</f>
        <v>45021.09097222222</v>
      </c>
      <c r="U401" s="2">
        <f>E401</f>
        <v>45021.176388888889</v>
      </c>
      <c r="V401" s="2">
        <f>IF(J401="Ocupada",U401-T401+15/1440,U401-T401)</f>
        <v>8.5416666668606922E-2</v>
      </c>
      <c r="W401" s="7">
        <f>SUMIF(Cocina!A:A,K401,Cocina!H:H)</f>
        <v>5.486111111111111E-2</v>
      </c>
      <c r="X401" s="2">
        <f t="shared" si="19"/>
        <v>3.0555555557495812E-2</v>
      </c>
      <c r="Y401" t="str">
        <f t="shared" si="20"/>
        <v>Cobrado</v>
      </c>
    </row>
    <row r="402" spans="1:25" x14ac:dyDescent="0.45">
      <c r="A402">
        <v>16</v>
      </c>
      <c r="B402" t="s">
        <v>355</v>
      </c>
      <c r="C402">
        <v>2</v>
      </c>
      <c r="D402" s="1">
        <v>45021.160416666666</v>
      </c>
      <c r="E402" s="1">
        <v>45021.289583333331</v>
      </c>
      <c r="F402" t="s">
        <v>25</v>
      </c>
      <c r="G402" t="s">
        <v>15</v>
      </c>
      <c r="H402" t="s">
        <v>26</v>
      </c>
      <c r="I402">
        <v>15.87</v>
      </c>
      <c r="J402" t="s">
        <v>41</v>
      </c>
      <c r="K402">
        <v>401</v>
      </c>
      <c r="L402" t="s">
        <v>33</v>
      </c>
      <c r="M402" t="s">
        <v>99</v>
      </c>
      <c r="Q402" t="str">
        <f t="shared" si="18"/>
        <v>Plato_13</v>
      </c>
      <c r="R402" s="11">
        <f>SUMIF(Cocina!A:A,Sala!K402,Cocina!J:J)+I402</f>
        <v>57.87</v>
      </c>
      <c r="S402" s="12">
        <f>INT(E402)</f>
        <v>45021</v>
      </c>
      <c r="T402" s="2">
        <f>D402</f>
        <v>45021.160416666666</v>
      </c>
      <c r="U402" s="2">
        <f>E402</f>
        <v>45021.289583333331</v>
      </c>
      <c r="V402" s="2">
        <f>IF(J402="Ocupada",U402-T402+15/1440,U402-T402)</f>
        <v>0.1395833333323632</v>
      </c>
      <c r="W402" s="7">
        <f>SUMIF(Cocina!A:A,K402,Cocina!H:H)</f>
        <v>1.3888888888888888E-2</v>
      </c>
      <c r="X402" s="2">
        <f t="shared" si="19"/>
        <v>0.1256944444434743</v>
      </c>
      <c r="Y402" t="str">
        <f t="shared" si="20"/>
        <v>Cobrado</v>
      </c>
    </row>
    <row r="403" spans="1:25" x14ac:dyDescent="0.45">
      <c r="A403">
        <v>18</v>
      </c>
      <c r="B403" t="s">
        <v>422</v>
      </c>
      <c r="C403">
        <v>1</v>
      </c>
      <c r="D403" s="1">
        <v>45021.111805555556</v>
      </c>
      <c r="E403" s="1">
        <v>45021.213888888888</v>
      </c>
      <c r="F403" t="s">
        <v>14</v>
      </c>
      <c r="G403" t="s">
        <v>15</v>
      </c>
      <c r="H403" t="s">
        <v>26</v>
      </c>
      <c r="I403">
        <v>31.02</v>
      </c>
      <c r="J403" t="s">
        <v>17</v>
      </c>
      <c r="K403">
        <v>402</v>
      </c>
      <c r="L403" t="s">
        <v>23</v>
      </c>
      <c r="M403" t="s">
        <v>153</v>
      </c>
      <c r="N403" t="s">
        <v>48</v>
      </c>
      <c r="O403" t="s">
        <v>112</v>
      </c>
      <c r="Q403" t="str">
        <f t="shared" si="18"/>
        <v>Plato_1,  Plato_12,  Plato_5</v>
      </c>
      <c r="R403" s="11">
        <f>SUMIF(Cocina!A:A,Sala!K403,Cocina!J:J)+I403</f>
        <v>182.02</v>
      </c>
      <c r="S403" s="12">
        <f>INT(E403)</f>
        <v>45021</v>
      </c>
      <c r="T403" s="2">
        <f>D403</f>
        <v>45021.111805555556</v>
      </c>
      <c r="U403" s="2">
        <f>E403</f>
        <v>45021.213888888888</v>
      </c>
      <c r="V403" s="2">
        <f>IF(J403="Ocupada",U403-T403+15/1440,U403-T403)</f>
        <v>0.10208333333139308</v>
      </c>
      <c r="W403" s="7">
        <f>SUMIF(Cocina!A:A,K403,Cocina!H:H)</f>
        <v>4.5833333333333337E-2</v>
      </c>
      <c r="X403" s="2">
        <f t="shared" si="19"/>
        <v>5.6249999998059741E-2</v>
      </c>
      <c r="Y403" t="str">
        <f t="shared" si="20"/>
        <v>Cobrado</v>
      </c>
    </row>
    <row r="404" spans="1:25" x14ac:dyDescent="0.45">
      <c r="A404">
        <v>14</v>
      </c>
      <c r="B404" t="s">
        <v>423</v>
      </c>
      <c r="C404">
        <v>5</v>
      </c>
      <c r="D404" s="1">
        <v>45021.09375</v>
      </c>
      <c r="E404" s="1">
        <v>45021.21875</v>
      </c>
      <c r="F404" t="s">
        <v>20</v>
      </c>
      <c r="G404" t="s">
        <v>15</v>
      </c>
      <c r="H404" t="s">
        <v>26</v>
      </c>
      <c r="I404">
        <v>14.76</v>
      </c>
      <c r="J404" t="s">
        <v>27</v>
      </c>
      <c r="K404">
        <v>403</v>
      </c>
      <c r="L404" t="s">
        <v>70</v>
      </c>
      <c r="M404" t="s">
        <v>234</v>
      </c>
      <c r="N404" t="s">
        <v>65</v>
      </c>
      <c r="O404" t="s">
        <v>76</v>
      </c>
      <c r="P404" t="s">
        <v>47</v>
      </c>
      <c r="Q404" t="str">
        <f t="shared" si="18"/>
        <v>Plato_5,  Plato_4,  Plato_15,  Plato_7</v>
      </c>
      <c r="R404" s="11">
        <f>SUMIF(Cocina!A:A,Sala!K404,Cocina!J:J)+I404</f>
        <v>204.76</v>
      </c>
      <c r="S404" s="12">
        <f>INT(E404)</f>
        <v>45021</v>
      </c>
      <c r="T404" s="2">
        <f>D404</f>
        <v>45021.09375</v>
      </c>
      <c r="U404" s="2">
        <f>E404</f>
        <v>45021.21875</v>
      </c>
      <c r="V404" s="2">
        <f>IF(J404="Ocupada",U404-T404+15/1440,U404-T404)</f>
        <v>0.125</v>
      </c>
      <c r="W404" s="7">
        <f>SUMIF(Cocina!A:A,K404,Cocina!H:H)</f>
        <v>5.9027777777777776E-2</v>
      </c>
      <c r="X404" s="2">
        <f t="shared" si="19"/>
        <v>6.5972222222222224E-2</v>
      </c>
      <c r="Y404" t="str">
        <f t="shared" si="20"/>
        <v>Cobrado</v>
      </c>
    </row>
    <row r="405" spans="1:25" x14ac:dyDescent="0.45">
      <c r="A405">
        <v>17</v>
      </c>
      <c r="B405" t="s">
        <v>377</v>
      </c>
      <c r="C405">
        <v>2</v>
      </c>
      <c r="D405" s="1">
        <v>45021.026388888888</v>
      </c>
      <c r="E405" s="1">
        <v>45021.186805555553</v>
      </c>
      <c r="F405" t="s">
        <v>32</v>
      </c>
      <c r="G405" t="s">
        <v>15</v>
      </c>
      <c r="H405" t="s">
        <v>26</v>
      </c>
      <c r="I405">
        <v>32.56</v>
      </c>
      <c r="J405" t="s">
        <v>27</v>
      </c>
      <c r="K405">
        <v>404</v>
      </c>
      <c r="L405" t="s">
        <v>18</v>
      </c>
      <c r="M405" t="s">
        <v>99</v>
      </c>
      <c r="N405" t="s">
        <v>75</v>
      </c>
      <c r="O405" t="s">
        <v>67</v>
      </c>
      <c r="Q405" t="str">
        <f t="shared" si="18"/>
        <v>Plato_13,  Plato_3,  Plato_20</v>
      </c>
      <c r="R405" s="11">
        <f>SUMIF(Cocina!A:A,Sala!K405,Cocina!J:J)+I405</f>
        <v>214.56</v>
      </c>
      <c r="S405" s="12">
        <f>INT(E405)</f>
        <v>45021</v>
      </c>
      <c r="T405" s="2">
        <f>D405</f>
        <v>45021.026388888888</v>
      </c>
      <c r="U405" s="2">
        <f>E405</f>
        <v>45021.186805555553</v>
      </c>
      <c r="V405" s="2">
        <f>IF(J405="Ocupada",U405-T405+15/1440,U405-T405)</f>
        <v>0.16041666666569654</v>
      </c>
      <c r="W405" s="7">
        <f>SUMIF(Cocina!A:A,K405,Cocina!H:H)</f>
        <v>7.0833333333333331E-2</v>
      </c>
      <c r="X405" s="2">
        <f t="shared" si="19"/>
        <v>8.9583333332363208E-2</v>
      </c>
      <c r="Y405" t="str">
        <f t="shared" si="20"/>
        <v>Cobrado</v>
      </c>
    </row>
    <row r="406" spans="1:25" x14ac:dyDescent="0.45">
      <c r="A406">
        <v>5</v>
      </c>
      <c r="B406" t="s">
        <v>424</v>
      </c>
      <c r="C406">
        <v>6</v>
      </c>
      <c r="D406" s="1">
        <v>45021.11041666667</v>
      </c>
      <c r="E406" s="1">
        <v>45021.207638888889</v>
      </c>
      <c r="F406" t="s">
        <v>25</v>
      </c>
      <c r="G406" t="s">
        <v>38</v>
      </c>
      <c r="H406" t="s">
        <v>26</v>
      </c>
      <c r="I406">
        <v>14.56</v>
      </c>
      <c r="J406" t="s">
        <v>17</v>
      </c>
      <c r="K406">
        <v>405</v>
      </c>
      <c r="L406" t="s">
        <v>87</v>
      </c>
      <c r="M406" t="s">
        <v>186</v>
      </c>
      <c r="N406" t="s">
        <v>67</v>
      </c>
      <c r="O406" t="s">
        <v>75</v>
      </c>
      <c r="Q406" t="str">
        <f t="shared" si="18"/>
        <v>Plato_10,  Plato_20,  Plato_3</v>
      </c>
      <c r="R406" s="11">
        <f>SUMIF(Cocina!A:A,Sala!K406,Cocina!J:J)+I406</f>
        <v>120.56</v>
      </c>
      <c r="S406" s="12">
        <f>INT(E406)</f>
        <v>45021</v>
      </c>
      <c r="T406" s="2">
        <f>D406</f>
        <v>45021.11041666667</v>
      </c>
      <c r="U406" s="2">
        <f>E406</f>
        <v>45021.207638888889</v>
      </c>
      <c r="V406" s="2">
        <f>IF(J406="Ocupada",U406-T406+15/1440,U406-T406)</f>
        <v>9.7222222218988463E-2</v>
      </c>
      <c r="W406" s="7">
        <f>SUMIF(Cocina!A:A,K406,Cocina!H:H)</f>
        <v>6.805555555555555E-2</v>
      </c>
      <c r="X406" s="2">
        <f t="shared" si="19"/>
        <v>2.9166666663432914E-2</v>
      </c>
      <c r="Y406" t="str">
        <f t="shared" si="20"/>
        <v>Cobrado</v>
      </c>
    </row>
    <row r="407" spans="1:25" x14ac:dyDescent="0.45">
      <c r="A407">
        <v>14</v>
      </c>
      <c r="B407" t="s">
        <v>302</v>
      </c>
      <c r="C407">
        <v>5</v>
      </c>
      <c r="D407" s="1">
        <v>45021.020138888889</v>
      </c>
      <c r="E407" s="1">
        <v>45021.109027777777</v>
      </c>
      <c r="F407" t="s">
        <v>25</v>
      </c>
      <c r="G407" t="s">
        <v>38</v>
      </c>
      <c r="H407" t="s">
        <v>22</v>
      </c>
      <c r="I407">
        <v>34.03</v>
      </c>
      <c r="J407" t="s">
        <v>41</v>
      </c>
      <c r="K407">
        <v>406</v>
      </c>
      <c r="L407" t="s">
        <v>18</v>
      </c>
      <c r="M407" t="s">
        <v>177</v>
      </c>
      <c r="N407" t="s">
        <v>53</v>
      </c>
      <c r="O407" t="s">
        <v>73</v>
      </c>
      <c r="Q407" t="str">
        <f t="shared" si="18"/>
        <v>Plato_3,  Plato_8,  Plato_1</v>
      </c>
      <c r="R407" s="11">
        <f>SUMIF(Cocina!A:A,Sala!K407,Cocina!J:J)+I407</f>
        <v>189.03</v>
      </c>
      <c r="S407" s="12">
        <f>INT(E407)</f>
        <v>45021</v>
      </c>
      <c r="T407" s="2">
        <f>D407</f>
        <v>45021.020138888889</v>
      </c>
      <c r="U407" s="2">
        <f>E407</f>
        <v>45021.109027777777</v>
      </c>
      <c r="V407" s="2">
        <f>IF(J407="Ocupada",U407-T407+15/1440,U407-T407)</f>
        <v>9.9305555554262057E-2</v>
      </c>
      <c r="W407" s="7">
        <f>SUMIF(Cocina!A:A,K407,Cocina!H:H)</f>
        <v>8.1250000000000003E-2</v>
      </c>
      <c r="X407" s="2">
        <f t="shared" si="19"/>
        <v>1.8055555554262054E-2</v>
      </c>
      <c r="Y407" t="str">
        <f t="shared" si="20"/>
        <v>Cobrado</v>
      </c>
    </row>
    <row r="408" spans="1:25" x14ac:dyDescent="0.45">
      <c r="A408">
        <v>4</v>
      </c>
      <c r="B408" t="s">
        <v>425</v>
      </c>
      <c r="C408">
        <v>1</v>
      </c>
      <c r="D408" s="1">
        <v>45021.092361111114</v>
      </c>
      <c r="E408" s="1">
        <v>45021.20208333333</v>
      </c>
      <c r="F408" t="s">
        <v>35</v>
      </c>
      <c r="G408" t="s">
        <v>21</v>
      </c>
      <c r="H408" t="s">
        <v>16</v>
      </c>
      <c r="I408">
        <v>22.98</v>
      </c>
      <c r="J408" t="s">
        <v>17</v>
      </c>
      <c r="K408">
        <v>407</v>
      </c>
      <c r="L408" t="s">
        <v>64</v>
      </c>
      <c r="M408" t="s">
        <v>177</v>
      </c>
      <c r="N408" t="s">
        <v>53</v>
      </c>
      <c r="Q408" t="str">
        <f t="shared" si="18"/>
        <v>Plato_3,  Plato_8</v>
      </c>
      <c r="R408" s="11">
        <f>SUMIF(Cocina!A:A,Sala!K408,Cocina!J:J)+I408</f>
        <v>117.98</v>
      </c>
      <c r="S408" s="12">
        <f>INT(E408)</f>
        <v>45021</v>
      </c>
      <c r="T408" s="2">
        <f>D408</f>
        <v>45021.092361111114</v>
      </c>
      <c r="U408" s="2">
        <f>E408</f>
        <v>45021.20208333333</v>
      </c>
      <c r="V408" s="2">
        <f>IF(J408="Ocupada",U408-T408+15/1440,U408-T408)</f>
        <v>0.10972222221607808</v>
      </c>
      <c r="W408" s="7">
        <f>SUMIF(Cocina!A:A,K408,Cocina!H:H)</f>
        <v>3.4722222222222224E-2</v>
      </c>
      <c r="X408" s="2">
        <f t="shared" si="19"/>
        <v>7.4999999993855856E-2</v>
      </c>
      <c r="Y408" t="str">
        <f t="shared" si="20"/>
        <v>Cobrado</v>
      </c>
    </row>
    <row r="409" spans="1:25" x14ac:dyDescent="0.45">
      <c r="A409">
        <v>17</v>
      </c>
      <c r="B409" t="s">
        <v>339</v>
      </c>
      <c r="C409">
        <v>3</v>
      </c>
      <c r="D409" s="1">
        <v>45021.038888888892</v>
      </c>
      <c r="E409" s="1">
        <v>45021.170138888891</v>
      </c>
      <c r="F409" t="s">
        <v>25</v>
      </c>
      <c r="G409" t="s">
        <v>15</v>
      </c>
      <c r="H409" t="s">
        <v>26</v>
      </c>
      <c r="I409">
        <v>10.14</v>
      </c>
      <c r="J409" t="s">
        <v>41</v>
      </c>
      <c r="K409">
        <v>408</v>
      </c>
      <c r="L409" t="s">
        <v>70</v>
      </c>
      <c r="M409" t="s">
        <v>153</v>
      </c>
      <c r="N409" t="s">
        <v>47</v>
      </c>
      <c r="O409" t="s">
        <v>78</v>
      </c>
      <c r="Q409" t="str">
        <f t="shared" si="18"/>
        <v>Plato_1,  Plato_7,  Plato_18</v>
      </c>
      <c r="R409" s="11">
        <f>SUMIF(Cocina!A:A,Sala!K409,Cocina!J:J)+I409</f>
        <v>141.13999999999999</v>
      </c>
      <c r="S409" s="12">
        <f>INT(E409)</f>
        <v>45021</v>
      </c>
      <c r="T409" s="2">
        <f>D409</f>
        <v>45021.038888888892</v>
      </c>
      <c r="U409" s="2">
        <f>E409</f>
        <v>45021.170138888891</v>
      </c>
      <c r="V409" s="2">
        <f>IF(J409="Ocupada",U409-T409+15/1440,U409-T409)</f>
        <v>0.14166666666521147</v>
      </c>
      <c r="W409" s="7">
        <f>SUMIF(Cocina!A:A,K409,Cocina!H:H)</f>
        <v>7.3611111111111113E-2</v>
      </c>
      <c r="X409" s="2">
        <f t="shared" si="19"/>
        <v>6.8055555554100353E-2</v>
      </c>
      <c r="Y409" t="str">
        <f t="shared" si="20"/>
        <v>Cobrado</v>
      </c>
    </row>
    <row r="410" spans="1:25" x14ac:dyDescent="0.45">
      <c r="A410">
        <v>15</v>
      </c>
      <c r="B410" t="s">
        <v>426</v>
      </c>
      <c r="C410">
        <v>5</v>
      </c>
      <c r="D410" s="1">
        <v>45021.079861111109</v>
      </c>
      <c r="E410" s="1">
        <v>45021.125694444447</v>
      </c>
      <c r="F410" t="s">
        <v>20</v>
      </c>
      <c r="G410" t="s">
        <v>15</v>
      </c>
      <c r="H410" t="s">
        <v>26</v>
      </c>
      <c r="I410">
        <v>48.7</v>
      </c>
      <c r="J410" t="s">
        <v>17</v>
      </c>
      <c r="K410">
        <v>409</v>
      </c>
      <c r="L410" t="s">
        <v>70</v>
      </c>
      <c r="M410" t="s">
        <v>99</v>
      </c>
      <c r="N410" t="s">
        <v>67</v>
      </c>
      <c r="O410" t="s">
        <v>44</v>
      </c>
      <c r="P410" t="s">
        <v>47</v>
      </c>
      <c r="Q410" t="str">
        <f t="shared" si="18"/>
        <v>Plato_13,  Plato_20,  Plato_16,  Plato_7</v>
      </c>
      <c r="R410" s="11">
        <f>SUMIF(Cocina!A:A,Sala!K410,Cocina!J:J)+I410</f>
        <v>251.7</v>
      </c>
      <c r="S410" s="12">
        <f>INT(E410)</f>
        <v>45021</v>
      </c>
      <c r="T410" s="2">
        <f>D410</f>
        <v>45021.079861111109</v>
      </c>
      <c r="U410" s="2">
        <f>E410</f>
        <v>45021.125694444447</v>
      </c>
      <c r="V410" s="2">
        <f>IF(J410="Ocupada",U410-T410+15/1440,U410-T410)</f>
        <v>4.5833333337213844E-2</v>
      </c>
      <c r="W410" s="7">
        <f>SUMIF(Cocina!A:A,K410,Cocina!H:H)</f>
        <v>0.11319444444444444</v>
      </c>
      <c r="X410" s="2">
        <f t="shared" si="19"/>
        <v>0</v>
      </c>
      <c r="Y410" t="str">
        <f t="shared" si="20"/>
        <v>No cobrado</v>
      </c>
    </row>
    <row r="411" spans="1:25" x14ac:dyDescent="0.45">
      <c r="A411">
        <v>1</v>
      </c>
      <c r="B411" t="s">
        <v>427</v>
      </c>
      <c r="C411">
        <v>3</v>
      </c>
      <c r="D411" s="1">
        <v>45021.115972222222</v>
      </c>
      <c r="E411" s="1">
        <v>45021.224305555559</v>
      </c>
      <c r="F411" t="s">
        <v>35</v>
      </c>
      <c r="G411" t="s">
        <v>38</v>
      </c>
      <c r="H411" t="s">
        <v>26</v>
      </c>
      <c r="I411">
        <v>43.65</v>
      </c>
      <c r="J411" t="s">
        <v>17</v>
      </c>
      <c r="K411">
        <v>410</v>
      </c>
      <c r="L411" t="s">
        <v>36</v>
      </c>
      <c r="M411" t="s">
        <v>177</v>
      </c>
      <c r="N411" t="s">
        <v>30</v>
      </c>
      <c r="Q411" t="str">
        <f t="shared" si="18"/>
        <v>Plato_3,  Plato_19</v>
      </c>
      <c r="R411" s="11">
        <f>SUMIF(Cocina!A:A,Sala!K411,Cocina!J:J)+I411</f>
        <v>99.65</v>
      </c>
      <c r="S411" s="12">
        <f>INT(E411)</f>
        <v>45021</v>
      </c>
      <c r="T411" s="2">
        <f>D411</f>
        <v>45021.115972222222</v>
      </c>
      <c r="U411" s="2">
        <f>E411</f>
        <v>45021.224305555559</v>
      </c>
      <c r="V411" s="2">
        <f>IF(J411="Ocupada",U411-T411+15/1440,U411-T411)</f>
        <v>0.10833333333721384</v>
      </c>
      <c r="W411" s="7">
        <f>SUMIF(Cocina!A:A,K411,Cocina!H:H)</f>
        <v>6.3194444444444442E-2</v>
      </c>
      <c r="X411" s="2">
        <f t="shared" si="19"/>
        <v>4.5138888892769402E-2</v>
      </c>
      <c r="Y411" t="str">
        <f t="shared" si="20"/>
        <v>Cobrado</v>
      </c>
    </row>
    <row r="412" spans="1:25" x14ac:dyDescent="0.45">
      <c r="A412">
        <v>3</v>
      </c>
      <c r="B412" t="s">
        <v>273</v>
      </c>
      <c r="C412">
        <v>3</v>
      </c>
      <c r="D412" s="1">
        <v>45021.09097222222</v>
      </c>
      <c r="E412" s="1">
        <v>45021.211111111108</v>
      </c>
      <c r="F412" t="s">
        <v>20</v>
      </c>
      <c r="G412" t="s">
        <v>15</v>
      </c>
      <c r="H412" t="s">
        <v>16</v>
      </c>
      <c r="I412">
        <v>21.88</v>
      </c>
      <c r="J412" t="s">
        <v>41</v>
      </c>
      <c r="K412">
        <v>411</v>
      </c>
      <c r="L412" t="s">
        <v>23</v>
      </c>
      <c r="M412" t="s">
        <v>71</v>
      </c>
      <c r="N412" t="s">
        <v>65</v>
      </c>
      <c r="O412" t="s">
        <v>93</v>
      </c>
      <c r="Q412" t="str">
        <f t="shared" si="18"/>
        <v>Plato_20,  Plato_4,  Plato_6</v>
      </c>
      <c r="R412" s="11">
        <f>SUMIF(Cocina!A:A,Sala!K412,Cocina!J:J)+I412</f>
        <v>240.88</v>
      </c>
      <c r="S412" s="12">
        <f>INT(E412)</f>
        <v>45021</v>
      </c>
      <c r="T412" s="2">
        <f>D412</f>
        <v>45021.09097222222</v>
      </c>
      <c r="U412" s="2">
        <f>E412</f>
        <v>45021.211111111108</v>
      </c>
      <c r="V412" s="2">
        <f>IF(J412="Ocupada",U412-T412+15/1440,U412-T412)</f>
        <v>0.13055555555426204</v>
      </c>
      <c r="W412" s="7">
        <f>SUMIF(Cocina!A:A,K412,Cocina!H:H)</f>
        <v>5.4166666666666662E-2</v>
      </c>
      <c r="X412" s="2">
        <f t="shared" si="19"/>
        <v>7.6388888887595374E-2</v>
      </c>
      <c r="Y412" t="str">
        <f t="shared" si="20"/>
        <v>Cobrado</v>
      </c>
    </row>
    <row r="413" spans="1:25" x14ac:dyDescent="0.45">
      <c r="A413">
        <v>11</v>
      </c>
      <c r="B413" t="s">
        <v>428</v>
      </c>
      <c r="C413">
        <v>4</v>
      </c>
      <c r="D413" s="1">
        <v>45021.015277777777</v>
      </c>
      <c r="E413" s="1">
        <v>45021.085416666669</v>
      </c>
      <c r="F413" t="s">
        <v>32</v>
      </c>
      <c r="G413" t="s">
        <v>38</v>
      </c>
      <c r="H413" t="s">
        <v>26</v>
      </c>
      <c r="I413">
        <v>12.94</v>
      </c>
      <c r="J413" t="s">
        <v>41</v>
      </c>
      <c r="K413">
        <v>412</v>
      </c>
      <c r="L413" t="s">
        <v>36</v>
      </c>
      <c r="M413" t="s">
        <v>147</v>
      </c>
      <c r="Q413" t="str">
        <f t="shared" si="18"/>
        <v>Plato_17</v>
      </c>
      <c r="R413" s="11">
        <f>SUMIF(Cocina!A:A,Sala!K413,Cocina!J:J)+I413</f>
        <v>105.94</v>
      </c>
      <c r="S413" s="12">
        <f>INT(E413)</f>
        <v>45021</v>
      </c>
      <c r="T413" s="2">
        <f>D413</f>
        <v>45021.015277777777</v>
      </c>
      <c r="U413" s="2">
        <f>E413</f>
        <v>45021.085416666669</v>
      </c>
      <c r="V413" s="2">
        <f>IF(J413="Ocupada",U413-T413+15/1440,U413-T413)</f>
        <v>8.0555555558627631E-2</v>
      </c>
      <c r="W413" s="7">
        <f>SUMIF(Cocina!A:A,K413,Cocina!H:H)</f>
        <v>3.9583333333333331E-2</v>
      </c>
      <c r="X413" s="2">
        <f t="shared" si="19"/>
        <v>4.09722222252943E-2</v>
      </c>
      <c r="Y413" t="str">
        <f t="shared" si="20"/>
        <v>Cobrado</v>
      </c>
    </row>
    <row r="414" spans="1:25" x14ac:dyDescent="0.45">
      <c r="A414">
        <v>13</v>
      </c>
      <c r="B414" t="s">
        <v>429</v>
      </c>
      <c r="C414">
        <v>3</v>
      </c>
      <c r="D414" s="1">
        <v>45021.10833333333</v>
      </c>
      <c r="E414" s="1">
        <v>45021.206944444442</v>
      </c>
      <c r="F414" t="s">
        <v>35</v>
      </c>
      <c r="G414" t="s">
        <v>38</v>
      </c>
      <c r="H414" t="s">
        <v>26</v>
      </c>
      <c r="I414">
        <v>23.01</v>
      </c>
      <c r="J414" t="s">
        <v>41</v>
      </c>
      <c r="K414">
        <v>413</v>
      </c>
      <c r="L414" t="s">
        <v>87</v>
      </c>
      <c r="M414" t="s">
        <v>39</v>
      </c>
      <c r="Q414" t="str">
        <f t="shared" si="18"/>
        <v>Plato_8</v>
      </c>
      <c r="R414" s="11">
        <f>SUMIF(Cocina!A:A,Sala!K414,Cocina!J:J)+I414</f>
        <v>58.010000000000005</v>
      </c>
      <c r="S414" s="12">
        <f>INT(E414)</f>
        <v>45021</v>
      </c>
      <c r="T414" s="2">
        <f>D414</f>
        <v>45021.10833333333</v>
      </c>
      <c r="U414" s="2">
        <f>E414</f>
        <v>45021.206944444442</v>
      </c>
      <c r="V414" s="2">
        <f>IF(J414="Ocupada",U414-T414+15/1440,U414-T414)</f>
        <v>0.10902777777907129</v>
      </c>
      <c r="W414" s="7">
        <f>SUMIF(Cocina!A:A,K414,Cocina!H:H)</f>
        <v>8.3333333333333332E-3</v>
      </c>
      <c r="X414" s="2">
        <f t="shared" si="19"/>
        <v>0.10069444444573795</v>
      </c>
      <c r="Y414" t="str">
        <f t="shared" si="20"/>
        <v>Cobrado</v>
      </c>
    </row>
    <row r="415" spans="1:25" x14ac:dyDescent="0.45">
      <c r="A415">
        <v>14</v>
      </c>
      <c r="B415" t="s">
        <v>430</v>
      </c>
      <c r="C415">
        <v>6</v>
      </c>
      <c r="D415" s="1">
        <v>45021.154861111114</v>
      </c>
      <c r="E415" s="1">
        <v>45021.3</v>
      </c>
      <c r="F415" t="s">
        <v>32</v>
      </c>
      <c r="G415" t="s">
        <v>21</v>
      </c>
      <c r="H415" t="s">
        <v>26</v>
      </c>
      <c r="I415">
        <v>13.17</v>
      </c>
      <c r="J415" t="s">
        <v>17</v>
      </c>
      <c r="K415">
        <v>414</v>
      </c>
      <c r="L415" t="s">
        <v>18</v>
      </c>
      <c r="M415" t="s">
        <v>292</v>
      </c>
      <c r="Q415" t="str">
        <f t="shared" si="18"/>
        <v>Plato_11</v>
      </c>
      <c r="R415" s="11">
        <f>SUMIF(Cocina!A:A,Sala!K415,Cocina!J:J)+I415</f>
        <v>46.17</v>
      </c>
      <c r="S415" s="12">
        <f>INT(E415)</f>
        <v>45021</v>
      </c>
      <c r="T415" s="2">
        <f>D415</f>
        <v>45021.154861111114</v>
      </c>
      <c r="U415" s="2">
        <f>E415</f>
        <v>45021.3</v>
      </c>
      <c r="V415" s="2">
        <f>IF(J415="Ocupada",U415-T415+15/1440,U415-T415)</f>
        <v>0.14513888888905058</v>
      </c>
      <c r="W415" s="7">
        <f>SUMIF(Cocina!A:A,K415,Cocina!H:H)</f>
        <v>2.6388888888888889E-2</v>
      </c>
      <c r="X415" s="2">
        <f t="shared" si="19"/>
        <v>0.11875000000016168</v>
      </c>
      <c r="Y415" t="str">
        <f t="shared" si="20"/>
        <v>Cobrado</v>
      </c>
    </row>
    <row r="416" spans="1:25" x14ac:dyDescent="0.45">
      <c r="A416">
        <v>14</v>
      </c>
      <c r="B416" t="s">
        <v>431</v>
      </c>
      <c r="C416">
        <v>4</v>
      </c>
      <c r="D416" s="1">
        <v>45021.027083333334</v>
      </c>
      <c r="E416" s="1">
        <v>45021.190972222219</v>
      </c>
      <c r="F416" t="s">
        <v>35</v>
      </c>
      <c r="G416" t="s">
        <v>38</v>
      </c>
      <c r="H416" t="s">
        <v>26</v>
      </c>
      <c r="I416">
        <v>20.51</v>
      </c>
      <c r="J416" t="s">
        <v>41</v>
      </c>
      <c r="K416">
        <v>415</v>
      </c>
      <c r="L416" t="s">
        <v>28</v>
      </c>
      <c r="M416" t="s">
        <v>137</v>
      </c>
      <c r="N416" t="s">
        <v>78</v>
      </c>
      <c r="O416" t="s">
        <v>30</v>
      </c>
      <c r="Q416" t="str">
        <f t="shared" si="18"/>
        <v>Plato_6,  Plato_18,  Plato_19</v>
      </c>
      <c r="R416" s="11">
        <f>SUMIF(Cocina!A:A,Sala!K416,Cocina!J:J)+I416</f>
        <v>178.51</v>
      </c>
      <c r="S416" s="12">
        <f>INT(E416)</f>
        <v>45021</v>
      </c>
      <c r="T416" s="2">
        <f>D416</f>
        <v>45021.027083333334</v>
      </c>
      <c r="U416" s="2">
        <f>E416</f>
        <v>45021.190972222219</v>
      </c>
      <c r="V416" s="2">
        <f>IF(J416="Ocupada",U416-T416+15/1440,U416-T416)</f>
        <v>0.17430555555135166</v>
      </c>
      <c r="W416" s="7">
        <f>SUMIF(Cocina!A:A,K416,Cocina!H:H)</f>
        <v>6.0416666666666667E-2</v>
      </c>
      <c r="X416" s="2">
        <f t="shared" si="19"/>
        <v>0.11388888888468499</v>
      </c>
      <c r="Y416" t="str">
        <f t="shared" si="20"/>
        <v>Cobrado</v>
      </c>
    </row>
    <row r="417" spans="1:25" x14ac:dyDescent="0.45">
      <c r="A417">
        <v>20</v>
      </c>
      <c r="B417" t="s">
        <v>432</v>
      </c>
      <c r="C417">
        <v>2</v>
      </c>
      <c r="D417" s="1">
        <v>45021.127083333333</v>
      </c>
      <c r="E417" s="1">
        <v>45021.275694444441</v>
      </c>
      <c r="F417" t="s">
        <v>20</v>
      </c>
      <c r="G417" t="s">
        <v>38</v>
      </c>
      <c r="H417" t="s">
        <v>26</v>
      </c>
      <c r="I417">
        <v>12.9</v>
      </c>
      <c r="J417" t="s">
        <v>17</v>
      </c>
      <c r="K417">
        <v>416</v>
      </c>
      <c r="L417" t="s">
        <v>50</v>
      </c>
      <c r="M417" t="s">
        <v>153</v>
      </c>
      <c r="Q417" t="str">
        <f t="shared" si="18"/>
        <v>Plato_1</v>
      </c>
      <c r="R417" s="11">
        <f>SUMIF(Cocina!A:A,Sala!K417,Cocina!J:J)+I417</f>
        <v>37.9</v>
      </c>
      <c r="S417" s="12">
        <f>INT(E417)</f>
        <v>45021</v>
      </c>
      <c r="T417" s="2">
        <f>D417</f>
        <v>45021.127083333333</v>
      </c>
      <c r="U417" s="2">
        <f>E417</f>
        <v>45021.275694444441</v>
      </c>
      <c r="V417" s="2">
        <f>IF(J417="Ocupada",U417-T417+15/1440,U417-T417)</f>
        <v>0.14861111110803904</v>
      </c>
      <c r="W417" s="7">
        <f>SUMIF(Cocina!A:A,K417,Cocina!H:H)</f>
        <v>6.2500000000000003E-3</v>
      </c>
      <c r="X417" s="2">
        <f t="shared" si="19"/>
        <v>0.14236111110803903</v>
      </c>
      <c r="Y417" t="str">
        <f t="shared" si="20"/>
        <v>Cobrado</v>
      </c>
    </row>
    <row r="418" spans="1:25" x14ac:dyDescent="0.45">
      <c r="A418">
        <v>7</v>
      </c>
      <c r="B418" t="s">
        <v>433</v>
      </c>
      <c r="C418">
        <v>2</v>
      </c>
      <c r="D418" s="1">
        <v>45021.142361111109</v>
      </c>
      <c r="E418" s="1">
        <v>45021.189583333333</v>
      </c>
      <c r="F418" t="s">
        <v>25</v>
      </c>
      <c r="G418" t="s">
        <v>38</v>
      </c>
      <c r="H418" t="s">
        <v>26</v>
      </c>
      <c r="I418">
        <v>35.08</v>
      </c>
      <c r="J418" t="s">
        <v>27</v>
      </c>
      <c r="K418">
        <v>417</v>
      </c>
      <c r="L418" t="s">
        <v>42</v>
      </c>
      <c r="M418" t="s">
        <v>55</v>
      </c>
      <c r="N418" t="s">
        <v>67</v>
      </c>
      <c r="O418" t="s">
        <v>48</v>
      </c>
      <c r="P418" t="s">
        <v>93</v>
      </c>
      <c r="Q418" t="str">
        <f t="shared" si="18"/>
        <v>Plato_9,  Plato_20,  Plato_12,  Plato_6</v>
      </c>
      <c r="R418" s="11">
        <f>SUMIF(Cocina!A:A,Sala!K418,Cocina!J:J)+I418</f>
        <v>177.07999999999998</v>
      </c>
      <c r="S418" s="12">
        <f>INT(E418)</f>
        <v>45021</v>
      </c>
      <c r="T418" s="2">
        <f>D418</f>
        <v>45021.142361111109</v>
      </c>
      <c r="U418" s="2">
        <f>E418</f>
        <v>45021.189583333333</v>
      </c>
      <c r="V418" s="2">
        <f>IF(J418="Ocupada",U418-T418+15/1440,U418-T418)</f>
        <v>4.7222222223354038E-2</v>
      </c>
      <c r="W418" s="7">
        <f>SUMIF(Cocina!A:A,K418,Cocina!H:H)</f>
        <v>6.25E-2</v>
      </c>
      <c r="X418" s="2">
        <f t="shared" si="19"/>
        <v>0</v>
      </c>
      <c r="Y418" t="str">
        <f t="shared" si="20"/>
        <v>No cobrado</v>
      </c>
    </row>
    <row r="419" spans="1:25" x14ac:dyDescent="0.45">
      <c r="A419">
        <v>17</v>
      </c>
      <c r="B419" t="s">
        <v>434</v>
      </c>
      <c r="C419">
        <v>4</v>
      </c>
      <c r="D419" s="1">
        <v>45021.036111111112</v>
      </c>
      <c r="E419" s="1">
        <v>45021.146527777775</v>
      </c>
      <c r="F419" t="s">
        <v>14</v>
      </c>
      <c r="G419" t="s">
        <v>38</v>
      </c>
      <c r="H419" t="s">
        <v>26</v>
      </c>
      <c r="I419">
        <v>35.51</v>
      </c>
      <c r="J419" t="s">
        <v>17</v>
      </c>
      <c r="K419">
        <v>418</v>
      </c>
      <c r="L419" t="s">
        <v>18</v>
      </c>
      <c r="M419" t="s">
        <v>153</v>
      </c>
      <c r="N419" t="s">
        <v>29</v>
      </c>
      <c r="Q419" t="str">
        <f t="shared" si="18"/>
        <v>Plato_1,  Plato_17</v>
      </c>
      <c r="R419" s="11">
        <f>SUMIF(Cocina!A:A,Sala!K419,Cocina!J:J)+I419</f>
        <v>153.51</v>
      </c>
      <c r="S419" s="12">
        <f>INT(E419)</f>
        <v>45021</v>
      </c>
      <c r="T419" s="2">
        <f>D419</f>
        <v>45021.036111111112</v>
      </c>
      <c r="U419" s="2">
        <f>E419</f>
        <v>45021.146527777775</v>
      </c>
      <c r="V419" s="2">
        <f>IF(J419="Ocupada",U419-T419+15/1440,U419-T419)</f>
        <v>0.11041666666278616</v>
      </c>
      <c r="W419" s="7">
        <f>SUMIF(Cocina!A:A,K419,Cocina!H:H)</f>
        <v>6.9444444444444448E-2</v>
      </c>
      <c r="X419" s="2">
        <f t="shared" si="19"/>
        <v>4.0972222218341708E-2</v>
      </c>
      <c r="Y419" t="str">
        <f t="shared" si="20"/>
        <v>Cobrado</v>
      </c>
    </row>
    <row r="420" spans="1:25" x14ac:dyDescent="0.45">
      <c r="A420">
        <v>11</v>
      </c>
      <c r="B420" t="s">
        <v>435</v>
      </c>
      <c r="C420">
        <v>4</v>
      </c>
      <c r="D420" s="1">
        <v>45021.134722222225</v>
      </c>
      <c r="E420" s="1">
        <v>45021.238194444442</v>
      </c>
      <c r="F420" t="s">
        <v>32</v>
      </c>
      <c r="G420" t="s">
        <v>15</v>
      </c>
      <c r="H420" t="s">
        <v>26</v>
      </c>
      <c r="I420">
        <v>14.09</v>
      </c>
      <c r="J420" t="s">
        <v>41</v>
      </c>
      <c r="K420">
        <v>419</v>
      </c>
      <c r="L420" t="s">
        <v>87</v>
      </c>
      <c r="M420" t="s">
        <v>83</v>
      </c>
      <c r="N420" t="s">
        <v>57</v>
      </c>
      <c r="Q420" t="str">
        <f t="shared" si="18"/>
        <v>Plato_18,  Plato_11</v>
      </c>
      <c r="R420" s="11">
        <f>SUMIF(Cocina!A:A,Sala!K420,Cocina!J:J)+I420</f>
        <v>81.09</v>
      </c>
      <c r="S420" s="12">
        <f>INT(E420)</f>
        <v>45021</v>
      </c>
      <c r="T420" s="2">
        <f>D420</f>
        <v>45021.134722222225</v>
      </c>
      <c r="U420" s="2">
        <f>E420</f>
        <v>45021.238194444442</v>
      </c>
      <c r="V420" s="2">
        <f>IF(J420="Ocupada",U420-T420+15/1440,U420-T420)</f>
        <v>0.11388888888419994</v>
      </c>
      <c r="W420" s="7">
        <f>SUMIF(Cocina!A:A,K420,Cocina!H:H)</f>
        <v>4.4444444444444439E-2</v>
      </c>
      <c r="X420" s="2">
        <f t="shared" si="19"/>
        <v>6.9444444439755504E-2</v>
      </c>
      <c r="Y420" t="str">
        <f t="shared" si="20"/>
        <v>Cobrado</v>
      </c>
    </row>
    <row r="421" spans="1:25" x14ac:dyDescent="0.45">
      <c r="A421">
        <v>18</v>
      </c>
      <c r="B421" t="s">
        <v>49</v>
      </c>
      <c r="C421">
        <v>6</v>
      </c>
      <c r="D421" s="1">
        <v>45021.095833333333</v>
      </c>
      <c r="E421" s="1">
        <v>45021.228472222225</v>
      </c>
      <c r="F421" t="s">
        <v>25</v>
      </c>
      <c r="G421" t="s">
        <v>15</v>
      </c>
      <c r="H421" t="s">
        <v>26</v>
      </c>
      <c r="I421">
        <v>31.49</v>
      </c>
      <c r="J421" t="s">
        <v>41</v>
      </c>
      <c r="K421">
        <v>420</v>
      </c>
      <c r="L421" t="s">
        <v>46</v>
      </c>
      <c r="M421" t="s">
        <v>83</v>
      </c>
      <c r="N421" t="s">
        <v>75</v>
      </c>
      <c r="O421" t="s">
        <v>73</v>
      </c>
      <c r="P421" t="s">
        <v>76</v>
      </c>
      <c r="Q421" t="str">
        <f t="shared" si="18"/>
        <v>Plato_18,  Plato_3,  Plato_1,  Plato_15</v>
      </c>
      <c r="R421" s="11">
        <f>SUMIF(Cocina!A:A,Sala!K421,Cocina!J:J)+I421</f>
        <v>273.49</v>
      </c>
      <c r="S421" s="12">
        <f>INT(E421)</f>
        <v>45021</v>
      </c>
      <c r="T421" s="2">
        <f>D421</f>
        <v>45021.095833333333</v>
      </c>
      <c r="U421" s="2">
        <f>E421</f>
        <v>45021.228472222225</v>
      </c>
      <c r="V421" s="2">
        <f>IF(J421="Ocupada",U421-T421+15/1440,U421-T421)</f>
        <v>0.14305555555862762</v>
      </c>
      <c r="W421" s="7">
        <f>SUMIF(Cocina!A:A,K421,Cocina!H:H)</f>
        <v>7.2916666666666657E-2</v>
      </c>
      <c r="X421" s="2">
        <f t="shared" si="19"/>
        <v>7.013888889196096E-2</v>
      </c>
      <c r="Y421" t="str">
        <f t="shared" si="20"/>
        <v>Cobrado</v>
      </c>
    </row>
    <row r="422" spans="1:25" x14ac:dyDescent="0.45">
      <c r="A422">
        <v>10</v>
      </c>
      <c r="B422" t="s">
        <v>436</v>
      </c>
      <c r="C422">
        <v>1</v>
      </c>
      <c r="D422" s="1">
        <v>45021.067361111112</v>
      </c>
      <c r="E422" s="1">
        <v>45021.171527777777</v>
      </c>
      <c r="F422" t="s">
        <v>20</v>
      </c>
      <c r="G422" t="s">
        <v>15</v>
      </c>
      <c r="H422" t="s">
        <v>26</v>
      </c>
      <c r="I422">
        <v>17.57</v>
      </c>
      <c r="J422" t="s">
        <v>41</v>
      </c>
      <c r="K422">
        <v>421</v>
      </c>
      <c r="L422" t="s">
        <v>70</v>
      </c>
      <c r="M422" t="s">
        <v>147</v>
      </c>
      <c r="N422" t="s">
        <v>65</v>
      </c>
      <c r="Q422" t="str">
        <f t="shared" si="18"/>
        <v>Plato_17,  Plato_4</v>
      </c>
      <c r="R422" s="11">
        <f>SUMIF(Cocina!A:A,Sala!K422,Cocina!J:J)+I422</f>
        <v>102.57</v>
      </c>
      <c r="S422" s="12">
        <f>INT(E422)</f>
        <v>45021</v>
      </c>
      <c r="T422" s="2">
        <f>D422</f>
        <v>45021.067361111112</v>
      </c>
      <c r="U422" s="2">
        <f>E422</f>
        <v>45021.171527777777</v>
      </c>
      <c r="V422" s="2">
        <f>IF(J422="Ocupada",U422-T422+15/1440,U422-T422)</f>
        <v>0.11458333333090802</v>
      </c>
      <c r="W422" s="7">
        <f>SUMIF(Cocina!A:A,K422,Cocina!H:H)</f>
        <v>4.9305555555555561E-2</v>
      </c>
      <c r="X422" s="2">
        <f t="shared" si="19"/>
        <v>6.5277777775352458E-2</v>
      </c>
      <c r="Y422" t="str">
        <f t="shared" si="20"/>
        <v>Cobrado</v>
      </c>
    </row>
    <row r="423" spans="1:25" x14ac:dyDescent="0.45">
      <c r="A423">
        <v>12</v>
      </c>
      <c r="B423" t="s">
        <v>437</v>
      </c>
      <c r="C423">
        <v>6</v>
      </c>
      <c r="D423" s="1">
        <v>45021.025000000001</v>
      </c>
      <c r="E423" s="1">
        <v>45021.131249999999</v>
      </c>
      <c r="F423" t="s">
        <v>25</v>
      </c>
      <c r="G423" t="s">
        <v>15</v>
      </c>
      <c r="H423" t="s">
        <v>26</v>
      </c>
      <c r="I423">
        <v>39.72</v>
      </c>
      <c r="J423" t="s">
        <v>17</v>
      </c>
      <c r="K423">
        <v>422</v>
      </c>
      <c r="L423" t="s">
        <v>18</v>
      </c>
      <c r="M423" t="s">
        <v>186</v>
      </c>
      <c r="N423" t="s">
        <v>30</v>
      </c>
      <c r="Q423" t="str">
        <f t="shared" si="18"/>
        <v>Plato_10,  Plato_19</v>
      </c>
      <c r="R423" s="11">
        <f>SUMIF(Cocina!A:A,Sala!K423,Cocina!J:J)+I423</f>
        <v>127.72</v>
      </c>
      <c r="S423" s="12">
        <f>INT(E423)</f>
        <v>45021</v>
      </c>
      <c r="T423" s="2">
        <f>D423</f>
        <v>45021.025000000001</v>
      </c>
      <c r="U423" s="2">
        <f>E423</f>
        <v>45021.131249999999</v>
      </c>
      <c r="V423" s="2">
        <f>IF(J423="Ocupada",U423-T423+15/1440,U423-T423)</f>
        <v>0.10624999999708962</v>
      </c>
      <c r="W423" s="7">
        <f>SUMIF(Cocina!A:A,K423,Cocina!H:H)</f>
        <v>2.361111111111111E-2</v>
      </c>
      <c r="X423" s="2">
        <f t="shared" si="19"/>
        <v>8.2638888885978506E-2</v>
      </c>
      <c r="Y423" t="str">
        <f t="shared" si="20"/>
        <v>Cobrado</v>
      </c>
    </row>
    <row r="424" spans="1:25" x14ac:dyDescent="0.45">
      <c r="A424">
        <v>4</v>
      </c>
      <c r="B424" t="s">
        <v>257</v>
      </c>
      <c r="C424">
        <v>2</v>
      </c>
      <c r="D424" s="1">
        <v>45021.106944444444</v>
      </c>
      <c r="E424" s="1">
        <v>45021.206250000003</v>
      </c>
      <c r="F424" t="s">
        <v>20</v>
      </c>
      <c r="G424" t="s">
        <v>15</v>
      </c>
      <c r="H424" t="s">
        <v>22</v>
      </c>
      <c r="I424">
        <v>34.130000000000003</v>
      </c>
      <c r="J424" t="s">
        <v>27</v>
      </c>
      <c r="K424">
        <v>423</v>
      </c>
      <c r="L424" t="s">
        <v>64</v>
      </c>
      <c r="M424" t="s">
        <v>62</v>
      </c>
      <c r="N424" t="s">
        <v>76</v>
      </c>
      <c r="Q424" t="str">
        <f t="shared" si="18"/>
        <v>Plato_16,  Plato_15</v>
      </c>
      <c r="R424" s="11">
        <f>SUMIF(Cocina!A:A,Sala!K424,Cocina!J:J)+I424</f>
        <v>186.13</v>
      </c>
      <c r="S424" s="12">
        <f>INT(E424)</f>
        <v>45021</v>
      </c>
      <c r="T424" s="2">
        <f>D424</f>
        <v>45021.106944444444</v>
      </c>
      <c r="U424" s="2">
        <f>E424</f>
        <v>45021.206250000003</v>
      </c>
      <c r="V424" s="2">
        <f>IF(J424="Ocupada",U424-T424+15/1440,U424-T424)</f>
        <v>9.930555555911269E-2</v>
      </c>
      <c r="W424" s="7">
        <f>SUMIF(Cocina!A:A,K424,Cocina!H:H)</f>
        <v>2.1527777777777778E-2</v>
      </c>
      <c r="X424" s="2">
        <f t="shared" si="19"/>
        <v>7.7777777781334906E-2</v>
      </c>
      <c r="Y424" t="str">
        <f t="shared" si="20"/>
        <v>Cobrado</v>
      </c>
    </row>
    <row r="425" spans="1:25" x14ac:dyDescent="0.45">
      <c r="A425">
        <v>13</v>
      </c>
      <c r="B425" t="s">
        <v>438</v>
      </c>
      <c r="C425">
        <v>3</v>
      </c>
      <c r="D425" s="1">
        <v>45021.047222222223</v>
      </c>
      <c r="E425" s="1">
        <v>45021.136805555558</v>
      </c>
      <c r="F425" t="s">
        <v>25</v>
      </c>
      <c r="G425" t="s">
        <v>38</v>
      </c>
      <c r="H425" t="s">
        <v>22</v>
      </c>
      <c r="I425">
        <v>11.02</v>
      </c>
      <c r="J425" t="s">
        <v>17</v>
      </c>
      <c r="K425">
        <v>424</v>
      </c>
      <c r="L425" t="s">
        <v>23</v>
      </c>
      <c r="M425" t="s">
        <v>234</v>
      </c>
      <c r="N425" t="s">
        <v>93</v>
      </c>
      <c r="Q425" t="str">
        <f t="shared" si="18"/>
        <v>Plato_5,  Plato_6</v>
      </c>
      <c r="R425" s="11">
        <f>SUMIF(Cocina!A:A,Sala!K425,Cocina!J:J)+I425</f>
        <v>158.02000000000001</v>
      </c>
      <c r="S425" s="12">
        <f>INT(E425)</f>
        <v>45021</v>
      </c>
      <c r="T425" s="2">
        <f>D425</f>
        <v>45021.047222222223</v>
      </c>
      <c r="U425" s="2">
        <f>E425</f>
        <v>45021.136805555558</v>
      </c>
      <c r="V425" s="2">
        <f>IF(J425="Ocupada",U425-T425+15/1440,U425-T425)</f>
        <v>8.9583333334303461E-2</v>
      </c>
      <c r="W425" s="7">
        <f>SUMIF(Cocina!A:A,K425,Cocina!H:H)</f>
        <v>6.1111111111111116E-2</v>
      </c>
      <c r="X425" s="2">
        <f t="shared" si="19"/>
        <v>2.8472222223192345E-2</v>
      </c>
      <c r="Y425" t="str">
        <f t="shared" si="20"/>
        <v>Cobrado</v>
      </c>
    </row>
    <row r="426" spans="1:25" x14ac:dyDescent="0.45">
      <c r="A426">
        <v>18</v>
      </c>
      <c r="B426" t="s">
        <v>439</v>
      </c>
      <c r="C426">
        <v>3</v>
      </c>
      <c r="D426" s="1">
        <v>45021.058333333334</v>
      </c>
      <c r="E426" s="1">
        <v>45021.15625</v>
      </c>
      <c r="F426" t="s">
        <v>25</v>
      </c>
      <c r="G426" t="s">
        <v>15</v>
      </c>
      <c r="H426" t="s">
        <v>26</v>
      </c>
      <c r="I426">
        <v>49.43</v>
      </c>
      <c r="J426" t="s">
        <v>17</v>
      </c>
      <c r="K426">
        <v>425</v>
      </c>
      <c r="L426" t="s">
        <v>36</v>
      </c>
      <c r="M426" t="s">
        <v>143</v>
      </c>
      <c r="Q426" t="str">
        <f t="shared" si="18"/>
        <v>Plato_12</v>
      </c>
      <c r="R426" s="11">
        <f>SUMIF(Cocina!A:A,Sala!K426,Cocina!J:J)+I426</f>
        <v>68.430000000000007</v>
      </c>
      <c r="S426" s="12">
        <f>INT(E426)</f>
        <v>45021</v>
      </c>
      <c r="T426" s="2">
        <f>D426</f>
        <v>45021.058333333334</v>
      </c>
      <c r="U426" s="2">
        <f>E426</f>
        <v>45021.15625</v>
      </c>
      <c r="V426" s="2">
        <f>IF(J426="Ocupada",U426-T426+15/1440,U426-T426)</f>
        <v>9.7916666665696539E-2</v>
      </c>
      <c r="W426" s="7">
        <f>SUMIF(Cocina!A:A,K426,Cocina!H:H)</f>
        <v>1.9444444444444445E-2</v>
      </c>
      <c r="X426" s="2">
        <f t="shared" si="19"/>
        <v>7.8472222221252094E-2</v>
      </c>
      <c r="Y426" t="str">
        <f t="shared" si="20"/>
        <v>Cobrado</v>
      </c>
    </row>
    <row r="427" spans="1:25" x14ac:dyDescent="0.45">
      <c r="A427">
        <v>5</v>
      </c>
      <c r="B427" t="s">
        <v>440</v>
      </c>
      <c r="C427">
        <v>2</v>
      </c>
      <c r="D427" s="1">
        <v>45021.132638888892</v>
      </c>
      <c r="E427" s="1">
        <v>45021.209722222222</v>
      </c>
      <c r="F427" t="s">
        <v>35</v>
      </c>
      <c r="G427" t="s">
        <v>15</v>
      </c>
      <c r="H427" t="s">
        <v>26</v>
      </c>
      <c r="I427">
        <v>47.8</v>
      </c>
      <c r="J427" t="s">
        <v>17</v>
      </c>
      <c r="K427">
        <v>426</v>
      </c>
      <c r="L427" t="s">
        <v>28</v>
      </c>
      <c r="M427" t="s">
        <v>292</v>
      </c>
      <c r="N427" t="s">
        <v>44</v>
      </c>
      <c r="O427" t="s">
        <v>73</v>
      </c>
      <c r="P427" t="s">
        <v>30</v>
      </c>
      <c r="Q427" t="str">
        <f t="shared" si="18"/>
        <v>Plato_11,  Plato_16,  Plato_1,  Plato_19</v>
      </c>
      <c r="R427" s="11">
        <f>SUMIF(Cocina!A:A,Sala!K427,Cocina!J:J)+I427</f>
        <v>294.8</v>
      </c>
      <c r="S427" s="12">
        <f>INT(E427)</f>
        <v>45021</v>
      </c>
      <c r="T427" s="2">
        <f>D427</f>
        <v>45021.132638888892</v>
      </c>
      <c r="U427" s="2">
        <f>E427</f>
        <v>45021.209722222222</v>
      </c>
      <c r="V427" s="2">
        <f>IF(J427="Ocupada",U427-T427+15/1440,U427-T427)</f>
        <v>7.7083333329937886E-2</v>
      </c>
      <c r="W427" s="7">
        <f>SUMIF(Cocina!A:A,K427,Cocina!H:H)</f>
        <v>8.0555555555555547E-2</v>
      </c>
      <c r="X427" s="2">
        <f t="shared" si="19"/>
        <v>0</v>
      </c>
      <c r="Y427" t="str">
        <f t="shared" si="20"/>
        <v>No cobrado</v>
      </c>
    </row>
    <row r="428" spans="1:25" x14ac:dyDescent="0.45">
      <c r="A428">
        <v>2</v>
      </c>
      <c r="B428" t="s">
        <v>216</v>
      </c>
      <c r="C428">
        <v>4</v>
      </c>
      <c r="D428" s="1">
        <v>45021.106944444444</v>
      </c>
      <c r="E428" s="1">
        <v>45021.154861111114</v>
      </c>
      <c r="F428" t="s">
        <v>25</v>
      </c>
      <c r="G428" t="s">
        <v>15</v>
      </c>
      <c r="H428" t="s">
        <v>22</v>
      </c>
      <c r="I428">
        <v>43.74</v>
      </c>
      <c r="J428" t="s">
        <v>27</v>
      </c>
      <c r="K428">
        <v>427</v>
      </c>
      <c r="L428" t="s">
        <v>46</v>
      </c>
      <c r="M428" t="s">
        <v>153</v>
      </c>
      <c r="N428" t="s">
        <v>53</v>
      </c>
      <c r="O428" t="s">
        <v>58</v>
      </c>
      <c r="P428" t="s">
        <v>48</v>
      </c>
      <c r="Q428" t="str">
        <f t="shared" si="18"/>
        <v>Plato_1,  Plato_8,  Plato_14,  Plato_12</v>
      </c>
      <c r="R428" s="11">
        <f>SUMIF(Cocina!A:A,Sala!K428,Cocina!J:J)+I428</f>
        <v>249.74</v>
      </c>
      <c r="S428" s="12">
        <f>INT(E428)</f>
        <v>45021</v>
      </c>
      <c r="T428" s="2">
        <f>D428</f>
        <v>45021.106944444444</v>
      </c>
      <c r="U428" s="2">
        <f>E428</f>
        <v>45021.154861111114</v>
      </c>
      <c r="V428" s="2">
        <f>IF(J428="Ocupada",U428-T428+15/1440,U428-T428)</f>
        <v>4.7916666670062114E-2</v>
      </c>
      <c r="W428" s="7">
        <f>SUMIF(Cocina!A:A,K428,Cocina!H:H)</f>
        <v>0.11527777777777777</v>
      </c>
      <c r="X428" s="2">
        <f t="shared" si="19"/>
        <v>0</v>
      </c>
      <c r="Y428" t="str">
        <f t="shared" si="20"/>
        <v>No cobrado</v>
      </c>
    </row>
    <row r="429" spans="1:25" x14ac:dyDescent="0.45">
      <c r="A429">
        <v>7</v>
      </c>
      <c r="B429" t="s">
        <v>441</v>
      </c>
      <c r="C429">
        <v>5</v>
      </c>
      <c r="D429" s="1">
        <v>45021.137499999997</v>
      </c>
      <c r="E429" s="1">
        <v>45021.252083333333</v>
      </c>
      <c r="F429" t="s">
        <v>35</v>
      </c>
      <c r="G429" t="s">
        <v>21</v>
      </c>
      <c r="H429" t="s">
        <v>26</v>
      </c>
      <c r="I429">
        <v>15.6</v>
      </c>
      <c r="J429" t="s">
        <v>17</v>
      </c>
      <c r="K429">
        <v>428</v>
      </c>
      <c r="L429" t="s">
        <v>64</v>
      </c>
      <c r="M429" t="s">
        <v>71</v>
      </c>
      <c r="N429" t="s">
        <v>58</v>
      </c>
      <c r="O429" t="s">
        <v>73</v>
      </c>
      <c r="P429" t="s">
        <v>29</v>
      </c>
      <c r="Q429" t="str">
        <f t="shared" si="18"/>
        <v>Plato_20,  Plato_14,  Plato_1,  Plato_17</v>
      </c>
      <c r="R429" s="11">
        <f>SUMIF(Cocina!A:A,Sala!K429,Cocina!J:J)+I429</f>
        <v>190.6</v>
      </c>
      <c r="S429" s="12">
        <f>INT(E429)</f>
        <v>45021</v>
      </c>
      <c r="T429" s="2">
        <f>D429</f>
        <v>45021.137499999997</v>
      </c>
      <c r="U429" s="2">
        <f>E429</f>
        <v>45021.252083333333</v>
      </c>
      <c r="V429" s="2">
        <f>IF(J429="Ocupada",U429-T429+15/1440,U429-T429)</f>
        <v>0.11458333333575865</v>
      </c>
      <c r="W429" s="7">
        <f>SUMIF(Cocina!A:A,K429,Cocina!H:H)</f>
        <v>0.12430555555555556</v>
      </c>
      <c r="X429" s="2">
        <f t="shared" si="19"/>
        <v>0</v>
      </c>
      <c r="Y429" t="str">
        <f t="shared" si="20"/>
        <v>No cobrado</v>
      </c>
    </row>
    <row r="430" spans="1:25" x14ac:dyDescent="0.45">
      <c r="A430">
        <v>8</v>
      </c>
      <c r="B430" t="s">
        <v>442</v>
      </c>
      <c r="C430">
        <v>1</v>
      </c>
      <c r="D430" s="1">
        <v>45021.006944444445</v>
      </c>
      <c r="E430" s="1">
        <v>45021.156944444447</v>
      </c>
      <c r="F430" t="s">
        <v>35</v>
      </c>
      <c r="G430" t="s">
        <v>15</v>
      </c>
      <c r="H430" t="s">
        <v>26</v>
      </c>
      <c r="I430">
        <v>10.95</v>
      </c>
      <c r="J430" t="s">
        <v>17</v>
      </c>
      <c r="K430">
        <v>429</v>
      </c>
      <c r="L430" t="s">
        <v>28</v>
      </c>
      <c r="M430" t="s">
        <v>186</v>
      </c>
      <c r="Q430" t="str">
        <f t="shared" si="18"/>
        <v>Plato_10</v>
      </c>
      <c r="R430" s="11">
        <f>SUMIF(Cocina!A:A,Sala!K430,Cocina!J:J)+I430</f>
        <v>88.95</v>
      </c>
      <c r="S430" s="12">
        <f>INT(E430)</f>
        <v>45021</v>
      </c>
      <c r="T430" s="2">
        <f>D430</f>
        <v>45021.006944444445</v>
      </c>
      <c r="U430" s="2">
        <f>E430</f>
        <v>45021.156944444447</v>
      </c>
      <c r="V430" s="2">
        <f>IF(J430="Ocupada",U430-T430+15/1440,U430-T430)</f>
        <v>0.15000000000145519</v>
      </c>
      <c r="W430" s="7">
        <f>SUMIF(Cocina!A:A,K430,Cocina!H:H)</f>
        <v>1.8749999999999999E-2</v>
      </c>
      <c r="X430" s="2">
        <f t="shared" si="19"/>
        <v>0.1312500000014552</v>
      </c>
      <c r="Y430" t="str">
        <f t="shared" si="20"/>
        <v>Cobrado</v>
      </c>
    </row>
    <row r="431" spans="1:25" x14ac:dyDescent="0.45">
      <c r="A431">
        <v>7</v>
      </c>
      <c r="B431" t="s">
        <v>443</v>
      </c>
      <c r="C431">
        <v>3</v>
      </c>
      <c r="D431" s="1">
        <v>45021.097916666666</v>
      </c>
      <c r="E431" s="1">
        <v>45021.165972222225</v>
      </c>
      <c r="F431" t="s">
        <v>35</v>
      </c>
      <c r="G431" t="s">
        <v>15</v>
      </c>
      <c r="H431" t="s">
        <v>16</v>
      </c>
      <c r="I431">
        <v>42.09</v>
      </c>
      <c r="J431" t="s">
        <v>17</v>
      </c>
      <c r="K431">
        <v>430</v>
      </c>
      <c r="L431" t="s">
        <v>42</v>
      </c>
      <c r="M431" t="s">
        <v>153</v>
      </c>
      <c r="Q431" t="str">
        <f t="shared" si="18"/>
        <v>Plato_1</v>
      </c>
      <c r="R431" s="11">
        <f>SUMIF(Cocina!A:A,Sala!K431,Cocina!J:J)+I431</f>
        <v>67.09</v>
      </c>
      <c r="S431" s="12">
        <f>INT(E431)</f>
        <v>45021</v>
      </c>
      <c r="T431" s="2">
        <f>D431</f>
        <v>45021.097916666666</v>
      </c>
      <c r="U431" s="2">
        <f>E431</f>
        <v>45021.165972222225</v>
      </c>
      <c r="V431" s="2">
        <f>IF(J431="Ocupada",U431-T431+15/1440,U431-T431)</f>
        <v>6.805555555911269E-2</v>
      </c>
      <c r="W431" s="7">
        <f>SUMIF(Cocina!A:A,K431,Cocina!H:H)</f>
        <v>3.4027777777777775E-2</v>
      </c>
      <c r="X431" s="2">
        <f t="shared" si="19"/>
        <v>3.4027777781334916E-2</v>
      </c>
      <c r="Y431" t="str">
        <f t="shared" si="20"/>
        <v>Cobrado</v>
      </c>
    </row>
    <row r="432" spans="1:25" x14ac:dyDescent="0.45">
      <c r="A432">
        <v>15</v>
      </c>
      <c r="B432" t="s">
        <v>325</v>
      </c>
      <c r="C432">
        <v>5</v>
      </c>
      <c r="D432" s="1">
        <v>45021.147916666669</v>
      </c>
      <c r="E432" s="1">
        <v>45021.309027777781</v>
      </c>
      <c r="F432" t="s">
        <v>32</v>
      </c>
      <c r="G432" t="s">
        <v>15</v>
      </c>
      <c r="H432" t="s">
        <v>26</v>
      </c>
      <c r="I432">
        <v>39.82</v>
      </c>
      <c r="J432" t="s">
        <v>27</v>
      </c>
      <c r="K432">
        <v>431</v>
      </c>
      <c r="L432" t="s">
        <v>87</v>
      </c>
      <c r="M432" t="s">
        <v>97</v>
      </c>
      <c r="Q432" t="str">
        <f t="shared" si="18"/>
        <v>Plato_2</v>
      </c>
      <c r="R432" s="11">
        <f>SUMIF(Cocina!A:A,Sala!K432,Cocina!J:J)+I432</f>
        <v>99.82</v>
      </c>
      <c r="S432" s="12">
        <f>INT(E432)</f>
        <v>45021</v>
      </c>
      <c r="T432" s="2">
        <f>D432</f>
        <v>45021.147916666669</v>
      </c>
      <c r="U432" s="2">
        <f>E432</f>
        <v>45021.309027777781</v>
      </c>
      <c r="V432" s="2">
        <f>IF(J432="Ocupada",U432-T432+15/1440,U432-T432)</f>
        <v>0.16111111111240461</v>
      </c>
      <c r="W432" s="7">
        <f>SUMIF(Cocina!A:A,K432,Cocina!H:H)</f>
        <v>1.3888888888888888E-2</v>
      </c>
      <c r="X432" s="2">
        <f t="shared" si="19"/>
        <v>0.14722222222351572</v>
      </c>
      <c r="Y432" t="str">
        <f t="shared" si="20"/>
        <v>Cobrado</v>
      </c>
    </row>
    <row r="433" spans="1:25" x14ac:dyDescent="0.45">
      <c r="A433">
        <v>10</v>
      </c>
      <c r="B433" t="s">
        <v>444</v>
      </c>
      <c r="C433">
        <v>2</v>
      </c>
      <c r="D433" s="1">
        <v>45021.146527777775</v>
      </c>
      <c r="E433" s="1">
        <v>45021.245833333334</v>
      </c>
      <c r="F433" t="s">
        <v>35</v>
      </c>
      <c r="G433" t="s">
        <v>38</v>
      </c>
      <c r="H433" t="s">
        <v>26</v>
      </c>
      <c r="I433">
        <v>18.71</v>
      </c>
      <c r="J433" t="s">
        <v>27</v>
      </c>
      <c r="K433">
        <v>432</v>
      </c>
      <c r="L433" t="s">
        <v>23</v>
      </c>
      <c r="M433" t="s">
        <v>177</v>
      </c>
      <c r="N433" t="s">
        <v>60</v>
      </c>
      <c r="O433" t="s">
        <v>44</v>
      </c>
      <c r="Q433" t="str">
        <f t="shared" si="18"/>
        <v>Plato_3,  Plato_13,  Plato_16</v>
      </c>
      <c r="R433" s="11">
        <f>SUMIF(Cocina!A:A,Sala!K433,Cocina!J:J)+I433</f>
        <v>127.71000000000001</v>
      </c>
      <c r="S433" s="12">
        <f>INT(E433)</f>
        <v>45021</v>
      </c>
      <c r="T433" s="2">
        <f>D433</f>
        <v>45021.146527777775</v>
      </c>
      <c r="U433" s="2">
        <f>E433</f>
        <v>45021.245833333334</v>
      </c>
      <c r="V433" s="2">
        <f>IF(J433="Ocupada",U433-T433+15/1440,U433-T433)</f>
        <v>9.930555555911269E-2</v>
      </c>
      <c r="W433" s="7">
        <f>SUMIF(Cocina!A:A,K433,Cocina!H:H)</f>
        <v>5.1388888888888887E-2</v>
      </c>
      <c r="X433" s="2">
        <f t="shared" si="19"/>
        <v>4.7916666670223804E-2</v>
      </c>
      <c r="Y433" t="str">
        <f t="shared" si="20"/>
        <v>Cobrado</v>
      </c>
    </row>
    <row r="434" spans="1:25" x14ac:dyDescent="0.45">
      <c r="A434">
        <v>10</v>
      </c>
      <c r="B434" t="s">
        <v>40</v>
      </c>
      <c r="C434">
        <v>4</v>
      </c>
      <c r="D434" s="1">
        <v>45021.051388888889</v>
      </c>
      <c r="E434" s="1">
        <v>45021.131249999999</v>
      </c>
      <c r="F434" t="s">
        <v>35</v>
      </c>
      <c r="G434" t="s">
        <v>15</v>
      </c>
      <c r="H434" t="s">
        <v>26</v>
      </c>
      <c r="I434">
        <v>45.77</v>
      </c>
      <c r="J434" t="s">
        <v>17</v>
      </c>
      <c r="K434">
        <v>433</v>
      </c>
      <c r="L434" t="s">
        <v>46</v>
      </c>
      <c r="M434" t="s">
        <v>97</v>
      </c>
      <c r="N434" t="s">
        <v>47</v>
      </c>
      <c r="Q434" t="str">
        <f t="shared" si="18"/>
        <v>Plato_2,  Plato_7</v>
      </c>
      <c r="R434" s="11">
        <f>SUMIF(Cocina!A:A,Sala!K434,Cocina!J:J)+I434</f>
        <v>147.77000000000001</v>
      </c>
      <c r="S434" s="12">
        <f>INT(E434)</f>
        <v>45021</v>
      </c>
      <c r="T434" s="2">
        <f>D434</f>
        <v>45021.051388888889</v>
      </c>
      <c r="U434" s="2">
        <f>E434</f>
        <v>45021.131249999999</v>
      </c>
      <c r="V434" s="2">
        <f>IF(J434="Ocupada",U434-T434+15/1440,U434-T434)</f>
        <v>7.9861111109494232E-2</v>
      </c>
      <c r="W434" s="7">
        <f>SUMIF(Cocina!A:A,K434,Cocina!H:H)</f>
        <v>5.1388888888888887E-2</v>
      </c>
      <c r="X434" s="2">
        <f t="shared" si="19"/>
        <v>2.8472222220605345E-2</v>
      </c>
      <c r="Y434" t="str">
        <f t="shared" si="20"/>
        <v>Cobrado</v>
      </c>
    </row>
    <row r="435" spans="1:25" x14ac:dyDescent="0.45">
      <c r="A435">
        <v>15</v>
      </c>
      <c r="B435" t="s">
        <v>445</v>
      </c>
      <c r="C435">
        <v>4</v>
      </c>
      <c r="D435" s="1">
        <v>45021.010416666664</v>
      </c>
      <c r="E435" s="1">
        <v>45021.163194444445</v>
      </c>
      <c r="F435" t="s">
        <v>35</v>
      </c>
      <c r="G435" t="s">
        <v>15</v>
      </c>
      <c r="H435" t="s">
        <v>26</v>
      </c>
      <c r="I435">
        <v>37.15</v>
      </c>
      <c r="J435" t="s">
        <v>17</v>
      </c>
      <c r="K435">
        <v>434</v>
      </c>
      <c r="L435" t="s">
        <v>46</v>
      </c>
      <c r="M435" t="s">
        <v>186</v>
      </c>
      <c r="N435" t="s">
        <v>112</v>
      </c>
      <c r="Q435" t="str">
        <f t="shared" si="18"/>
        <v>Plato_10,  Plato_5</v>
      </c>
      <c r="R435" s="11">
        <f>SUMIF(Cocina!A:A,Sala!K435,Cocina!J:J)+I435</f>
        <v>133.15</v>
      </c>
      <c r="S435" s="12">
        <f>INT(E435)</f>
        <v>45021</v>
      </c>
      <c r="T435" s="2">
        <f>D435</f>
        <v>45021.010416666664</v>
      </c>
      <c r="U435" s="2">
        <f>E435</f>
        <v>45021.163194444445</v>
      </c>
      <c r="V435" s="2">
        <f>IF(J435="Ocupada",U435-T435+15/1440,U435-T435)</f>
        <v>0.15277777778101154</v>
      </c>
      <c r="W435" s="7">
        <f>SUMIF(Cocina!A:A,K435,Cocina!H:H)</f>
        <v>4.0277777777777773E-2</v>
      </c>
      <c r="X435" s="2">
        <f t="shared" si="19"/>
        <v>0.11250000000323376</v>
      </c>
      <c r="Y435" t="str">
        <f t="shared" si="20"/>
        <v>Cobrado</v>
      </c>
    </row>
    <row r="436" spans="1:25" x14ac:dyDescent="0.45">
      <c r="A436">
        <v>17</v>
      </c>
      <c r="B436" t="s">
        <v>446</v>
      </c>
      <c r="C436">
        <v>6</v>
      </c>
      <c r="D436" s="1">
        <v>45021.161805555559</v>
      </c>
      <c r="E436" s="1">
        <v>45021.250694444447</v>
      </c>
      <c r="F436" t="s">
        <v>32</v>
      </c>
      <c r="G436" t="s">
        <v>15</v>
      </c>
      <c r="H436" t="s">
        <v>26</v>
      </c>
      <c r="I436">
        <v>30.48</v>
      </c>
      <c r="J436" t="s">
        <v>41</v>
      </c>
      <c r="K436">
        <v>435</v>
      </c>
      <c r="L436" t="s">
        <v>18</v>
      </c>
      <c r="M436" t="s">
        <v>186</v>
      </c>
      <c r="N436" t="s">
        <v>60</v>
      </c>
      <c r="O436" t="s">
        <v>118</v>
      </c>
      <c r="Q436" t="str">
        <f t="shared" si="18"/>
        <v>Plato_10,  Plato_13,  Plato_2</v>
      </c>
      <c r="R436" s="11">
        <f>SUMIF(Cocina!A:A,Sala!K436,Cocina!J:J)+I436</f>
        <v>184.48</v>
      </c>
      <c r="S436" s="12">
        <f>INT(E436)</f>
        <v>45021</v>
      </c>
      <c r="T436" s="2">
        <f>D436</f>
        <v>45021.161805555559</v>
      </c>
      <c r="U436" s="2">
        <f>E436</f>
        <v>45021.250694444447</v>
      </c>
      <c r="V436" s="2">
        <f>IF(J436="Ocupada",U436-T436+15/1440,U436-T436)</f>
        <v>9.9305555554262057E-2</v>
      </c>
      <c r="W436" s="7">
        <f>SUMIF(Cocina!A:A,K436,Cocina!H:H)</f>
        <v>7.7083333333333337E-2</v>
      </c>
      <c r="X436" s="2">
        <f t="shared" si="19"/>
        <v>2.222222222092872E-2</v>
      </c>
      <c r="Y436" t="str">
        <f t="shared" si="20"/>
        <v>Cobrado</v>
      </c>
    </row>
    <row r="437" spans="1:25" x14ac:dyDescent="0.45">
      <c r="A437">
        <v>10</v>
      </c>
      <c r="B437" t="s">
        <v>447</v>
      </c>
      <c r="C437">
        <v>3</v>
      </c>
      <c r="D437" s="1">
        <v>45021.008333333331</v>
      </c>
      <c r="E437" s="1">
        <v>45021.169444444444</v>
      </c>
      <c r="F437" t="s">
        <v>32</v>
      </c>
      <c r="G437" t="s">
        <v>15</v>
      </c>
      <c r="H437" t="s">
        <v>26</v>
      </c>
      <c r="I437">
        <v>10.14</v>
      </c>
      <c r="J437" t="s">
        <v>41</v>
      </c>
      <c r="K437">
        <v>436</v>
      </c>
      <c r="L437" t="s">
        <v>28</v>
      </c>
      <c r="M437" t="s">
        <v>62</v>
      </c>
      <c r="Q437" t="str">
        <f t="shared" si="18"/>
        <v>Plato_16</v>
      </c>
      <c r="R437" s="11">
        <f>SUMIF(Cocina!A:A,Sala!K437,Cocina!J:J)+I437</f>
        <v>66.14</v>
      </c>
      <c r="S437" s="12">
        <f>INT(E437)</f>
        <v>45021</v>
      </c>
      <c r="T437" s="2">
        <f>D437</f>
        <v>45021.008333333331</v>
      </c>
      <c r="U437" s="2">
        <f>E437</f>
        <v>45021.169444444444</v>
      </c>
      <c r="V437" s="2">
        <f>IF(J437="Ocupada",U437-T437+15/1440,U437-T437)</f>
        <v>0.17152777777907127</v>
      </c>
      <c r="W437" s="7">
        <f>SUMIF(Cocina!A:A,K437,Cocina!H:H)</f>
        <v>3.125E-2</v>
      </c>
      <c r="X437" s="2">
        <f t="shared" si="19"/>
        <v>0.14027777777907127</v>
      </c>
      <c r="Y437" t="str">
        <f t="shared" si="20"/>
        <v>Cobrado</v>
      </c>
    </row>
    <row r="438" spans="1:25" x14ac:dyDescent="0.45">
      <c r="A438">
        <v>16</v>
      </c>
      <c r="B438" t="s">
        <v>352</v>
      </c>
      <c r="C438">
        <v>6</v>
      </c>
      <c r="D438" s="1">
        <v>45021.126388888886</v>
      </c>
      <c r="E438" s="1">
        <v>45021.225694444445</v>
      </c>
      <c r="F438" t="s">
        <v>14</v>
      </c>
      <c r="G438" t="s">
        <v>15</v>
      </c>
      <c r="H438" t="s">
        <v>26</v>
      </c>
      <c r="I438">
        <v>12.56</v>
      </c>
      <c r="J438" t="s">
        <v>17</v>
      </c>
      <c r="K438">
        <v>437</v>
      </c>
      <c r="L438" t="s">
        <v>33</v>
      </c>
      <c r="M438" t="s">
        <v>39</v>
      </c>
      <c r="Q438" t="str">
        <f t="shared" si="18"/>
        <v>Plato_8</v>
      </c>
      <c r="R438" s="11">
        <f>SUMIF(Cocina!A:A,Sala!K438,Cocina!J:J)+I438</f>
        <v>82.56</v>
      </c>
      <c r="S438" s="12">
        <f>INT(E438)</f>
        <v>45021</v>
      </c>
      <c r="T438" s="2">
        <f>D438</f>
        <v>45021.126388888886</v>
      </c>
      <c r="U438" s="2">
        <f>E438</f>
        <v>45021.225694444445</v>
      </c>
      <c r="V438" s="2">
        <f>IF(J438="Ocupada",U438-T438+15/1440,U438-T438)</f>
        <v>9.930555555911269E-2</v>
      </c>
      <c r="W438" s="7">
        <f>SUMIF(Cocina!A:A,K438,Cocina!H:H)</f>
        <v>3.5416666666666666E-2</v>
      </c>
      <c r="X438" s="2">
        <f t="shared" si="19"/>
        <v>6.3888888892446025E-2</v>
      </c>
      <c r="Y438" t="str">
        <f t="shared" si="20"/>
        <v>Cobrado</v>
      </c>
    </row>
    <row r="439" spans="1:25" x14ac:dyDescent="0.45">
      <c r="A439">
        <v>2</v>
      </c>
      <c r="B439" t="s">
        <v>448</v>
      </c>
      <c r="C439">
        <v>1</v>
      </c>
      <c r="D439" s="1">
        <v>45021.165277777778</v>
      </c>
      <c r="E439" s="1">
        <v>45021.314583333333</v>
      </c>
      <c r="F439" t="s">
        <v>20</v>
      </c>
      <c r="G439" t="s">
        <v>15</v>
      </c>
      <c r="H439" t="s">
        <v>26</v>
      </c>
      <c r="I439">
        <v>19.3</v>
      </c>
      <c r="J439" t="s">
        <v>27</v>
      </c>
      <c r="K439">
        <v>438</v>
      </c>
      <c r="L439" t="s">
        <v>87</v>
      </c>
      <c r="M439" t="s">
        <v>292</v>
      </c>
      <c r="Q439" t="str">
        <f t="shared" si="18"/>
        <v>Plato_11</v>
      </c>
      <c r="R439" s="11">
        <f>SUMIF(Cocina!A:A,Sala!K439,Cocina!J:J)+I439</f>
        <v>52.3</v>
      </c>
      <c r="S439" s="12">
        <f>INT(E439)</f>
        <v>45021</v>
      </c>
      <c r="T439" s="2">
        <f>D439</f>
        <v>45021.165277777778</v>
      </c>
      <c r="U439" s="2">
        <f>E439</f>
        <v>45021.314583333333</v>
      </c>
      <c r="V439" s="2">
        <f>IF(J439="Ocupada",U439-T439+15/1440,U439-T439)</f>
        <v>0.14930555555474712</v>
      </c>
      <c r="W439" s="7">
        <f>SUMIF(Cocina!A:A,K439,Cocina!H:H)</f>
        <v>3.5416666666666666E-2</v>
      </c>
      <c r="X439" s="2">
        <f t="shared" si="19"/>
        <v>0.11388888888808045</v>
      </c>
      <c r="Y439" t="str">
        <f t="shared" si="20"/>
        <v>Cobrado</v>
      </c>
    </row>
    <row r="440" spans="1:25" x14ac:dyDescent="0.45">
      <c r="A440">
        <v>15</v>
      </c>
      <c r="B440" t="s">
        <v>449</v>
      </c>
      <c r="C440">
        <v>1</v>
      </c>
      <c r="D440" s="1">
        <v>45021</v>
      </c>
      <c r="E440" s="1">
        <v>45021.057638888888</v>
      </c>
      <c r="F440" t="s">
        <v>14</v>
      </c>
      <c r="G440" t="s">
        <v>38</v>
      </c>
      <c r="H440" t="s">
        <v>26</v>
      </c>
      <c r="I440">
        <v>25.56</v>
      </c>
      <c r="J440" t="s">
        <v>27</v>
      </c>
      <c r="K440">
        <v>439</v>
      </c>
      <c r="L440" t="s">
        <v>46</v>
      </c>
      <c r="M440" t="s">
        <v>292</v>
      </c>
      <c r="N440" t="s">
        <v>68</v>
      </c>
      <c r="Q440" t="str">
        <f t="shared" si="18"/>
        <v>Plato_11,  Plato_10</v>
      </c>
      <c r="R440" s="11">
        <f>SUMIF(Cocina!A:A,Sala!K440,Cocina!J:J)+I440</f>
        <v>202.56</v>
      </c>
      <c r="S440" s="12">
        <f>INT(E440)</f>
        <v>45021</v>
      </c>
      <c r="T440" s="2">
        <f>D440</f>
        <v>45021</v>
      </c>
      <c r="U440" s="2">
        <f>E440</f>
        <v>45021.057638888888</v>
      </c>
      <c r="V440" s="2">
        <f>IF(J440="Ocupada",U440-T440+15/1440,U440-T440)</f>
        <v>5.7638888887595385E-2</v>
      </c>
      <c r="W440" s="7">
        <f>SUMIF(Cocina!A:A,K440,Cocina!H:H)</f>
        <v>4.4444444444444446E-2</v>
      </c>
      <c r="X440" s="2">
        <f t="shared" si="19"/>
        <v>1.3194444443150939E-2</v>
      </c>
      <c r="Y440" t="str">
        <f t="shared" si="20"/>
        <v>Cobrado</v>
      </c>
    </row>
    <row r="441" spans="1:25" x14ac:dyDescent="0.45">
      <c r="A441">
        <v>13</v>
      </c>
      <c r="B441" t="s">
        <v>450</v>
      </c>
      <c r="C441">
        <v>1</v>
      </c>
      <c r="D441" s="1">
        <v>45021.082638888889</v>
      </c>
      <c r="E441" s="1">
        <v>45021.241666666669</v>
      </c>
      <c r="F441" t="s">
        <v>25</v>
      </c>
      <c r="G441" t="s">
        <v>15</v>
      </c>
      <c r="H441" t="s">
        <v>26</v>
      </c>
      <c r="I441">
        <v>38.85</v>
      </c>
      <c r="J441" t="s">
        <v>41</v>
      </c>
      <c r="K441">
        <v>440</v>
      </c>
      <c r="L441" t="s">
        <v>87</v>
      </c>
      <c r="M441" t="s">
        <v>231</v>
      </c>
      <c r="N441" t="s">
        <v>48</v>
      </c>
      <c r="Q441" t="str">
        <f t="shared" si="18"/>
        <v>Plato_14,  Plato_12</v>
      </c>
      <c r="R441" s="11">
        <f>SUMIF(Cocina!A:A,Sala!K441,Cocina!J:J)+I441</f>
        <v>122.85</v>
      </c>
      <c r="S441" s="12">
        <f>INT(E441)</f>
        <v>45021</v>
      </c>
      <c r="T441" s="2">
        <f>D441</f>
        <v>45021.082638888889</v>
      </c>
      <c r="U441" s="2">
        <f>E441</f>
        <v>45021.241666666669</v>
      </c>
      <c r="V441" s="2">
        <f>IF(J441="Ocupada",U441-T441+15/1440,U441-T441)</f>
        <v>0.169444444446223</v>
      </c>
      <c r="W441" s="7">
        <f>SUMIF(Cocina!A:A,K441,Cocina!H:H)</f>
        <v>3.125E-2</v>
      </c>
      <c r="X441" s="2">
        <f t="shared" si="19"/>
        <v>0.138194444446223</v>
      </c>
      <c r="Y441" t="str">
        <f t="shared" si="20"/>
        <v>Cobrado</v>
      </c>
    </row>
    <row r="442" spans="1:25" x14ac:dyDescent="0.45">
      <c r="A442">
        <v>13</v>
      </c>
      <c r="B442" t="s">
        <v>451</v>
      </c>
      <c r="C442">
        <v>6</v>
      </c>
      <c r="D442" s="1">
        <v>45021.044444444444</v>
      </c>
      <c r="E442" s="1">
        <v>45021.140972222223</v>
      </c>
      <c r="F442" t="s">
        <v>25</v>
      </c>
      <c r="G442" t="s">
        <v>15</v>
      </c>
      <c r="H442" t="s">
        <v>22</v>
      </c>
      <c r="I442">
        <v>23.31</v>
      </c>
      <c r="J442" t="s">
        <v>41</v>
      </c>
      <c r="K442">
        <v>441</v>
      </c>
      <c r="L442" t="s">
        <v>18</v>
      </c>
      <c r="M442" t="s">
        <v>39</v>
      </c>
      <c r="N442" t="s">
        <v>68</v>
      </c>
      <c r="Q442" t="str">
        <f t="shared" si="18"/>
        <v>Plato_8,  Plato_10</v>
      </c>
      <c r="R442" s="11">
        <f>SUMIF(Cocina!A:A,Sala!K442,Cocina!J:J)+I442</f>
        <v>206.31</v>
      </c>
      <c r="S442" s="12">
        <f>INT(E442)</f>
        <v>45021</v>
      </c>
      <c r="T442" s="2">
        <f>D442</f>
        <v>45021.044444444444</v>
      </c>
      <c r="U442" s="2">
        <f>E442</f>
        <v>45021.140972222223</v>
      </c>
      <c r="V442" s="2">
        <f>IF(J442="Ocupada",U442-T442+15/1440,U442-T442)</f>
        <v>0.10694444444622302</v>
      </c>
      <c r="W442" s="7">
        <f>SUMIF(Cocina!A:A,K442,Cocina!H:H)</f>
        <v>6.25E-2</v>
      </c>
      <c r="X442" s="2">
        <f t="shared" si="19"/>
        <v>4.4444444446223016E-2</v>
      </c>
      <c r="Y442" t="str">
        <f t="shared" si="20"/>
        <v>Cobrado</v>
      </c>
    </row>
    <row r="443" spans="1:25" x14ac:dyDescent="0.45">
      <c r="A443">
        <v>15</v>
      </c>
      <c r="B443" t="s">
        <v>452</v>
      </c>
      <c r="C443">
        <v>3</v>
      </c>
      <c r="D443" s="1">
        <v>45021.086111111108</v>
      </c>
      <c r="E443" s="1">
        <v>45021.137499999997</v>
      </c>
      <c r="F443" t="s">
        <v>35</v>
      </c>
      <c r="G443" t="s">
        <v>38</v>
      </c>
      <c r="H443" t="s">
        <v>26</v>
      </c>
      <c r="I443">
        <v>21.07</v>
      </c>
      <c r="J443" t="s">
        <v>41</v>
      </c>
      <c r="K443">
        <v>442</v>
      </c>
      <c r="L443" t="s">
        <v>50</v>
      </c>
      <c r="M443" t="s">
        <v>83</v>
      </c>
      <c r="N443" t="s">
        <v>73</v>
      </c>
      <c r="O443" t="s">
        <v>30</v>
      </c>
      <c r="Q443" t="str">
        <f t="shared" si="18"/>
        <v>Plato_18,  Plato_1,  Plato_19</v>
      </c>
      <c r="R443" s="11">
        <f>SUMIF(Cocina!A:A,Sala!K443,Cocina!J:J)+I443</f>
        <v>256.07</v>
      </c>
      <c r="S443" s="12">
        <f>INT(E443)</f>
        <v>45021</v>
      </c>
      <c r="T443" s="2">
        <f>D443</f>
        <v>45021.086111111108</v>
      </c>
      <c r="U443" s="2">
        <f>E443</f>
        <v>45021.137499999997</v>
      </c>
      <c r="V443" s="2">
        <f>IF(J443="Ocupada",U443-T443+15/1440,U443-T443)</f>
        <v>6.1805555555717241E-2</v>
      </c>
      <c r="W443" s="7">
        <f>SUMIF(Cocina!A:A,K443,Cocina!H:H)</f>
        <v>9.0972222222222218E-2</v>
      </c>
      <c r="X443" s="2">
        <f t="shared" si="19"/>
        <v>0</v>
      </c>
      <c r="Y443" t="str">
        <f t="shared" si="20"/>
        <v>No cobrado</v>
      </c>
    </row>
    <row r="444" spans="1:25" x14ac:dyDescent="0.45">
      <c r="A444">
        <v>4</v>
      </c>
      <c r="B444" t="s">
        <v>439</v>
      </c>
      <c r="C444">
        <v>2</v>
      </c>
      <c r="D444" s="1">
        <v>45021.052083333336</v>
      </c>
      <c r="E444" s="1">
        <v>45021.134722222225</v>
      </c>
      <c r="F444" t="s">
        <v>25</v>
      </c>
      <c r="G444" t="s">
        <v>15</v>
      </c>
      <c r="H444" t="s">
        <v>16</v>
      </c>
      <c r="I444">
        <v>14.48</v>
      </c>
      <c r="J444" t="s">
        <v>27</v>
      </c>
      <c r="K444">
        <v>443</v>
      </c>
      <c r="L444" t="s">
        <v>42</v>
      </c>
      <c r="M444" t="s">
        <v>231</v>
      </c>
      <c r="N444" t="s">
        <v>76</v>
      </c>
      <c r="O444" t="s">
        <v>68</v>
      </c>
      <c r="P444" t="s">
        <v>44</v>
      </c>
      <c r="Q444" t="str">
        <f t="shared" si="18"/>
        <v>Plato_14,  Plato_15,  Plato_10,  Plato_16</v>
      </c>
      <c r="R444" s="11">
        <f>SUMIF(Cocina!A:A,Sala!K444,Cocina!J:J)+I444</f>
        <v>231.48</v>
      </c>
      <c r="S444" s="12">
        <f>INT(E444)</f>
        <v>45021</v>
      </c>
      <c r="T444" s="2">
        <f>D444</f>
        <v>45021.052083333336</v>
      </c>
      <c r="U444" s="2">
        <f>E444</f>
        <v>45021.134722222225</v>
      </c>
      <c r="V444" s="2">
        <f>IF(J444="Ocupada",U444-T444+15/1440,U444-T444)</f>
        <v>8.2638888889050577E-2</v>
      </c>
      <c r="W444" s="7">
        <f>SUMIF(Cocina!A:A,K444,Cocina!H:H)</f>
        <v>0.10763888888888888</v>
      </c>
      <c r="X444" s="2">
        <f t="shared" si="19"/>
        <v>0</v>
      </c>
      <c r="Y444" t="str">
        <f t="shared" si="20"/>
        <v>No cobrado</v>
      </c>
    </row>
    <row r="445" spans="1:25" x14ac:dyDescent="0.45">
      <c r="A445">
        <v>8</v>
      </c>
      <c r="B445" t="s">
        <v>116</v>
      </c>
      <c r="C445">
        <v>5</v>
      </c>
      <c r="D445" s="1">
        <v>45021.140972222223</v>
      </c>
      <c r="E445" s="1">
        <v>45021.255555555559</v>
      </c>
      <c r="F445" t="s">
        <v>20</v>
      </c>
      <c r="G445" t="s">
        <v>15</v>
      </c>
      <c r="H445" t="s">
        <v>26</v>
      </c>
      <c r="I445">
        <v>25.26</v>
      </c>
      <c r="J445" t="s">
        <v>27</v>
      </c>
      <c r="K445">
        <v>444</v>
      </c>
      <c r="L445" t="s">
        <v>87</v>
      </c>
      <c r="M445" t="s">
        <v>231</v>
      </c>
      <c r="N445" t="s">
        <v>47</v>
      </c>
      <c r="Q445" t="str">
        <f t="shared" si="18"/>
        <v>Plato_14,  Plato_7</v>
      </c>
      <c r="R445" s="11">
        <f>SUMIF(Cocina!A:A,Sala!K445,Cocina!J:J)+I445</f>
        <v>120.26</v>
      </c>
      <c r="S445" s="12">
        <f>INT(E445)</f>
        <v>45021</v>
      </c>
      <c r="T445" s="2">
        <f>D445</f>
        <v>45021.140972222223</v>
      </c>
      <c r="U445" s="2">
        <f>E445</f>
        <v>45021.255555555559</v>
      </c>
      <c r="V445" s="2">
        <f>IF(J445="Ocupada",U445-T445+15/1440,U445-T445)</f>
        <v>0.11458333333575865</v>
      </c>
      <c r="W445" s="7">
        <f>SUMIF(Cocina!A:A,K445,Cocina!H:H)</f>
        <v>5.6249999999999994E-2</v>
      </c>
      <c r="X445" s="2">
        <f t="shared" si="19"/>
        <v>5.8333333335758658E-2</v>
      </c>
      <c r="Y445" t="str">
        <f t="shared" si="20"/>
        <v>Cobrado</v>
      </c>
    </row>
    <row r="446" spans="1:25" x14ac:dyDescent="0.45">
      <c r="A446">
        <v>6</v>
      </c>
      <c r="B446" t="s">
        <v>453</v>
      </c>
      <c r="C446">
        <v>5</v>
      </c>
      <c r="D446" s="1">
        <v>45021.042361111111</v>
      </c>
      <c r="E446" s="1">
        <v>45021.131249999999</v>
      </c>
      <c r="F446" t="s">
        <v>20</v>
      </c>
      <c r="G446" t="s">
        <v>21</v>
      </c>
      <c r="H446" t="s">
        <v>26</v>
      </c>
      <c r="I446">
        <v>14.28</v>
      </c>
      <c r="J446" t="s">
        <v>27</v>
      </c>
      <c r="K446">
        <v>445</v>
      </c>
      <c r="L446" t="s">
        <v>33</v>
      </c>
      <c r="M446" t="s">
        <v>137</v>
      </c>
      <c r="Q446" t="str">
        <f t="shared" si="18"/>
        <v>Plato_6</v>
      </c>
      <c r="R446" s="11">
        <f>SUMIF(Cocina!A:A,Sala!K446,Cocina!J:J)+I446</f>
        <v>95.28</v>
      </c>
      <c r="S446" s="12">
        <f>INT(E446)</f>
        <v>45021</v>
      </c>
      <c r="T446" s="2">
        <f>D446</f>
        <v>45021.042361111111</v>
      </c>
      <c r="U446" s="2">
        <f>E446</f>
        <v>45021.131249999999</v>
      </c>
      <c r="V446" s="2">
        <f>IF(J446="Ocupada",U446-T446+15/1440,U446-T446)</f>
        <v>8.8888888887595385E-2</v>
      </c>
      <c r="W446" s="7">
        <f>SUMIF(Cocina!A:A,K446,Cocina!H:H)</f>
        <v>1.8055555555555554E-2</v>
      </c>
      <c r="X446" s="2">
        <f t="shared" si="19"/>
        <v>7.0833333332039838E-2</v>
      </c>
      <c r="Y446" t="str">
        <f t="shared" si="20"/>
        <v>Cobrado</v>
      </c>
    </row>
    <row r="447" spans="1:25" x14ac:dyDescent="0.45">
      <c r="A447">
        <v>12</v>
      </c>
      <c r="B447" t="s">
        <v>101</v>
      </c>
      <c r="C447">
        <v>2</v>
      </c>
      <c r="D447" s="1">
        <v>45021.116666666669</v>
      </c>
      <c r="E447" s="1">
        <v>45021.259027777778</v>
      </c>
      <c r="F447" t="s">
        <v>20</v>
      </c>
      <c r="G447" t="s">
        <v>15</v>
      </c>
      <c r="H447" t="s">
        <v>26</v>
      </c>
      <c r="I447">
        <v>35.24</v>
      </c>
      <c r="J447" t="s">
        <v>27</v>
      </c>
      <c r="K447">
        <v>446</v>
      </c>
      <c r="L447" t="s">
        <v>64</v>
      </c>
      <c r="M447" t="s">
        <v>99</v>
      </c>
      <c r="Q447" t="str">
        <f t="shared" si="18"/>
        <v>Plato_13</v>
      </c>
      <c r="R447" s="11">
        <f>SUMIF(Cocina!A:A,Sala!K447,Cocina!J:J)+I447</f>
        <v>56.24</v>
      </c>
      <c r="S447" s="12">
        <f>INT(E447)</f>
        <v>45021</v>
      </c>
      <c r="T447" s="2">
        <f>D447</f>
        <v>45021.116666666669</v>
      </c>
      <c r="U447" s="2">
        <f>E447</f>
        <v>45021.259027777778</v>
      </c>
      <c r="V447" s="2">
        <f>IF(J447="Ocupada",U447-T447+15/1440,U447-T447)</f>
        <v>0.14236111110949423</v>
      </c>
      <c r="W447" s="7">
        <f>SUMIF(Cocina!A:A,K447,Cocina!H:H)</f>
        <v>5.5555555555555558E-3</v>
      </c>
      <c r="X447" s="2">
        <f t="shared" si="19"/>
        <v>0.13680555555393867</v>
      </c>
      <c r="Y447" t="str">
        <f t="shared" si="20"/>
        <v>Cobrado</v>
      </c>
    </row>
    <row r="448" spans="1:25" x14ac:dyDescent="0.45">
      <c r="A448">
        <v>8</v>
      </c>
      <c r="B448" t="s">
        <v>454</v>
      </c>
      <c r="C448">
        <v>2</v>
      </c>
      <c r="D448" s="1">
        <v>45021.161805555559</v>
      </c>
      <c r="E448" s="1">
        <v>45021.308333333334</v>
      </c>
      <c r="F448" t="s">
        <v>35</v>
      </c>
      <c r="G448" t="s">
        <v>38</v>
      </c>
      <c r="H448" t="s">
        <v>26</v>
      </c>
      <c r="I448">
        <v>28.68</v>
      </c>
      <c r="J448" t="s">
        <v>27</v>
      </c>
      <c r="K448">
        <v>447</v>
      </c>
      <c r="L448" t="s">
        <v>18</v>
      </c>
      <c r="M448" t="s">
        <v>177</v>
      </c>
      <c r="N448" t="s">
        <v>48</v>
      </c>
      <c r="O448" t="s">
        <v>44</v>
      </c>
      <c r="Q448" t="str">
        <f t="shared" si="18"/>
        <v>Plato_3,  Plato_12,  Plato_16</v>
      </c>
      <c r="R448" s="11">
        <f>SUMIF(Cocina!A:A,Sala!K448,Cocina!J:J)+I448</f>
        <v>209.68</v>
      </c>
      <c r="S448" s="12">
        <f>INT(E448)</f>
        <v>45021</v>
      </c>
      <c r="T448" s="2">
        <f>D448</f>
        <v>45021.161805555559</v>
      </c>
      <c r="U448" s="2">
        <f>E448</f>
        <v>45021.308333333334</v>
      </c>
      <c r="V448" s="2">
        <f>IF(J448="Ocupada",U448-T448+15/1440,U448-T448)</f>
        <v>0.14652777777519077</v>
      </c>
      <c r="W448" s="7">
        <f>SUMIF(Cocina!A:A,K448,Cocina!H:H)</f>
        <v>5.9722222222222218E-2</v>
      </c>
      <c r="X448" s="2">
        <f t="shared" si="19"/>
        <v>8.6805555552968552E-2</v>
      </c>
      <c r="Y448" t="str">
        <f t="shared" si="20"/>
        <v>Cobrado</v>
      </c>
    </row>
    <row r="449" spans="1:25" x14ac:dyDescent="0.45">
      <c r="A449">
        <v>4</v>
      </c>
      <c r="B449" t="s">
        <v>369</v>
      </c>
      <c r="C449">
        <v>5</v>
      </c>
      <c r="D449" s="1">
        <v>45021.004861111112</v>
      </c>
      <c r="E449" s="1">
        <v>45021.149305555555</v>
      </c>
      <c r="F449" t="s">
        <v>35</v>
      </c>
      <c r="G449" t="s">
        <v>38</v>
      </c>
      <c r="H449" t="s">
        <v>26</v>
      </c>
      <c r="I449">
        <v>35.68</v>
      </c>
      <c r="J449" t="s">
        <v>41</v>
      </c>
      <c r="K449">
        <v>448</v>
      </c>
      <c r="L449" t="s">
        <v>42</v>
      </c>
      <c r="M449" t="s">
        <v>143</v>
      </c>
      <c r="N449" t="s">
        <v>57</v>
      </c>
      <c r="Q449" t="str">
        <f t="shared" si="18"/>
        <v>Plato_12,  Plato_11</v>
      </c>
      <c r="R449" s="11">
        <f>SUMIF(Cocina!A:A,Sala!K449,Cocina!J:J)+I449</f>
        <v>172.68</v>
      </c>
      <c r="S449" s="12">
        <f>INT(E449)</f>
        <v>45021</v>
      </c>
      <c r="T449" s="2">
        <f>D449</f>
        <v>45021.004861111112</v>
      </c>
      <c r="U449" s="2">
        <f>E449</f>
        <v>45021.149305555555</v>
      </c>
      <c r="V449" s="2">
        <f>IF(J449="Ocupada",U449-T449+15/1440,U449-T449)</f>
        <v>0.15486111110900916</v>
      </c>
      <c r="W449" s="7">
        <f>SUMIF(Cocina!A:A,K449,Cocina!H:H)</f>
        <v>4.583333333333333E-2</v>
      </c>
      <c r="X449" s="2">
        <f t="shared" si="19"/>
        <v>0.10902777777567582</v>
      </c>
      <c r="Y449" t="str">
        <f t="shared" si="20"/>
        <v>Cobrado</v>
      </c>
    </row>
    <row r="450" spans="1:25" x14ac:dyDescent="0.45">
      <c r="A450">
        <v>3</v>
      </c>
      <c r="B450" t="s">
        <v>455</v>
      </c>
      <c r="C450">
        <v>3</v>
      </c>
      <c r="D450" s="1">
        <v>45021.142361111109</v>
      </c>
      <c r="E450" s="1">
        <v>45021.209722222222</v>
      </c>
      <c r="F450" t="s">
        <v>14</v>
      </c>
      <c r="G450" t="s">
        <v>15</v>
      </c>
      <c r="H450" t="s">
        <v>22</v>
      </c>
      <c r="I450">
        <v>42.25</v>
      </c>
      <c r="J450" t="s">
        <v>41</v>
      </c>
      <c r="K450">
        <v>449</v>
      </c>
      <c r="L450" t="s">
        <v>28</v>
      </c>
      <c r="M450" t="s">
        <v>278</v>
      </c>
      <c r="Q450" t="str">
        <f t="shared" si="18"/>
        <v>Plato_15</v>
      </c>
      <c r="R450" s="11">
        <f>SUMIF(Cocina!A:A,Sala!K450,Cocina!J:J)+I450</f>
        <v>106.25</v>
      </c>
      <c r="S450" s="12">
        <f>INT(E450)</f>
        <v>45021</v>
      </c>
      <c r="T450" s="2">
        <f>D450</f>
        <v>45021.142361111109</v>
      </c>
      <c r="U450" s="2">
        <f>E450</f>
        <v>45021.209722222222</v>
      </c>
      <c r="V450" s="2">
        <f>IF(J450="Ocupada",U450-T450+15/1440,U450-T450)</f>
        <v>7.7777777779071286E-2</v>
      </c>
      <c r="W450" s="7">
        <f>SUMIF(Cocina!A:A,K450,Cocina!H:H)</f>
        <v>2.2916666666666665E-2</v>
      </c>
      <c r="X450" s="2">
        <f t="shared" si="19"/>
        <v>5.4861111112404617E-2</v>
      </c>
      <c r="Y450" t="str">
        <f t="shared" si="20"/>
        <v>Cobrado</v>
      </c>
    </row>
    <row r="451" spans="1:25" x14ac:dyDescent="0.45">
      <c r="A451">
        <v>9</v>
      </c>
      <c r="B451" t="s">
        <v>456</v>
      </c>
      <c r="C451">
        <v>6</v>
      </c>
      <c r="D451" s="1">
        <v>45021.160416666666</v>
      </c>
      <c r="E451" s="1">
        <v>45021.209027777775</v>
      </c>
      <c r="F451" t="s">
        <v>14</v>
      </c>
      <c r="G451" t="s">
        <v>15</v>
      </c>
      <c r="H451" t="s">
        <v>26</v>
      </c>
      <c r="I451">
        <v>48.9</v>
      </c>
      <c r="J451" t="s">
        <v>41</v>
      </c>
      <c r="K451">
        <v>450</v>
      </c>
      <c r="L451" t="s">
        <v>46</v>
      </c>
      <c r="M451" t="s">
        <v>108</v>
      </c>
      <c r="N451" t="s">
        <v>30</v>
      </c>
      <c r="Q451" t="str">
        <f t="shared" ref="Q451:Q514" si="21">_xlfn.TEXTJOIN(", ",TRUE,M451:P451)</f>
        <v>Plato_4,  Plato_19</v>
      </c>
      <c r="R451" s="11">
        <f>SUMIF(Cocina!A:A,Sala!K451,Cocina!J:J)+I451</f>
        <v>120.9</v>
      </c>
      <c r="S451" s="12">
        <f>INT(E451)</f>
        <v>45021</v>
      </c>
      <c r="T451" s="2">
        <f>D451</f>
        <v>45021.160416666666</v>
      </c>
      <c r="U451" s="2">
        <f>E451</f>
        <v>45021.209027777775</v>
      </c>
      <c r="V451" s="2">
        <f>IF(J451="Ocupada",U451-T451+15/1440,U451-T451)</f>
        <v>5.9027777776160896E-2</v>
      </c>
      <c r="W451" s="7">
        <f>SUMIF(Cocina!A:A,K451,Cocina!H:H)</f>
        <v>2.361111111111111E-2</v>
      </c>
      <c r="X451" s="2">
        <f t="shared" ref="X451:X514" si="22">IF(V451-W451&gt;0,V451-W451,0)</f>
        <v>3.5416666665049786E-2</v>
      </c>
      <c r="Y451" t="str">
        <f t="shared" ref="Y451:Y514" si="23">IF(X451=0,"No cobrado","Cobrado")</f>
        <v>Cobrado</v>
      </c>
    </row>
    <row r="452" spans="1:25" x14ac:dyDescent="0.45">
      <c r="A452">
        <v>3</v>
      </c>
      <c r="B452" t="s">
        <v>277</v>
      </c>
      <c r="C452">
        <v>1</v>
      </c>
      <c r="D452" s="1">
        <v>45021.053472222222</v>
      </c>
      <c r="E452" s="1">
        <v>45021.101388888892</v>
      </c>
      <c r="F452" t="s">
        <v>32</v>
      </c>
      <c r="G452" t="s">
        <v>21</v>
      </c>
      <c r="H452" t="s">
        <v>26</v>
      </c>
      <c r="I452">
        <v>46.37</v>
      </c>
      <c r="J452" t="s">
        <v>27</v>
      </c>
      <c r="K452">
        <v>451</v>
      </c>
      <c r="L452" t="s">
        <v>46</v>
      </c>
      <c r="M452" t="s">
        <v>39</v>
      </c>
      <c r="N452" t="s">
        <v>58</v>
      </c>
      <c r="O452" t="s">
        <v>78</v>
      </c>
      <c r="Q452" t="str">
        <f t="shared" si="21"/>
        <v>Plato_8,  Plato_14,  Plato_18</v>
      </c>
      <c r="R452" s="11">
        <f>SUMIF(Cocina!A:A,Sala!K452,Cocina!J:J)+I452</f>
        <v>138.37</v>
      </c>
      <c r="S452" s="12">
        <f>INT(E452)</f>
        <v>45021</v>
      </c>
      <c r="T452" s="2">
        <f>D452</f>
        <v>45021.053472222222</v>
      </c>
      <c r="U452" s="2">
        <f>E452</f>
        <v>45021.101388888892</v>
      </c>
      <c r="V452" s="2">
        <f>IF(J452="Ocupada",U452-T452+15/1440,U452-T452)</f>
        <v>4.7916666670062114E-2</v>
      </c>
      <c r="W452" s="7">
        <f>SUMIF(Cocina!A:A,K452,Cocina!H:H)</f>
        <v>7.1527777777777773E-2</v>
      </c>
      <c r="X452" s="2">
        <f t="shared" si="22"/>
        <v>0</v>
      </c>
      <c r="Y452" t="str">
        <f t="shared" si="23"/>
        <v>No cobrado</v>
      </c>
    </row>
    <row r="453" spans="1:25" x14ac:dyDescent="0.45">
      <c r="A453">
        <v>9</v>
      </c>
      <c r="B453" t="s">
        <v>457</v>
      </c>
      <c r="C453">
        <v>1</v>
      </c>
      <c r="D453" s="1">
        <v>45021.120138888888</v>
      </c>
      <c r="E453" s="1">
        <v>45021.22152777778</v>
      </c>
      <c r="F453" t="s">
        <v>35</v>
      </c>
      <c r="G453" t="s">
        <v>15</v>
      </c>
      <c r="H453" t="s">
        <v>26</v>
      </c>
      <c r="I453">
        <v>43.48</v>
      </c>
      <c r="J453" t="s">
        <v>17</v>
      </c>
      <c r="K453">
        <v>452</v>
      </c>
      <c r="L453" t="s">
        <v>50</v>
      </c>
      <c r="M453" t="s">
        <v>147</v>
      </c>
      <c r="N453" t="s">
        <v>112</v>
      </c>
      <c r="O453" t="s">
        <v>60</v>
      </c>
      <c r="Q453" t="str">
        <f t="shared" si="21"/>
        <v>Plato_17,  Plato_5,  Plato_13</v>
      </c>
      <c r="R453" s="11">
        <f>SUMIF(Cocina!A:A,Sala!K453,Cocina!J:J)+I453</f>
        <v>201.48</v>
      </c>
      <c r="S453" s="12">
        <f>INT(E453)</f>
        <v>45021</v>
      </c>
      <c r="T453" s="2">
        <f>D453</f>
        <v>45021.120138888888</v>
      </c>
      <c r="U453" s="2">
        <f>E453</f>
        <v>45021.22152777778</v>
      </c>
      <c r="V453" s="2">
        <f>IF(J453="Ocupada",U453-T453+15/1440,U453-T453)</f>
        <v>0.10138888889196096</v>
      </c>
      <c r="W453" s="7">
        <f>SUMIF(Cocina!A:A,K453,Cocina!H:H)</f>
        <v>8.5416666666666669E-2</v>
      </c>
      <c r="X453" s="2">
        <f t="shared" si="22"/>
        <v>1.5972222225294291E-2</v>
      </c>
      <c r="Y453" t="str">
        <f t="shared" si="23"/>
        <v>Cobrado</v>
      </c>
    </row>
    <row r="454" spans="1:25" x14ac:dyDescent="0.45">
      <c r="A454">
        <v>6</v>
      </c>
      <c r="B454" t="s">
        <v>458</v>
      </c>
      <c r="C454">
        <v>1</v>
      </c>
      <c r="D454" s="1">
        <v>45021.154166666667</v>
      </c>
      <c r="E454" s="1">
        <v>45021.213194444441</v>
      </c>
      <c r="F454" t="s">
        <v>25</v>
      </c>
      <c r="G454" t="s">
        <v>21</v>
      </c>
      <c r="H454" t="s">
        <v>26</v>
      </c>
      <c r="I454">
        <v>36.83</v>
      </c>
      <c r="J454" t="s">
        <v>27</v>
      </c>
      <c r="K454">
        <v>453</v>
      </c>
      <c r="L454" t="s">
        <v>70</v>
      </c>
      <c r="M454" t="s">
        <v>83</v>
      </c>
      <c r="N454" t="s">
        <v>76</v>
      </c>
      <c r="Q454" t="str">
        <f t="shared" si="21"/>
        <v>Plato_18,  Plato_15</v>
      </c>
      <c r="R454" s="11">
        <f>SUMIF(Cocina!A:A,Sala!K454,Cocina!J:J)+I454</f>
        <v>166.82999999999998</v>
      </c>
      <c r="S454" s="12">
        <f>INT(E454)</f>
        <v>45021</v>
      </c>
      <c r="T454" s="2">
        <f>D454</f>
        <v>45021.154166666667</v>
      </c>
      <c r="U454" s="2">
        <f>E454</f>
        <v>45021.213194444441</v>
      </c>
      <c r="V454" s="2">
        <f>IF(J454="Ocupada",U454-T454+15/1440,U454-T454)</f>
        <v>5.9027777773735579E-2</v>
      </c>
      <c r="W454" s="7">
        <f>SUMIF(Cocina!A:A,K454,Cocina!H:H)</f>
        <v>6.9444444444444448E-2</v>
      </c>
      <c r="X454" s="2">
        <f t="shared" si="22"/>
        <v>0</v>
      </c>
      <c r="Y454" t="str">
        <f t="shared" si="23"/>
        <v>No cobrado</v>
      </c>
    </row>
    <row r="455" spans="1:25" x14ac:dyDescent="0.45">
      <c r="A455">
        <v>1</v>
      </c>
      <c r="B455" t="s">
        <v>438</v>
      </c>
      <c r="C455">
        <v>3</v>
      </c>
      <c r="D455" s="1">
        <v>45021.143055555556</v>
      </c>
      <c r="E455" s="1">
        <v>45021.203472222223</v>
      </c>
      <c r="F455" t="s">
        <v>20</v>
      </c>
      <c r="G455" t="s">
        <v>15</v>
      </c>
      <c r="H455" t="s">
        <v>26</v>
      </c>
      <c r="I455">
        <v>39.619999999999997</v>
      </c>
      <c r="J455" t="s">
        <v>27</v>
      </c>
      <c r="K455">
        <v>454</v>
      </c>
      <c r="L455" t="s">
        <v>23</v>
      </c>
      <c r="M455" t="s">
        <v>137</v>
      </c>
      <c r="N455" t="s">
        <v>48</v>
      </c>
      <c r="O455" t="s">
        <v>30</v>
      </c>
      <c r="P455" t="s">
        <v>73</v>
      </c>
      <c r="Q455" t="str">
        <f t="shared" si="21"/>
        <v>Plato_6,  Plato_12,  Plato_19,  Plato_1</v>
      </c>
      <c r="R455" s="11">
        <f>SUMIF(Cocina!A:A,Sala!K455,Cocina!J:J)+I455</f>
        <v>272.62</v>
      </c>
      <c r="S455" s="12">
        <f>INT(E455)</f>
        <v>45021</v>
      </c>
      <c r="T455" s="2">
        <f>D455</f>
        <v>45021.143055555556</v>
      </c>
      <c r="U455" s="2">
        <f>E455</f>
        <v>45021.203472222223</v>
      </c>
      <c r="V455" s="2">
        <f>IF(J455="Ocupada",U455-T455+15/1440,U455-T455)</f>
        <v>6.0416666667151731E-2</v>
      </c>
      <c r="W455" s="7">
        <f>SUMIF(Cocina!A:A,K455,Cocina!H:H)</f>
        <v>0.10625000000000001</v>
      </c>
      <c r="X455" s="2">
        <f t="shared" si="22"/>
        <v>0</v>
      </c>
      <c r="Y455" t="str">
        <f t="shared" si="23"/>
        <v>No cobrado</v>
      </c>
    </row>
    <row r="456" spans="1:25" x14ac:dyDescent="0.45">
      <c r="A456">
        <v>12</v>
      </c>
      <c r="B456" t="s">
        <v>307</v>
      </c>
      <c r="C456">
        <v>6</v>
      </c>
      <c r="D456" s="1">
        <v>45021.165277777778</v>
      </c>
      <c r="E456" s="1">
        <v>45021.245833333334</v>
      </c>
      <c r="F456" t="s">
        <v>32</v>
      </c>
      <c r="G456" t="s">
        <v>21</v>
      </c>
      <c r="H456" t="s">
        <v>16</v>
      </c>
      <c r="I456">
        <v>19.7</v>
      </c>
      <c r="J456" t="s">
        <v>17</v>
      </c>
      <c r="K456">
        <v>455</v>
      </c>
      <c r="L456" t="s">
        <v>23</v>
      </c>
      <c r="M456" t="s">
        <v>189</v>
      </c>
      <c r="Q456" t="str">
        <f t="shared" si="21"/>
        <v>Plato_7</v>
      </c>
      <c r="R456" s="11">
        <f>SUMIF(Cocina!A:A,Sala!K456,Cocina!J:J)+I456</f>
        <v>67.7</v>
      </c>
      <c r="S456" s="12">
        <f>INT(E456)</f>
        <v>45021</v>
      </c>
      <c r="T456" s="2">
        <f>D456</f>
        <v>45021.165277777778</v>
      </c>
      <c r="U456" s="2">
        <f>E456</f>
        <v>45021.245833333334</v>
      </c>
      <c r="V456" s="2">
        <f>IF(J456="Ocupada",U456-T456+15/1440,U456-T456)</f>
        <v>8.0555555556202307E-2</v>
      </c>
      <c r="W456" s="7">
        <f>SUMIF(Cocina!A:A,K456,Cocina!H:H)</f>
        <v>7.6388888888888886E-3</v>
      </c>
      <c r="X456" s="2">
        <f t="shared" si="22"/>
        <v>7.2916666667313418E-2</v>
      </c>
      <c r="Y456" t="str">
        <f t="shared" si="23"/>
        <v>Cobrado</v>
      </c>
    </row>
    <row r="457" spans="1:25" x14ac:dyDescent="0.45">
      <c r="A457">
        <v>13</v>
      </c>
      <c r="B457" t="s">
        <v>459</v>
      </c>
      <c r="C457">
        <v>6</v>
      </c>
      <c r="D457" s="1">
        <v>45021.091666666667</v>
      </c>
      <c r="E457" s="1">
        <v>45021.21875</v>
      </c>
      <c r="F457" t="s">
        <v>35</v>
      </c>
      <c r="G457" t="s">
        <v>15</v>
      </c>
      <c r="H457" t="s">
        <v>26</v>
      </c>
      <c r="I457">
        <v>21.94</v>
      </c>
      <c r="J457" t="s">
        <v>27</v>
      </c>
      <c r="K457">
        <v>456</v>
      </c>
      <c r="L457" t="s">
        <v>87</v>
      </c>
      <c r="M457" t="s">
        <v>71</v>
      </c>
      <c r="N457" t="s">
        <v>78</v>
      </c>
      <c r="Q457" t="str">
        <f t="shared" si="21"/>
        <v>Plato_20,  Plato_18</v>
      </c>
      <c r="R457" s="11">
        <f>SUMIF(Cocina!A:A,Sala!K457,Cocina!J:J)+I457</f>
        <v>169.94</v>
      </c>
      <c r="S457" s="12">
        <f>INT(E457)</f>
        <v>45021</v>
      </c>
      <c r="T457" s="2">
        <f>D457</f>
        <v>45021.091666666667</v>
      </c>
      <c r="U457" s="2">
        <f>E457</f>
        <v>45021.21875</v>
      </c>
      <c r="V457" s="2">
        <f>IF(J457="Ocupada",U457-T457+15/1440,U457-T457)</f>
        <v>0.12708333333284827</v>
      </c>
      <c r="W457" s="7">
        <f>SUMIF(Cocina!A:A,K457,Cocina!H:H)</f>
        <v>4.9305555555555561E-2</v>
      </c>
      <c r="X457" s="2">
        <f t="shared" si="22"/>
        <v>7.7777777777292709E-2</v>
      </c>
      <c r="Y457" t="str">
        <f t="shared" si="23"/>
        <v>Cobrado</v>
      </c>
    </row>
    <row r="458" spans="1:25" x14ac:dyDescent="0.45">
      <c r="A458">
        <v>18</v>
      </c>
      <c r="B458" t="s">
        <v>460</v>
      </c>
      <c r="C458">
        <v>6</v>
      </c>
      <c r="D458" s="1">
        <v>45021.158333333333</v>
      </c>
      <c r="E458" s="1">
        <v>45021.313888888886</v>
      </c>
      <c r="F458" t="s">
        <v>25</v>
      </c>
      <c r="G458" t="s">
        <v>15</v>
      </c>
      <c r="H458" t="s">
        <v>22</v>
      </c>
      <c r="I458">
        <v>17.260000000000002</v>
      </c>
      <c r="J458" t="s">
        <v>17</v>
      </c>
      <c r="K458">
        <v>457</v>
      </c>
      <c r="L458" t="s">
        <v>46</v>
      </c>
      <c r="M458" t="s">
        <v>292</v>
      </c>
      <c r="N458" t="s">
        <v>48</v>
      </c>
      <c r="Q458" t="str">
        <f t="shared" si="21"/>
        <v>Plato_11,  Plato_12</v>
      </c>
      <c r="R458" s="11">
        <f>SUMIF(Cocina!A:A,Sala!K458,Cocina!J:J)+I458</f>
        <v>154.26</v>
      </c>
      <c r="S458" s="12">
        <f>INT(E458)</f>
        <v>45021</v>
      </c>
      <c r="T458" s="2">
        <f>D458</f>
        <v>45021.158333333333</v>
      </c>
      <c r="U458" s="2">
        <f>E458</f>
        <v>45021.313888888886</v>
      </c>
      <c r="V458" s="2">
        <f>IF(J458="Ocupada",U458-T458+15/1440,U458-T458)</f>
        <v>0.15555555555329192</v>
      </c>
      <c r="W458" s="7">
        <f>SUMIF(Cocina!A:A,K458,Cocina!H:H)</f>
        <v>4.027777777777778E-2</v>
      </c>
      <c r="X458" s="2">
        <f t="shared" si="22"/>
        <v>0.11527777777551415</v>
      </c>
      <c r="Y458" t="str">
        <f t="shared" si="23"/>
        <v>Cobrado</v>
      </c>
    </row>
    <row r="459" spans="1:25" x14ac:dyDescent="0.45">
      <c r="A459">
        <v>4</v>
      </c>
      <c r="B459" t="s">
        <v>461</v>
      </c>
      <c r="C459">
        <v>3</v>
      </c>
      <c r="D459" s="1">
        <v>45021.111805555556</v>
      </c>
      <c r="E459" s="1">
        <v>45021.181250000001</v>
      </c>
      <c r="F459" t="s">
        <v>35</v>
      </c>
      <c r="G459" t="s">
        <v>15</v>
      </c>
      <c r="H459" t="s">
        <v>26</v>
      </c>
      <c r="I459">
        <v>15.21</v>
      </c>
      <c r="J459" t="s">
        <v>41</v>
      </c>
      <c r="K459">
        <v>458</v>
      </c>
      <c r="L459" t="s">
        <v>46</v>
      </c>
      <c r="M459" t="s">
        <v>62</v>
      </c>
      <c r="N459" t="s">
        <v>78</v>
      </c>
      <c r="O459" t="s">
        <v>57</v>
      </c>
      <c r="P459" t="s">
        <v>112</v>
      </c>
      <c r="Q459" t="str">
        <f t="shared" si="21"/>
        <v>Plato_16,  Plato_18,  Plato_11,  Plato_5</v>
      </c>
      <c r="R459" s="11">
        <f>SUMIF(Cocina!A:A,Sala!K459,Cocina!J:J)+I459</f>
        <v>283.20999999999998</v>
      </c>
      <c r="S459" s="12">
        <f>INT(E459)</f>
        <v>45021</v>
      </c>
      <c r="T459" s="2">
        <f>D459</f>
        <v>45021.111805555556</v>
      </c>
      <c r="U459" s="2">
        <f>E459</f>
        <v>45021.181250000001</v>
      </c>
      <c r="V459" s="2">
        <f>IF(J459="Ocupada",U459-T459+15/1440,U459-T459)</f>
        <v>7.9861111111919555E-2</v>
      </c>
      <c r="W459" s="7">
        <f>SUMIF(Cocina!A:A,K459,Cocina!H:H)</f>
        <v>6.1805555555555558E-2</v>
      </c>
      <c r="X459" s="2">
        <f t="shared" si="22"/>
        <v>1.8055555556363997E-2</v>
      </c>
      <c r="Y459" t="str">
        <f t="shared" si="23"/>
        <v>Cobrado</v>
      </c>
    </row>
    <row r="460" spans="1:25" x14ac:dyDescent="0.45">
      <c r="A460">
        <v>20</v>
      </c>
      <c r="B460" t="s">
        <v>462</v>
      </c>
      <c r="C460">
        <v>1</v>
      </c>
      <c r="D460" s="1">
        <v>45021.01666666667</v>
      </c>
      <c r="E460" s="1">
        <v>45021.091666666667</v>
      </c>
      <c r="F460" t="s">
        <v>20</v>
      </c>
      <c r="G460" t="s">
        <v>15</v>
      </c>
      <c r="H460" t="s">
        <v>26</v>
      </c>
      <c r="I460">
        <v>32.770000000000003</v>
      </c>
      <c r="J460" t="s">
        <v>41</v>
      </c>
      <c r="K460">
        <v>459</v>
      </c>
      <c r="L460" t="s">
        <v>87</v>
      </c>
      <c r="M460" t="s">
        <v>62</v>
      </c>
      <c r="Q460" t="str">
        <f t="shared" si="21"/>
        <v>Plato_16</v>
      </c>
      <c r="R460" s="11">
        <f>SUMIF(Cocina!A:A,Sala!K460,Cocina!J:J)+I460</f>
        <v>116.77000000000001</v>
      </c>
      <c r="S460" s="12">
        <f>INT(E460)</f>
        <v>45021</v>
      </c>
      <c r="T460" s="2">
        <f>D460</f>
        <v>45021.01666666667</v>
      </c>
      <c r="U460" s="2">
        <f>E460</f>
        <v>45021.091666666667</v>
      </c>
      <c r="V460" s="2">
        <f>IF(J460="Ocupada",U460-T460+15/1440,U460-T460)</f>
        <v>8.5416666663756288E-2</v>
      </c>
      <c r="W460" s="7">
        <f>SUMIF(Cocina!A:A,K460,Cocina!H:H)</f>
        <v>2.0833333333333332E-2</v>
      </c>
      <c r="X460" s="2">
        <f t="shared" si="22"/>
        <v>6.458333333042296E-2</v>
      </c>
      <c r="Y460" t="str">
        <f t="shared" si="23"/>
        <v>Cobrado</v>
      </c>
    </row>
    <row r="461" spans="1:25" x14ac:dyDescent="0.45">
      <c r="A461">
        <v>19</v>
      </c>
      <c r="B461" t="s">
        <v>218</v>
      </c>
      <c r="C461">
        <v>6</v>
      </c>
      <c r="D461" s="1">
        <v>45021.143750000003</v>
      </c>
      <c r="E461" s="1">
        <v>45021.288888888892</v>
      </c>
      <c r="F461" t="s">
        <v>35</v>
      </c>
      <c r="G461" t="s">
        <v>38</v>
      </c>
      <c r="H461" t="s">
        <v>26</v>
      </c>
      <c r="I461">
        <v>49.6</v>
      </c>
      <c r="J461" t="s">
        <v>27</v>
      </c>
      <c r="K461">
        <v>460</v>
      </c>
      <c r="L461" t="s">
        <v>64</v>
      </c>
      <c r="M461" t="s">
        <v>62</v>
      </c>
      <c r="N461" t="s">
        <v>68</v>
      </c>
      <c r="O461" t="s">
        <v>73</v>
      </c>
      <c r="P461" t="s">
        <v>47</v>
      </c>
      <c r="Q461" t="str">
        <f t="shared" si="21"/>
        <v>Plato_16,  Plato_10,  Plato_1,  Plato_7</v>
      </c>
      <c r="R461" s="11">
        <f>SUMIF(Cocina!A:A,Sala!K461,Cocina!J:J)+I461</f>
        <v>225.6</v>
      </c>
      <c r="S461" s="12">
        <f>INT(E461)</f>
        <v>45021</v>
      </c>
      <c r="T461" s="2">
        <f>D461</f>
        <v>45021.143750000003</v>
      </c>
      <c r="U461" s="2">
        <f>E461</f>
        <v>45021.288888888892</v>
      </c>
      <c r="V461" s="2">
        <f>IF(J461="Ocupada",U461-T461+15/1440,U461-T461)</f>
        <v>0.14513888888905058</v>
      </c>
      <c r="W461" s="7">
        <f>SUMIF(Cocina!A:A,K461,Cocina!H:H)</f>
        <v>8.611111111111111E-2</v>
      </c>
      <c r="X461" s="2">
        <f t="shared" si="22"/>
        <v>5.9027777777939466E-2</v>
      </c>
      <c r="Y461" t="str">
        <f t="shared" si="23"/>
        <v>Cobrado</v>
      </c>
    </row>
    <row r="462" spans="1:25" x14ac:dyDescent="0.45">
      <c r="A462">
        <v>4</v>
      </c>
      <c r="B462" t="s">
        <v>463</v>
      </c>
      <c r="C462">
        <v>3</v>
      </c>
      <c r="D462" s="1">
        <v>45021.113194444442</v>
      </c>
      <c r="E462" s="1">
        <v>45021.246527777781</v>
      </c>
      <c r="F462" t="s">
        <v>32</v>
      </c>
      <c r="G462" t="s">
        <v>38</v>
      </c>
      <c r="H462" t="s">
        <v>22</v>
      </c>
      <c r="I462">
        <v>21.51</v>
      </c>
      <c r="J462" t="s">
        <v>27</v>
      </c>
      <c r="K462">
        <v>461</v>
      </c>
      <c r="L462" t="s">
        <v>36</v>
      </c>
      <c r="M462" t="s">
        <v>39</v>
      </c>
      <c r="N462" t="s">
        <v>79</v>
      </c>
      <c r="Q462" t="str">
        <f t="shared" si="21"/>
        <v>Plato_8,  Plato_9</v>
      </c>
      <c r="R462" s="11">
        <f>SUMIF(Cocina!A:A,Sala!K462,Cocina!J:J)+I462</f>
        <v>120.51</v>
      </c>
      <c r="S462" s="12">
        <f>INT(E462)</f>
        <v>45021</v>
      </c>
      <c r="T462" s="2">
        <f>D462</f>
        <v>45021.113194444442</v>
      </c>
      <c r="U462" s="2">
        <f>E462</f>
        <v>45021.246527777781</v>
      </c>
      <c r="V462" s="2">
        <f>IF(J462="Ocupada",U462-T462+15/1440,U462-T462)</f>
        <v>0.13333333333866904</v>
      </c>
      <c r="W462" s="7">
        <f>SUMIF(Cocina!A:A,K462,Cocina!H:H)</f>
        <v>4.5833333333333337E-2</v>
      </c>
      <c r="X462" s="2">
        <f t="shared" si="22"/>
        <v>8.7500000005335699E-2</v>
      </c>
      <c r="Y462" t="str">
        <f t="shared" si="23"/>
        <v>Cobrado</v>
      </c>
    </row>
    <row r="463" spans="1:25" x14ac:dyDescent="0.45">
      <c r="A463">
        <v>9</v>
      </c>
      <c r="B463" t="s">
        <v>91</v>
      </c>
      <c r="C463">
        <v>2</v>
      </c>
      <c r="D463" s="1">
        <v>45021.091666666667</v>
      </c>
      <c r="E463" s="1">
        <v>45021.185416666667</v>
      </c>
      <c r="F463" t="s">
        <v>25</v>
      </c>
      <c r="G463" t="s">
        <v>15</v>
      </c>
      <c r="H463" t="s">
        <v>26</v>
      </c>
      <c r="I463">
        <v>21.17</v>
      </c>
      <c r="J463" t="s">
        <v>17</v>
      </c>
      <c r="K463">
        <v>462</v>
      </c>
      <c r="L463" t="s">
        <v>18</v>
      </c>
      <c r="M463" t="s">
        <v>292</v>
      </c>
      <c r="Q463" t="str">
        <f t="shared" si="21"/>
        <v>Plato_11</v>
      </c>
      <c r="R463" s="11">
        <f>SUMIF(Cocina!A:A,Sala!K463,Cocina!J:J)+I463</f>
        <v>120.17</v>
      </c>
      <c r="S463" s="12">
        <f>INT(E463)</f>
        <v>45021</v>
      </c>
      <c r="T463" s="2">
        <f>D463</f>
        <v>45021.091666666667</v>
      </c>
      <c r="U463" s="2">
        <f>E463</f>
        <v>45021.185416666667</v>
      </c>
      <c r="V463" s="2">
        <f>IF(J463="Ocupada",U463-T463+15/1440,U463-T463)</f>
        <v>9.375E-2</v>
      </c>
      <c r="W463" s="7">
        <f>SUMIF(Cocina!A:A,K463,Cocina!H:H)</f>
        <v>7.6388888888888886E-3</v>
      </c>
      <c r="X463" s="2">
        <f t="shared" si="22"/>
        <v>8.611111111111111E-2</v>
      </c>
      <c r="Y463" t="str">
        <f t="shared" si="23"/>
        <v>Cobrado</v>
      </c>
    </row>
    <row r="464" spans="1:25" x14ac:dyDescent="0.45">
      <c r="A464">
        <v>7</v>
      </c>
      <c r="B464" t="s">
        <v>464</v>
      </c>
      <c r="C464">
        <v>2</v>
      </c>
      <c r="D464" s="1">
        <v>45021.036805555559</v>
      </c>
      <c r="E464" s="1">
        <v>45021.134027777778</v>
      </c>
      <c r="F464" t="s">
        <v>25</v>
      </c>
      <c r="G464" t="s">
        <v>15</v>
      </c>
      <c r="H464" t="s">
        <v>16</v>
      </c>
      <c r="I464">
        <v>17.07</v>
      </c>
      <c r="J464" t="s">
        <v>41</v>
      </c>
      <c r="K464">
        <v>463</v>
      </c>
      <c r="L464" t="s">
        <v>33</v>
      </c>
      <c r="M464" t="s">
        <v>147</v>
      </c>
      <c r="Q464" t="str">
        <f t="shared" si="21"/>
        <v>Plato_17</v>
      </c>
      <c r="R464" s="11">
        <f>SUMIF(Cocina!A:A,Sala!K464,Cocina!J:J)+I464</f>
        <v>110.07</v>
      </c>
      <c r="S464" s="12">
        <f>INT(E464)</f>
        <v>45021</v>
      </c>
      <c r="T464" s="2">
        <f>D464</f>
        <v>45021.036805555559</v>
      </c>
      <c r="U464" s="2">
        <f>E464</f>
        <v>45021.134027777778</v>
      </c>
      <c r="V464" s="2">
        <f>IF(J464="Ocupada",U464-T464+15/1440,U464-T464)</f>
        <v>0.10763888888565513</v>
      </c>
      <c r="W464" s="7">
        <f>SUMIF(Cocina!A:A,K464,Cocina!H:H)</f>
        <v>9.7222222222222224E-3</v>
      </c>
      <c r="X464" s="2">
        <f t="shared" si="22"/>
        <v>9.7916666663432905E-2</v>
      </c>
      <c r="Y464" t="str">
        <f t="shared" si="23"/>
        <v>Cobrado</v>
      </c>
    </row>
    <row r="465" spans="1:25" x14ac:dyDescent="0.45">
      <c r="A465">
        <v>16</v>
      </c>
      <c r="B465" t="s">
        <v>134</v>
      </c>
      <c r="C465">
        <v>1</v>
      </c>
      <c r="D465" s="1">
        <v>45021.056250000001</v>
      </c>
      <c r="E465" s="1">
        <v>45021.193749999999</v>
      </c>
      <c r="F465" t="s">
        <v>35</v>
      </c>
      <c r="G465" t="s">
        <v>15</v>
      </c>
      <c r="H465" t="s">
        <v>26</v>
      </c>
      <c r="I465">
        <v>48.5</v>
      </c>
      <c r="J465" t="s">
        <v>17</v>
      </c>
      <c r="K465">
        <v>464</v>
      </c>
      <c r="L465" t="s">
        <v>70</v>
      </c>
      <c r="M465" t="s">
        <v>186</v>
      </c>
      <c r="N465" t="s">
        <v>93</v>
      </c>
      <c r="O465" t="s">
        <v>112</v>
      </c>
      <c r="Q465" t="str">
        <f t="shared" si="21"/>
        <v>Plato_10,  Plato_6,  Plato_5</v>
      </c>
      <c r="R465" s="11">
        <f>SUMIF(Cocina!A:A,Sala!K465,Cocina!J:J)+I465</f>
        <v>202.5</v>
      </c>
      <c r="S465" s="12">
        <f>INT(E465)</f>
        <v>45021</v>
      </c>
      <c r="T465" s="2">
        <f>D465</f>
        <v>45021.056250000001</v>
      </c>
      <c r="U465" s="2">
        <f>E465</f>
        <v>45021.193749999999</v>
      </c>
      <c r="V465" s="2">
        <f>IF(J465="Ocupada",U465-T465+15/1440,U465-T465)</f>
        <v>0.13749999999708962</v>
      </c>
      <c r="W465" s="7">
        <f>SUMIF(Cocina!A:A,K465,Cocina!H:H)</f>
        <v>5.8333333333333334E-2</v>
      </c>
      <c r="X465" s="2">
        <f t="shared" si="22"/>
        <v>7.9166666663756283E-2</v>
      </c>
      <c r="Y465" t="str">
        <f t="shared" si="23"/>
        <v>Cobrado</v>
      </c>
    </row>
    <row r="466" spans="1:25" x14ac:dyDescent="0.45">
      <c r="A466">
        <v>4</v>
      </c>
      <c r="B466" t="s">
        <v>465</v>
      </c>
      <c r="C466">
        <v>2</v>
      </c>
      <c r="D466" s="1">
        <v>45021.049305555556</v>
      </c>
      <c r="E466" s="1">
        <v>45021.151388888888</v>
      </c>
      <c r="F466" t="s">
        <v>20</v>
      </c>
      <c r="G466" t="s">
        <v>15</v>
      </c>
      <c r="H466" t="s">
        <v>26</v>
      </c>
      <c r="I466">
        <v>44.9</v>
      </c>
      <c r="J466" t="s">
        <v>41</v>
      </c>
      <c r="K466">
        <v>465</v>
      </c>
      <c r="L466" t="s">
        <v>50</v>
      </c>
      <c r="M466" t="s">
        <v>153</v>
      </c>
      <c r="N466" t="s">
        <v>58</v>
      </c>
      <c r="Q466" t="str">
        <f t="shared" si="21"/>
        <v>Plato_1,  Plato_14</v>
      </c>
      <c r="R466" s="11">
        <f>SUMIF(Cocina!A:A,Sala!K466,Cocina!J:J)+I466</f>
        <v>165.9</v>
      </c>
      <c r="S466" s="12">
        <f>INT(E466)</f>
        <v>45021</v>
      </c>
      <c r="T466" s="2">
        <f>D466</f>
        <v>45021.049305555556</v>
      </c>
      <c r="U466" s="2">
        <f>E466</f>
        <v>45021.151388888888</v>
      </c>
      <c r="V466" s="2">
        <f>IF(J466="Ocupada",U466-T466+15/1440,U466-T466)</f>
        <v>0.11249999999805975</v>
      </c>
      <c r="W466" s="7">
        <f>SUMIF(Cocina!A:A,K466,Cocina!H:H)</f>
        <v>4.1666666666666664E-2</v>
      </c>
      <c r="X466" s="2">
        <f t="shared" si="22"/>
        <v>7.0833333331393078E-2</v>
      </c>
      <c r="Y466" t="str">
        <f t="shared" si="23"/>
        <v>Cobrado</v>
      </c>
    </row>
    <row r="467" spans="1:25" x14ac:dyDescent="0.45">
      <c r="A467">
        <v>4</v>
      </c>
      <c r="B467" t="s">
        <v>466</v>
      </c>
      <c r="C467">
        <v>1</v>
      </c>
      <c r="D467" s="1">
        <v>45021.07916666667</v>
      </c>
      <c r="E467" s="1">
        <v>45021.180555555555</v>
      </c>
      <c r="F467" t="s">
        <v>20</v>
      </c>
      <c r="G467" t="s">
        <v>15</v>
      </c>
      <c r="H467" t="s">
        <v>26</v>
      </c>
      <c r="I467">
        <v>26.63</v>
      </c>
      <c r="J467" t="s">
        <v>27</v>
      </c>
      <c r="K467">
        <v>466</v>
      </c>
      <c r="L467" t="s">
        <v>46</v>
      </c>
      <c r="M467" t="s">
        <v>234</v>
      </c>
      <c r="N467" t="s">
        <v>118</v>
      </c>
      <c r="O467" t="s">
        <v>44</v>
      </c>
      <c r="Q467" t="str">
        <f t="shared" si="21"/>
        <v>Plato_5,  Plato_2,  Plato_16</v>
      </c>
      <c r="R467" s="11">
        <f>SUMIF(Cocina!A:A,Sala!K467,Cocina!J:J)+I467</f>
        <v>166.63</v>
      </c>
      <c r="S467" s="12">
        <f>INT(E467)</f>
        <v>45021</v>
      </c>
      <c r="T467" s="2">
        <f>D467</f>
        <v>45021.07916666667</v>
      </c>
      <c r="U467" s="2">
        <f>E467</f>
        <v>45021.180555555555</v>
      </c>
      <c r="V467" s="2">
        <f>IF(J467="Ocupada",U467-T467+15/1440,U467-T467)</f>
        <v>0.101388888884685</v>
      </c>
      <c r="W467" s="7">
        <f>SUMIF(Cocina!A:A,K467,Cocina!H:H)</f>
        <v>0.10069444444444445</v>
      </c>
      <c r="X467" s="2">
        <f t="shared" si="22"/>
        <v>6.9444444024055474E-4</v>
      </c>
      <c r="Y467" t="str">
        <f t="shared" si="23"/>
        <v>Cobrado</v>
      </c>
    </row>
    <row r="468" spans="1:25" x14ac:dyDescent="0.45">
      <c r="A468">
        <v>15</v>
      </c>
      <c r="B468" t="s">
        <v>467</v>
      </c>
      <c r="C468">
        <v>3</v>
      </c>
      <c r="D468" s="1">
        <v>45021.112500000003</v>
      </c>
      <c r="E468" s="1">
        <v>45021.176388888889</v>
      </c>
      <c r="F468" t="s">
        <v>20</v>
      </c>
      <c r="G468" t="s">
        <v>15</v>
      </c>
      <c r="H468" t="s">
        <v>16</v>
      </c>
      <c r="I468">
        <v>42.31</v>
      </c>
      <c r="J468" t="s">
        <v>17</v>
      </c>
      <c r="K468">
        <v>467</v>
      </c>
      <c r="L468" t="s">
        <v>36</v>
      </c>
      <c r="M468" t="s">
        <v>292</v>
      </c>
      <c r="N468" t="s">
        <v>112</v>
      </c>
      <c r="Q468" t="str">
        <f t="shared" si="21"/>
        <v>Plato_11,  Plato_5</v>
      </c>
      <c r="R468" s="11">
        <f>SUMIF(Cocina!A:A,Sala!K468,Cocina!J:J)+I468</f>
        <v>185.31</v>
      </c>
      <c r="S468" s="12">
        <f>INT(E468)</f>
        <v>45021</v>
      </c>
      <c r="T468" s="2">
        <f>D468</f>
        <v>45021.112500000003</v>
      </c>
      <c r="U468" s="2">
        <f>E468</f>
        <v>45021.176388888889</v>
      </c>
      <c r="V468" s="2">
        <f>IF(J468="Ocupada",U468-T468+15/1440,U468-T468)</f>
        <v>6.3888888886140194E-2</v>
      </c>
      <c r="W468" s="7">
        <f>SUMIF(Cocina!A:A,K468,Cocina!H:H)</f>
        <v>0.05</v>
      </c>
      <c r="X468" s="2">
        <f t="shared" si="22"/>
        <v>1.3888888886140191E-2</v>
      </c>
      <c r="Y468" t="str">
        <f t="shared" si="23"/>
        <v>Cobrado</v>
      </c>
    </row>
    <row r="469" spans="1:25" x14ac:dyDescent="0.45">
      <c r="A469">
        <v>14</v>
      </c>
      <c r="B469" t="s">
        <v>468</v>
      </c>
      <c r="C469">
        <v>6</v>
      </c>
      <c r="D469" s="1">
        <v>45021.124305555553</v>
      </c>
      <c r="E469" s="1">
        <v>45021.239583333336</v>
      </c>
      <c r="F469" t="s">
        <v>25</v>
      </c>
      <c r="G469" t="s">
        <v>21</v>
      </c>
      <c r="H469" t="s">
        <v>26</v>
      </c>
      <c r="I469">
        <v>14.28</v>
      </c>
      <c r="J469" t="s">
        <v>17</v>
      </c>
      <c r="K469">
        <v>468</v>
      </c>
      <c r="L469" t="s">
        <v>87</v>
      </c>
      <c r="M469" t="s">
        <v>143</v>
      </c>
      <c r="N469" t="s">
        <v>75</v>
      </c>
      <c r="O469" t="s">
        <v>44</v>
      </c>
      <c r="Q469" t="str">
        <f t="shared" si="21"/>
        <v>Plato_12,  Plato_3,  Plato_16</v>
      </c>
      <c r="R469" s="11">
        <f>SUMIF(Cocina!A:A,Sala!K469,Cocina!J:J)+I469</f>
        <v>120.28</v>
      </c>
      <c r="S469" s="12">
        <f>INT(E469)</f>
        <v>45021</v>
      </c>
      <c r="T469" s="2">
        <f>D469</f>
        <v>45021.124305555553</v>
      </c>
      <c r="U469" s="2">
        <f>E469</f>
        <v>45021.239583333336</v>
      </c>
      <c r="V469" s="2">
        <f>IF(J469="Ocupada",U469-T469+15/1440,U469-T469)</f>
        <v>0.11527777778246673</v>
      </c>
      <c r="W469" s="7">
        <f>SUMIF(Cocina!A:A,K469,Cocina!H:H)</f>
        <v>4.3749999999999997E-2</v>
      </c>
      <c r="X469" s="2">
        <f t="shared" si="22"/>
        <v>7.1527777782466731E-2</v>
      </c>
      <c r="Y469" t="str">
        <f t="shared" si="23"/>
        <v>Cobrado</v>
      </c>
    </row>
    <row r="470" spans="1:25" x14ac:dyDescent="0.45">
      <c r="A470">
        <v>1</v>
      </c>
      <c r="B470" t="s">
        <v>469</v>
      </c>
      <c r="C470">
        <v>2</v>
      </c>
      <c r="D470" s="1">
        <v>45021.122916666667</v>
      </c>
      <c r="E470" s="1">
        <v>45021.223611111112</v>
      </c>
      <c r="F470" t="s">
        <v>20</v>
      </c>
      <c r="G470" t="s">
        <v>38</v>
      </c>
      <c r="H470" t="s">
        <v>26</v>
      </c>
      <c r="I470">
        <v>25.26</v>
      </c>
      <c r="J470" t="s">
        <v>17</v>
      </c>
      <c r="K470">
        <v>469</v>
      </c>
      <c r="L470" t="s">
        <v>23</v>
      </c>
      <c r="M470" t="s">
        <v>39</v>
      </c>
      <c r="N470" t="s">
        <v>76</v>
      </c>
      <c r="Q470" t="str">
        <f t="shared" si="21"/>
        <v>Plato_8,  Plato_15</v>
      </c>
      <c r="R470" s="11">
        <f>SUMIF(Cocina!A:A,Sala!K470,Cocina!J:J)+I470</f>
        <v>162.26</v>
      </c>
      <c r="S470" s="12">
        <f>INT(E470)</f>
        <v>45021</v>
      </c>
      <c r="T470" s="2">
        <f>D470</f>
        <v>45021.122916666667</v>
      </c>
      <c r="U470" s="2">
        <f>E470</f>
        <v>45021.223611111112</v>
      </c>
      <c r="V470" s="2">
        <f>IF(J470="Ocupada",U470-T470+15/1440,U470-T470)</f>
        <v>0.10069444444525288</v>
      </c>
      <c r="W470" s="7">
        <f>SUMIF(Cocina!A:A,K470,Cocina!H:H)</f>
        <v>4.583333333333333E-2</v>
      </c>
      <c r="X470" s="2">
        <f t="shared" si="22"/>
        <v>5.4861111111919554E-2</v>
      </c>
      <c r="Y470" t="str">
        <f t="shared" si="23"/>
        <v>Cobrado</v>
      </c>
    </row>
    <row r="471" spans="1:25" x14ac:dyDescent="0.45">
      <c r="A471">
        <v>17</v>
      </c>
      <c r="B471" t="s">
        <v>470</v>
      </c>
      <c r="C471">
        <v>3</v>
      </c>
      <c r="D471" s="1">
        <v>45021.070138888892</v>
      </c>
      <c r="E471" s="1">
        <v>45021.178472222222</v>
      </c>
      <c r="F471" t="s">
        <v>35</v>
      </c>
      <c r="G471" t="s">
        <v>15</v>
      </c>
      <c r="H471" t="s">
        <v>26</v>
      </c>
      <c r="I471">
        <v>47.46</v>
      </c>
      <c r="J471" t="s">
        <v>41</v>
      </c>
      <c r="K471">
        <v>470</v>
      </c>
      <c r="L471" t="s">
        <v>50</v>
      </c>
      <c r="M471" t="s">
        <v>189</v>
      </c>
      <c r="N471" t="s">
        <v>65</v>
      </c>
      <c r="Q471" t="str">
        <f t="shared" si="21"/>
        <v>Plato_7,  Plato_4</v>
      </c>
      <c r="R471" s="11">
        <f>SUMIF(Cocina!A:A,Sala!K471,Cocina!J:J)+I471</f>
        <v>125.46000000000001</v>
      </c>
      <c r="S471" s="12">
        <f>INT(E471)</f>
        <v>45021</v>
      </c>
      <c r="T471" s="2">
        <f>D471</f>
        <v>45021.070138888892</v>
      </c>
      <c r="U471" s="2">
        <f>E471</f>
        <v>45021.178472222222</v>
      </c>
      <c r="V471" s="2">
        <f>IF(J471="Ocupada",U471-T471+15/1440,U471-T471)</f>
        <v>0.11874999999660456</v>
      </c>
      <c r="W471" s="7">
        <f>SUMIF(Cocina!A:A,K471,Cocina!H:H)</f>
        <v>0.05</v>
      </c>
      <c r="X471" s="2">
        <f t="shared" si="22"/>
        <v>6.8749999996604555E-2</v>
      </c>
      <c r="Y471" t="str">
        <f t="shared" si="23"/>
        <v>Cobrado</v>
      </c>
    </row>
    <row r="472" spans="1:25" x14ac:dyDescent="0.45">
      <c r="A472">
        <v>7</v>
      </c>
      <c r="B472" t="s">
        <v>471</v>
      </c>
      <c r="C472">
        <v>6</v>
      </c>
      <c r="D472" s="1">
        <v>45021.15</v>
      </c>
      <c r="E472" s="1">
        <v>45021.234722222223</v>
      </c>
      <c r="F472" t="s">
        <v>35</v>
      </c>
      <c r="G472" t="s">
        <v>21</v>
      </c>
      <c r="H472" t="s">
        <v>16</v>
      </c>
      <c r="I472">
        <v>28.49</v>
      </c>
      <c r="J472" t="s">
        <v>17</v>
      </c>
      <c r="K472">
        <v>471</v>
      </c>
      <c r="L472" t="s">
        <v>36</v>
      </c>
      <c r="M472" t="s">
        <v>39</v>
      </c>
      <c r="Q472" t="str">
        <f t="shared" si="21"/>
        <v>Plato_8</v>
      </c>
      <c r="R472" s="11">
        <f>SUMIF(Cocina!A:A,Sala!K472,Cocina!J:J)+I472</f>
        <v>133.49</v>
      </c>
      <c r="S472" s="12">
        <f>INT(E472)</f>
        <v>45021</v>
      </c>
      <c r="T472" s="2">
        <f>D472</f>
        <v>45021.15</v>
      </c>
      <c r="U472" s="2">
        <f>E472</f>
        <v>45021.234722222223</v>
      </c>
      <c r="V472" s="2">
        <f>IF(J472="Ocupada",U472-T472+15/1440,U472-T472)</f>
        <v>8.4722222221898846E-2</v>
      </c>
      <c r="W472" s="7">
        <f>SUMIF(Cocina!A:A,K472,Cocina!H:H)</f>
        <v>3.9583333333333331E-2</v>
      </c>
      <c r="X472" s="2">
        <f t="shared" si="22"/>
        <v>4.5138888888565515E-2</v>
      </c>
      <c r="Y472" t="str">
        <f t="shared" si="23"/>
        <v>Cobrado</v>
      </c>
    </row>
    <row r="473" spans="1:25" x14ac:dyDescent="0.45">
      <c r="A473">
        <v>20</v>
      </c>
      <c r="B473" t="s">
        <v>472</v>
      </c>
      <c r="C473">
        <v>2</v>
      </c>
      <c r="D473" s="1">
        <v>45021.164583333331</v>
      </c>
      <c r="E473" s="1">
        <v>45021.286111111112</v>
      </c>
      <c r="F473" t="s">
        <v>25</v>
      </c>
      <c r="G473" t="s">
        <v>15</v>
      </c>
      <c r="H473" t="s">
        <v>22</v>
      </c>
      <c r="I473">
        <v>36.79</v>
      </c>
      <c r="J473" t="s">
        <v>41</v>
      </c>
      <c r="K473">
        <v>472</v>
      </c>
      <c r="L473" t="s">
        <v>50</v>
      </c>
      <c r="M473" t="s">
        <v>39</v>
      </c>
      <c r="N473" t="s">
        <v>112</v>
      </c>
      <c r="Q473" t="str">
        <f t="shared" si="21"/>
        <v>Plato_8,  Plato_5</v>
      </c>
      <c r="R473" s="11">
        <f>SUMIF(Cocina!A:A,Sala!K473,Cocina!J:J)+I473</f>
        <v>150.79</v>
      </c>
      <c r="S473" s="12">
        <f>INT(E473)</f>
        <v>45021</v>
      </c>
      <c r="T473" s="2">
        <f>D473</f>
        <v>45021.164583333331</v>
      </c>
      <c r="U473" s="2">
        <f>E473</f>
        <v>45021.286111111112</v>
      </c>
      <c r="V473" s="2">
        <f>IF(J473="Ocupada",U473-T473+15/1440,U473-T473)</f>
        <v>0.13194444444767819</v>
      </c>
      <c r="W473" s="7">
        <f>SUMIF(Cocina!A:A,K473,Cocina!H:H)</f>
        <v>5.0694444444444445E-2</v>
      </c>
      <c r="X473" s="2">
        <f t="shared" si="22"/>
        <v>8.1250000003233749E-2</v>
      </c>
      <c r="Y473" t="str">
        <f t="shared" si="23"/>
        <v>Cobrado</v>
      </c>
    </row>
    <row r="474" spans="1:25" x14ac:dyDescent="0.45">
      <c r="A474">
        <v>13</v>
      </c>
      <c r="B474" t="s">
        <v>473</v>
      </c>
      <c r="C474">
        <v>4</v>
      </c>
      <c r="D474" s="1">
        <v>45022.15</v>
      </c>
      <c r="E474" s="1">
        <v>45022.294444444444</v>
      </c>
      <c r="F474" t="s">
        <v>25</v>
      </c>
      <c r="G474" t="s">
        <v>15</v>
      </c>
      <c r="H474" t="s">
        <v>16</v>
      </c>
      <c r="I474">
        <v>15.63</v>
      </c>
      <c r="J474" t="s">
        <v>41</v>
      </c>
      <c r="K474">
        <v>473</v>
      </c>
      <c r="L474" t="s">
        <v>33</v>
      </c>
      <c r="M474" t="s">
        <v>234</v>
      </c>
      <c r="N474" t="s">
        <v>53</v>
      </c>
      <c r="Q474" t="str">
        <f t="shared" si="21"/>
        <v>Plato_5,  Plato_8</v>
      </c>
      <c r="R474" s="11">
        <f>SUMIF(Cocina!A:A,Sala!K474,Cocina!J:J)+I474</f>
        <v>94.63</v>
      </c>
      <c r="S474" s="12">
        <f>INT(E474)</f>
        <v>45022</v>
      </c>
      <c r="T474" s="2">
        <f>D474</f>
        <v>45022.15</v>
      </c>
      <c r="U474" s="2">
        <f>E474</f>
        <v>45022.294444444444</v>
      </c>
      <c r="V474" s="2">
        <f>IF(J474="Ocupada",U474-T474+15/1440,U474-T474)</f>
        <v>0.15486111110900916</v>
      </c>
      <c r="W474" s="7">
        <f>SUMIF(Cocina!A:A,K474,Cocina!H:H)</f>
        <v>4.2361111111111113E-2</v>
      </c>
      <c r="X474" s="2">
        <f t="shared" si="22"/>
        <v>0.11249999999789805</v>
      </c>
      <c r="Y474" t="str">
        <f t="shared" si="23"/>
        <v>Cobrado</v>
      </c>
    </row>
    <row r="475" spans="1:25" x14ac:dyDescent="0.45">
      <c r="A475">
        <v>2</v>
      </c>
      <c r="B475" t="s">
        <v>474</v>
      </c>
      <c r="C475">
        <v>6</v>
      </c>
      <c r="D475" s="1">
        <v>45022.077777777777</v>
      </c>
      <c r="E475" s="1">
        <v>45022.147222222222</v>
      </c>
      <c r="F475" t="s">
        <v>35</v>
      </c>
      <c r="G475" t="s">
        <v>15</v>
      </c>
      <c r="H475" t="s">
        <v>26</v>
      </c>
      <c r="I475">
        <v>21.66</v>
      </c>
      <c r="J475" t="s">
        <v>27</v>
      </c>
      <c r="K475">
        <v>474</v>
      </c>
      <c r="L475" t="s">
        <v>36</v>
      </c>
      <c r="M475" t="s">
        <v>83</v>
      </c>
      <c r="N475" t="s">
        <v>79</v>
      </c>
      <c r="O475" t="s">
        <v>29</v>
      </c>
      <c r="P475" t="s">
        <v>44</v>
      </c>
      <c r="Q475" t="str">
        <f t="shared" si="21"/>
        <v>Plato_18,  Plato_9,  Plato_17,  Plato_16</v>
      </c>
      <c r="R475" s="11">
        <f>SUMIF(Cocina!A:A,Sala!K475,Cocina!J:J)+I475</f>
        <v>199.66</v>
      </c>
      <c r="S475" s="12">
        <f>INT(E475)</f>
        <v>45022</v>
      </c>
      <c r="T475" s="2">
        <f>D475</f>
        <v>45022.077777777777</v>
      </c>
      <c r="U475" s="2">
        <f>E475</f>
        <v>45022.147222222222</v>
      </c>
      <c r="V475" s="2">
        <f>IF(J475="Ocupada",U475-T475+15/1440,U475-T475)</f>
        <v>6.9444444445252884E-2</v>
      </c>
      <c r="W475" s="7">
        <f>SUMIF(Cocina!A:A,K475,Cocina!H:H)</f>
        <v>0.11180555555555555</v>
      </c>
      <c r="X475" s="2">
        <f t="shared" si="22"/>
        <v>0</v>
      </c>
      <c r="Y475" t="str">
        <f t="shared" si="23"/>
        <v>No cobrado</v>
      </c>
    </row>
    <row r="476" spans="1:25" x14ac:dyDescent="0.45">
      <c r="A476">
        <v>18</v>
      </c>
      <c r="B476" t="s">
        <v>381</v>
      </c>
      <c r="C476">
        <v>4</v>
      </c>
      <c r="D476" s="1">
        <v>45022.136805555558</v>
      </c>
      <c r="E476" s="1">
        <v>45022.243055555555</v>
      </c>
      <c r="F476" t="s">
        <v>32</v>
      </c>
      <c r="G476" t="s">
        <v>38</v>
      </c>
      <c r="H476" t="s">
        <v>16</v>
      </c>
      <c r="I476">
        <v>19.55</v>
      </c>
      <c r="J476" t="s">
        <v>41</v>
      </c>
      <c r="K476">
        <v>475</v>
      </c>
      <c r="L476" t="s">
        <v>33</v>
      </c>
      <c r="M476" t="s">
        <v>189</v>
      </c>
      <c r="N476" t="s">
        <v>78</v>
      </c>
      <c r="Q476" t="str">
        <f t="shared" si="21"/>
        <v>Plato_7,  Plato_18</v>
      </c>
      <c r="R476" s="11">
        <f>SUMIF(Cocina!A:A,Sala!K476,Cocina!J:J)+I476</f>
        <v>193.55</v>
      </c>
      <c r="S476" s="12">
        <f>INT(E476)</f>
        <v>45022</v>
      </c>
      <c r="T476" s="2">
        <f>D476</f>
        <v>45022.136805555558</v>
      </c>
      <c r="U476" s="2">
        <f>E476</f>
        <v>45022.243055555555</v>
      </c>
      <c r="V476" s="2">
        <f>IF(J476="Ocupada",U476-T476+15/1440,U476-T476)</f>
        <v>0.11666666666375629</v>
      </c>
      <c r="W476" s="7">
        <f>SUMIF(Cocina!A:A,K476,Cocina!H:H)</f>
        <v>2.4305555555555556E-2</v>
      </c>
      <c r="X476" s="2">
        <f t="shared" si="22"/>
        <v>9.2361111108200736E-2</v>
      </c>
      <c r="Y476" t="str">
        <f t="shared" si="23"/>
        <v>Cobrado</v>
      </c>
    </row>
    <row r="477" spans="1:25" x14ac:dyDescent="0.45">
      <c r="A477">
        <v>13</v>
      </c>
      <c r="B477" t="s">
        <v>475</v>
      </c>
      <c r="C477">
        <v>2</v>
      </c>
      <c r="D477" s="1">
        <v>45022.002083333333</v>
      </c>
      <c r="E477" s="1">
        <v>45022.074305555558</v>
      </c>
      <c r="F477" t="s">
        <v>14</v>
      </c>
      <c r="G477" t="s">
        <v>21</v>
      </c>
      <c r="H477" t="s">
        <v>16</v>
      </c>
      <c r="I477">
        <v>43.53</v>
      </c>
      <c r="J477" t="s">
        <v>41</v>
      </c>
      <c r="K477">
        <v>476</v>
      </c>
      <c r="L477" t="s">
        <v>33</v>
      </c>
      <c r="M477" t="s">
        <v>189</v>
      </c>
      <c r="N477" t="s">
        <v>78</v>
      </c>
      <c r="O477" t="s">
        <v>76</v>
      </c>
      <c r="P477" t="s">
        <v>67</v>
      </c>
      <c r="Q477" t="str">
        <f t="shared" si="21"/>
        <v>Plato_7,  Plato_18,  Plato_15,  Plato_20</v>
      </c>
      <c r="R477" s="11">
        <f>SUMIF(Cocina!A:A,Sala!K477,Cocina!J:J)+I477</f>
        <v>261.52999999999997</v>
      </c>
      <c r="S477" s="12">
        <f>INT(E477)</f>
        <v>45022</v>
      </c>
      <c r="T477" s="2">
        <f>D477</f>
        <v>45022.002083333333</v>
      </c>
      <c r="U477" s="2">
        <f>E477</f>
        <v>45022.074305555558</v>
      </c>
      <c r="V477" s="2">
        <f>IF(J477="Ocupada",U477-T477+15/1440,U477-T477)</f>
        <v>8.2638888891475901E-2</v>
      </c>
      <c r="W477" s="7">
        <f>SUMIF(Cocina!A:A,K477,Cocina!H:H)</f>
        <v>7.9861111111111119E-2</v>
      </c>
      <c r="X477" s="2">
        <f t="shared" si="22"/>
        <v>2.7777777803647818E-3</v>
      </c>
      <c r="Y477" t="str">
        <f t="shared" si="23"/>
        <v>Cobrado</v>
      </c>
    </row>
    <row r="478" spans="1:25" x14ac:dyDescent="0.45">
      <c r="A478">
        <v>8</v>
      </c>
      <c r="B478" t="s">
        <v>476</v>
      </c>
      <c r="C478">
        <v>6</v>
      </c>
      <c r="D478" s="1">
        <v>45022.068749999999</v>
      </c>
      <c r="E478" s="1">
        <v>45022.123611111114</v>
      </c>
      <c r="F478" t="s">
        <v>35</v>
      </c>
      <c r="G478" t="s">
        <v>21</v>
      </c>
      <c r="H478" t="s">
        <v>26</v>
      </c>
      <c r="I478">
        <v>33.85</v>
      </c>
      <c r="J478" t="s">
        <v>17</v>
      </c>
      <c r="K478">
        <v>477</v>
      </c>
      <c r="L478" t="s">
        <v>23</v>
      </c>
      <c r="M478" t="s">
        <v>83</v>
      </c>
      <c r="N478" t="s">
        <v>58</v>
      </c>
      <c r="O478" t="s">
        <v>47</v>
      </c>
      <c r="P478" t="s">
        <v>60</v>
      </c>
      <c r="Q478" t="str">
        <f t="shared" si="21"/>
        <v>Plato_18,  Plato_14,  Plato_7,  Plato_13</v>
      </c>
      <c r="R478" s="11">
        <f>SUMIF(Cocina!A:A,Sala!K478,Cocina!J:J)+I478</f>
        <v>237.85</v>
      </c>
      <c r="S478" s="12">
        <f>INT(E478)</f>
        <v>45022</v>
      </c>
      <c r="T478" s="2">
        <f>D478</f>
        <v>45022.068749999999</v>
      </c>
      <c r="U478" s="2">
        <f>E478</f>
        <v>45022.123611111114</v>
      </c>
      <c r="V478" s="2">
        <f>IF(J478="Ocupada",U478-T478+15/1440,U478-T478)</f>
        <v>5.4861111115314998E-2</v>
      </c>
      <c r="W478" s="7">
        <f>SUMIF(Cocina!A:A,K478,Cocina!H:H)</f>
        <v>7.9861111111111105E-2</v>
      </c>
      <c r="X478" s="2">
        <f t="shared" si="22"/>
        <v>0</v>
      </c>
      <c r="Y478" t="str">
        <f t="shared" si="23"/>
        <v>No cobrado</v>
      </c>
    </row>
    <row r="479" spans="1:25" x14ac:dyDescent="0.45">
      <c r="A479">
        <v>7</v>
      </c>
      <c r="B479" t="s">
        <v>164</v>
      </c>
      <c r="C479">
        <v>5</v>
      </c>
      <c r="D479" s="1">
        <v>45022.000694444447</v>
      </c>
      <c r="E479" s="1">
        <v>45022.144444444442</v>
      </c>
      <c r="F479" t="s">
        <v>20</v>
      </c>
      <c r="G479" t="s">
        <v>15</v>
      </c>
      <c r="H479" t="s">
        <v>22</v>
      </c>
      <c r="I479">
        <v>32.78</v>
      </c>
      <c r="J479" t="s">
        <v>41</v>
      </c>
      <c r="K479">
        <v>478</v>
      </c>
      <c r="L479" t="s">
        <v>46</v>
      </c>
      <c r="M479" t="s">
        <v>97</v>
      </c>
      <c r="N479" t="s">
        <v>79</v>
      </c>
      <c r="Q479" t="str">
        <f t="shared" si="21"/>
        <v>Plato_2,  Plato_9</v>
      </c>
      <c r="R479" s="11">
        <f>SUMIF(Cocina!A:A,Sala!K479,Cocina!J:J)+I479</f>
        <v>150.78</v>
      </c>
      <c r="S479" s="12">
        <f>INT(E479)</f>
        <v>45022</v>
      </c>
      <c r="T479" s="2">
        <f>D479</f>
        <v>45022.000694444447</v>
      </c>
      <c r="U479" s="2">
        <f>E479</f>
        <v>45022.144444444442</v>
      </c>
      <c r="V479" s="2">
        <f>IF(J479="Ocupada",U479-T479+15/1440,U479-T479)</f>
        <v>0.15416666666230108</v>
      </c>
      <c r="W479" s="7">
        <f>SUMIF(Cocina!A:A,K479,Cocina!H:H)</f>
        <v>6.25E-2</v>
      </c>
      <c r="X479" s="2">
        <f t="shared" si="22"/>
        <v>9.1666666662301083E-2</v>
      </c>
      <c r="Y479" t="str">
        <f t="shared" si="23"/>
        <v>Cobrado</v>
      </c>
    </row>
    <row r="480" spans="1:25" x14ac:dyDescent="0.45">
      <c r="A480">
        <v>1</v>
      </c>
      <c r="B480" t="s">
        <v>114</v>
      </c>
      <c r="C480">
        <v>3</v>
      </c>
      <c r="D480" s="1">
        <v>45022.029166666667</v>
      </c>
      <c r="E480" s="1">
        <v>45022.1875</v>
      </c>
      <c r="F480" t="s">
        <v>14</v>
      </c>
      <c r="G480" t="s">
        <v>15</v>
      </c>
      <c r="H480" t="s">
        <v>16</v>
      </c>
      <c r="I480">
        <v>39.58</v>
      </c>
      <c r="J480" t="s">
        <v>17</v>
      </c>
      <c r="K480">
        <v>479</v>
      </c>
      <c r="L480" t="s">
        <v>87</v>
      </c>
      <c r="M480" t="s">
        <v>108</v>
      </c>
      <c r="N480" t="s">
        <v>78</v>
      </c>
      <c r="Q480" t="str">
        <f t="shared" si="21"/>
        <v>Plato_4,  Plato_18</v>
      </c>
      <c r="R480" s="11">
        <f>SUMIF(Cocina!A:A,Sala!K480,Cocina!J:J)+I480</f>
        <v>91.58</v>
      </c>
      <c r="S480" s="12">
        <f>INT(E480)</f>
        <v>45022</v>
      </c>
      <c r="T480" s="2">
        <f>D480</f>
        <v>45022.029166666667</v>
      </c>
      <c r="U480" s="2">
        <f>E480</f>
        <v>45022.1875</v>
      </c>
      <c r="V480" s="2">
        <f>IF(J480="Ocupada",U480-T480+15/1440,U480-T480)</f>
        <v>0.15833333333284827</v>
      </c>
      <c r="W480" s="7">
        <f>SUMIF(Cocina!A:A,K480,Cocina!H:H)</f>
        <v>5.7638888888888892E-2</v>
      </c>
      <c r="X480" s="2">
        <f t="shared" si="22"/>
        <v>0.10069444444395938</v>
      </c>
      <c r="Y480" t="str">
        <f t="shared" si="23"/>
        <v>Cobrado</v>
      </c>
    </row>
    <row r="481" spans="1:25" x14ac:dyDescent="0.45">
      <c r="A481">
        <v>1</v>
      </c>
      <c r="B481" t="s">
        <v>477</v>
      </c>
      <c r="C481">
        <v>5</v>
      </c>
      <c r="D481" s="1">
        <v>45022.143055555556</v>
      </c>
      <c r="E481" s="1">
        <v>45022.304861111108</v>
      </c>
      <c r="F481" t="s">
        <v>32</v>
      </c>
      <c r="G481" t="s">
        <v>21</v>
      </c>
      <c r="H481" t="s">
        <v>22</v>
      </c>
      <c r="I481">
        <v>18.63</v>
      </c>
      <c r="J481" t="s">
        <v>17</v>
      </c>
      <c r="K481">
        <v>480</v>
      </c>
      <c r="L481" t="s">
        <v>50</v>
      </c>
      <c r="M481" t="s">
        <v>39</v>
      </c>
      <c r="N481" t="s">
        <v>93</v>
      </c>
      <c r="Q481" t="str">
        <f t="shared" si="21"/>
        <v>Plato_8,  Plato_6</v>
      </c>
      <c r="R481" s="11">
        <f>SUMIF(Cocina!A:A,Sala!K481,Cocina!J:J)+I481</f>
        <v>177.63</v>
      </c>
      <c r="S481" s="12">
        <f>INT(E481)</f>
        <v>45022</v>
      </c>
      <c r="T481" s="2">
        <f>D481</f>
        <v>45022.143055555556</v>
      </c>
      <c r="U481" s="2">
        <f>E481</f>
        <v>45022.304861111108</v>
      </c>
      <c r="V481" s="2">
        <f>IF(J481="Ocupada",U481-T481+15/1440,U481-T481)</f>
        <v>0.16180555555183673</v>
      </c>
      <c r="W481" s="7">
        <f>SUMIF(Cocina!A:A,K481,Cocina!H:H)</f>
        <v>4.5138888888888888E-2</v>
      </c>
      <c r="X481" s="2">
        <f t="shared" si="22"/>
        <v>0.11666666666294784</v>
      </c>
      <c r="Y481" t="str">
        <f t="shared" si="23"/>
        <v>Cobrado</v>
      </c>
    </row>
    <row r="482" spans="1:25" x14ac:dyDescent="0.45">
      <c r="A482">
        <v>9</v>
      </c>
      <c r="B482" t="s">
        <v>478</v>
      </c>
      <c r="C482">
        <v>4</v>
      </c>
      <c r="D482" s="1">
        <v>45022.081250000003</v>
      </c>
      <c r="E482" s="1">
        <v>45022.196527777778</v>
      </c>
      <c r="F482" t="s">
        <v>20</v>
      </c>
      <c r="G482" t="s">
        <v>15</v>
      </c>
      <c r="H482" t="s">
        <v>26</v>
      </c>
      <c r="I482">
        <v>42.02</v>
      </c>
      <c r="J482" t="s">
        <v>17</v>
      </c>
      <c r="K482">
        <v>481</v>
      </c>
      <c r="L482" t="s">
        <v>36</v>
      </c>
      <c r="M482" t="s">
        <v>186</v>
      </c>
      <c r="Q482" t="str">
        <f t="shared" si="21"/>
        <v>Plato_10</v>
      </c>
      <c r="R482" s="11">
        <f>SUMIF(Cocina!A:A,Sala!K482,Cocina!J:J)+I482</f>
        <v>94.02000000000001</v>
      </c>
      <c r="S482" s="12">
        <f>INT(E482)</f>
        <v>45022</v>
      </c>
      <c r="T482" s="2">
        <f>D482</f>
        <v>45022.081250000003</v>
      </c>
      <c r="U482" s="2">
        <f>E482</f>
        <v>45022.196527777778</v>
      </c>
      <c r="V482" s="2">
        <f>IF(J482="Ocupada",U482-T482+15/1440,U482-T482)</f>
        <v>0.11527777777519077</v>
      </c>
      <c r="W482" s="7">
        <f>SUMIF(Cocina!A:A,K482,Cocina!H:H)</f>
        <v>4.027777777777778E-2</v>
      </c>
      <c r="X482" s="2">
        <f t="shared" si="22"/>
        <v>7.4999999997412997E-2</v>
      </c>
      <c r="Y482" t="str">
        <f t="shared" si="23"/>
        <v>Cobrado</v>
      </c>
    </row>
    <row r="483" spans="1:25" x14ac:dyDescent="0.45">
      <c r="A483">
        <v>9</v>
      </c>
      <c r="B483" t="s">
        <v>222</v>
      </c>
      <c r="C483">
        <v>4</v>
      </c>
      <c r="D483" s="1">
        <v>45022.02847222222</v>
      </c>
      <c r="E483" s="1">
        <v>45022.124305555553</v>
      </c>
      <c r="F483" t="s">
        <v>14</v>
      </c>
      <c r="G483" t="s">
        <v>21</v>
      </c>
      <c r="H483" t="s">
        <v>26</v>
      </c>
      <c r="I483">
        <v>18.84</v>
      </c>
      <c r="J483" t="s">
        <v>27</v>
      </c>
      <c r="K483">
        <v>482</v>
      </c>
      <c r="L483" t="s">
        <v>23</v>
      </c>
      <c r="M483" t="s">
        <v>99</v>
      </c>
      <c r="Q483" t="str">
        <f t="shared" si="21"/>
        <v>Plato_13</v>
      </c>
      <c r="R483" s="11">
        <f>SUMIF(Cocina!A:A,Sala!K483,Cocina!J:J)+I483</f>
        <v>81.84</v>
      </c>
      <c r="S483" s="12">
        <f>INT(E483)</f>
        <v>45022</v>
      </c>
      <c r="T483" s="2">
        <f>D483</f>
        <v>45022.02847222222</v>
      </c>
      <c r="U483" s="2">
        <f>E483</f>
        <v>45022.124305555553</v>
      </c>
      <c r="V483" s="2">
        <f>IF(J483="Ocupada",U483-T483+15/1440,U483-T483)</f>
        <v>9.5833333332848269E-2</v>
      </c>
      <c r="W483" s="7">
        <f>SUMIF(Cocina!A:A,K483,Cocina!H:H)</f>
        <v>1.4583333333333334E-2</v>
      </c>
      <c r="X483" s="2">
        <f t="shared" si="22"/>
        <v>8.1249999999514932E-2</v>
      </c>
      <c r="Y483" t="str">
        <f t="shared" si="23"/>
        <v>Cobrado</v>
      </c>
    </row>
    <row r="484" spans="1:25" x14ac:dyDescent="0.45">
      <c r="A484">
        <v>2</v>
      </c>
      <c r="B484" t="s">
        <v>479</v>
      </c>
      <c r="C484">
        <v>4</v>
      </c>
      <c r="D484" s="1">
        <v>45022.159722222219</v>
      </c>
      <c r="E484" s="1">
        <v>45022.292361111111</v>
      </c>
      <c r="F484" t="s">
        <v>20</v>
      </c>
      <c r="G484" t="s">
        <v>15</v>
      </c>
      <c r="H484" t="s">
        <v>26</v>
      </c>
      <c r="I484">
        <v>12.74</v>
      </c>
      <c r="J484" t="s">
        <v>17</v>
      </c>
      <c r="K484">
        <v>483</v>
      </c>
      <c r="L484" t="s">
        <v>64</v>
      </c>
      <c r="M484" t="s">
        <v>137</v>
      </c>
      <c r="Q484" t="str">
        <f t="shared" si="21"/>
        <v>Plato_6</v>
      </c>
      <c r="R484" s="11">
        <f>SUMIF(Cocina!A:A,Sala!K484,Cocina!J:J)+I484</f>
        <v>93.74</v>
      </c>
      <c r="S484" s="12">
        <f>INT(E484)</f>
        <v>45022</v>
      </c>
      <c r="T484" s="2">
        <f>D484</f>
        <v>45022.159722222219</v>
      </c>
      <c r="U484" s="2">
        <f>E484</f>
        <v>45022.292361111111</v>
      </c>
      <c r="V484" s="2">
        <f>IF(J484="Ocupada",U484-T484+15/1440,U484-T484)</f>
        <v>0.13263888889196096</v>
      </c>
      <c r="W484" s="7">
        <f>SUMIF(Cocina!A:A,K484,Cocina!H:H)</f>
        <v>3.6805555555555557E-2</v>
      </c>
      <c r="X484" s="2">
        <f t="shared" si="22"/>
        <v>9.5833333336405396E-2</v>
      </c>
      <c r="Y484" t="str">
        <f t="shared" si="23"/>
        <v>Cobrado</v>
      </c>
    </row>
    <row r="485" spans="1:25" x14ac:dyDescent="0.45">
      <c r="A485">
        <v>18</v>
      </c>
      <c r="B485" t="s">
        <v>480</v>
      </c>
      <c r="C485">
        <v>2</v>
      </c>
      <c r="D485" s="1">
        <v>45022.064583333333</v>
      </c>
      <c r="E485" s="1">
        <v>45022.188194444447</v>
      </c>
      <c r="F485" t="s">
        <v>35</v>
      </c>
      <c r="G485" t="s">
        <v>15</v>
      </c>
      <c r="H485" t="s">
        <v>26</v>
      </c>
      <c r="I485">
        <v>22.76</v>
      </c>
      <c r="J485" t="s">
        <v>27</v>
      </c>
      <c r="K485">
        <v>484</v>
      </c>
      <c r="L485" t="s">
        <v>70</v>
      </c>
      <c r="M485" t="s">
        <v>153</v>
      </c>
      <c r="Q485" t="str">
        <f t="shared" si="21"/>
        <v>Plato_1</v>
      </c>
      <c r="R485" s="11">
        <f>SUMIF(Cocina!A:A,Sala!K485,Cocina!J:J)+I485</f>
        <v>97.76</v>
      </c>
      <c r="S485" s="12">
        <f>INT(E485)</f>
        <v>45022</v>
      </c>
      <c r="T485" s="2">
        <f>D485</f>
        <v>45022.064583333333</v>
      </c>
      <c r="U485" s="2">
        <f>E485</f>
        <v>45022.188194444447</v>
      </c>
      <c r="V485" s="2">
        <f>IF(J485="Ocupada",U485-T485+15/1440,U485-T485)</f>
        <v>0.12361111111385981</v>
      </c>
      <c r="W485" s="7">
        <f>SUMIF(Cocina!A:A,K485,Cocina!H:H)</f>
        <v>2.361111111111111E-2</v>
      </c>
      <c r="X485" s="2">
        <f t="shared" si="22"/>
        <v>0.1000000000027487</v>
      </c>
      <c r="Y485" t="str">
        <f t="shared" si="23"/>
        <v>Cobrado</v>
      </c>
    </row>
    <row r="486" spans="1:25" x14ac:dyDescent="0.45">
      <c r="A486">
        <v>6</v>
      </c>
      <c r="B486" t="s">
        <v>371</v>
      </c>
      <c r="C486">
        <v>5</v>
      </c>
      <c r="D486" s="1">
        <v>45022.041666666664</v>
      </c>
      <c r="E486" s="1">
        <v>45022.119444444441</v>
      </c>
      <c r="F486" t="s">
        <v>32</v>
      </c>
      <c r="G486" t="s">
        <v>38</v>
      </c>
      <c r="H486" t="s">
        <v>26</v>
      </c>
      <c r="I486">
        <v>39.07</v>
      </c>
      <c r="J486" t="s">
        <v>17</v>
      </c>
      <c r="K486">
        <v>485</v>
      </c>
      <c r="L486" t="s">
        <v>46</v>
      </c>
      <c r="M486" t="s">
        <v>189</v>
      </c>
      <c r="N486" t="s">
        <v>30</v>
      </c>
      <c r="Q486" t="str">
        <f t="shared" si="21"/>
        <v>Plato_7,  Plato_19</v>
      </c>
      <c r="R486" s="11">
        <f>SUMIF(Cocina!A:A,Sala!K486,Cocina!J:J)+I486</f>
        <v>183.07</v>
      </c>
      <c r="S486" s="12">
        <f>INT(E486)</f>
        <v>45022</v>
      </c>
      <c r="T486" s="2">
        <f>D486</f>
        <v>45022.041666666664</v>
      </c>
      <c r="U486" s="2">
        <f>E486</f>
        <v>45022.119444444441</v>
      </c>
      <c r="V486" s="2">
        <f>IF(J486="Ocupada",U486-T486+15/1440,U486-T486)</f>
        <v>7.7777777776645962E-2</v>
      </c>
      <c r="W486" s="7">
        <f>SUMIF(Cocina!A:A,K486,Cocina!H:H)</f>
        <v>5.486111111111111E-2</v>
      </c>
      <c r="X486" s="2">
        <f t="shared" si="22"/>
        <v>2.2916666665534852E-2</v>
      </c>
      <c r="Y486" t="str">
        <f t="shared" si="23"/>
        <v>Cobrado</v>
      </c>
    </row>
    <row r="487" spans="1:25" x14ac:dyDescent="0.45">
      <c r="A487">
        <v>15</v>
      </c>
      <c r="B487" t="s">
        <v>481</v>
      </c>
      <c r="C487">
        <v>3</v>
      </c>
      <c r="D487" s="1">
        <v>45022.115972222222</v>
      </c>
      <c r="E487" s="1">
        <v>45022.258333333331</v>
      </c>
      <c r="F487" t="s">
        <v>20</v>
      </c>
      <c r="G487" t="s">
        <v>21</v>
      </c>
      <c r="H487" t="s">
        <v>16</v>
      </c>
      <c r="I487">
        <v>12.66</v>
      </c>
      <c r="J487" t="s">
        <v>41</v>
      </c>
      <c r="K487">
        <v>486</v>
      </c>
      <c r="L487" t="s">
        <v>23</v>
      </c>
      <c r="M487" t="s">
        <v>102</v>
      </c>
      <c r="N487" t="s">
        <v>75</v>
      </c>
      <c r="O487" t="s">
        <v>78</v>
      </c>
      <c r="P487" t="s">
        <v>47</v>
      </c>
      <c r="Q487" t="str">
        <f t="shared" si="21"/>
        <v>Plato_19,  Plato_3,  Plato_18,  Plato_7</v>
      </c>
      <c r="R487" s="11">
        <f>SUMIF(Cocina!A:A,Sala!K487,Cocina!J:J)+I487</f>
        <v>162.66</v>
      </c>
      <c r="S487" s="12">
        <f>INT(E487)</f>
        <v>45022</v>
      </c>
      <c r="T487" s="2">
        <f>D487</f>
        <v>45022.115972222222</v>
      </c>
      <c r="U487" s="2">
        <f>E487</f>
        <v>45022.258333333331</v>
      </c>
      <c r="V487" s="2">
        <f>IF(J487="Ocupada",U487-T487+15/1440,U487-T487)</f>
        <v>0.15277777777616089</v>
      </c>
      <c r="W487" s="7">
        <f>SUMIF(Cocina!A:A,K487,Cocina!H:H)</f>
        <v>4.0972222222222215E-2</v>
      </c>
      <c r="X487" s="2">
        <f t="shared" si="22"/>
        <v>0.11180555555393867</v>
      </c>
      <c r="Y487" t="str">
        <f t="shared" si="23"/>
        <v>Cobrado</v>
      </c>
    </row>
    <row r="488" spans="1:25" x14ac:dyDescent="0.45">
      <c r="A488">
        <v>17</v>
      </c>
      <c r="B488" t="s">
        <v>128</v>
      </c>
      <c r="C488">
        <v>1</v>
      </c>
      <c r="D488" s="1">
        <v>45022.06527777778</v>
      </c>
      <c r="E488" s="1">
        <v>45022.159722222219</v>
      </c>
      <c r="F488" t="s">
        <v>20</v>
      </c>
      <c r="G488" t="s">
        <v>15</v>
      </c>
      <c r="H488" t="s">
        <v>26</v>
      </c>
      <c r="I488">
        <v>45.76</v>
      </c>
      <c r="J488" t="s">
        <v>41</v>
      </c>
      <c r="K488">
        <v>487</v>
      </c>
      <c r="L488" t="s">
        <v>33</v>
      </c>
      <c r="M488" t="s">
        <v>83</v>
      </c>
      <c r="N488" t="s">
        <v>29</v>
      </c>
      <c r="O488" t="s">
        <v>112</v>
      </c>
      <c r="Q488" t="str">
        <f t="shared" si="21"/>
        <v>Plato_18,  Plato_17,  Plato_5</v>
      </c>
      <c r="R488" s="11">
        <f>SUMIF(Cocina!A:A,Sala!K488,Cocina!J:J)+I488</f>
        <v>197.76</v>
      </c>
      <c r="S488" s="12">
        <f>INT(E488)</f>
        <v>45022</v>
      </c>
      <c r="T488" s="2">
        <f>D488</f>
        <v>45022.06527777778</v>
      </c>
      <c r="U488" s="2">
        <f>E488</f>
        <v>45022.159722222219</v>
      </c>
      <c r="V488" s="2">
        <f>IF(J488="Ocupada",U488-T488+15/1440,U488-T488)</f>
        <v>0.10486111110609879</v>
      </c>
      <c r="W488" s="7">
        <f>SUMIF(Cocina!A:A,K488,Cocina!H:H)</f>
        <v>6.3888888888888898E-2</v>
      </c>
      <c r="X488" s="2">
        <f t="shared" si="22"/>
        <v>4.0972222217209892E-2</v>
      </c>
      <c r="Y488" t="str">
        <f t="shared" si="23"/>
        <v>Cobrado</v>
      </c>
    </row>
    <row r="489" spans="1:25" x14ac:dyDescent="0.45">
      <c r="A489">
        <v>10</v>
      </c>
      <c r="B489" t="s">
        <v>482</v>
      </c>
      <c r="C489">
        <v>4</v>
      </c>
      <c r="D489" s="1">
        <v>45022</v>
      </c>
      <c r="E489" s="1">
        <v>45022.081944444442</v>
      </c>
      <c r="F489" t="s">
        <v>14</v>
      </c>
      <c r="G489" t="s">
        <v>15</v>
      </c>
      <c r="H489" t="s">
        <v>16</v>
      </c>
      <c r="I489">
        <v>37.380000000000003</v>
      </c>
      <c r="J489" t="s">
        <v>27</v>
      </c>
      <c r="K489">
        <v>488</v>
      </c>
      <c r="L489" t="s">
        <v>87</v>
      </c>
      <c r="M489" t="s">
        <v>108</v>
      </c>
      <c r="N489" t="s">
        <v>58</v>
      </c>
      <c r="O489" t="s">
        <v>29</v>
      </c>
      <c r="Q489" t="str">
        <f t="shared" si="21"/>
        <v>Plato_4,  Plato_14,  Plato_17</v>
      </c>
      <c r="R489" s="11">
        <f>SUMIF(Cocina!A:A,Sala!K489,Cocina!J:J)+I489</f>
        <v>222.38</v>
      </c>
      <c r="S489" s="12">
        <f>INT(E489)</f>
        <v>45022</v>
      </c>
      <c r="T489" s="2">
        <f>D489</f>
        <v>45022</v>
      </c>
      <c r="U489" s="2">
        <f>E489</f>
        <v>45022.081944444442</v>
      </c>
      <c r="V489" s="2">
        <f>IF(J489="Ocupada",U489-T489+15/1440,U489-T489)</f>
        <v>8.1944444442342501E-2</v>
      </c>
      <c r="W489" s="7">
        <f>SUMIF(Cocina!A:A,K489,Cocina!H:H)</f>
        <v>8.6111111111111097E-2</v>
      </c>
      <c r="X489" s="2">
        <f t="shared" si="22"/>
        <v>0</v>
      </c>
      <c r="Y489" t="str">
        <f t="shared" si="23"/>
        <v>No cobrado</v>
      </c>
    </row>
    <row r="490" spans="1:25" x14ac:dyDescent="0.45">
      <c r="A490">
        <v>3</v>
      </c>
      <c r="B490" t="s">
        <v>483</v>
      </c>
      <c r="C490">
        <v>1</v>
      </c>
      <c r="D490" s="1">
        <v>45022.122916666667</v>
      </c>
      <c r="E490" s="1">
        <v>45022.227083333331</v>
      </c>
      <c r="F490" t="s">
        <v>14</v>
      </c>
      <c r="G490" t="s">
        <v>21</v>
      </c>
      <c r="H490" t="s">
        <v>26</v>
      </c>
      <c r="I490">
        <v>22.27</v>
      </c>
      <c r="J490" t="s">
        <v>41</v>
      </c>
      <c r="K490">
        <v>489</v>
      </c>
      <c r="L490" t="s">
        <v>87</v>
      </c>
      <c r="M490" t="s">
        <v>71</v>
      </c>
      <c r="N490" t="s">
        <v>58</v>
      </c>
      <c r="Q490" t="str">
        <f t="shared" si="21"/>
        <v>Plato_20,  Plato_14</v>
      </c>
      <c r="R490" s="11">
        <f>SUMIF(Cocina!A:A,Sala!K490,Cocina!J:J)+I490</f>
        <v>171.27</v>
      </c>
      <c r="S490" s="12">
        <f>INT(E490)</f>
        <v>45022</v>
      </c>
      <c r="T490" s="2">
        <f>D490</f>
        <v>45022.122916666667</v>
      </c>
      <c r="U490" s="2">
        <f>E490</f>
        <v>45022.227083333331</v>
      </c>
      <c r="V490" s="2">
        <f>IF(J490="Ocupada",U490-T490+15/1440,U490-T490)</f>
        <v>0.11458333333090802</v>
      </c>
      <c r="W490" s="7">
        <f>SUMIF(Cocina!A:A,K490,Cocina!H:H)</f>
        <v>2.361111111111111E-2</v>
      </c>
      <c r="X490" s="2">
        <f t="shared" si="22"/>
        <v>9.0972222219796908E-2</v>
      </c>
      <c r="Y490" t="str">
        <f t="shared" si="23"/>
        <v>Cobrado</v>
      </c>
    </row>
    <row r="491" spans="1:25" x14ac:dyDescent="0.45">
      <c r="A491">
        <v>1</v>
      </c>
      <c r="B491" t="s">
        <v>464</v>
      </c>
      <c r="C491">
        <v>2</v>
      </c>
      <c r="D491" s="1">
        <v>45022.138888888891</v>
      </c>
      <c r="E491" s="1">
        <v>45022.206250000003</v>
      </c>
      <c r="F491" t="s">
        <v>32</v>
      </c>
      <c r="G491" t="s">
        <v>15</v>
      </c>
      <c r="H491" t="s">
        <v>26</v>
      </c>
      <c r="I491">
        <v>26.79</v>
      </c>
      <c r="J491" t="s">
        <v>27</v>
      </c>
      <c r="K491">
        <v>490</v>
      </c>
      <c r="L491" t="s">
        <v>23</v>
      </c>
      <c r="M491" t="s">
        <v>186</v>
      </c>
      <c r="N491" t="s">
        <v>76</v>
      </c>
      <c r="O491" t="s">
        <v>78</v>
      </c>
      <c r="Q491" t="str">
        <f t="shared" si="21"/>
        <v>Plato_10,  Plato_15,  Plato_18</v>
      </c>
      <c r="R491" s="11">
        <f>SUMIF(Cocina!A:A,Sala!K491,Cocina!J:J)+I491</f>
        <v>238.79</v>
      </c>
      <c r="S491" s="12">
        <f>INT(E491)</f>
        <v>45022</v>
      </c>
      <c r="T491" s="2">
        <f>D491</f>
        <v>45022.138888888891</v>
      </c>
      <c r="U491" s="2">
        <f>E491</f>
        <v>45022.206250000003</v>
      </c>
      <c r="V491" s="2">
        <f>IF(J491="Ocupada",U491-T491+15/1440,U491-T491)</f>
        <v>6.7361111112404615E-2</v>
      </c>
      <c r="W491" s="7">
        <f>SUMIF(Cocina!A:A,K491,Cocina!H:H)</f>
        <v>9.0972222222222232E-2</v>
      </c>
      <c r="X491" s="2">
        <f t="shared" si="22"/>
        <v>0</v>
      </c>
      <c r="Y491" t="str">
        <f t="shared" si="23"/>
        <v>No cobrado</v>
      </c>
    </row>
    <row r="492" spans="1:25" x14ac:dyDescent="0.45">
      <c r="A492">
        <v>7</v>
      </c>
      <c r="B492" t="s">
        <v>436</v>
      </c>
      <c r="C492">
        <v>4</v>
      </c>
      <c r="D492" s="1">
        <v>45022.004861111112</v>
      </c>
      <c r="E492" s="1">
        <v>45022.109027777777</v>
      </c>
      <c r="F492" t="s">
        <v>35</v>
      </c>
      <c r="G492" t="s">
        <v>21</v>
      </c>
      <c r="H492" t="s">
        <v>26</v>
      </c>
      <c r="I492">
        <v>34.68</v>
      </c>
      <c r="J492" t="s">
        <v>41</v>
      </c>
      <c r="K492">
        <v>491</v>
      </c>
      <c r="L492" t="s">
        <v>18</v>
      </c>
      <c r="M492" t="s">
        <v>55</v>
      </c>
      <c r="N492" t="s">
        <v>118</v>
      </c>
      <c r="Q492" t="str">
        <f t="shared" si="21"/>
        <v>Plato_9,  Plato_2</v>
      </c>
      <c r="R492" s="11">
        <f>SUMIF(Cocina!A:A,Sala!K492,Cocina!J:J)+I492</f>
        <v>152.68</v>
      </c>
      <c r="S492" s="12">
        <f>INT(E492)</f>
        <v>45022</v>
      </c>
      <c r="T492" s="2">
        <f>D492</f>
        <v>45022.004861111112</v>
      </c>
      <c r="U492" s="2">
        <f>E492</f>
        <v>45022.109027777777</v>
      </c>
      <c r="V492" s="2">
        <f>IF(J492="Ocupada",U492-T492+15/1440,U492-T492)</f>
        <v>0.11458333333090802</v>
      </c>
      <c r="W492" s="7">
        <f>SUMIF(Cocina!A:A,K492,Cocina!H:H)</f>
        <v>2.8472222222222222E-2</v>
      </c>
      <c r="X492" s="2">
        <f t="shared" si="22"/>
        <v>8.6111111108685801E-2</v>
      </c>
      <c r="Y492" t="str">
        <f t="shared" si="23"/>
        <v>Cobrado</v>
      </c>
    </row>
    <row r="493" spans="1:25" x14ac:dyDescent="0.45">
      <c r="A493">
        <v>4</v>
      </c>
      <c r="B493" t="s">
        <v>484</v>
      </c>
      <c r="C493">
        <v>4</v>
      </c>
      <c r="D493" s="1">
        <v>45022.043749999997</v>
      </c>
      <c r="E493" s="1">
        <v>45022.191666666666</v>
      </c>
      <c r="F493" t="s">
        <v>20</v>
      </c>
      <c r="G493" t="s">
        <v>15</v>
      </c>
      <c r="H493" t="s">
        <v>26</v>
      </c>
      <c r="I493">
        <v>16.62</v>
      </c>
      <c r="J493" t="s">
        <v>17</v>
      </c>
      <c r="K493">
        <v>492</v>
      </c>
      <c r="L493" t="s">
        <v>23</v>
      </c>
      <c r="M493" t="s">
        <v>292</v>
      </c>
      <c r="N493" t="s">
        <v>60</v>
      </c>
      <c r="O493" t="s">
        <v>47</v>
      </c>
      <c r="Q493" t="str">
        <f t="shared" si="21"/>
        <v>Plato_11,  Plato_13,  Plato_7</v>
      </c>
      <c r="R493" s="11">
        <f>SUMIF(Cocina!A:A,Sala!K493,Cocina!J:J)+I493</f>
        <v>226.62</v>
      </c>
      <c r="S493" s="12">
        <f>INT(E493)</f>
        <v>45022</v>
      </c>
      <c r="T493" s="2">
        <f>D493</f>
        <v>45022.043749999997</v>
      </c>
      <c r="U493" s="2">
        <f>E493</f>
        <v>45022.191666666666</v>
      </c>
      <c r="V493" s="2">
        <f>IF(J493="Ocupada",U493-T493+15/1440,U493-T493)</f>
        <v>0.14791666666860692</v>
      </c>
      <c r="W493" s="7">
        <f>SUMIF(Cocina!A:A,K493,Cocina!H:H)</f>
        <v>3.4027777777777775E-2</v>
      </c>
      <c r="X493" s="2">
        <f t="shared" si="22"/>
        <v>0.11388888889082915</v>
      </c>
      <c r="Y493" t="str">
        <f t="shared" si="23"/>
        <v>Cobrado</v>
      </c>
    </row>
    <row r="494" spans="1:25" x14ac:dyDescent="0.45">
      <c r="A494">
        <v>2</v>
      </c>
      <c r="B494" t="s">
        <v>182</v>
      </c>
      <c r="C494">
        <v>2</v>
      </c>
      <c r="D494" s="1">
        <v>45022.021527777775</v>
      </c>
      <c r="E494" s="1">
        <v>45022.073611111111</v>
      </c>
      <c r="F494" t="s">
        <v>32</v>
      </c>
      <c r="G494" t="s">
        <v>15</v>
      </c>
      <c r="H494" t="s">
        <v>26</v>
      </c>
      <c r="I494">
        <v>32.67</v>
      </c>
      <c r="J494" t="s">
        <v>41</v>
      </c>
      <c r="K494">
        <v>493</v>
      </c>
      <c r="L494" t="s">
        <v>36</v>
      </c>
      <c r="M494" t="s">
        <v>108</v>
      </c>
      <c r="Q494" t="str">
        <f t="shared" si="21"/>
        <v>Plato_4</v>
      </c>
      <c r="R494" s="11">
        <f>SUMIF(Cocina!A:A,Sala!K494,Cocina!J:J)+I494</f>
        <v>86.67</v>
      </c>
      <c r="S494" s="12">
        <f>INT(E494)</f>
        <v>45022</v>
      </c>
      <c r="T494" s="2">
        <f>D494</f>
        <v>45022.021527777775</v>
      </c>
      <c r="U494" s="2">
        <f>E494</f>
        <v>45022.073611111111</v>
      </c>
      <c r="V494" s="2">
        <f>IF(J494="Ocupada",U494-T494+15/1440,U494-T494)</f>
        <v>6.2500000002425324E-2</v>
      </c>
      <c r="W494" s="7">
        <f>SUMIF(Cocina!A:A,K494,Cocina!H:H)</f>
        <v>5.5555555555555558E-3</v>
      </c>
      <c r="X494" s="2">
        <f t="shared" si="22"/>
        <v>5.6944444446869767E-2</v>
      </c>
      <c r="Y494" t="str">
        <f t="shared" si="23"/>
        <v>Cobrado</v>
      </c>
    </row>
    <row r="495" spans="1:25" x14ac:dyDescent="0.45">
      <c r="A495">
        <v>20</v>
      </c>
      <c r="B495" t="s">
        <v>370</v>
      </c>
      <c r="C495">
        <v>5</v>
      </c>
      <c r="D495" s="1">
        <v>45022.061111111114</v>
      </c>
      <c r="E495" s="1">
        <v>45022.200694444444</v>
      </c>
      <c r="F495" t="s">
        <v>20</v>
      </c>
      <c r="G495" t="s">
        <v>21</v>
      </c>
      <c r="H495" t="s">
        <v>26</v>
      </c>
      <c r="I495">
        <v>11.85</v>
      </c>
      <c r="J495" t="s">
        <v>17</v>
      </c>
      <c r="K495">
        <v>494</v>
      </c>
      <c r="L495" t="s">
        <v>33</v>
      </c>
      <c r="M495" t="s">
        <v>278</v>
      </c>
      <c r="N495" t="s">
        <v>30</v>
      </c>
      <c r="Q495" t="str">
        <f t="shared" si="21"/>
        <v>Plato_15,  Plato_19</v>
      </c>
      <c r="R495" s="11">
        <f>SUMIF(Cocina!A:A,Sala!K495,Cocina!J:J)+I495</f>
        <v>183.85</v>
      </c>
      <c r="S495" s="12">
        <f>INT(E495)</f>
        <v>45022</v>
      </c>
      <c r="T495" s="2">
        <f>D495</f>
        <v>45022.061111111114</v>
      </c>
      <c r="U495" s="2">
        <f>E495</f>
        <v>45022.200694444444</v>
      </c>
      <c r="V495" s="2">
        <f>IF(J495="Ocupada",U495-T495+15/1440,U495-T495)</f>
        <v>0.13958333332993789</v>
      </c>
      <c r="W495" s="7">
        <f>SUMIF(Cocina!A:A,K495,Cocina!H:H)</f>
        <v>2.1527777777777778E-2</v>
      </c>
      <c r="X495" s="2">
        <f t="shared" si="22"/>
        <v>0.1180555555521601</v>
      </c>
      <c r="Y495" t="str">
        <f t="shared" si="23"/>
        <v>Cobrado</v>
      </c>
    </row>
    <row r="496" spans="1:25" x14ac:dyDescent="0.45">
      <c r="A496">
        <v>11</v>
      </c>
      <c r="B496" t="s">
        <v>485</v>
      </c>
      <c r="C496">
        <v>6</v>
      </c>
      <c r="D496" s="1">
        <v>45022.125694444447</v>
      </c>
      <c r="E496" s="1">
        <v>45022.284722222219</v>
      </c>
      <c r="F496" t="s">
        <v>25</v>
      </c>
      <c r="G496" t="s">
        <v>21</v>
      </c>
      <c r="H496" t="s">
        <v>26</v>
      </c>
      <c r="I496">
        <v>33.96</v>
      </c>
      <c r="J496" t="s">
        <v>27</v>
      </c>
      <c r="K496">
        <v>495</v>
      </c>
      <c r="L496" t="s">
        <v>42</v>
      </c>
      <c r="M496" t="s">
        <v>71</v>
      </c>
      <c r="N496" t="s">
        <v>93</v>
      </c>
      <c r="O496" t="s">
        <v>44</v>
      </c>
      <c r="P496" t="s">
        <v>57</v>
      </c>
      <c r="Q496" t="str">
        <f t="shared" si="21"/>
        <v>Plato_20,  Plato_6,  Plato_16,  Plato_11</v>
      </c>
      <c r="R496" s="11">
        <f>SUMIF(Cocina!A:A,Sala!K496,Cocina!J:J)+I496</f>
        <v>296.95999999999998</v>
      </c>
      <c r="S496" s="12">
        <f>INT(E496)</f>
        <v>45022</v>
      </c>
      <c r="T496" s="2">
        <f>D496</f>
        <v>45022.125694444447</v>
      </c>
      <c r="U496" s="2">
        <f>E496</f>
        <v>45022.284722222219</v>
      </c>
      <c r="V496" s="2">
        <f>IF(J496="Ocupada",U496-T496+15/1440,U496-T496)</f>
        <v>0.15902777777228039</v>
      </c>
      <c r="W496" s="7">
        <f>SUMIF(Cocina!A:A,K496,Cocina!H:H)</f>
        <v>7.0833333333333331E-2</v>
      </c>
      <c r="X496" s="2">
        <f t="shared" si="22"/>
        <v>8.8194444438947056E-2</v>
      </c>
      <c r="Y496" t="str">
        <f t="shared" si="23"/>
        <v>Cobrado</v>
      </c>
    </row>
    <row r="497" spans="1:25" x14ac:dyDescent="0.45">
      <c r="A497">
        <v>1</v>
      </c>
      <c r="B497" t="s">
        <v>213</v>
      </c>
      <c r="C497">
        <v>3</v>
      </c>
      <c r="D497" s="1">
        <v>45022.106944444444</v>
      </c>
      <c r="E497" s="1">
        <v>45022.265277777777</v>
      </c>
      <c r="F497" t="s">
        <v>20</v>
      </c>
      <c r="G497" t="s">
        <v>15</v>
      </c>
      <c r="H497" t="s">
        <v>26</v>
      </c>
      <c r="I497">
        <v>39.42</v>
      </c>
      <c r="J497" t="s">
        <v>17</v>
      </c>
      <c r="K497">
        <v>496</v>
      </c>
      <c r="L497" t="s">
        <v>87</v>
      </c>
      <c r="M497" t="s">
        <v>292</v>
      </c>
      <c r="N497" t="s">
        <v>78</v>
      </c>
      <c r="O497" t="s">
        <v>48</v>
      </c>
      <c r="P497" t="s">
        <v>29</v>
      </c>
      <c r="Q497" t="str">
        <f t="shared" si="21"/>
        <v>Plato_11,  Plato_18,  Plato_12,  Plato_17</v>
      </c>
      <c r="R497" s="11">
        <f>SUMIF(Cocina!A:A,Sala!K497,Cocina!J:J)+I497</f>
        <v>262.42</v>
      </c>
      <c r="S497" s="12">
        <f>INT(E497)</f>
        <v>45022</v>
      </c>
      <c r="T497" s="2">
        <f>D497</f>
        <v>45022.106944444444</v>
      </c>
      <c r="U497" s="2">
        <f>E497</f>
        <v>45022.265277777777</v>
      </c>
      <c r="V497" s="2">
        <f>IF(J497="Ocupada",U497-T497+15/1440,U497-T497)</f>
        <v>0.15833333333284827</v>
      </c>
      <c r="W497" s="7">
        <f>SUMIF(Cocina!A:A,K497,Cocina!H:H)</f>
        <v>9.2361111111111102E-2</v>
      </c>
      <c r="X497" s="2">
        <f t="shared" si="22"/>
        <v>6.5972222221737167E-2</v>
      </c>
      <c r="Y497" t="str">
        <f t="shared" si="23"/>
        <v>Cobrado</v>
      </c>
    </row>
    <row r="498" spans="1:25" x14ac:dyDescent="0.45">
      <c r="A498">
        <v>13</v>
      </c>
      <c r="B498" t="s">
        <v>131</v>
      </c>
      <c r="C498">
        <v>6</v>
      </c>
      <c r="D498" s="1">
        <v>45022.145833333336</v>
      </c>
      <c r="E498" s="1">
        <v>45022.290277777778</v>
      </c>
      <c r="F498" t="s">
        <v>14</v>
      </c>
      <c r="G498" t="s">
        <v>15</v>
      </c>
      <c r="H498" t="s">
        <v>16</v>
      </c>
      <c r="I498">
        <v>29.93</v>
      </c>
      <c r="J498" t="s">
        <v>17</v>
      </c>
      <c r="K498">
        <v>497</v>
      </c>
      <c r="L498" t="s">
        <v>87</v>
      </c>
      <c r="M498" t="s">
        <v>97</v>
      </c>
      <c r="N498" t="s">
        <v>67</v>
      </c>
      <c r="Q498" t="str">
        <f t="shared" si="21"/>
        <v>Plato_2,  Plato_20</v>
      </c>
      <c r="R498" s="11">
        <f>SUMIF(Cocina!A:A,Sala!K498,Cocina!J:J)+I498</f>
        <v>179.93</v>
      </c>
      <c r="S498" s="12">
        <f>INT(E498)</f>
        <v>45022</v>
      </c>
      <c r="T498" s="2">
        <f>D498</f>
        <v>45022.145833333336</v>
      </c>
      <c r="U498" s="2">
        <f>E498</f>
        <v>45022.290277777778</v>
      </c>
      <c r="V498" s="2">
        <f>IF(J498="Ocupada",U498-T498+15/1440,U498-T498)</f>
        <v>0.1444444444423425</v>
      </c>
      <c r="W498" s="7">
        <f>SUMIF(Cocina!A:A,K498,Cocina!H:H)</f>
        <v>2.6388888888888889E-2</v>
      </c>
      <c r="X498" s="2">
        <f t="shared" si="22"/>
        <v>0.11805555555345361</v>
      </c>
      <c r="Y498" t="str">
        <f t="shared" si="23"/>
        <v>Cobrado</v>
      </c>
    </row>
    <row r="499" spans="1:25" x14ac:dyDescent="0.45">
      <c r="A499">
        <v>20</v>
      </c>
      <c r="B499" t="s">
        <v>443</v>
      </c>
      <c r="C499">
        <v>3</v>
      </c>
      <c r="D499" s="1">
        <v>45022.011805555558</v>
      </c>
      <c r="E499" s="1">
        <v>45022.156944444447</v>
      </c>
      <c r="F499" t="s">
        <v>14</v>
      </c>
      <c r="G499" t="s">
        <v>15</v>
      </c>
      <c r="H499" t="s">
        <v>26</v>
      </c>
      <c r="I499">
        <v>21.99</v>
      </c>
      <c r="J499" t="s">
        <v>27</v>
      </c>
      <c r="K499">
        <v>498</v>
      </c>
      <c r="L499" t="s">
        <v>18</v>
      </c>
      <c r="M499" t="s">
        <v>143</v>
      </c>
      <c r="Q499" t="str">
        <f t="shared" si="21"/>
        <v>Plato_12</v>
      </c>
      <c r="R499" s="11">
        <f>SUMIF(Cocina!A:A,Sala!K499,Cocina!J:J)+I499</f>
        <v>40.989999999999995</v>
      </c>
      <c r="S499" s="12">
        <f>INT(E499)</f>
        <v>45022</v>
      </c>
      <c r="T499" s="2">
        <f>D499</f>
        <v>45022.011805555558</v>
      </c>
      <c r="U499" s="2">
        <f>E499</f>
        <v>45022.156944444447</v>
      </c>
      <c r="V499" s="2">
        <f>IF(J499="Ocupada",U499-T499+15/1440,U499-T499)</f>
        <v>0.14513888888905058</v>
      </c>
      <c r="W499" s="7">
        <f>SUMIF(Cocina!A:A,K499,Cocina!H:H)</f>
        <v>2.2222222222222223E-2</v>
      </c>
      <c r="X499" s="2">
        <f t="shared" si="22"/>
        <v>0.12291666666682835</v>
      </c>
      <c r="Y499" t="str">
        <f t="shared" si="23"/>
        <v>Cobrado</v>
      </c>
    </row>
    <row r="500" spans="1:25" x14ac:dyDescent="0.45">
      <c r="A500">
        <v>5</v>
      </c>
      <c r="B500" t="s">
        <v>431</v>
      </c>
      <c r="C500">
        <v>5</v>
      </c>
      <c r="D500" s="1">
        <v>45022.056250000001</v>
      </c>
      <c r="E500" s="1">
        <v>45022.186111111114</v>
      </c>
      <c r="F500" t="s">
        <v>25</v>
      </c>
      <c r="G500" t="s">
        <v>38</v>
      </c>
      <c r="H500" t="s">
        <v>16</v>
      </c>
      <c r="I500">
        <v>22.69</v>
      </c>
      <c r="J500" t="s">
        <v>17</v>
      </c>
      <c r="K500">
        <v>499</v>
      </c>
      <c r="L500" t="s">
        <v>28</v>
      </c>
      <c r="M500" t="s">
        <v>186</v>
      </c>
      <c r="N500" t="s">
        <v>118</v>
      </c>
      <c r="O500" t="s">
        <v>73</v>
      </c>
      <c r="Q500" t="str">
        <f t="shared" si="21"/>
        <v>Plato_10,  Plato_2,  Plato_1</v>
      </c>
      <c r="R500" s="11">
        <f>SUMIF(Cocina!A:A,Sala!K500,Cocina!J:J)+I500</f>
        <v>180.69</v>
      </c>
      <c r="S500" s="12">
        <f>INT(E500)</f>
        <v>45022</v>
      </c>
      <c r="T500" s="2">
        <f>D500</f>
        <v>45022.056250000001</v>
      </c>
      <c r="U500" s="2">
        <f>E500</f>
        <v>45022.186111111114</v>
      </c>
      <c r="V500" s="2">
        <f>IF(J500="Ocupada",U500-T500+15/1440,U500-T500)</f>
        <v>0.12986111111240461</v>
      </c>
      <c r="W500" s="7">
        <f>SUMIF(Cocina!A:A,K500,Cocina!H:H)</f>
        <v>9.0277777777777776E-2</v>
      </c>
      <c r="X500" s="2">
        <f t="shared" si="22"/>
        <v>3.9583333334626838E-2</v>
      </c>
      <c r="Y500" t="str">
        <f t="shared" si="23"/>
        <v>Cobrado</v>
      </c>
    </row>
    <row r="501" spans="1:25" x14ac:dyDescent="0.45">
      <c r="A501">
        <v>4</v>
      </c>
      <c r="B501" t="s">
        <v>483</v>
      </c>
      <c r="C501">
        <v>5</v>
      </c>
      <c r="D501" s="1">
        <v>45022.053472222222</v>
      </c>
      <c r="E501" s="1">
        <v>45022.21875</v>
      </c>
      <c r="F501" t="s">
        <v>35</v>
      </c>
      <c r="G501" t="s">
        <v>21</v>
      </c>
      <c r="H501" t="s">
        <v>16</v>
      </c>
      <c r="I501">
        <v>37.619999999999997</v>
      </c>
      <c r="J501" t="s">
        <v>41</v>
      </c>
      <c r="K501">
        <v>500</v>
      </c>
      <c r="L501" t="s">
        <v>87</v>
      </c>
      <c r="M501" t="s">
        <v>137</v>
      </c>
      <c r="N501" t="s">
        <v>112</v>
      </c>
      <c r="Q501" t="str">
        <f t="shared" si="21"/>
        <v>Plato_6,  Plato_5</v>
      </c>
      <c r="R501" s="11">
        <f>SUMIF(Cocina!A:A,Sala!K501,Cocina!J:J)+I501</f>
        <v>130.62</v>
      </c>
      <c r="S501" s="12">
        <f>INT(E501)</f>
        <v>45022</v>
      </c>
      <c r="T501" s="2">
        <f>D501</f>
        <v>45022.053472222222</v>
      </c>
      <c r="U501" s="2">
        <f>E501</f>
        <v>45022.21875</v>
      </c>
      <c r="V501" s="2">
        <f>IF(J501="Ocupada",U501-T501+15/1440,U501-T501)</f>
        <v>0.17569444444476781</v>
      </c>
      <c r="W501" s="7">
        <f>SUMIF(Cocina!A:A,K501,Cocina!H:H)</f>
        <v>2.9166666666666667E-2</v>
      </c>
      <c r="X501" s="2">
        <f t="shared" si="22"/>
        <v>0.14652777777810114</v>
      </c>
      <c r="Y501" t="str">
        <f t="shared" si="23"/>
        <v>Cobrado</v>
      </c>
    </row>
    <row r="502" spans="1:25" x14ac:dyDescent="0.45">
      <c r="A502">
        <v>7</v>
      </c>
      <c r="B502" t="s">
        <v>486</v>
      </c>
      <c r="C502">
        <v>1</v>
      </c>
      <c r="D502" s="1">
        <v>45022.155555555553</v>
      </c>
      <c r="E502" s="1">
        <v>45022.271527777775</v>
      </c>
      <c r="F502" t="s">
        <v>20</v>
      </c>
      <c r="G502" t="s">
        <v>38</v>
      </c>
      <c r="H502" t="s">
        <v>26</v>
      </c>
      <c r="I502">
        <v>28.38</v>
      </c>
      <c r="J502" t="s">
        <v>41</v>
      </c>
      <c r="K502">
        <v>501</v>
      </c>
      <c r="L502" t="s">
        <v>42</v>
      </c>
      <c r="M502" t="s">
        <v>71</v>
      </c>
      <c r="N502" t="s">
        <v>60</v>
      </c>
      <c r="O502" t="s">
        <v>44</v>
      </c>
      <c r="Q502" t="str">
        <f t="shared" si="21"/>
        <v>Plato_20,  Plato_13,  Plato_16</v>
      </c>
      <c r="R502" s="11">
        <f>SUMIF(Cocina!A:A,Sala!K502,Cocina!J:J)+I502</f>
        <v>166.38</v>
      </c>
      <c r="S502" s="12">
        <f>INT(E502)</f>
        <v>45022</v>
      </c>
      <c r="T502" s="2">
        <f>D502</f>
        <v>45022.155555555553</v>
      </c>
      <c r="U502" s="2">
        <f>E502</f>
        <v>45022.271527777775</v>
      </c>
      <c r="V502" s="2">
        <f>IF(J502="Ocupada",U502-T502+15/1440,U502-T502)</f>
        <v>0.1263888888885655</v>
      </c>
      <c r="W502" s="7">
        <f>SUMIF(Cocina!A:A,K502,Cocina!H:H)</f>
        <v>2.7083333333333334E-2</v>
      </c>
      <c r="X502" s="2">
        <f t="shared" si="22"/>
        <v>9.9305555555232169E-2</v>
      </c>
      <c r="Y502" t="str">
        <f t="shared" si="23"/>
        <v>Cobrado</v>
      </c>
    </row>
    <row r="503" spans="1:25" x14ac:dyDescent="0.45">
      <c r="A503">
        <v>5</v>
      </c>
      <c r="B503" t="s">
        <v>279</v>
      </c>
      <c r="C503">
        <v>2</v>
      </c>
      <c r="D503" s="1">
        <v>45022.03125</v>
      </c>
      <c r="E503" s="1">
        <v>45022.081250000003</v>
      </c>
      <c r="F503" t="s">
        <v>32</v>
      </c>
      <c r="G503" t="s">
        <v>15</v>
      </c>
      <c r="H503" t="s">
        <v>26</v>
      </c>
      <c r="I503">
        <v>32.9</v>
      </c>
      <c r="J503" t="s">
        <v>17</v>
      </c>
      <c r="K503">
        <v>502</v>
      </c>
      <c r="L503" t="s">
        <v>46</v>
      </c>
      <c r="M503" t="s">
        <v>234</v>
      </c>
      <c r="N503" t="s">
        <v>65</v>
      </c>
      <c r="O503" t="s">
        <v>57</v>
      </c>
      <c r="Q503" t="str">
        <f t="shared" si="21"/>
        <v>Plato_5,  Plato_4,  Plato_11</v>
      </c>
      <c r="R503" s="11">
        <f>SUMIF(Cocina!A:A,Sala!K503,Cocina!J:J)+I503</f>
        <v>171.9</v>
      </c>
      <c r="S503" s="12">
        <f>INT(E503)</f>
        <v>45022</v>
      </c>
      <c r="T503" s="2">
        <f>D503</f>
        <v>45022.03125</v>
      </c>
      <c r="U503" s="2">
        <f>E503</f>
        <v>45022.081250000003</v>
      </c>
      <c r="V503" s="2">
        <f>IF(J503="Ocupada",U503-T503+15/1440,U503-T503)</f>
        <v>5.0000000002910383E-2</v>
      </c>
      <c r="W503" s="7">
        <f>SUMIF(Cocina!A:A,K503,Cocina!H:H)</f>
        <v>5.0694444444444445E-2</v>
      </c>
      <c r="X503" s="2">
        <f t="shared" si="22"/>
        <v>0</v>
      </c>
      <c r="Y503" t="str">
        <f t="shared" si="23"/>
        <v>No cobrado</v>
      </c>
    </row>
    <row r="504" spans="1:25" x14ac:dyDescent="0.45">
      <c r="A504">
        <v>3</v>
      </c>
      <c r="B504" t="s">
        <v>487</v>
      </c>
      <c r="C504">
        <v>1</v>
      </c>
      <c r="D504" s="1">
        <v>45022.097222222219</v>
      </c>
      <c r="E504" s="1">
        <v>45022.168055555558</v>
      </c>
      <c r="F504" t="s">
        <v>14</v>
      </c>
      <c r="G504" t="s">
        <v>15</v>
      </c>
      <c r="H504" t="s">
        <v>26</v>
      </c>
      <c r="I504">
        <v>35.840000000000003</v>
      </c>
      <c r="J504" t="s">
        <v>17</v>
      </c>
      <c r="K504">
        <v>503</v>
      </c>
      <c r="L504" t="s">
        <v>18</v>
      </c>
      <c r="M504" t="s">
        <v>71</v>
      </c>
      <c r="N504" t="s">
        <v>48</v>
      </c>
      <c r="Q504" t="str">
        <f t="shared" si="21"/>
        <v>Plato_20,  Plato_12</v>
      </c>
      <c r="R504" s="11">
        <f>SUMIF(Cocina!A:A,Sala!K504,Cocina!J:J)+I504</f>
        <v>172.84</v>
      </c>
      <c r="S504" s="12">
        <f>INT(E504)</f>
        <v>45022</v>
      </c>
      <c r="T504" s="2">
        <f>D504</f>
        <v>45022.097222222219</v>
      </c>
      <c r="U504" s="2">
        <f>E504</f>
        <v>45022.168055555558</v>
      </c>
      <c r="V504" s="2">
        <f>IF(J504="Ocupada",U504-T504+15/1440,U504-T504)</f>
        <v>7.0833333338669036E-2</v>
      </c>
      <c r="W504" s="7">
        <f>SUMIF(Cocina!A:A,K504,Cocina!H:H)</f>
        <v>5.9027777777777776E-2</v>
      </c>
      <c r="X504" s="2">
        <f t="shared" si="22"/>
        <v>1.1805555560891259E-2</v>
      </c>
      <c r="Y504" t="str">
        <f t="shared" si="23"/>
        <v>Cobrado</v>
      </c>
    </row>
    <row r="505" spans="1:25" x14ac:dyDescent="0.45">
      <c r="A505">
        <v>2</v>
      </c>
      <c r="B505" t="s">
        <v>488</v>
      </c>
      <c r="C505">
        <v>5</v>
      </c>
      <c r="D505" s="1">
        <v>45022.090277777781</v>
      </c>
      <c r="E505" s="1">
        <v>45022.2</v>
      </c>
      <c r="F505" t="s">
        <v>32</v>
      </c>
      <c r="G505" t="s">
        <v>38</v>
      </c>
      <c r="H505" t="s">
        <v>22</v>
      </c>
      <c r="I505">
        <v>31.31</v>
      </c>
      <c r="J505" t="s">
        <v>17</v>
      </c>
      <c r="K505">
        <v>504</v>
      </c>
      <c r="L505" t="s">
        <v>28</v>
      </c>
      <c r="M505" t="s">
        <v>137</v>
      </c>
      <c r="Q505" t="str">
        <f t="shared" si="21"/>
        <v>Plato_6</v>
      </c>
      <c r="R505" s="11">
        <f>SUMIF(Cocina!A:A,Sala!K505,Cocina!J:J)+I505</f>
        <v>85.31</v>
      </c>
      <c r="S505" s="12">
        <f>INT(E505)</f>
        <v>45022</v>
      </c>
      <c r="T505" s="2">
        <f>D505</f>
        <v>45022.090277777781</v>
      </c>
      <c r="U505" s="2">
        <f>E505</f>
        <v>45022.2</v>
      </c>
      <c r="V505" s="2">
        <f>IF(J505="Ocupada",U505-T505+15/1440,U505-T505)</f>
        <v>0.10972222221607808</v>
      </c>
      <c r="W505" s="7">
        <f>SUMIF(Cocina!A:A,K505,Cocina!H:H)</f>
        <v>1.3194444444444444E-2</v>
      </c>
      <c r="X505" s="2">
        <f t="shared" si="22"/>
        <v>9.6527777771633641E-2</v>
      </c>
      <c r="Y505" t="str">
        <f t="shared" si="23"/>
        <v>Cobrado</v>
      </c>
    </row>
    <row r="506" spans="1:25" x14ac:dyDescent="0.45">
      <c r="A506">
        <v>5</v>
      </c>
      <c r="B506" t="s">
        <v>489</v>
      </c>
      <c r="C506">
        <v>1</v>
      </c>
      <c r="D506" s="1">
        <v>45022.109722222223</v>
      </c>
      <c r="E506" s="1">
        <v>45022.254861111112</v>
      </c>
      <c r="F506" t="s">
        <v>25</v>
      </c>
      <c r="G506" t="s">
        <v>38</v>
      </c>
      <c r="H506" t="s">
        <v>26</v>
      </c>
      <c r="I506">
        <v>25.76</v>
      </c>
      <c r="J506" t="s">
        <v>17</v>
      </c>
      <c r="K506">
        <v>505</v>
      </c>
      <c r="L506" t="s">
        <v>23</v>
      </c>
      <c r="M506" t="s">
        <v>71</v>
      </c>
      <c r="N506" t="s">
        <v>73</v>
      </c>
      <c r="Q506" t="str">
        <f t="shared" si="21"/>
        <v>Plato_20,  Plato_1</v>
      </c>
      <c r="R506" s="11">
        <f>SUMIF(Cocina!A:A,Sala!K506,Cocina!J:J)+I506</f>
        <v>180.76</v>
      </c>
      <c r="S506" s="12">
        <f>INT(E506)</f>
        <v>45022</v>
      </c>
      <c r="T506" s="2">
        <f>D506</f>
        <v>45022.109722222223</v>
      </c>
      <c r="U506" s="2">
        <f>E506</f>
        <v>45022.254861111112</v>
      </c>
      <c r="V506" s="2">
        <f>IF(J506="Ocupada",U506-T506+15/1440,U506-T506)</f>
        <v>0.14513888888905058</v>
      </c>
      <c r="W506" s="7">
        <f>SUMIF(Cocina!A:A,K506,Cocina!H:H)</f>
        <v>7.9861111111111105E-2</v>
      </c>
      <c r="X506" s="2">
        <f t="shared" si="22"/>
        <v>6.5277777777939472E-2</v>
      </c>
      <c r="Y506" t="str">
        <f t="shared" si="23"/>
        <v>Cobrado</v>
      </c>
    </row>
    <row r="507" spans="1:25" x14ac:dyDescent="0.45">
      <c r="A507">
        <v>18</v>
      </c>
      <c r="B507" t="s">
        <v>490</v>
      </c>
      <c r="C507">
        <v>2</v>
      </c>
      <c r="D507" s="1">
        <v>45022.084027777775</v>
      </c>
      <c r="E507" s="1">
        <v>45022.168055555558</v>
      </c>
      <c r="F507" t="s">
        <v>14</v>
      </c>
      <c r="G507" t="s">
        <v>38</v>
      </c>
      <c r="H507" t="s">
        <v>26</v>
      </c>
      <c r="I507">
        <v>11.65</v>
      </c>
      <c r="J507" t="s">
        <v>41</v>
      </c>
      <c r="K507">
        <v>506</v>
      </c>
      <c r="L507" t="s">
        <v>33</v>
      </c>
      <c r="M507" t="s">
        <v>39</v>
      </c>
      <c r="Q507" t="str">
        <f t="shared" si="21"/>
        <v>Plato_8</v>
      </c>
      <c r="R507" s="11">
        <f>SUMIF(Cocina!A:A,Sala!K507,Cocina!J:J)+I507</f>
        <v>81.650000000000006</v>
      </c>
      <c r="S507" s="12">
        <f>INT(E507)</f>
        <v>45022</v>
      </c>
      <c r="T507" s="2">
        <f>D507</f>
        <v>45022.084027777775</v>
      </c>
      <c r="U507" s="2">
        <f>E507</f>
        <v>45022.168055555558</v>
      </c>
      <c r="V507" s="2">
        <f>IF(J507="Ocupada",U507-T507+15/1440,U507-T507)</f>
        <v>9.44444444491334E-2</v>
      </c>
      <c r="W507" s="7">
        <f>SUMIF(Cocina!A:A,K507,Cocina!H:H)</f>
        <v>3.472222222222222E-3</v>
      </c>
      <c r="X507" s="2">
        <f t="shared" si="22"/>
        <v>9.0972222226911176E-2</v>
      </c>
      <c r="Y507" t="str">
        <f t="shared" si="23"/>
        <v>Cobrado</v>
      </c>
    </row>
    <row r="508" spans="1:25" x14ac:dyDescent="0.45">
      <c r="A508">
        <v>18</v>
      </c>
      <c r="B508" t="s">
        <v>462</v>
      </c>
      <c r="C508">
        <v>4</v>
      </c>
      <c r="D508" s="1">
        <v>45022.143055555556</v>
      </c>
      <c r="E508" s="1">
        <v>45022.1875</v>
      </c>
      <c r="F508" t="s">
        <v>25</v>
      </c>
      <c r="G508" t="s">
        <v>21</v>
      </c>
      <c r="H508" t="s">
        <v>26</v>
      </c>
      <c r="I508">
        <v>43.42</v>
      </c>
      <c r="J508" t="s">
        <v>27</v>
      </c>
      <c r="K508">
        <v>507</v>
      </c>
      <c r="L508" t="s">
        <v>46</v>
      </c>
      <c r="M508" t="s">
        <v>83</v>
      </c>
      <c r="N508" t="s">
        <v>30</v>
      </c>
      <c r="Q508" t="str">
        <f t="shared" si="21"/>
        <v>Plato_18,  Plato_19</v>
      </c>
      <c r="R508" s="11">
        <f>SUMIF(Cocina!A:A,Sala!K508,Cocina!J:J)+I508</f>
        <v>253.42000000000002</v>
      </c>
      <c r="S508" s="12">
        <f>INT(E508)</f>
        <v>45022</v>
      </c>
      <c r="T508" s="2">
        <f>D508</f>
        <v>45022.143055555556</v>
      </c>
      <c r="U508" s="2">
        <f>E508</f>
        <v>45022.1875</v>
      </c>
      <c r="V508" s="2">
        <f>IF(J508="Ocupada",U508-T508+15/1440,U508-T508)</f>
        <v>4.4444444443797693E-2</v>
      </c>
      <c r="W508" s="7">
        <f>SUMIF(Cocina!A:A,K508,Cocina!H:H)</f>
        <v>4.791666666666667E-2</v>
      </c>
      <c r="X508" s="2">
        <f t="shared" si="22"/>
        <v>0</v>
      </c>
      <c r="Y508" t="str">
        <f t="shared" si="23"/>
        <v>No cobrado</v>
      </c>
    </row>
    <row r="509" spans="1:25" x14ac:dyDescent="0.45">
      <c r="A509">
        <v>6</v>
      </c>
      <c r="B509" t="s">
        <v>491</v>
      </c>
      <c r="C509">
        <v>1</v>
      </c>
      <c r="D509" s="1">
        <v>45022.118055555555</v>
      </c>
      <c r="E509" s="1">
        <v>45022.274305555555</v>
      </c>
      <c r="F509" t="s">
        <v>32</v>
      </c>
      <c r="G509" t="s">
        <v>15</v>
      </c>
      <c r="H509" t="s">
        <v>26</v>
      </c>
      <c r="I509">
        <v>42.8</v>
      </c>
      <c r="J509" t="s">
        <v>17</v>
      </c>
      <c r="K509">
        <v>508</v>
      </c>
      <c r="L509" t="s">
        <v>28</v>
      </c>
      <c r="M509" t="s">
        <v>278</v>
      </c>
      <c r="Q509" t="str">
        <f t="shared" si="21"/>
        <v>Plato_15</v>
      </c>
      <c r="R509" s="11">
        <f>SUMIF(Cocina!A:A,Sala!K509,Cocina!J:J)+I509</f>
        <v>74.8</v>
      </c>
      <c r="S509" s="12">
        <f>INT(E509)</f>
        <v>45022</v>
      </c>
      <c r="T509" s="2">
        <f>D509</f>
        <v>45022.118055555555</v>
      </c>
      <c r="U509" s="2">
        <f>E509</f>
        <v>45022.274305555555</v>
      </c>
      <c r="V509" s="2">
        <f>IF(J509="Ocupada",U509-T509+15/1440,U509-T509)</f>
        <v>0.15625</v>
      </c>
      <c r="W509" s="7">
        <f>SUMIF(Cocina!A:A,K509,Cocina!H:H)</f>
        <v>2.361111111111111E-2</v>
      </c>
      <c r="X509" s="2">
        <f t="shared" si="22"/>
        <v>0.13263888888888889</v>
      </c>
      <c r="Y509" t="str">
        <f t="shared" si="23"/>
        <v>Cobrado</v>
      </c>
    </row>
    <row r="510" spans="1:25" x14ac:dyDescent="0.45">
      <c r="A510">
        <v>5</v>
      </c>
      <c r="B510" t="s">
        <v>124</v>
      </c>
      <c r="C510">
        <v>3</v>
      </c>
      <c r="D510" s="1">
        <v>45022.133333333331</v>
      </c>
      <c r="E510" s="1">
        <v>45022.251388888886</v>
      </c>
      <c r="F510" t="s">
        <v>20</v>
      </c>
      <c r="G510" t="s">
        <v>21</v>
      </c>
      <c r="H510" t="s">
        <v>26</v>
      </c>
      <c r="I510">
        <v>16.260000000000002</v>
      </c>
      <c r="J510" t="s">
        <v>41</v>
      </c>
      <c r="K510">
        <v>509</v>
      </c>
      <c r="L510" t="s">
        <v>28</v>
      </c>
      <c r="M510" t="s">
        <v>71</v>
      </c>
      <c r="Q510" t="str">
        <f t="shared" si="21"/>
        <v>Plato_20</v>
      </c>
      <c r="R510" s="11">
        <f>SUMIF(Cocina!A:A,Sala!K510,Cocina!J:J)+I510</f>
        <v>96.26</v>
      </c>
      <c r="S510" s="12">
        <f>INT(E510)</f>
        <v>45022</v>
      </c>
      <c r="T510" s="2">
        <f>D510</f>
        <v>45022.133333333331</v>
      </c>
      <c r="U510" s="2">
        <f>E510</f>
        <v>45022.251388888886</v>
      </c>
      <c r="V510" s="2">
        <f>IF(J510="Ocupada",U510-T510+15/1440,U510-T510)</f>
        <v>0.12847222222141377</v>
      </c>
      <c r="W510" s="7">
        <f>SUMIF(Cocina!A:A,K510,Cocina!H:H)</f>
        <v>3.2638888888888891E-2</v>
      </c>
      <c r="X510" s="2">
        <f t="shared" si="22"/>
        <v>9.5833333332524889E-2</v>
      </c>
      <c r="Y510" t="str">
        <f t="shared" si="23"/>
        <v>Cobrado</v>
      </c>
    </row>
    <row r="511" spans="1:25" x14ac:dyDescent="0.45">
      <c r="A511">
        <v>6</v>
      </c>
      <c r="B511" t="s">
        <v>492</v>
      </c>
      <c r="C511">
        <v>4</v>
      </c>
      <c r="D511" s="1">
        <v>45022.147222222222</v>
      </c>
      <c r="E511" s="1">
        <v>45022.189583333333</v>
      </c>
      <c r="F511" t="s">
        <v>35</v>
      </c>
      <c r="G511" t="s">
        <v>15</v>
      </c>
      <c r="H511" t="s">
        <v>26</v>
      </c>
      <c r="I511">
        <v>14.97</v>
      </c>
      <c r="J511" t="s">
        <v>27</v>
      </c>
      <c r="K511">
        <v>510</v>
      </c>
      <c r="L511" t="s">
        <v>33</v>
      </c>
      <c r="M511" t="s">
        <v>102</v>
      </c>
      <c r="Q511" t="str">
        <f t="shared" si="21"/>
        <v>Plato_19</v>
      </c>
      <c r="R511" s="11">
        <f>SUMIF(Cocina!A:A,Sala!K511,Cocina!J:J)+I511</f>
        <v>50.97</v>
      </c>
      <c r="S511" s="12">
        <f>INT(E511)</f>
        <v>45022</v>
      </c>
      <c r="T511" s="2">
        <f>D511</f>
        <v>45022.147222222222</v>
      </c>
      <c r="U511" s="2">
        <f>E511</f>
        <v>45022.189583333333</v>
      </c>
      <c r="V511" s="2">
        <f>IF(J511="Ocupada",U511-T511+15/1440,U511-T511)</f>
        <v>4.2361111110949423E-2</v>
      </c>
      <c r="W511" s="7">
        <f>SUMIF(Cocina!A:A,K511,Cocina!H:H)</f>
        <v>3.3333333333333333E-2</v>
      </c>
      <c r="X511" s="2">
        <f t="shared" si="22"/>
        <v>9.0277777776160903E-3</v>
      </c>
      <c r="Y511" t="str">
        <f t="shared" si="23"/>
        <v>Cobrado</v>
      </c>
    </row>
    <row r="512" spans="1:25" x14ac:dyDescent="0.45">
      <c r="A512">
        <v>2</v>
      </c>
      <c r="B512" t="s">
        <v>493</v>
      </c>
      <c r="C512">
        <v>1</v>
      </c>
      <c r="D512" s="1">
        <v>45022.068055555559</v>
      </c>
      <c r="E512" s="1">
        <v>45022.140972222223</v>
      </c>
      <c r="F512" t="s">
        <v>20</v>
      </c>
      <c r="G512" t="s">
        <v>15</v>
      </c>
      <c r="H512" t="s">
        <v>26</v>
      </c>
      <c r="I512">
        <v>35.950000000000003</v>
      </c>
      <c r="J512" t="s">
        <v>27</v>
      </c>
      <c r="K512">
        <v>511</v>
      </c>
      <c r="L512" t="s">
        <v>87</v>
      </c>
      <c r="M512" t="s">
        <v>231</v>
      </c>
      <c r="N512" t="s">
        <v>78</v>
      </c>
      <c r="Q512" t="str">
        <f t="shared" si="21"/>
        <v>Plato_14,  Plato_18</v>
      </c>
      <c r="R512" s="11">
        <f>SUMIF(Cocina!A:A,Sala!K512,Cocina!J:J)+I512</f>
        <v>172.95</v>
      </c>
      <c r="S512" s="12">
        <f>INT(E512)</f>
        <v>45022</v>
      </c>
      <c r="T512" s="2">
        <f>D512</f>
        <v>45022.068055555559</v>
      </c>
      <c r="U512" s="2">
        <f>E512</f>
        <v>45022.140972222223</v>
      </c>
      <c r="V512" s="2">
        <f>IF(J512="Ocupada",U512-T512+15/1440,U512-T512)</f>
        <v>7.2916666664241347E-2</v>
      </c>
      <c r="W512" s="7">
        <f>SUMIF(Cocina!A:A,K512,Cocina!H:H)</f>
        <v>2.6388888888888889E-2</v>
      </c>
      <c r="X512" s="2">
        <f t="shared" si="22"/>
        <v>4.6527777775352455E-2</v>
      </c>
      <c r="Y512" t="str">
        <f t="shared" si="23"/>
        <v>Cobrado</v>
      </c>
    </row>
    <row r="513" spans="1:25" x14ac:dyDescent="0.45">
      <c r="A513">
        <v>2</v>
      </c>
      <c r="B513" t="s">
        <v>421</v>
      </c>
      <c r="C513">
        <v>1</v>
      </c>
      <c r="D513" s="1">
        <v>45022.054861111108</v>
      </c>
      <c r="E513" s="1">
        <v>45022.101388888892</v>
      </c>
      <c r="F513" t="s">
        <v>32</v>
      </c>
      <c r="G513" t="s">
        <v>15</v>
      </c>
      <c r="H513" t="s">
        <v>26</v>
      </c>
      <c r="I513">
        <v>37.369999999999997</v>
      </c>
      <c r="J513" t="s">
        <v>41</v>
      </c>
      <c r="K513">
        <v>512</v>
      </c>
      <c r="L513" t="s">
        <v>18</v>
      </c>
      <c r="M513" t="s">
        <v>177</v>
      </c>
      <c r="N513" t="s">
        <v>30</v>
      </c>
      <c r="Q513" t="str">
        <f t="shared" si="21"/>
        <v>Plato_3,  Plato_19</v>
      </c>
      <c r="R513" s="11">
        <f>SUMIF(Cocina!A:A,Sala!K513,Cocina!J:J)+I513</f>
        <v>165.37</v>
      </c>
      <c r="S513" s="12">
        <f>INT(E513)</f>
        <v>45022</v>
      </c>
      <c r="T513" s="2">
        <f>D513</f>
        <v>45022.054861111108</v>
      </c>
      <c r="U513" s="2">
        <f>E513</f>
        <v>45022.101388888892</v>
      </c>
      <c r="V513" s="2">
        <f>IF(J513="Ocupada",U513-T513+15/1440,U513-T513)</f>
        <v>5.6944444450588584E-2</v>
      </c>
      <c r="W513" s="7">
        <f>SUMIF(Cocina!A:A,K513,Cocina!H:H)</f>
        <v>4.0972222222222222E-2</v>
      </c>
      <c r="X513" s="2">
        <f t="shared" si="22"/>
        <v>1.5972222228366362E-2</v>
      </c>
      <c r="Y513" t="str">
        <f t="shared" si="23"/>
        <v>Cobrado</v>
      </c>
    </row>
    <row r="514" spans="1:25" x14ac:dyDescent="0.45">
      <c r="A514">
        <v>8</v>
      </c>
      <c r="B514" t="s">
        <v>54</v>
      </c>
      <c r="C514">
        <v>6</v>
      </c>
      <c r="D514" s="1">
        <v>45022.061111111114</v>
      </c>
      <c r="E514" s="1">
        <v>45022.20208333333</v>
      </c>
      <c r="F514" t="s">
        <v>14</v>
      </c>
      <c r="G514" t="s">
        <v>21</v>
      </c>
      <c r="H514" t="s">
        <v>26</v>
      </c>
      <c r="I514">
        <v>22.74</v>
      </c>
      <c r="J514" t="s">
        <v>41</v>
      </c>
      <c r="K514">
        <v>513</v>
      </c>
      <c r="L514" t="s">
        <v>46</v>
      </c>
      <c r="M514" t="s">
        <v>108</v>
      </c>
      <c r="Q514" t="str">
        <f t="shared" si="21"/>
        <v>Plato_4</v>
      </c>
      <c r="R514" s="11">
        <f>SUMIF(Cocina!A:A,Sala!K514,Cocina!J:J)+I514</f>
        <v>76.739999999999995</v>
      </c>
      <c r="S514" s="12">
        <f>INT(E514)</f>
        <v>45022</v>
      </c>
      <c r="T514" s="2">
        <f>D514</f>
        <v>45022.061111111114</v>
      </c>
      <c r="U514" s="2">
        <f>E514</f>
        <v>45022.20208333333</v>
      </c>
      <c r="V514" s="2">
        <f>IF(J514="Ocupada",U514-T514+15/1440,U514-T514)</f>
        <v>0.15138888888274474</v>
      </c>
      <c r="W514" s="7">
        <f>SUMIF(Cocina!A:A,K514,Cocina!H:H)</f>
        <v>3.888888888888889E-2</v>
      </c>
      <c r="X514" s="2">
        <f t="shared" si="22"/>
        <v>0.11249999999385585</v>
      </c>
      <c r="Y514" t="str">
        <f t="shared" si="23"/>
        <v>Cobrado</v>
      </c>
    </row>
    <row r="515" spans="1:25" x14ac:dyDescent="0.45">
      <c r="A515">
        <v>18</v>
      </c>
      <c r="B515" t="s">
        <v>494</v>
      </c>
      <c r="C515">
        <v>5</v>
      </c>
      <c r="D515" s="1">
        <v>45022.054861111108</v>
      </c>
      <c r="E515" s="1">
        <v>45022.191666666666</v>
      </c>
      <c r="F515" t="s">
        <v>35</v>
      </c>
      <c r="G515" t="s">
        <v>15</v>
      </c>
      <c r="H515" t="s">
        <v>26</v>
      </c>
      <c r="I515">
        <v>38.840000000000003</v>
      </c>
      <c r="J515" t="s">
        <v>27</v>
      </c>
      <c r="K515">
        <v>514</v>
      </c>
      <c r="L515" t="s">
        <v>70</v>
      </c>
      <c r="M515" t="s">
        <v>186</v>
      </c>
      <c r="N515" t="s">
        <v>48</v>
      </c>
      <c r="O515" t="s">
        <v>75</v>
      </c>
      <c r="P515" t="s">
        <v>76</v>
      </c>
      <c r="Q515" t="str">
        <f t="shared" ref="Q515:Q578" si="24">_xlfn.TEXTJOIN(", ",TRUE,M515:P515)</f>
        <v>Plato_10,  Plato_12,  Plato_3,  Plato_15</v>
      </c>
      <c r="R515" s="11">
        <f>SUMIF(Cocina!A:A,Sala!K515,Cocina!J:J)+I515</f>
        <v>212.84</v>
      </c>
      <c r="S515" s="12">
        <f>INT(E515)</f>
        <v>45022</v>
      </c>
      <c r="T515" s="2">
        <f>D515</f>
        <v>45022.054861111108</v>
      </c>
      <c r="U515" s="2">
        <f>E515</f>
        <v>45022.191666666666</v>
      </c>
      <c r="V515" s="2">
        <f>IF(J515="Ocupada",U515-T515+15/1440,U515-T515)</f>
        <v>0.1368055555576575</v>
      </c>
      <c r="W515" s="7">
        <f>SUMIF(Cocina!A:A,K515,Cocina!H:H)</f>
        <v>7.7777777777777779E-2</v>
      </c>
      <c r="X515" s="2">
        <f t="shared" ref="X515:X578" si="25">IF(V515-W515&gt;0,V515-W515,0)</f>
        <v>5.902777777987972E-2</v>
      </c>
      <c r="Y515" t="str">
        <f t="shared" ref="Y515:Y578" si="26">IF(X515=0,"No cobrado","Cobrado")</f>
        <v>Cobrado</v>
      </c>
    </row>
    <row r="516" spans="1:25" x14ac:dyDescent="0.45">
      <c r="A516">
        <v>19</v>
      </c>
      <c r="B516" t="s">
        <v>368</v>
      </c>
      <c r="C516">
        <v>2</v>
      </c>
      <c r="D516" s="1">
        <v>45022.040277777778</v>
      </c>
      <c r="E516" s="1">
        <v>45022.085416666669</v>
      </c>
      <c r="F516" t="s">
        <v>25</v>
      </c>
      <c r="G516" t="s">
        <v>15</v>
      </c>
      <c r="H516" t="s">
        <v>26</v>
      </c>
      <c r="I516">
        <v>43.79</v>
      </c>
      <c r="J516" t="s">
        <v>41</v>
      </c>
      <c r="K516">
        <v>515</v>
      </c>
      <c r="L516" t="s">
        <v>70</v>
      </c>
      <c r="M516" t="s">
        <v>108</v>
      </c>
      <c r="Q516" t="str">
        <f t="shared" si="24"/>
        <v>Plato_4</v>
      </c>
      <c r="R516" s="11">
        <f>SUMIF(Cocina!A:A,Sala!K516,Cocina!J:J)+I516</f>
        <v>61.79</v>
      </c>
      <c r="S516" s="12">
        <f>INT(E516)</f>
        <v>45022</v>
      </c>
      <c r="T516" s="2">
        <f>D516</f>
        <v>45022.040277777778</v>
      </c>
      <c r="U516" s="2">
        <f>E516</f>
        <v>45022.085416666669</v>
      </c>
      <c r="V516" s="2">
        <f>IF(J516="Ocupada",U516-T516+15/1440,U516-T516)</f>
        <v>5.5555555557172433E-2</v>
      </c>
      <c r="W516" s="7">
        <f>SUMIF(Cocina!A:A,K516,Cocina!H:H)</f>
        <v>9.0277777777777769E-3</v>
      </c>
      <c r="X516" s="2">
        <f t="shared" si="25"/>
        <v>4.6527777779394652E-2</v>
      </c>
      <c r="Y516" t="str">
        <f t="shared" si="26"/>
        <v>Cobrado</v>
      </c>
    </row>
    <row r="517" spans="1:25" x14ac:dyDescent="0.45">
      <c r="A517">
        <v>7</v>
      </c>
      <c r="B517" t="s">
        <v>495</v>
      </c>
      <c r="C517">
        <v>2</v>
      </c>
      <c r="D517" s="1">
        <v>45022.163194444445</v>
      </c>
      <c r="E517" s="1">
        <v>45022.207638888889</v>
      </c>
      <c r="F517" t="s">
        <v>35</v>
      </c>
      <c r="G517" t="s">
        <v>15</v>
      </c>
      <c r="H517" t="s">
        <v>26</v>
      </c>
      <c r="I517">
        <v>20.85</v>
      </c>
      <c r="J517" t="s">
        <v>17</v>
      </c>
      <c r="K517">
        <v>516</v>
      </c>
      <c r="L517" t="s">
        <v>33</v>
      </c>
      <c r="M517" t="s">
        <v>143</v>
      </c>
      <c r="N517" t="s">
        <v>58</v>
      </c>
      <c r="O517" t="s">
        <v>75</v>
      </c>
      <c r="Q517" t="str">
        <f t="shared" si="24"/>
        <v>Plato_12,  Plato_14,  Plato_3</v>
      </c>
      <c r="R517" s="11">
        <f>SUMIF(Cocina!A:A,Sala!K517,Cocina!J:J)+I517</f>
        <v>166.85</v>
      </c>
      <c r="S517" s="12">
        <f>INT(E517)</f>
        <v>45022</v>
      </c>
      <c r="T517" s="2">
        <f>D517</f>
        <v>45022.163194444445</v>
      </c>
      <c r="U517" s="2">
        <f>E517</f>
        <v>45022.207638888889</v>
      </c>
      <c r="V517" s="2">
        <f>IF(J517="Ocupada",U517-T517+15/1440,U517-T517)</f>
        <v>4.4444444443797693E-2</v>
      </c>
      <c r="W517" s="7">
        <f>SUMIF(Cocina!A:A,K517,Cocina!H:H)</f>
        <v>6.7361111111111122E-2</v>
      </c>
      <c r="X517" s="2">
        <f t="shared" si="25"/>
        <v>0</v>
      </c>
      <c r="Y517" t="str">
        <f t="shared" si="26"/>
        <v>No cobrado</v>
      </c>
    </row>
    <row r="518" spans="1:25" x14ac:dyDescent="0.45">
      <c r="A518">
        <v>4</v>
      </c>
      <c r="B518" t="s">
        <v>411</v>
      </c>
      <c r="C518">
        <v>5</v>
      </c>
      <c r="D518" s="1">
        <v>45022.065972222219</v>
      </c>
      <c r="E518" s="1">
        <v>45022.229166666664</v>
      </c>
      <c r="F518" t="s">
        <v>35</v>
      </c>
      <c r="G518" t="s">
        <v>15</v>
      </c>
      <c r="H518" t="s">
        <v>22</v>
      </c>
      <c r="I518">
        <v>23.92</v>
      </c>
      <c r="J518" t="s">
        <v>17</v>
      </c>
      <c r="K518">
        <v>517</v>
      </c>
      <c r="L518" t="s">
        <v>64</v>
      </c>
      <c r="M518" t="s">
        <v>189</v>
      </c>
      <c r="N518" t="s">
        <v>48</v>
      </c>
      <c r="O518" t="s">
        <v>112</v>
      </c>
      <c r="Q518" t="str">
        <f t="shared" si="24"/>
        <v>Plato_7,  Plato_12,  Plato_5</v>
      </c>
      <c r="R518" s="11">
        <f>SUMIF(Cocina!A:A,Sala!K518,Cocina!J:J)+I518</f>
        <v>126.92</v>
      </c>
      <c r="S518" s="12">
        <f>INT(E518)</f>
        <v>45022</v>
      </c>
      <c r="T518" s="2">
        <f>D518</f>
        <v>45022.065972222219</v>
      </c>
      <c r="U518" s="2">
        <f>E518</f>
        <v>45022.229166666664</v>
      </c>
      <c r="V518" s="2">
        <f>IF(J518="Ocupada",U518-T518+15/1440,U518-T518)</f>
        <v>0.16319444444525288</v>
      </c>
      <c r="W518" s="7">
        <f>SUMIF(Cocina!A:A,K518,Cocina!H:H)</f>
        <v>4.5138888888888888E-2</v>
      </c>
      <c r="X518" s="2">
        <f t="shared" si="25"/>
        <v>0.11805555555636399</v>
      </c>
      <c r="Y518" t="str">
        <f t="shared" si="26"/>
        <v>Cobrado</v>
      </c>
    </row>
    <row r="519" spans="1:25" x14ac:dyDescent="0.45">
      <c r="A519">
        <v>5</v>
      </c>
      <c r="B519" t="s">
        <v>194</v>
      </c>
      <c r="C519">
        <v>6</v>
      </c>
      <c r="D519" s="1">
        <v>45022.088888888888</v>
      </c>
      <c r="E519" s="1">
        <v>45022.251388888886</v>
      </c>
      <c r="F519" t="s">
        <v>35</v>
      </c>
      <c r="G519" t="s">
        <v>21</v>
      </c>
      <c r="H519" t="s">
        <v>26</v>
      </c>
      <c r="I519">
        <v>18.48</v>
      </c>
      <c r="J519" t="s">
        <v>41</v>
      </c>
      <c r="K519">
        <v>518</v>
      </c>
      <c r="L519" t="s">
        <v>23</v>
      </c>
      <c r="M519" t="s">
        <v>292</v>
      </c>
      <c r="N519" t="s">
        <v>112</v>
      </c>
      <c r="Q519" t="str">
        <f t="shared" si="24"/>
        <v>Plato_11,  Plato_5</v>
      </c>
      <c r="R519" s="11">
        <f>SUMIF(Cocina!A:A,Sala!K519,Cocina!J:J)+I519</f>
        <v>95.48</v>
      </c>
      <c r="S519" s="12">
        <f>INT(E519)</f>
        <v>45022</v>
      </c>
      <c r="T519" s="2">
        <f>D519</f>
        <v>45022.088888888888</v>
      </c>
      <c r="U519" s="2">
        <f>E519</f>
        <v>45022.251388888886</v>
      </c>
      <c r="V519" s="2">
        <f>IF(J519="Ocupada",U519-T519+15/1440,U519-T519)</f>
        <v>0.17291666666521147</v>
      </c>
      <c r="W519" s="7">
        <f>SUMIF(Cocina!A:A,K519,Cocina!H:H)</f>
        <v>3.6805555555555557E-2</v>
      </c>
      <c r="X519" s="2">
        <f t="shared" si="25"/>
        <v>0.1361111111096559</v>
      </c>
      <c r="Y519" t="str">
        <f t="shared" si="26"/>
        <v>Cobrado</v>
      </c>
    </row>
    <row r="520" spans="1:25" x14ac:dyDescent="0.45">
      <c r="A520">
        <v>6</v>
      </c>
      <c r="B520" t="s">
        <v>496</v>
      </c>
      <c r="C520">
        <v>2</v>
      </c>
      <c r="D520" s="1">
        <v>45022.033333333333</v>
      </c>
      <c r="E520" s="1">
        <v>45022.15902777778</v>
      </c>
      <c r="F520" t="s">
        <v>32</v>
      </c>
      <c r="G520" t="s">
        <v>15</v>
      </c>
      <c r="H520" t="s">
        <v>26</v>
      </c>
      <c r="I520">
        <v>34.590000000000003</v>
      </c>
      <c r="J520" t="s">
        <v>27</v>
      </c>
      <c r="K520">
        <v>519</v>
      </c>
      <c r="L520" t="s">
        <v>33</v>
      </c>
      <c r="M520" t="s">
        <v>137</v>
      </c>
      <c r="N520" t="s">
        <v>67</v>
      </c>
      <c r="O520" t="s">
        <v>112</v>
      </c>
      <c r="Q520" t="str">
        <f t="shared" si="24"/>
        <v>Plato_6,  Plato_20,  Plato_5</v>
      </c>
      <c r="R520" s="11">
        <f>SUMIF(Cocina!A:A,Sala!K520,Cocina!J:J)+I520</f>
        <v>279.59000000000003</v>
      </c>
      <c r="S520" s="12">
        <f>INT(E520)</f>
        <v>45022</v>
      </c>
      <c r="T520" s="2">
        <f>D520</f>
        <v>45022.033333333333</v>
      </c>
      <c r="U520" s="2">
        <f>E520</f>
        <v>45022.15902777778</v>
      </c>
      <c r="V520" s="2">
        <f>IF(J520="Ocupada",U520-T520+15/1440,U520-T520)</f>
        <v>0.12569444444670808</v>
      </c>
      <c r="W520" s="7">
        <f>SUMIF(Cocina!A:A,K520,Cocina!H:H)</f>
        <v>0.10833333333333334</v>
      </c>
      <c r="X520" s="2">
        <f t="shared" si="25"/>
        <v>1.7361111113374739E-2</v>
      </c>
      <c r="Y520" t="str">
        <f t="shared" si="26"/>
        <v>Cobrado</v>
      </c>
    </row>
    <row r="521" spans="1:25" x14ac:dyDescent="0.45">
      <c r="A521">
        <v>4</v>
      </c>
      <c r="B521" t="s">
        <v>497</v>
      </c>
      <c r="C521">
        <v>4</v>
      </c>
      <c r="D521" s="1">
        <v>45022.149305555555</v>
      </c>
      <c r="E521" s="1">
        <v>45022.265972222223</v>
      </c>
      <c r="F521" t="s">
        <v>35</v>
      </c>
      <c r="G521" t="s">
        <v>38</v>
      </c>
      <c r="H521" t="s">
        <v>26</v>
      </c>
      <c r="I521">
        <v>43.99</v>
      </c>
      <c r="J521" t="s">
        <v>27</v>
      </c>
      <c r="K521">
        <v>520</v>
      </c>
      <c r="L521" t="s">
        <v>23</v>
      </c>
      <c r="M521" t="s">
        <v>55</v>
      </c>
      <c r="N521" t="s">
        <v>78</v>
      </c>
      <c r="O521" t="s">
        <v>29</v>
      </c>
      <c r="P521" t="s">
        <v>118</v>
      </c>
      <c r="Q521" t="str">
        <f t="shared" si="24"/>
        <v>Plato_9,  Plato_18,  Plato_17,  Plato_2</v>
      </c>
      <c r="R521" s="11">
        <f>SUMIF(Cocina!A:A,Sala!K521,Cocina!J:J)+I521</f>
        <v>323.99</v>
      </c>
      <c r="S521" s="12">
        <f>INT(E521)</f>
        <v>45022</v>
      </c>
      <c r="T521" s="2">
        <f>D521</f>
        <v>45022.149305555555</v>
      </c>
      <c r="U521" s="2">
        <f>E521</f>
        <v>45022.265972222223</v>
      </c>
      <c r="V521" s="2">
        <f>IF(J521="Ocupada",U521-T521+15/1440,U521-T521)</f>
        <v>0.11666666666860692</v>
      </c>
      <c r="W521" s="7">
        <f>SUMIF(Cocina!A:A,K521,Cocina!H:H)</f>
        <v>8.4027777777777785E-2</v>
      </c>
      <c r="X521" s="2">
        <f t="shared" si="25"/>
        <v>3.2638888890829137E-2</v>
      </c>
      <c r="Y521" t="str">
        <f t="shared" si="26"/>
        <v>Cobrado</v>
      </c>
    </row>
    <row r="522" spans="1:25" x14ac:dyDescent="0.45">
      <c r="A522">
        <v>18</v>
      </c>
      <c r="B522" t="s">
        <v>498</v>
      </c>
      <c r="C522">
        <v>2</v>
      </c>
      <c r="D522" s="1">
        <v>45022.029861111114</v>
      </c>
      <c r="E522" s="1">
        <v>45022.120833333334</v>
      </c>
      <c r="F522" t="s">
        <v>35</v>
      </c>
      <c r="G522" t="s">
        <v>15</v>
      </c>
      <c r="H522" t="s">
        <v>26</v>
      </c>
      <c r="I522">
        <v>15.18</v>
      </c>
      <c r="J522" t="s">
        <v>27</v>
      </c>
      <c r="K522">
        <v>521</v>
      </c>
      <c r="L522" t="s">
        <v>46</v>
      </c>
      <c r="M522" t="s">
        <v>153</v>
      </c>
      <c r="N522" t="s">
        <v>79</v>
      </c>
      <c r="O522" t="s">
        <v>78</v>
      </c>
      <c r="Q522" t="str">
        <f t="shared" si="24"/>
        <v>Plato_1,  Plato_9,  Plato_18</v>
      </c>
      <c r="R522" s="11">
        <f>SUMIF(Cocina!A:A,Sala!K522,Cocina!J:J)+I522</f>
        <v>225.18</v>
      </c>
      <c r="S522" s="12">
        <f>INT(E522)</f>
        <v>45022</v>
      </c>
      <c r="T522" s="2">
        <f>D522</f>
        <v>45022.029861111114</v>
      </c>
      <c r="U522" s="2">
        <f>E522</f>
        <v>45022.120833333334</v>
      </c>
      <c r="V522" s="2">
        <f>IF(J522="Ocupada",U522-T522+15/1440,U522-T522)</f>
        <v>9.0972222220443655E-2</v>
      </c>
      <c r="W522" s="7">
        <f>SUMIF(Cocina!A:A,K522,Cocina!H:H)</f>
        <v>6.3194444444444442E-2</v>
      </c>
      <c r="X522" s="2">
        <f t="shared" si="25"/>
        <v>2.7777777775999213E-2</v>
      </c>
      <c r="Y522" t="str">
        <f t="shared" si="26"/>
        <v>Cobrado</v>
      </c>
    </row>
    <row r="523" spans="1:25" x14ac:dyDescent="0.45">
      <c r="A523">
        <v>2</v>
      </c>
      <c r="B523" t="s">
        <v>45</v>
      </c>
      <c r="C523">
        <v>5</v>
      </c>
      <c r="D523" s="1">
        <v>45022.068055555559</v>
      </c>
      <c r="E523" s="1">
        <v>45022.18472222222</v>
      </c>
      <c r="F523" t="s">
        <v>35</v>
      </c>
      <c r="G523" t="s">
        <v>15</v>
      </c>
      <c r="H523" t="s">
        <v>22</v>
      </c>
      <c r="I523">
        <v>35.35</v>
      </c>
      <c r="J523" t="s">
        <v>27</v>
      </c>
      <c r="K523">
        <v>522</v>
      </c>
      <c r="L523" t="s">
        <v>50</v>
      </c>
      <c r="M523" t="s">
        <v>62</v>
      </c>
      <c r="Q523" t="str">
        <f t="shared" si="24"/>
        <v>Plato_16</v>
      </c>
      <c r="R523" s="11">
        <f>SUMIF(Cocina!A:A,Sala!K523,Cocina!J:J)+I523</f>
        <v>119.35</v>
      </c>
      <c r="S523" s="12">
        <f>INT(E523)</f>
        <v>45022</v>
      </c>
      <c r="T523" s="2">
        <f>D523</f>
        <v>45022.068055555559</v>
      </c>
      <c r="U523" s="2">
        <f>E523</f>
        <v>45022.18472222222</v>
      </c>
      <c r="V523" s="2">
        <f>IF(J523="Ocupada",U523-T523+15/1440,U523-T523)</f>
        <v>0.11666666666133096</v>
      </c>
      <c r="W523" s="7">
        <f>SUMIF(Cocina!A:A,K523,Cocina!H:H)</f>
        <v>3.2638888888888891E-2</v>
      </c>
      <c r="X523" s="2">
        <f t="shared" si="25"/>
        <v>8.402777777244208E-2</v>
      </c>
      <c r="Y523" t="str">
        <f t="shared" si="26"/>
        <v>Cobrado</v>
      </c>
    </row>
    <row r="524" spans="1:25" x14ac:dyDescent="0.45">
      <c r="A524">
        <v>4</v>
      </c>
      <c r="B524" t="s">
        <v>499</v>
      </c>
      <c r="C524">
        <v>3</v>
      </c>
      <c r="D524" s="1">
        <v>45022.068749999999</v>
      </c>
      <c r="E524" s="1">
        <v>45022.195833333331</v>
      </c>
      <c r="F524" t="s">
        <v>32</v>
      </c>
      <c r="G524" t="s">
        <v>15</v>
      </c>
      <c r="H524" t="s">
        <v>26</v>
      </c>
      <c r="I524">
        <v>45.41</v>
      </c>
      <c r="J524" t="s">
        <v>41</v>
      </c>
      <c r="K524">
        <v>523</v>
      </c>
      <c r="L524" t="s">
        <v>87</v>
      </c>
      <c r="M524" t="s">
        <v>137</v>
      </c>
      <c r="Q524" t="str">
        <f t="shared" si="24"/>
        <v>Plato_6</v>
      </c>
      <c r="R524" s="11">
        <f>SUMIF(Cocina!A:A,Sala!K524,Cocina!J:J)+I524</f>
        <v>126.41</v>
      </c>
      <c r="S524" s="12">
        <f>INT(E524)</f>
        <v>45022</v>
      </c>
      <c r="T524" s="2">
        <f>D524</f>
        <v>45022.068749999999</v>
      </c>
      <c r="U524" s="2">
        <f>E524</f>
        <v>45022.195833333331</v>
      </c>
      <c r="V524" s="2">
        <f>IF(J524="Ocupada",U524-T524+15/1440,U524-T524)</f>
        <v>0.13749999999951493</v>
      </c>
      <c r="W524" s="7">
        <f>SUMIF(Cocina!A:A,K524,Cocina!H:H)</f>
        <v>3.5416666666666666E-2</v>
      </c>
      <c r="X524" s="2">
        <f t="shared" si="25"/>
        <v>0.10208333333284826</v>
      </c>
      <c r="Y524" t="str">
        <f t="shared" si="26"/>
        <v>Cobrado</v>
      </c>
    </row>
    <row r="525" spans="1:25" x14ac:dyDescent="0.45">
      <c r="A525">
        <v>16</v>
      </c>
      <c r="B525" t="s">
        <v>500</v>
      </c>
      <c r="C525">
        <v>4</v>
      </c>
      <c r="D525" s="1">
        <v>45022.002083333333</v>
      </c>
      <c r="E525" s="1">
        <v>45022.105555555558</v>
      </c>
      <c r="F525" t="s">
        <v>14</v>
      </c>
      <c r="G525" t="s">
        <v>15</v>
      </c>
      <c r="H525" t="s">
        <v>26</v>
      </c>
      <c r="I525">
        <v>26.91</v>
      </c>
      <c r="J525" t="s">
        <v>41</v>
      </c>
      <c r="K525">
        <v>524</v>
      </c>
      <c r="L525" t="s">
        <v>36</v>
      </c>
      <c r="M525" t="s">
        <v>234</v>
      </c>
      <c r="N525" t="s">
        <v>93</v>
      </c>
      <c r="Q525" t="str">
        <f t="shared" si="24"/>
        <v>Plato_5,  Plato_6</v>
      </c>
      <c r="R525" s="11">
        <f>SUMIF(Cocina!A:A,Sala!K525,Cocina!J:J)+I525</f>
        <v>102.91</v>
      </c>
      <c r="S525" s="12">
        <f>INT(E525)</f>
        <v>45022</v>
      </c>
      <c r="T525" s="2">
        <f>D525</f>
        <v>45022.002083333333</v>
      </c>
      <c r="U525" s="2">
        <f>E525</f>
        <v>45022.105555555558</v>
      </c>
      <c r="V525" s="2">
        <f>IF(J525="Ocupada",U525-T525+15/1440,U525-T525)</f>
        <v>0.1138888888914759</v>
      </c>
      <c r="W525" s="7">
        <f>SUMIF(Cocina!A:A,K525,Cocina!H:H)</f>
        <v>4.2361111111111106E-2</v>
      </c>
      <c r="X525" s="2">
        <f t="shared" si="25"/>
        <v>7.1527777780364787E-2</v>
      </c>
      <c r="Y525" t="str">
        <f t="shared" si="26"/>
        <v>Cobrado</v>
      </c>
    </row>
    <row r="526" spans="1:25" x14ac:dyDescent="0.45">
      <c r="A526">
        <v>16</v>
      </c>
      <c r="B526" t="s">
        <v>258</v>
      </c>
      <c r="C526">
        <v>3</v>
      </c>
      <c r="D526" s="1">
        <v>45022.143750000003</v>
      </c>
      <c r="E526" s="1">
        <v>45022.301388888889</v>
      </c>
      <c r="F526" t="s">
        <v>14</v>
      </c>
      <c r="G526" t="s">
        <v>15</v>
      </c>
      <c r="H526" t="s">
        <v>26</v>
      </c>
      <c r="I526">
        <v>32.869999999999997</v>
      </c>
      <c r="J526" t="s">
        <v>41</v>
      </c>
      <c r="K526">
        <v>525</v>
      </c>
      <c r="L526" t="s">
        <v>42</v>
      </c>
      <c r="M526" t="s">
        <v>231</v>
      </c>
      <c r="N526" t="s">
        <v>53</v>
      </c>
      <c r="O526" t="s">
        <v>29</v>
      </c>
      <c r="Q526" t="str">
        <f t="shared" si="24"/>
        <v>Plato_14,  Plato_8,  Plato_17</v>
      </c>
      <c r="R526" s="11">
        <f>SUMIF(Cocina!A:A,Sala!K526,Cocina!J:J)+I526</f>
        <v>229.87</v>
      </c>
      <c r="S526" s="12">
        <f>INT(E526)</f>
        <v>45022</v>
      </c>
      <c r="T526" s="2">
        <f>D526</f>
        <v>45022.143750000003</v>
      </c>
      <c r="U526" s="2">
        <f>E526</f>
        <v>45022.301388888889</v>
      </c>
      <c r="V526" s="2">
        <f>IF(J526="Ocupada",U526-T526+15/1440,U526-T526)</f>
        <v>0.16805555555280685</v>
      </c>
      <c r="W526" s="7">
        <f>SUMIF(Cocina!A:A,K526,Cocina!H:H)</f>
        <v>5.347222222222222E-2</v>
      </c>
      <c r="X526" s="2">
        <f t="shared" si="25"/>
        <v>0.11458333333058462</v>
      </c>
      <c r="Y526" t="str">
        <f t="shared" si="26"/>
        <v>Cobrado</v>
      </c>
    </row>
    <row r="527" spans="1:25" x14ac:dyDescent="0.45">
      <c r="A527">
        <v>4</v>
      </c>
      <c r="B527" t="s">
        <v>501</v>
      </c>
      <c r="C527">
        <v>6</v>
      </c>
      <c r="D527" s="1">
        <v>45022.155555555553</v>
      </c>
      <c r="E527" s="1">
        <v>45022.236805555556</v>
      </c>
      <c r="F527" t="s">
        <v>35</v>
      </c>
      <c r="G527" t="s">
        <v>38</v>
      </c>
      <c r="H527" t="s">
        <v>16</v>
      </c>
      <c r="I527">
        <v>43.02</v>
      </c>
      <c r="J527" t="s">
        <v>27</v>
      </c>
      <c r="K527">
        <v>526</v>
      </c>
      <c r="L527" t="s">
        <v>46</v>
      </c>
      <c r="M527" t="s">
        <v>292</v>
      </c>
      <c r="Q527" t="str">
        <f t="shared" si="24"/>
        <v>Plato_11</v>
      </c>
      <c r="R527" s="11">
        <f>SUMIF(Cocina!A:A,Sala!K527,Cocina!J:J)+I527</f>
        <v>76.02000000000001</v>
      </c>
      <c r="S527" s="12">
        <f>INT(E527)</f>
        <v>45022</v>
      </c>
      <c r="T527" s="2">
        <f>D527</f>
        <v>45022.155555555553</v>
      </c>
      <c r="U527" s="2">
        <f>E527</f>
        <v>45022.236805555556</v>
      </c>
      <c r="V527" s="2">
        <f>IF(J527="Ocupada",U527-T527+15/1440,U527-T527)</f>
        <v>8.1250000002910383E-2</v>
      </c>
      <c r="W527" s="7">
        <f>SUMIF(Cocina!A:A,K527,Cocina!H:H)</f>
        <v>1.5277777777777777E-2</v>
      </c>
      <c r="X527" s="2">
        <f t="shared" si="25"/>
        <v>6.5972222225132604E-2</v>
      </c>
      <c r="Y527" t="str">
        <f t="shared" si="26"/>
        <v>Cobrado</v>
      </c>
    </row>
    <row r="528" spans="1:25" x14ac:dyDescent="0.45">
      <c r="A528">
        <v>19</v>
      </c>
      <c r="B528" t="s">
        <v>502</v>
      </c>
      <c r="C528">
        <v>4</v>
      </c>
      <c r="D528" s="1">
        <v>45022.15347222222</v>
      </c>
      <c r="E528" s="1">
        <v>45022.246527777781</v>
      </c>
      <c r="F528" t="s">
        <v>20</v>
      </c>
      <c r="G528" t="s">
        <v>21</v>
      </c>
      <c r="H528" t="s">
        <v>22</v>
      </c>
      <c r="I528">
        <v>22.95</v>
      </c>
      <c r="J528" t="s">
        <v>41</v>
      </c>
      <c r="K528">
        <v>527</v>
      </c>
      <c r="L528" t="s">
        <v>18</v>
      </c>
      <c r="M528" t="s">
        <v>137</v>
      </c>
      <c r="Q528" t="str">
        <f t="shared" si="24"/>
        <v>Plato_6</v>
      </c>
      <c r="R528" s="11">
        <f>SUMIF(Cocina!A:A,Sala!K528,Cocina!J:J)+I528</f>
        <v>76.95</v>
      </c>
      <c r="S528" s="12">
        <f>INT(E528)</f>
        <v>45022</v>
      </c>
      <c r="T528" s="2">
        <f>D528</f>
        <v>45022.15347222222</v>
      </c>
      <c r="U528" s="2">
        <f>E528</f>
        <v>45022.246527777781</v>
      </c>
      <c r="V528" s="2">
        <f>IF(J528="Ocupada",U528-T528+15/1440,U528-T528)</f>
        <v>0.10347222222723455</v>
      </c>
      <c r="W528" s="7">
        <f>SUMIF(Cocina!A:A,K528,Cocina!H:H)</f>
        <v>2.1527777777777778E-2</v>
      </c>
      <c r="X528" s="2">
        <f t="shared" si="25"/>
        <v>8.1944444449456783E-2</v>
      </c>
      <c r="Y528" t="str">
        <f t="shared" si="26"/>
        <v>Cobrado</v>
      </c>
    </row>
    <row r="529" spans="1:25" x14ac:dyDescent="0.45">
      <c r="A529">
        <v>14</v>
      </c>
      <c r="B529" t="s">
        <v>503</v>
      </c>
      <c r="C529">
        <v>2</v>
      </c>
      <c r="D529" s="1">
        <v>45022.074305555558</v>
      </c>
      <c r="E529" s="1">
        <v>45022.158333333333</v>
      </c>
      <c r="F529" t="s">
        <v>25</v>
      </c>
      <c r="G529" t="s">
        <v>15</v>
      </c>
      <c r="H529" t="s">
        <v>16</v>
      </c>
      <c r="I529">
        <v>15.62</v>
      </c>
      <c r="J529" t="s">
        <v>17</v>
      </c>
      <c r="K529">
        <v>528</v>
      </c>
      <c r="L529" t="s">
        <v>46</v>
      </c>
      <c r="M529" t="s">
        <v>177</v>
      </c>
      <c r="N529" t="s">
        <v>67</v>
      </c>
      <c r="O529" t="s">
        <v>65</v>
      </c>
      <c r="Q529" t="str">
        <f t="shared" si="24"/>
        <v>Plato_3,  Plato_20,  Plato_4</v>
      </c>
      <c r="R529" s="11">
        <f>SUMIF(Cocina!A:A,Sala!K529,Cocina!J:J)+I529</f>
        <v>93.62</v>
      </c>
      <c r="S529" s="12">
        <f>INT(E529)</f>
        <v>45022</v>
      </c>
      <c r="T529" s="2">
        <f>D529</f>
        <v>45022.074305555558</v>
      </c>
      <c r="U529" s="2">
        <f>E529</f>
        <v>45022.158333333333</v>
      </c>
      <c r="V529" s="2">
        <f>IF(J529="Ocupada",U529-T529+15/1440,U529-T529)</f>
        <v>8.4027777775190771E-2</v>
      </c>
      <c r="W529" s="7">
        <f>SUMIF(Cocina!A:A,K529,Cocina!H:H)</f>
        <v>8.4027777777777785E-2</v>
      </c>
      <c r="X529" s="2">
        <f t="shared" si="25"/>
        <v>0</v>
      </c>
      <c r="Y529" t="str">
        <f t="shared" si="26"/>
        <v>No cobrado</v>
      </c>
    </row>
    <row r="530" spans="1:25" x14ac:dyDescent="0.45">
      <c r="A530">
        <v>1</v>
      </c>
      <c r="B530" t="s">
        <v>504</v>
      </c>
      <c r="C530">
        <v>2</v>
      </c>
      <c r="D530" s="1">
        <v>45022.081944444442</v>
      </c>
      <c r="E530" s="1">
        <v>45022.195833333331</v>
      </c>
      <c r="F530" t="s">
        <v>14</v>
      </c>
      <c r="G530" t="s">
        <v>15</v>
      </c>
      <c r="H530" t="s">
        <v>26</v>
      </c>
      <c r="I530">
        <v>25.91</v>
      </c>
      <c r="J530" t="s">
        <v>41</v>
      </c>
      <c r="K530">
        <v>529</v>
      </c>
      <c r="L530" t="s">
        <v>18</v>
      </c>
      <c r="M530" t="s">
        <v>83</v>
      </c>
      <c r="N530" t="s">
        <v>30</v>
      </c>
      <c r="O530" t="s">
        <v>58</v>
      </c>
      <c r="P530" t="s">
        <v>44</v>
      </c>
      <c r="Q530" t="str">
        <f t="shared" si="24"/>
        <v>Plato_18,  Plato_19,  Plato_14,  Plato_16</v>
      </c>
      <c r="R530" s="11">
        <f>SUMIF(Cocina!A:A,Sala!K530,Cocina!J:J)+I530</f>
        <v>233.91</v>
      </c>
      <c r="S530" s="12">
        <f>INT(E530)</f>
        <v>45022</v>
      </c>
      <c r="T530" s="2">
        <f>D530</f>
        <v>45022.081944444442</v>
      </c>
      <c r="U530" s="2">
        <f>E530</f>
        <v>45022.195833333331</v>
      </c>
      <c r="V530" s="2">
        <f>IF(J530="Ocupada",U530-T530+15/1440,U530-T530)</f>
        <v>0.12430555555571725</v>
      </c>
      <c r="W530" s="7">
        <f>SUMIF(Cocina!A:A,K530,Cocina!H:H)</f>
        <v>0.10902777777777778</v>
      </c>
      <c r="X530" s="2">
        <f t="shared" si="25"/>
        <v>1.5277777777939469E-2</v>
      </c>
      <c r="Y530" t="str">
        <f t="shared" si="26"/>
        <v>Cobrado</v>
      </c>
    </row>
    <row r="531" spans="1:25" x14ac:dyDescent="0.45">
      <c r="A531">
        <v>7</v>
      </c>
      <c r="B531" t="s">
        <v>505</v>
      </c>
      <c r="C531">
        <v>5</v>
      </c>
      <c r="D531" s="1">
        <v>45022.092361111114</v>
      </c>
      <c r="E531" s="1">
        <v>45022.254861111112</v>
      </c>
      <c r="F531" t="s">
        <v>32</v>
      </c>
      <c r="G531" t="s">
        <v>15</v>
      </c>
      <c r="H531" t="s">
        <v>26</v>
      </c>
      <c r="I531">
        <v>30.19</v>
      </c>
      <c r="J531" t="s">
        <v>41</v>
      </c>
      <c r="K531">
        <v>530</v>
      </c>
      <c r="L531" t="s">
        <v>33</v>
      </c>
      <c r="M531" t="s">
        <v>108</v>
      </c>
      <c r="N531" t="s">
        <v>44</v>
      </c>
      <c r="O531" t="s">
        <v>73</v>
      </c>
      <c r="Q531" t="str">
        <f t="shared" si="24"/>
        <v>Plato_4,  Plato_16,  Plato_1</v>
      </c>
      <c r="R531" s="11">
        <f>SUMIF(Cocina!A:A,Sala!K531,Cocina!J:J)+I531</f>
        <v>190.19</v>
      </c>
      <c r="S531" s="12">
        <f>INT(E531)</f>
        <v>45022</v>
      </c>
      <c r="T531" s="2">
        <f>D531</f>
        <v>45022.092361111114</v>
      </c>
      <c r="U531" s="2">
        <f>E531</f>
        <v>45022.254861111112</v>
      </c>
      <c r="V531" s="2">
        <f>IF(J531="Ocupada",U531-T531+15/1440,U531-T531)</f>
        <v>0.17291666666521147</v>
      </c>
      <c r="W531" s="7">
        <f>SUMIF(Cocina!A:A,K531,Cocina!H:H)</f>
        <v>7.3611111111111113E-2</v>
      </c>
      <c r="X531" s="2">
        <f t="shared" si="25"/>
        <v>9.9305555554100353E-2</v>
      </c>
      <c r="Y531" t="str">
        <f t="shared" si="26"/>
        <v>Cobrado</v>
      </c>
    </row>
    <row r="532" spans="1:25" x14ac:dyDescent="0.45">
      <c r="A532">
        <v>9</v>
      </c>
      <c r="B532" t="s">
        <v>403</v>
      </c>
      <c r="C532">
        <v>6</v>
      </c>
      <c r="D532" s="1">
        <v>45022.127083333333</v>
      </c>
      <c r="E532" s="1">
        <v>45022.211111111108</v>
      </c>
      <c r="F532" t="s">
        <v>25</v>
      </c>
      <c r="G532" t="s">
        <v>38</v>
      </c>
      <c r="H532" t="s">
        <v>22</v>
      </c>
      <c r="I532">
        <v>34.39</v>
      </c>
      <c r="J532" t="s">
        <v>27</v>
      </c>
      <c r="K532">
        <v>531</v>
      </c>
      <c r="L532" t="s">
        <v>33</v>
      </c>
      <c r="M532" t="s">
        <v>99</v>
      </c>
      <c r="N532" t="s">
        <v>67</v>
      </c>
      <c r="O532" t="s">
        <v>65</v>
      </c>
      <c r="P532" t="s">
        <v>79</v>
      </c>
      <c r="Q532" t="str">
        <f t="shared" si="24"/>
        <v>Plato_13,  Plato_20,  Plato_4,  Plato_9</v>
      </c>
      <c r="R532" s="11">
        <f>SUMIF(Cocina!A:A,Sala!K532,Cocina!J:J)+I532</f>
        <v>278.39</v>
      </c>
      <c r="S532" s="12">
        <f>INT(E532)</f>
        <v>45022</v>
      </c>
      <c r="T532" s="2">
        <f>D532</f>
        <v>45022.127083333333</v>
      </c>
      <c r="U532" s="2">
        <f>E532</f>
        <v>45022.211111111108</v>
      </c>
      <c r="V532" s="2">
        <f>IF(J532="Ocupada",U532-T532+15/1440,U532-T532)</f>
        <v>8.4027777775190771E-2</v>
      </c>
      <c r="W532" s="7">
        <f>SUMIF(Cocina!A:A,K532,Cocina!H:H)</f>
        <v>0.13819444444444445</v>
      </c>
      <c r="X532" s="2">
        <f t="shared" si="25"/>
        <v>0</v>
      </c>
      <c r="Y532" t="str">
        <f t="shared" si="26"/>
        <v>No cobrado</v>
      </c>
    </row>
    <row r="533" spans="1:25" x14ac:dyDescent="0.45">
      <c r="A533">
        <v>13</v>
      </c>
      <c r="B533" t="s">
        <v>117</v>
      </c>
      <c r="C533">
        <v>3</v>
      </c>
      <c r="D533" s="1">
        <v>45022.074999999997</v>
      </c>
      <c r="E533" s="1">
        <v>45022.226388888892</v>
      </c>
      <c r="F533" t="s">
        <v>14</v>
      </c>
      <c r="G533" t="s">
        <v>21</v>
      </c>
      <c r="H533" t="s">
        <v>16</v>
      </c>
      <c r="I533">
        <v>17.95</v>
      </c>
      <c r="J533" t="s">
        <v>17</v>
      </c>
      <c r="K533">
        <v>532</v>
      </c>
      <c r="L533" t="s">
        <v>87</v>
      </c>
      <c r="M533" t="s">
        <v>99</v>
      </c>
      <c r="N533" t="s">
        <v>68</v>
      </c>
      <c r="O533" t="s">
        <v>76</v>
      </c>
      <c r="Q533" t="str">
        <f t="shared" si="24"/>
        <v>Plato_13,  Plato_10,  Plato_15</v>
      </c>
      <c r="R533" s="11">
        <f>SUMIF(Cocina!A:A,Sala!K533,Cocina!J:J)+I533</f>
        <v>154.94999999999999</v>
      </c>
      <c r="S533" s="12">
        <f>INT(E533)</f>
        <v>45022</v>
      </c>
      <c r="T533" s="2">
        <f>D533</f>
        <v>45022.074999999997</v>
      </c>
      <c r="U533" s="2">
        <f>E533</f>
        <v>45022.226388888892</v>
      </c>
      <c r="V533" s="2">
        <f>IF(J533="Ocupada",U533-T533+15/1440,U533-T533)</f>
        <v>0.15138888889487134</v>
      </c>
      <c r="W533" s="7">
        <f>SUMIF(Cocina!A:A,K533,Cocina!H:H)</f>
        <v>4.0972222222222215E-2</v>
      </c>
      <c r="X533" s="2">
        <f t="shared" si="25"/>
        <v>0.11041666667264913</v>
      </c>
      <c r="Y533" t="str">
        <f t="shared" si="26"/>
        <v>Cobrado</v>
      </c>
    </row>
    <row r="534" spans="1:25" x14ac:dyDescent="0.45">
      <c r="A534">
        <v>1</v>
      </c>
      <c r="B534" t="s">
        <v>259</v>
      </c>
      <c r="C534">
        <v>3</v>
      </c>
      <c r="D534" s="1">
        <v>45022.134722222225</v>
      </c>
      <c r="E534" s="1">
        <v>45022.222222222219</v>
      </c>
      <c r="F534" t="s">
        <v>32</v>
      </c>
      <c r="G534" t="s">
        <v>38</v>
      </c>
      <c r="H534" t="s">
        <v>16</v>
      </c>
      <c r="I534">
        <v>20.09</v>
      </c>
      <c r="J534" t="s">
        <v>27</v>
      </c>
      <c r="K534">
        <v>533</v>
      </c>
      <c r="L534" t="s">
        <v>64</v>
      </c>
      <c r="M534" t="s">
        <v>177</v>
      </c>
      <c r="N534" t="s">
        <v>60</v>
      </c>
      <c r="Q534" t="str">
        <f t="shared" si="24"/>
        <v>Plato_3,  Plato_13</v>
      </c>
      <c r="R534" s="11">
        <f>SUMIF(Cocina!A:A,Sala!K534,Cocina!J:J)+I534</f>
        <v>61.09</v>
      </c>
      <c r="S534" s="12">
        <f>INT(E534)</f>
        <v>45022</v>
      </c>
      <c r="T534" s="2">
        <f>D534</f>
        <v>45022.134722222225</v>
      </c>
      <c r="U534" s="2">
        <f>E534</f>
        <v>45022.222222222219</v>
      </c>
      <c r="V534" s="2">
        <f>IF(J534="Ocupada",U534-T534+15/1440,U534-T534)</f>
        <v>8.7499999994179234E-2</v>
      </c>
      <c r="W534" s="7">
        <f>SUMIF(Cocina!A:A,K534,Cocina!H:H)</f>
        <v>3.3333333333333333E-2</v>
      </c>
      <c r="X534" s="2">
        <f t="shared" si="25"/>
        <v>5.4166666660845901E-2</v>
      </c>
      <c r="Y534" t="str">
        <f t="shared" si="26"/>
        <v>Cobrado</v>
      </c>
    </row>
    <row r="535" spans="1:25" x14ac:dyDescent="0.45">
      <c r="A535">
        <v>1</v>
      </c>
      <c r="B535" t="s">
        <v>506</v>
      </c>
      <c r="C535">
        <v>6</v>
      </c>
      <c r="D535" s="1">
        <v>45022.043055555558</v>
      </c>
      <c r="E535" s="1">
        <v>45022.186805555553</v>
      </c>
      <c r="F535" t="s">
        <v>35</v>
      </c>
      <c r="G535" t="s">
        <v>38</v>
      </c>
      <c r="H535" t="s">
        <v>26</v>
      </c>
      <c r="I535">
        <v>23.59</v>
      </c>
      <c r="J535" t="s">
        <v>17</v>
      </c>
      <c r="K535">
        <v>534</v>
      </c>
      <c r="L535" t="s">
        <v>28</v>
      </c>
      <c r="M535" t="s">
        <v>189</v>
      </c>
      <c r="N535" t="s">
        <v>79</v>
      </c>
      <c r="O535" t="s">
        <v>53</v>
      </c>
      <c r="Q535" t="str">
        <f t="shared" si="24"/>
        <v>Plato_7,  Plato_9,  Plato_8</v>
      </c>
      <c r="R535" s="11">
        <f>SUMIF(Cocina!A:A,Sala!K535,Cocina!J:J)+I535</f>
        <v>170.59</v>
      </c>
      <c r="S535" s="12">
        <f>INT(E535)</f>
        <v>45022</v>
      </c>
      <c r="T535" s="2">
        <f>D535</f>
        <v>45022.043055555558</v>
      </c>
      <c r="U535" s="2">
        <f>E535</f>
        <v>45022.186805555553</v>
      </c>
      <c r="V535" s="2">
        <f>IF(J535="Ocupada",U535-T535+15/1440,U535-T535)</f>
        <v>0.14374999999563443</v>
      </c>
      <c r="W535" s="7">
        <f>SUMIF(Cocina!A:A,K535,Cocina!H:H)</f>
        <v>5.2777777777777785E-2</v>
      </c>
      <c r="X535" s="2">
        <f t="shared" si="25"/>
        <v>9.0972222217856641E-2</v>
      </c>
      <c r="Y535" t="str">
        <f t="shared" si="26"/>
        <v>Cobrado</v>
      </c>
    </row>
    <row r="536" spans="1:25" x14ac:dyDescent="0.45">
      <c r="A536">
        <v>15</v>
      </c>
      <c r="B536" t="s">
        <v>170</v>
      </c>
      <c r="C536">
        <v>3</v>
      </c>
      <c r="D536" s="1">
        <v>45022.039583333331</v>
      </c>
      <c r="E536" s="1">
        <v>45022.147222222222</v>
      </c>
      <c r="F536" t="s">
        <v>20</v>
      </c>
      <c r="G536" t="s">
        <v>21</v>
      </c>
      <c r="H536" t="s">
        <v>26</v>
      </c>
      <c r="I536">
        <v>39.450000000000003</v>
      </c>
      <c r="J536" t="s">
        <v>27</v>
      </c>
      <c r="K536">
        <v>535</v>
      </c>
      <c r="L536" t="s">
        <v>70</v>
      </c>
      <c r="M536" t="s">
        <v>71</v>
      </c>
      <c r="N536" t="s">
        <v>79</v>
      </c>
      <c r="O536" t="s">
        <v>47</v>
      </c>
      <c r="P536" t="s">
        <v>60</v>
      </c>
      <c r="Q536" t="str">
        <f t="shared" si="24"/>
        <v>Plato_20,  Plato_9,  Plato_7,  Plato_13</v>
      </c>
      <c r="R536" s="11">
        <f>SUMIF(Cocina!A:A,Sala!K536,Cocina!J:J)+I536</f>
        <v>315.45</v>
      </c>
      <c r="S536" s="12">
        <f>INT(E536)</f>
        <v>45022</v>
      </c>
      <c r="T536" s="2">
        <f>D536</f>
        <v>45022.039583333331</v>
      </c>
      <c r="U536" s="2">
        <f>E536</f>
        <v>45022.147222222222</v>
      </c>
      <c r="V536" s="2">
        <f>IF(J536="Ocupada",U536-T536+15/1440,U536-T536)</f>
        <v>0.10763888889050577</v>
      </c>
      <c r="W536" s="7">
        <f>SUMIF(Cocina!A:A,K536,Cocina!H:H)</f>
        <v>7.8472222222222221E-2</v>
      </c>
      <c r="X536" s="2">
        <f t="shared" si="25"/>
        <v>2.9166666668283547E-2</v>
      </c>
      <c r="Y536" t="str">
        <f t="shared" si="26"/>
        <v>Cobrado</v>
      </c>
    </row>
    <row r="537" spans="1:25" x14ac:dyDescent="0.45">
      <c r="A537">
        <v>9</v>
      </c>
      <c r="B537" t="s">
        <v>507</v>
      </c>
      <c r="C537">
        <v>2</v>
      </c>
      <c r="D537" s="1">
        <v>45022.104861111111</v>
      </c>
      <c r="E537" s="1">
        <v>45022.193749999999</v>
      </c>
      <c r="F537" t="s">
        <v>35</v>
      </c>
      <c r="G537" t="s">
        <v>15</v>
      </c>
      <c r="H537" t="s">
        <v>26</v>
      </c>
      <c r="I537">
        <v>46</v>
      </c>
      <c r="J537" t="s">
        <v>17</v>
      </c>
      <c r="K537">
        <v>536</v>
      </c>
      <c r="L537" t="s">
        <v>70</v>
      </c>
      <c r="M537" t="s">
        <v>108</v>
      </c>
      <c r="N537" t="s">
        <v>79</v>
      </c>
      <c r="O537" t="s">
        <v>58</v>
      </c>
      <c r="P537" t="s">
        <v>118</v>
      </c>
      <c r="Q537" t="str">
        <f t="shared" si="24"/>
        <v>Plato_4,  Plato_9,  Plato_14,  Plato_2</v>
      </c>
      <c r="R537" s="11">
        <f>SUMIF(Cocina!A:A,Sala!K537,Cocina!J:J)+I537</f>
        <v>258</v>
      </c>
      <c r="S537" s="12">
        <f>INT(E537)</f>
        <v>45022</v>
      </c>
      <c r="T537" s="2">
        <f>D537</f>
        <v>45022.104861111111</v>
      </c>
      <c r="U537" s="2">
        <f>E537</f>
        <v>45022.193749999999</v>
      </c>
      <c r="V537" s="2">
        <f>IF(J537="Ocupada",U537-T537+15/1440,U537-T537)</f>
        <v>8.8888888887595385E-2</v>
      </c>
      <c r="W537" s="7">
        <f>SUMIF(Cocina!A:A,K537,Cocina!H:H)</f>
        <v>0.10555555555555556</v>
      </c>
      <c r="X537" s="2">
        <f t="shared" si="25"/>
        <v>0</v>
      </c>
      <c r="Y537" t="str">
        <f t="shared" si="26"/>
        <v>No cobrado</v>
      </c>
    </row>
    <row r="538" spans="1:25" x14ac:dyDescent="0.45">
      <c r="A538">
        <v>18</v>
      </c>
      <c r="B538" t="s">
        <v>196</v>
      </c>
      <c r="C538">
        <v>6</v>
      </c>
      <c r="D538" s="1">
        <v>45022.01666666667</v>
      </c>
      <c r="E538" s="1">
        <v>45022.089583333334</v>
      </c>
      <c r="F538" t="s">
        <v>14</v>
      </c>
      <c r="G538" t="s">
        <v>21</v>
      </c>
      <c r="H538" t="s">
        <v>16</v>
      </c>
      <c r="I538">
        <v>28.68</v>
      </c>
      <c r="J538" t="s">
        <v>41</v>
      </c>
      <c r="K538">
        <v>537</v>
      </c>
      <c r="L538" t="s">
        <v>36</v>
      </c>
      <c r="M538" t="s">
        <v>99</v>
      </c>
      <c r="Q538" t="str">
        <f t="shared" si="24"/>
        <v>Plato_13</v>
      </c>
      <c r="R538" s="11">
        <f>SUMIF(Cocina!A:A,Sala!K538,Cocina!J:J)+I538</f>
        <v>91.68</v>
      </c>
      <c r="S538" s="12">
        <f>INT(E538)</f>
        <v>45022</v>
      </c>
      <c r="T538" s="2">
        <f>D538</f>
        <v>45022.01666666667</v>
      </c>
      <c r="U538" s="2">
        <f>E538</f>
        <v>45022.089583333334</v>
      </c>
      <c r="V538" s="2">
        <f>IF(J538="Ocupada",U538-T538+15/1440,U538-T538)</f>
        <v>8.3333333330908019E-2</v>
      </c>
      <c r="W538" s="7">
        <f>SUMIF(Cocina!A:A,K538,Cocina!H:H)</f>
        <v>1.4583333333333334E-2</v>
      </c>
      <c r="X538" s="2">
        <f t="shared" si="25"/>
        <v>6.8749999997574682E-2</v>
      </c>
      <c r="Y538" t="str">
        <f t="shared" si="26"/>
        <v>Cobrado</v>
      </c>
    </row>
    <row r="539" spans="1:25" x14ac:dyDescent="0.45">
      <c r="A539">
        <v>14</v>
      </c>
      <c r="B539" t="s">
        <v>318</v>
      </c>
      <c r="C539">
        <v>4</v>
      </c>
      <c r="D539" s="1">
        <v>45022.138194444444</v>
      </c>
      <c r="E539" s="1">
        <v>45022.231249999997</v>
      </c>
      <c r="F539" t="s">
        <v>35</v>
      </c>
      <c r="G539" t="s">
        <v>38</v>
      </c>
      <c r="H539" t="s">
        <v>16</v>
      </c>
      <c r="I539">
        <v>41.35</v>
      </c>
      <c r="J539" t="s">
        <v>27</v>
      </c>
      <c r="K539">
        <v>538</v>
      </c>
      <c r="L539" t="s">
        <v>23</v>
      </c>
      <c r="M539" t="s">
        <v>97</v>
      </c>
      <c r="N539" t="s">
        <v>58</v>
      </c>
      <c r="O539" t="s">
        <v>57</v>
      </c>
      <c r="P539" t="s">
        <v>44</v>
      </c>
      <c r="Q539" t="str">
        <f t="shared" si="24"/>
        <v>Plato_2,  Plato_14,  Plato_11,  Plato_16</v>
      </c>
      <c r="R539" s="11">
        <f>SUMIF(Cocina!A:A,Sala!K539,Cocina!J:J)+I539</f>
        <v>183.35</v>
      </c>
      <c r="S539" s="12">
        <f>INT(E539)</f>
        <v>45022</v>
      </c>
      <c r="T539" s="2">
        <f>D539</f>
        <v>45022.138194444444</v>
      </c>
      <c r="U539" s="2">
        <f>E539</f>
        <v>45022.231249999997</v>
      </c>
      <c r="V539" s="2">
        <f>IF(J539="Ocupada",U539-T539+15/1440,U539-T539)</f>
        <v>9.3055555553291924E-2</v>
      </c>
      <c r="W539" s="7">
        <f>SUMIF(Cocina!A:A,K539,Cocina!H:H)</f>
        <v>0.13750000000000001</v>
      </c>
      <c r="X539" s="2">
        <f t="shared" si="25"/>
        <v>0</v>
      </c>
      <c r="Y539" t="str">
        <f t="shared" si="26"/>
        <v>No cobrado</v>
      </c>
    </row>
    <row r="540" spans="1:25" x14ac:dyDescent="0.45">
      <c r="A540">
        <v>18</v>
      </c>
      <c r="B540" t="s">
        <v>508</v>
      </c>
      <c r="C540">
        <v>3</v>
      </c>
      <c r="D540" s="1">
        <v>45022.160416666666</v>
      </c>
      <c r="E540" s="1">
        <v>45022.291666666664</v>
      </c>
      <c r="F540" t="s">
        <v>25</v>
      </c>
      <c r="G540" t="s">
        <v>21</v>
      </c>
      <c r="H540" t="s">
        <v>22</v>
      </c>
      <c r="I540">
        <v>20.9</v>
      </c>
      <c r="J540" t="s">
        <v>27</v>
      </c>
      <c r="K540">
        <v>539</v>
      </c>
      <c r="L540" t="s">
        <v>23</v>
      </c>
      <c r="M540" t="s">
        <v>97</v>
      </c>
      <c r="N540" t="s">
        <v>93</v>
      </c>
      <c r="O540" t="s">
        <v>79</v>
      </c>
      <c r="P540" t="s">
        <v>65</v>
      </c>
      <c r="Q540" t="str">
        <f t="shared" si="24"/>
        <v>Plato_2,  Plato_6,  Plato_9,  Plato_4</v>
      </c>
      <c r="R540" s="11">
        <f>SUMIF(Cocina!A:A,Sala!K540,Cocina!J:J)+I540</f>
        <v>260.89999999999998</v>
      </c>
      <c r="S540" s="12">
        <f>INT(E540)</f>
        <v>45022</v>
      </c>
      <c r="T540" s="2">
        <f>D540</f>
        <v>45022.160416666666</v>
      </c>
      <c r="U540" s="2">
        <f>E540</f>
        <v>45022.291666666664</v>
      </c>
      <c r="V540" s="2">
        <f>IF(J540="Ocupada",U540-T540+15/1440,U540-T540)</f>
        <v>0.13124999999854481</v>
      </c>
      <c r="W540" s="7">
        <f>SUMIF(Cocina!A:A,K540,Cocina!H:H)</f>
        <v>8.9583333333333334E-2</v>
      </c>
      <c r="X540" s="2">
        <f t="shared" si="25"/>
        <v>4.1666666665211474E-2</v>
      </c>
      <c r="Y540" t="str">
        <f t="shared" si="26"/>
        <v>Cobrado</v>
      </c>
    </row>
    <row r="541" spans="1:25" x14ac:dyDescent="0.45">
      <c r="A541">
        <v>6</v>
      </c>
      <c r="B541" t="s">
        <v>509</v>
      </c>
      <c r="C541">
        <v>4</v>
      </c>
      <c r="D541" s="1">
        <v>45022.156944444447</v>
      </c>
      <c r="E541" s="1">
        <v>45022.288888888892</v>
      </c>
      <c r="F541" t="s">
        <v>20</v>
      </c>
      <c r="G541" t="s">
        <v>15</v>
      </c>
      <c r="H541" t="s">
        <v>26</v>
      </c>
      <c r="I541">
        <v>47.85</v>
      </c>
      <c r="J541" t="s">
        <v>17</v>
      </c>
      <c r="K541">
        <v>540</v>
      </c>
      <c r="L541" t="s">
        <v>50</v>
      </c>
      <c r="M541" t="s">
        <v>108</v>
      </c>
      <c r="N541" t="s">
        <v>53</v>
      </c>
      <c r="Q541" t="str">
        <f t="shared" si="24"/>
        <v>Plato_4,  Plato_8</v>
      </c>
      <c r="R541" s="11">
        <f>SUMIF(Cocina!A:A,Sala!K541,Cocina!J:J)+I541</f>
        <v>171.85</v>
      </c>
      <c r="S541" s="12">
        <f>INT(E541)</f>
        <v>45022</v>
      </c>
      <c r="T541" s="2">
        <f>D541</f>
        <v>45022.156944444447</v>
      </c>
      <c r="U541" s="2">
        <f>E541</f>
        <v>45022.288888888892</v>
      </c>
      <c r="V541" s="2">
        <f>IF(J541="Ocupada",U541-T541+15/1440,U541-T541)</f>
        <v>0.13194444444525288</v>
      </c>
      <c r="W541" s="7">
        <f>SUMIF(Cocina!A:A,K541,Cocina!H:H)</f>
        <v>5.694444444444445E-2</v>
      </c>
      <c r="X541" s="2">
        <f t="shared" si="25"/>
        <v>7.5000000000808434E-2</v>
      </c>
      <c r="Y541" t="str">
        <f t="shared" si="26"/>
        <v>Cobrado</v>
      </c>
    </row>
    <row r="542" spans="1:25" x14ac:dyDescent="0.45">
      <c r="A542">
        <v>19</v>
      </c>
      <c r="B542" t="s">
        <v>80</v>
      </c>
      <c r="C542">
        <v>2</v>
      </c>
      <c r="D542" s="1">
        <v>45022.022916666669</v>
      </c>
      <c r="E542" s="1">
        <v>45022.188888888886</v>
      </c>
      <c r="F542" t="s">
        <v>20</v>
      </c>
      <c r="G542" t="s">
        <v>21</v>
      </c>
      <c r="H542" t="s">
        <v>16</v>
      </c>
      <c r="I542">
        <v>33.700000000000003</v>
      </c>
      <c r="J542" t="s">
        <v>17</v>
      </c>
      <c r="K542">
        <v>541</v>
      </c>
      <c r="L542" t="s">
        <v>23</v>
      </c>
      <c r="M542" t="s">
        <v>143</v>
      </c>
      <c r="N542" t="s">
        <v>57</v>
      </c>
      <c r="O542" t="s">
        <v>79</v>
      </c>
      <c r="P542" t="s">
        <v>58</v>
      </c>
      <c r="Q542" t="str">
        <f t="shared" si="24"/>
        <v>Plato_12,  Plato_11,  Plato_9,  Plato_14</v>
      </c>
      <c r="R542" s="11">
        <f>SUMIF(Cocina!A:A,Sala!K542,Cocina!J:J)+I542</f>
        <v>235.7</v>
      </c>
      <c r="S542" s="12">
        <f>INT(E542)</f>
        <v>45022</v>
      </c>
      <c r="T542" s="2">
        <f>D542</f>
        <v>45022.022916666669</v>
      </c>
      <c r="U542" s="2">
        <f>E542</f>
        <v>45022.188888888886</v>
      </c>
      <c r="V542" s="2">
        <f>IF(J542="Ocupada",U542-T542+15/1440,U542-T542)</f>
        <v>0.16597222221753327</v>
      </c>
      <c r="W542" s="7">
        <f>SUMIF(Cocina!A:A,K542,Cocina!H:H)</f>
        <v>8.611111111111111E-2</v>
      </c>
      <c r="X542" s="2">
        <f t="shared" si="25"/>
        <v>7.9861111106422161E-2</v>
      </c>
      <c r="Y542" t="str">
        <f t="shared" si="26"/>
        <v>Cobrado</v>
      </c>
    </row>
    <row r="543" spans="1:25" x14ac:dyDescent="0.45">
      <c r="A543">
        <v>9</v>
      </c>
      <c r="B543" t="s">
        <v>190</v>
      </c>
      <c r="C543">
        <v>5</v>
      </c>
      <c r="D543" s="1">
        <v>45022.115972222222</v>
      </c>
      <c r="E543" s="1">
        <v>45022.196527777778</v>
      </c>
      <c r="F543" t="s">
        <v>14</v>
      </c>
      <c r="G543" t="s">
        <v>21</v>
      </c>
      <c r="H543" t="s">
        <v>26</v>
      </c>
      <c r="I543">
        <v>49.05</v>
      </c>
      <c r="J543" t="s">
        <v>17</v>
      </c>
      <c r="K543">
        <v>542</v>
      </c>
      <c r="L543" t="s">
        <v>70</v>
      </c>
      <c r="M543" t="s">
        <v>83</v>
      </c>
      <c r="N543" t="s">
        <v>68</v>
      </c>
      <c r="O543" t="s">
        <v>93</v>
      </c>
      <c r="Q543" t="str">
        <f t="shared" si="24"/>
        <v>Plato_18,  Plato_10,  Plato_6</v>
      </c>
      <c r="R543" s="11">
        <f>SUMIF(Cocina!A:A,Sala!K543,Cocina!J:J)+I543</f>
        <v>197.05</v>
      </c>
      <c r="S543" s="12">
        <f>INT(E543)</f>
        <v>45022</v>
      </c>
      <c r="T543" s="2">
        <f>D543</f>
        <v>45022.115972222222</v>
      </c>
      <c r="U543" s="2">
        <f>E543</f>
        <v>45022.196527777778</v>
      </c>
      <c r="V543" s="2">
        <f>IF(J543="Ocupada",U543-T543+15/1440,U543-T543)</f>
        <v>8.0555555556202307E-2</v>
      </c>
      <c r="W543" s="7">
        <f>SUMIF(Cocina!A:A,K543,Cocina!H:H)</f>
        <v>7.9861111111111105E-2</v>
      </c>
      <c r="X543" s="2">
        <f t="shared" si="25"/>
        <v>6.944444450912024E-4</v>
      </c>
      <c r="Y543" t="str">
        <f t="shared" si="26"/>
        <v>Cobrado</v>
      </c>
    </row>
    <row r="544" spans="1:25" x14ac:dyDescent="0.45">
      <c r="A544">
        <v>19</v>
      </c>
      <c r="B544" t="s">
        <v>510</v>
      </c>
      <c r="C544">
        <v>5</v>
      </c>
      <c r="D544" s="1">
        <v>45022.032638888886</v>
      </c>
      <c r="E544" s="1">
        <v>45022.150694444441</v>
      </c>
      <c r="F544" t="s">
        <v>35</v>
      </c>
      <c r="G544" t="s">
        <v>38</v>
      </c>
      <c r="H544" t="s">
        <v>26</v>
      </c>
      <c r="I544">
        <v>49.37</v>
      </c>
      <c r="J544" t="s">
        <v>17</v>
      </c>
      <c r="K544">
        <v>543</v>
      </c>
      <c r="L544" t="s">
        <v>33</v>
      </c>
      <c r="M544" t="s">
        <v>62</v>
      </c>
      <c r="N544" t="s">
        <v>93</v>
      </c>
      <c r="O544" t="s">
        <v>76</v>
      </c>
      <c r="Q544" t="str">
        <f t="shared" si="24"/>
        <v>Plato_16,  Plato_6,  Plato_15</v>
      </c>
      <c r="R544" s="11">
        <f>SUMIF(Cocina!A:A,Sala!K544,Cocina!J:J)+I544</f>
        <v>255.37</v>
      </c>
      <c r="S544" s="12">
        <f>INT(E544)</f>
        <v>45022</v>
      </c>
      <c r="T544" s="2">
        <f>D544</f>
        <v>45022.032638888886</v>
      </c>
      <c r="U544" s="2">
        <f>E544</f>
        <v>45022.150694444441</v>
      </c>
      <c r="V544" s="2">
        <f>IF(J544="Ocupada",U544-T544+15/1440,U544-T544)</f>
        <v>0.11805555555474712</v>
      </c>
      <c r="W544" s="7">
        <f>SUMIF(Cocina!A:A,K544,Cocina!H:H)</f>
        <v>5.1388888888888887E-2</v>
      </c>
      <c r="X544" s="2">
        <f t="shared" si="25"/>
        <v>6.6666666665858229E-2</v>
      </c>
      <c r="Y544" t="str">
        <f t="shared" si="26"/>
        <v>Cobrado</v>
      </c>
    </row>
    <row r="545" spans="1:25" x14ac:dyDescent="0.45">
      <c r="A545">
        <v>7</v>
      </c>
      <c r="B545" t="s">
        <v>511</v>
      </c>
      <c r="C545">
        <v>4</v>
      </c>
      <c r="D545" s="1">
        <v>45022.136805555558</v>
      </c>
      <c r="E545" s="1">
        <v>45022.197916666664</v>
      </c>
      <c r="F545" t="s">
        <v>32</v>
      </c>
      <c r="G545" t="s">
        <v>15</v>
      </c>
      <c r="H545" t="s">
        <v>26</v>
      </c>
      <c r="I545">
        <v>44.91</v>
      </c>
      <c r="J545" t="s">
        <v>41</v>
      </c>
      <c r="K545">
        <v>544</v>
      </c>
      <c r="L545" t="s">
        <v>64</v>
      </c>
      <c r="M545" t="s">
        <v>39</v>
      </c>
      <c r="Q545" t="str">
        <f t="shared" si="24"/>
        <v>Plato_8</v>
      </c>
      <c r="R545" s="11">
        <f>SUMIF(Cocina!A:A,Sala!K545,Cocina!J:J)+I545</f>
        <v>114.91</v>
      </c>
      <c r="S545" s="12">
        <f>INT(E545)</f>
        <v>45022</v>
      </c>
      <c r="T545" s="2">
        <f>D545</f>
        <v>45022.136805555558</v>
      </c>
      <c r="U545" s="2">
        <f>E545</f>
        <v>45022.197916666664</v>
      </c>
      <c r="V545" s="2">
        <f>IF(J545="Ocupada",U545-T545+15/1440,U545-T545)</f>
        <v>7.152777777325052E-2</v>
      </c>
      <c r="W545" s="7">
        <f>SUMIF(Cocina!A:A,K545,Cocina!H:H)</f>
        <v>3.3333333333333333E-2</v>
      </c>
      <c r="X545" s="2">
        <f t="shared" si="25"/>
        <v>3.8194444439917187E-2</v>
      </c>
      <c r="Y545" t="str">
        <f t="shared" si="26"/>
        <v>Cobrado</v>
      </c>
    </row>
    <row r="546" spans="1:25" x14ac:dyDescent="0.45">
      <c r="A546">
        <v>20</v>
      </c>
      <c r="B546" t="s">
        <v>512</v>
      </c>
      <c r="C546">
        <v>5</v>
      </c>
      <c r="D546" s="1">
        <v>45022.11041666667</v>
      </c>
      <c r="E546" s="1">
        <v>45022.18472222222</v>
      </c>
      <c r="F546" t="s">
        <v>25</v>
      </c>
      <c r="G546" t="s">
        <v>15</v>
      </c>
      <c r="H546" t="s">
        <v>22</v>
      </c>
      <c r="I546">
        <v>12.18</v>
      </c>
      <c r="J546" t="s">
        <v>41</v>
      </c>
      <c r="K546">
        <v>545</v>
      </c>
      <c r="L546" t="s">
        <v>70</v>
      </c>
      <c r="M546" t="s">
        <v>292</v>
      </c>
      <c r="N546" t="s">
        <v>29</v>
      </c>
      <c r="Q546" t="str">
        <f t="shared" si="24"/>
        <v>Plato_11,  Plato_17</v>
      </c>
      <c r="R546" s="11">
        <f>SUMIF(Cocina!A:A,Sala!K546,Cocina!J:J)+I546</f>
        <v>142.18</v>
      </c>
      <c r="S546" s="12">
        <f>INT(E546)</f>
        <v>45022</v>
      </c>
      <c r="T546" s="2">
        <f>D546</f>
        <v>45022.11041666667</v>
      </c>
      <c r="U546" s="2">
        <f>E546</f>
        <v>45022.18472222222</v>
      </c>
      <c r="V546" s="2">
        <f>IF(J546="Ocupada",U546-T546+15/1440,U546-T546)</f>
        <v>8.4722222217048213E-2</v>
      </c>
      <c r="W546" s="7">
        <f>SUMIF(Cocina!A:A,K546,Cocina!H:H)</f>
        <v>6.8750000000000006E-2</v>
      </c>
      <c r="X546" s="2">
        <f t="shared" si="25"/>
        <v>1.5972222217048207E-2</v>
      </c>
      <c r="Y546" t="str">
        <f t="shared" si="26"/>
        <v>Cobrado</v>
      </c>
    </row>
    <row r="547" spans="1:25" x14ac:dyDescent="0.45">
      <c r="A547">
        <v>5</v>
      </c>
      <c r="B547" t="s">
        <v>513</v>
      </c>
      <c r="C547">
        <v>2</v>
      </c>
      <c r="D547" s="1">
        <v>45022.134722222225</v>
      </c>
      <c r="E547" s="1">
        <v>45022.228472222225</v>
      </c>
      <c r="F547" t="s">
        <v>35</v>
      </c>
      <c r="G547" t="s">
        <v>15</v>
      </c>
      <c r="H547" t="s">
        <v>16</v>
      </c>
      <c r="I547">
        <v>47.81</v>
      </c>
      <c r="J547" t="s">
        <v>17</v>
      </c>
      <c r="K547">
        <v>546</v>
      </c>
      <c r="L547" t="s">
        <v>46</v>
      </c>
      <c r="M547" t="s">
        <v>278</v>
      </c>
      <c r="N547" t="s">
        <v>44</v>
      </c>
      <c r="Q547" t="str">
        <f t="shared" si="24"/>
        <v>Plato_15,  Plato_16</v>
      </c>
      <c r="R547" s="11">
        <f>SUMIF(Cocina!A:A,Sala!K547,Cocina!J:J)+I547</f>
        <v>139.81</v>
      </c>
      <c r="S547" s="12">
        <f>INT(E547)</f>
        <v>45022</v>
      </c>
      <c r="T547" s="2">
        <f>D547</f>
        <v>45022.134722222225</v>
      </c>
      <c r="U547" s="2">
        <f>E547</f>
        <v>45022.228472222225</v>
      </c>
      <c r="V547" s="2">
        <f>IF(J547="Ocupada",U547-T547+15/1440,U547-T547)</f>
        <v>9.375E-2</v>
      </c>
      <c r="W547" s="7">
        <f>SUMIF(Cocina!A:A,K547,Cocina!H:H)</f>
        <v>6.3194444444444442E-2</v>
      </c>
      <c r="X547" s="2">
        <f t="shared" si="25"/>
        <v>3.0555555555555558E-2</v>
      </c>
      <c r="Y547" t="str">
        <f t="shared" si="26"/>
        <v>Cobrado</v>
      </c>
    </row>
    <row r="548" spans="1:25" x14ac:dyDescent="0.45">
      <c r="A548">
        <v>9</v>
      </c>
      <c r="B548" t="s">
        <v>514</v>
      </c>
      <c r="C548">
        <v>3</v>
      </c>
      <c r="D548" s="1">
        <v>45022.113194444442</v>
      </c>
      <c r="E548" s="1">
        <v>45022.191666666666</v>
      </c>
      <c r="F548" t="s">
        <v>32</v>
      </c>
      <c r="G548" t="s">
        <v>38</v>
      </c>
      <c r="H548" t="s">
        <v>26</v>
      </c>
      <c r="I548">
        <v>20.04</v>
      </c>
      <c r="J548" t="s">
        <v>41</v>
      </c>
      <c r="K548">
        <v>547</v>
      </c>
      <c r="L548" t="s">
        <v>23</v>
      </c>
      <c r="M548" t="s">
        <v>147</v>
      </c>
      <c r="N548" t="s">
        <v>57</v>
      </c>
      <c r="O548" t="s">
        <v>53</v>
      </c>
      <c r="Q548" t="str">
        <f t="shared" si="24"/>
        <v>Plato_17,  Plato_11,  Plato_8</v>
      </c>
      <c r="R548" s="11">
        <f>SUMIF(Cocina!A:A,Sala!K548,Cocina!J:J)+I548</f>
        <v>247.04</v>
      </c>
      <c r="S548" s="12">
        <f>INT(E548)</f>
        <v>45022</v>
      </c>
      <c r="T548" s="2">
        <f>D548</f>
        <v>45022.113194444442</v>
      </c>
      <c r="U548" s="2">
        <f>E548</f>
        <v>45022.191666666666</v>
      </c>
      <c r="V548" s="2">
        <f>IF(J548="Ocupada",U548-T548+15/1440,U548-T548)</f>
        <v>8.8888888890020709E-2</v>
      </c>
      <c r="W548" s="7">
        <f>SUMIF(Cocina!A:A,K548,Cocina!H:H)</f>
        <v>6.7361111111111108E-2</v>
      </c>
      <c r="X548" s="2">
        <f t="shared" si="25"/>
        <v>2.1527777778909601E-2</v>
      </c>
      <c r="Y548" t="str">
        <f t="shared" si="26"/>
        <v>Cobrado</v>
      </c>
    </row>
    <row r="549" spans="1:25" x14ac:dyDescent="0.45">
      <c r="A549">
        <v>4</v>
      </c>
      <c r="B549" t="s">
        <v>515</v>
      </c>
      <c r="C549">
        <v>2</v>
      </c>
      <c r="D549" s="1">
        <v>45022.038194444445</v>
      </c>
      <c r="E549" s="1">
        <v>45022.168749999997</v>
      </c>
      <c r="F549" t="s">
        <v>25</v>
      </c>
      <c r="G549" t="s">
        <v>15</v>
      </c>
      <c r="H549" t="s">
        <v>26</v>
      </c>
      <c r="I549">
        <v>28.88</v>
      </c>
      <c r="J549" t="s">
        <v>27</v>
      </c>
      <c r="K549">
        <v>548</v>
      </c>
      <c r="L549" t="s">
        <v>70</v>
      </c>
      <c r="M549" t="s">
        <v>83</v>
      </c>
      <c r="N549" t="s">
        <v>29</v>
      </c>
      <c r="Q549" t="str">
        <f t="shared" si="24"/>
        <v>Plato_18,  Plato_17</v>
      </c>
      <c r="R549" s="11">
        <f>SUMIF(Cocina!A:A,Sala!K549,Cocina!J:J)+I549</f>
        <v>124.88</v>
      </c>
      <c r="S549" s="12">
        <f>INT(E549)</f>
        <v>45022</v>
      </c>
      <c r="T549" s="2">
        <f>D549</f>
        <v>45022.038194444445</v>
      </c>
      <c r="U549" s="2">
        <f>E549</f>
        <v>45022.168749999997</v>
      </c>
      <c r="V549" s="2">
        <f>IF(J549="Ocupada",U549-T549+15/1440,U549-T549)</f>
        <v>0.13055555555183673</v>
      </c>
      <c r="W549" s="7">
        <f>SUMIF(Cocina!A:A,K549,Cocina!H:H)</f>
        <v>7.3611111111111113E-2</v>
      </c>
      <c r="X549" s="2">
        <f t="shared" si="25"/>
        <v>5.694444444072562E-2</v>
      </c>
      <c r="Y549" t="str">
        <f t="shared" si="26"/>
        <v>Cobrado</v>
      </c>
    </row>
    <row r="550" spans="1:25" x14ac:dyDescent="0.45">
      <c r="A550">
        <v>12</v>
      </c>
      <c r="B550" t="s">
        <v>339</v>
      </c>
      <c r="C550">
        <v>2</v>
      </c>
      <c r="D550" s="1">
        <v>45022.064583333333</v>
      </c>
      <c r="E550" s="1">
        <v>45022.226388888892</v>
      </c>
      <c r="F550" t="s">
        <v>20</v>
      </c>
      <c r="G550" t="s">
        <v>15</v>
      </c>
      <c r="H550" t="s">
        <v>26</v>
      </c>
      <c r="I550">
        <v>35.340000000000003</v>
      </c>
      <c r="J550" t="s">
        <v>27</v>
      </c>
      <c r="K550">
        <v>549</v>
      </c>
      <c r="L550" t="s">
        <v>23</v>
      </c>
      <c r="M550" t="s">
        <v>153</v>
      </c>
      <c r="N550" t="s">
        <v>53</v>
      </c>
      <c r="O550" t="s">
        <v>78</v>
      </c>
      <c r="Q550" t="str">
        <f t="shared" si="24"/>
        <v>Plato_1,  Plato_8,  Plato_18</v>
      </c>
      <c r="R550" s="11">
        <f>SUMIF(Cocina!A:A,Sala!K550,Cocina!J:J)+I550</f>
        <v>197.34</v>
      </c>
      <c r="S550" s="12">
        <f>INT(E550)</f>
        <v>45022</v>
      </c>
      <c r="T550" s="2">
        <f>D550</f>
        <v>45022.064583333333</v>
      </c>
      <c r="U550" s="2">
        <f>E550</f>
        <v>45022.226388888892</v>
      </c>
      <c r="V550" s="2">
        <f>IF(J550="Ocupada",U550-T550+15/1440,U550-T550)</f>
        <v>0.16180555555911269</v>
      </c>
      <c r="W550" s="7">
        <f>SUMIF(Cocina!A:A,K550,Cocina!H:H)</f>
        <v>6.8055555555555564E-2</v>
      </c>
      <c r="X550" s="2">
        <f t="shared" si="25"/>
        <v>9.3750000003557127E-2</v>
      </c>
      <c r="Y550" t="str">
        <f t="shared" si="26"/>
        <v>Cobrado</v>
      </c>
    </row>
    <row r="551" spans="1:25" x14ac:dyDescent="0.45">
      <c r="A551">
        <v>1</v>
      </c>
      <c r="B551" t="s">
        <v>450</v>
      </c>
      <c r="C551">
        <v>6</v>
      </c>
      <c r="D551" s="1">
        <v>45022.047222222223</v>
      </c>
      <c r="E551" s="1">
        <v>45022.11041666667</v>
      </c>
      <c r="F551" t="s">
        <v>14</v>
      </c>
      <c r="G551" t="s">
        <v>15</v>
      </c>
      <c r="H551" t="s">
        <v>26</v>
      </c>
      <c r="I551">
        <v>28.33</v>
      </c>
      <c r="J551" t="s">
        <v>41</v>
      </c>
      <c r="K551">
        <v>550</v>
      </c>
      <c r="L551" t="s">
        <v>28</v>
      </c>
      <c r="M551" t="s">
        <v>97</v>
      </c>
      <c r="N551" t="s">
        <v>47</v>
      </c>
      <c r="O551" t="s">
        <v>75</v>
      </c>
      <c r="Q551" t="str">
        <f t="shared" si="24"/>
        <v>Plato_2,  Plato_7,  Plato_3</v>
      </c>
      <c r="R551" s="11">
        <f>SUMIF(Cocina!A:A,Sala!K551,Cocina!J:J)+I551</f>
        <v>152.32999999999998</v>
      </c>
      <c r="S551" s="12">
        <f>INT(E551)</f>
        <v>45022</v>
      </c>
      <c r="T551" s="2">
        <f>D551</f>
        <v>45022.047222222223</v>
      </c>
      <c r="U551" s="2">
        <f>E551</f>
        <v>45022.11041666667</v>
      </c>
      <c r="V551" s="2">
        <f>IF(J551="Ocupada",U551-T551+15/1440,U551-T551)</f>
        <v>7.3611111113374747E-2</v>
      </c>
      <c r="W551" s="7">
        <f>SUMIF(Cocina!A:A,K551,Cocina!H:H)</f>
        <v>3.9583333333333331E-2</v>
      </c>
      <c r="X551" s="2">
        <f t="shared" si="25"/>
        <v>3.4027777780041416E-2</v>
      </c>
      <c r="Y551" t="str">
        <f t="shared" si="26"/>
        <v>Cobrado</v>
      </c>
    </row>
    <row r="552" spans="1:25" x14ac:dyDescent="0.45">
      <c r="A552">
        <v>4</v>
      </c>
      <c r="B552" t="s">
        <v>516</v>
      </c>
      <c r="C552">
        <v>2</v>
      </c>
      <c r="D552" s="1">
        <v>45022.123611111114</v>
      </c>
      <c r="E552" s="1">
        <v>45022.173611111109</v>
      </c>
      <c r="F552" t="s">
        <v>14</v>
      </c>
      <c r="G552" t="s">
        <v>21</v>
      </c>
      <c r="H552" t="s">
        <v>26</v>
      </c>
      <c r="I552">
        <v>17.54</v>
      </c>
      <c r="J552" t="s">
        <v>17</v>
      </c>
      <c r="K552">
        <v>551</v>
      </c>
      <c r="L552" t="s">
        <v>33</v>
      </c>
      <c r="M552" t="s">
        <v>97</v>
      </c>
      <c r="N552" t="s">
        <v>75</v>
      </c>
      <c r="O552" t="s">
        <v>65</v>
      </c>
      <c r="P552" t="s">
        <v>60</v>
      </c>
      <c r="Q552" t="str">
        <f t="shared" si="24"/>
        <v>Plato_2,  Plato_3,  Plato_4,  Plato_13</v>
      </c>
      <c r="R552" s="11">
        <f>SUMIF(Cocina!A:A,Sala!K552,Cocina!J:J)+I552</f>
        <v>188.54</v>
      </c>
      <c r="S552" s="12">
        <f>INT(E552)</f>
        <v>45022</v>
      </c>
      <c r="T552" s="2">
        <f>D552</f>
        <v>45022.123611111114</v>
      </c>
      <c r="U552" s="2">
        <f>E552</f>
        <v>45022.173611111109</v>
      </c>
      <c r="V552" s="2">
        <f>IF(J552="Ocupada",U552-T552+15/1440,U552-T552)</f>
        <v>4.9999999995634425E-2</v>
      </c>
      <c r="W552" s="7">
        <f>SUMIF(Cocina!A:A,K552,Cocina!H:H)</f>
        <v>8.5416666666666669E-2</v>
      </c>
      <c r="X552" s="2">
        <f t="shared" si="25"/>
        <v>0</v>
      </c>
      <c r="Y552" t="str">
        <f t="shared" si="26"/>
        <v>No cobrado</v>
      </c>
    </row>
    <row r="553" spans="1:25" x14ac:dyDescent="0.45">
      <c r="A553">
        <v>11</v>
      </c>
      <c r="B553" t="s">
        <v>517</v>
      </c>
      <c r="C553">
        <v>6</v>
      </c>
      <c r="D553" s="1">
        <v>45022.018055555556</v>
      </c>
      <c r="E553" s="1">
        <v>45022.162499999999</v>
      </c>
      <c r="F553" t="s">
        <v>14</v>
      </c>
      <c r="G553" t="s">
        <v>38</v>
      </c>
      <c r="H553" t="s">
        <v>16</v>
      </c>
      <c r="I553">
        <v>10.28</v>
      </c>
      <c r="J553" t="s">
        <v>27</v>
      </c>
      <c r="K553">
        <v>552</v>
      </c>
      <c r="L553" t="s">
        <v>18</v>
      </c>
      <c r="M553" t="s">
        <v>71</v>
      </c>
      <c r="N553" t="s">
        <v>60</v>
      </c>
      <c r="O553" t="s">
        <v>75</v>
      </c>
      <c r="Q553" t="str">
        <f t="shared" si="24"/>
        <v>Plato_20,  Plato_13,  Plato_3</v>
      </c>
      <c r="R553" s="11">
        <f>SUMIF(Cocina!A:A,Sala!K553,Cocina!J:J)+I553</f>
        <v>253.28</v>
      </c>
      <c r="S553" s="12">
        <f>INT(E553)</f>
        <v>45022</v>
      </c>
      <c r="T553" s="2">
        <f>D553</f>
        <v>45022.018055555556</v>
      </c>
      <c r="U553" s="2">
        <f>E553</f>
        <v>45022.162499999999</v>
      </c>
      <c r="V553" s="2">
        <f>IF(J553="Ocupada",U553-T553+15/1440,U553-T553)</f>
        <v>0.1444444444423425</v>
      </c>
      <c r="W553" s="7">
        <f>SUMIF(Cocina!A:A,K553,Cocina!H:H)</f>
        <v>7.9861111111111105E-2</v>
      </c>
      <c r="X553" s="2">
        <f t="shared" si="25"/>
        <v>6.4583333331231396E-2</v>
      </c>
      <c r="Y553" t="str">
        <f t="shared" si="26"/>
        <v>Cobrado</v>
      </c>
    </row>
    <row r="554" spans="1:25" x14ac:dyDescent="0.45">
      <c r="A554">
        <v>14</v>
      </c>
      <c r="B554" t="s">
        <v>518</v>
      </c>
      <c r="C554">
        <v>2</v>
      </c>
      <c r="D554" s="1">
        <v>45022.114583333336</v>
      </c>
      <c r="E554" s="1">
        <v>45022.224999999999</v>
      </c>
      <c r="F554" t="s">
        <v>14</v>
      </c>
      <c r="G554" t="s">
        <v>15</v>
      </c>
      <c r="H554" t="s">
        <v>26</v>
      </c>
      <c r="I554">
        <v>44.38</v>
      </c>
      <c r="J554" t="s">
        <v>27</v>
      </c>
      <c r="K554">
        <v>553</v>
      </c>
      <c r="L554" t="s">
        <v>28</v>
      </c>
      <c r="M554" t="s">
        <v>97</v>
      </c>
      <c r="N554" t="s">
        <v>73</v>
      </c>
      <c r="O554" t="s">
        <v>112</v>
      </c>
      <c r="P554" t="s">
        <v>48</v>
      </c>
      <c r="Q554" t="str">
        <f t="shared" si="24"/>
        <v>Plato_2,  Plato_1,  Plato_5,  Plato_12</v>
      </c>
      <c r="R554" s="11">
        <f>SUMIF(Cocina!A:A,Sala!K554,Cocina!J:J)+I554</f>
        <v>247.38</v>
      </c>
      <c r="S554" s="12">
        <f>INT(E554)</f>
        <v>45022</v>
      </c>
      <c r="T554" s="2">
        <f>D554</f>
        <v>45022.114583333336</v>
      </c>
      <c r="U554" s="2">
        <f>E554</f>
        <v>45022.224999999999</v>
      </c>
      <c r="V554" s="2">
        <f>IF(J554="Ocupada",U554-T554+15/1440,U554-T554)</f>
        <v>0.11041666666278616</v>
      </c>
      <c r="W554" s="7">
        <f>SUMIF(Cocina!A:A,K554,Cocina!H:H)</f>
        <v>0.12361111111111112</v>
      </c>
      <c r="X554" s="2">
        <f t="shared" si="25"/>
        <v>0</v>
      </c>
      <c r="Y554" t="str">
        <f t="shared" si="26"/>
        <v>No cobrado</v>
      </c>
    </row>
    <row r="555" spans="1:25" x14ac:dyDescent="0.45">
      <c r="A555">
        <v>10</v>
      </c>
      <c r="B555" t="s">
        <v>519</v>
      </c>
      <c r="C555">
        <v>6</v>
      </c>
      <c r="D555" s="1">
        <v>45022.0625</v>
      </c>
      <c r="E555" s="1">
        <v>45022.121527777781</v>
      </c>
      <c r="F555" t="s">
        <v>14</v>
      </c>
      <c r="G555" t="s">
        <v>15</v>
      </c>
      <c r="H555" t="s">
        <v>16</v>
      </c>
      <c r="I555">
        <v>19.600000000000001</v>
      </c>
      <c r="J555" t="s">
        <v>41</v>
      </c>
      <c r="K555">
        <v>554</v>
      </c>
      <c r="L555" t="s">
        <v>18</v>
      </c>
      <c r="M555" t="s">
        <v>231</v>
      </c>
      <c r="N555" t="s">
        <v>67</v>
      </c>
      <c r="Q555" t="str">
        <f t="shared" si="24"/>
        <v>Plato_14,  Plato_20</v>
      </c>
      <c r="R555" s="11">
        <f>SUMIF(Cocina!A:A,Sala!K555,Cocina!J:J)+I555</f>
        <v>185.6</v>
      </c>
      <c r="S555" s="12">
        <f>INT(E555)</f>
        <v>45022</v>
      </c>
      <c r="T555" s="2">
        <f>D555</f>
        <v>45022.0625</v>
      </c>
      <c r="U555" s="2">
        <f>E555</f>
        <v>45022.121527777781</v>
      </c>
      <c r="V555" s="2">
        <f>IF(J555="Ocupada",U555-T555+15/1440,U555-T555)</f>
        <v>6.9444444447678208E-2</v>
      </c>
      <c r="W555" s="7">
        <f>SUMIF(Cocina!A:A,K555,Cocina!H:H)</f>
        <v>4.9305555555555561E-2</v>
      </c>
      <c r="X555" s="2">
        <f t="shared" si="25"/>
        <v>2.0138888892122647E-2</v>
      </c>
      <c r="Y555" t="str">
        <f t="shared" si="26"/>
        <v>Cobrado</v>
      </c>
    </row>
    <row r="556" spans="1:25" x14ac:dyDescent="0.45">
      <c r="A556">
        <v>20</v>
      </c>
      <c r="B556" t="s">
        <v>520</v>
      </c>
      <c r="C556">
        <v>1</v>
      </c>
      <c r="D556" s="1">
        <v>45022.082638888889</v>
      </c>
      <c r="E556" s="1">
        <v>45022.209722222222</v>
      </c>
      <c r="F556" t="s">
        <v>25</v>
      </c>
      <c r="G556" t="s">
        <v>21</v>
      </c>
      <c r="H556" t="s">
        <v>22</v>
      </c>
      <c r="I556">
        <v>41.08</v>
      </c>
      <c r="J556" t="s">
        <v>27</v>
      </c>
      <c r="K556">
        <v>555</v>
      </c>
      <c r="L556" t="s">
        <v>28</v>
      </c>
      <c r="M556" t="s">
        <v>97</v>
      </c>
      <c r="Q556" t="str">
        <f t="shared" si="24"/>
        <v>Plato_2</v>
      </c>
      <c r="R556" s="11">
        <f>SUMIF(Cocina!A:A,Sala!K556,Cocina!J:J)+I556</f>
        <v>71.08</v>
      </c>
      <c r="S556" s="12">
        <f>INT(E556)</f>
        <v>45022</v>
      </c>
      <c r="T556" s="2">
        <f>D556</f>
        <v>45022.082638888889</v>
      </c>
      <c r="U556" s="2">
        <f>E556</f>
        <v>45022.209722222222</v>
      </c>
      <c r="V556" s="2">
        <f>IF(J556="Ocupada",U556-T556+15/1440,U556-T556)</f>
        <v>0.12708333333284827</v>
      </c>
      <c r="W556" s="7">
        <f>SUMIF(Cocina!A:A,K556,Cocina!H:H)</f>
        <v>3.1944444444444442E-2</v>
      </c>
      <c r="X556" s="2">
        <f t="shared" si="25"/>
        <v>9.5138888888403828E-2</v>
      </c>
      <c r="Y556" t="str">
        <f t="shared" si="26"/>
        <v>Cobrado</v>
      </c>
    </row>
    <row r="557" spans="1:25" x14ac:dyDescent="0.45">
      <c r="A557">
        <v>9</v>
      </c>
      <c r="B557" t="s">
        <v>106</v>
      </c>
      <c r="C557">
        <v>6</v>
      </c>
      <c r="D557" s="1">
        <v>45022.164583333331</v>
      </c>
      <c r="E557" s="1">
        <v>45022.320138888892</v>
      </c>
      <c r="F557" t="s">
        <v>25</v>
      </c>
      <c r="G557" t="s">
        <v>15</v>
      </c>
      <c r="H557" t="s">
        <v>16</v>
      </c>
      <c r="I557">
        <v>14.09</v>
      </c>
      <c r="J557" t="s">
        <v>27</v>
      </c>
      <c r="K557">
        <v>556</v>
      </c>
      <c r="L557" t="s">
        <v>33</v>
      </c>
      <c r="M557" t="s">
        <v>234</v>
      </c>
      <c r="N557" t="s">
        <v>65</v>
      </c>
      <c r="Q557" t="str">
        <f t="shared" si="24"/>
        <v>Plato_5,  Plato_4</v>
      </c>
      <c r="R557" s="11">
        <f>SUMIF(Cocina!A:A,Sala!K557,Cocina!J:J)+I557</f>
        <v>90.09</v>
      </c>
      <c r="S557" s="12">
        <f>INT(E557)</f>
        <v>45022</v>
      </c>
      <c r="T557" s="2">
        <f>D557</f>
        <v>45022.164583333331</v>
      </c>
      <c r="U557" s="2">
        <f>E557</f>
        <v>45022.320138888892</v>
      </c>
      <c r="V557" s="2">
        <f>IF(J557="Ocupada",U557-T557+15/1440,U557-T557)</f>
        <v>0.15555555556056788</v>
      </c>
      <c r="W557" s="7">
        <f>SUMIF(Cocina!A:A,K557,Cocina!H:H)</f>
        <v>4.5833333333333337E-2</v>
      </c>
      <c r="X557" s="2">
        <f t="shared" si="25"/>
        <v>0.10972222222723454</v>
      </c>
      <c r="Y557" t="str">
        <f t="shared" si="26"/>
        <v>Cobrado</v>
      </c>
    </row>
    <row r="558" spans="1:25" x14ac:dyDescent="0.45">
      <c r="A558">
        <v>7</v>
      </c>
      <c r="B558" t="s">
        <v>188</v>
      </c>
      <c r="C558">
        <v>5</v>
      </c>
      <c r="D558" s="1">
        <v>45022.161111111112</v>
      </c>
      <c r="E558" s="1">
        <v>45022.318749999999</v>
      </c>
      <c r="F558" t="s">
        <v>25</v>
      </c>
      <c r="G558" t="s">
        <v>15</v>
      </c>
      <c r="H558" t="s">
        <v>22</v>
      </c>
      <c r="I558">
        <v>35.880000000000003</v>
      </c>
      <c r="J558" t="s">
        <v>41</v>
      </c>
      <c r="K558">
        <v>557</v>
      </c>
      <c r="L558" t="s">
        <v>64</v>
      </c>
      <c r="M558" t="s">
        <v>278</v>
      </c>
      <c r="N558" t="s">
        <v>60</v>
      </c>
      <c r="O558" t="s">
        <v>73</v>
      </c>
      <c r="Q558" t="str">
        <f t="shared" si="24"/>
        <v>Plato_15,  Plato_13,  Plato_1</v>
      </c>
      <c r="R558" s="11">
        <f>SUMIF(Cocina!A:A,Sala!K558,Cocina!J:J)+I558</f>
        <v>212.88</v>
      </c>
      <c r="S558" s="12">
        <f>INT(E558)</f>
        <v>45022</v>
      </c>
      <c r="T558" s="2">
        <f>D558</f>
        <v>45022.161111111112</v>
      </c>
      <c r="U558" s="2">
        <f>E558</f>
        <v>45022.318749999999</v>
      </c>
      <c r="V558" s="2">
        <f>IF(J558="Ocupada",U558-T558+15/1440,U558-T558)</f>
        <v>0.16805555555280685</v>
      </c>
      <c r="W558" s="7">
        <f>SUMIF(Cocina!A:A,K558,Cocina!H:H)</f>
        <v>7.4305555555555555E-2</v>
      </c>
      <c r="X558" s="2">
        <f t="shared" si="25"/>
        <v>9.3749999997251296E-2</v>
      </c>
      <c r="Y558" t="str">
        <f t="shared" si="26"/>
        <v>Cobrado</v>
      </c>
    </row>
    <row r="559" spans="1:25" x14ac:dyDescent="0.45">
      <c r="A559">
        <v>6</v>
      </c>
      <c r="B559" t="s">
        <v>458</v>
      </c>
      <c r="C559">
        <v>4</v>
      </c>
      <c r="D559" s="1">
        <v>45022.012499999997</v>
      </c>
      <c r="E559" s="1">
        <v>45022.129166666666</v>
      </c>
      <c r="F559" t="s">
        <v>20</v>
      </c>
      <c r="G559" t="s">
        <v>15</v>
      </c>
      <c r="H559" t="s">
        <v>26</v>
      </c>
      <c r="I559">
        <v>45.26</v>
      </c>
      <c r="J559" t="s">
        <v>17</v>
      </c>
      <c r="K559">
        <v>558</v>
      </c>
      <c r="L559" t="s">
        <v>33</v>
      </c>
      <c r="M559" t="s">
        <v>278</v>
      </c>
      <c r="N559" t="s">
        <v>73</v>
      </c>
      <c r="O559" t="s">
        <v>57</v>
      </c>
      <c r="Q559" t="str">
        <f t="shared" si="24"/>
        <v>Plato_15,  Plato_1,  Plato_11</v>
      </c>
      <c r="R559" s="11">
        <f>SUMIF(Cocina!A:A,Sala!K559,Cocina!J:J)+I559</f>
        <v>224.26</v>
      </c>
      <c r="S559" s="12">
        <f>INT(E559)</f>
        <v>45022</v>
      </c>
      <c r="T559" s="2">
        <f>D559</f>
        <v>45022.012499999997</v>
      </c>
      <c r="U559" s="2">
        <f>E559</f>
        <v>45022.129166666666</v>
      </c>
      <c r="V559" s="2">
        <f>IF(J559="Ocupada",U559-T559+15/1440,U559-T559)</f>
        <v>0.11666666666860692</v>
      </c>
      <c r="W559" s="7">
        <f>SUMIF(Cocina!A:A,K559,Cocina!H:H)</f>
        <v>0.11597222222222223</v>
      </c>
      <c r="X559" s="2">
        <f t="shared" si="25"/>
        <v>6.9444444638469549E-4</v>
      </c>
      <c r="Y559" t="str">
        <f t="shared" si="26"/>
        <v>Cobrado</v>
      </c>
    </row>
    <row r="560" spans="1:25" x14ac:dyDescent="0.45">
      <c r="A560">
        <v>11</v>
      </c>
      <c r="B560" t="s">
        <v>59</v>
      </c>
      <c r="C560">
        <v>1</v>
      </c>
      <c r="D560" s="1">
        <v>45022.009722222225</v>
      </c>
      <c r="E560" s="1">
        <v>45022.165972222225</v>
      </c>
      <c r="F560" t="s">
        <v>25</v>
      </c>
      <c r="G560" t="s">
        <v>15</v>
      </c>
      <c r="H560" t="s">
        <v>26</v>
      </c>
      <c r="I560">
        <v>24.36</v>
      </c>
      <c r="J560" t="s">
        <v>17</v>
      </c>
      <c r="K560">
        <v>559</v>
      </c>
      <c r="L560" t="s">
        <v>50</v>
      </c>
      <c r="M560" t="s">
        <v>292</v>
      </c>
      <c r="Q560" t="str">
        <f t="shared" si="24"/>
        <v>Plato_11</v>
      </c>
      <c r="R560" s="11">
        <f>SUMIF(Cocina!A:A,Sala!K560,Cocina!J:J)+I560</f>
        <v>123.36</v>
      </c>
      <c r="S560" s="12">
        <f>INT(E560)</f>
        <v>45022</v>
      </c>
      <c r="T560" s="2">
        <f>D560</f>
        <v>45022.009722222225</v>
      </c>
      <c r="U560" s="2">
        <f>E560</f>
        <v>45022.165972222225</v>
      </c>
      <c r="V560" s="2">
        <f>IF(J560="Ocupada",U560-T560+15/1440,U560-T560)</f>
        <v>0.15625</v>
      </c>
      <c r="W560" s="7">
        <f>SUMIF(Cocina!A:A,K560,Cocina!H:H)</f>
        <v>2.8472222222222222E-2</v>
      </c>
      <c r="X560" s="2">
        <f t="shared" si="25"/>
        <v>0.12777777777777777</v>
      </c>
      <c r="Y560" t="str">
        <f t="shared" si="26"/>
        <v>Cobrado</v>
      </c>
    </row>
    <row r="561" spans="1:25" x14ac:dyDescent="0.45">
      <c r="A561">
        <v>6</v>
      </c>
      <c r="B561" t="s">
        <v>242</v>
      </c>
      <c r="C561">
        <v>6</v>
      </c>
      <c r="D561" s="1">
        <v>45022.010416666664</v>
      </c>
      <c r="E561" s="1">
        <v>45022.136805555558</v>
      </c>
      <c r="F561" t="s">
        <v>32</v>
      </c>
      <c r="G561" t="s">
        <v>38</v>
      </c>
      <c r="H561" t="s">
        <v>16</v>
      </c>
      <c r="I561">
        <v>31.53</v>
      </c>
      <c r="J561" t="s">
        <v>17</v>
      </c>
      <c r="K561">
        <v>560</v>
      </c>
      <c r="L561" t="s">
        <v>87</v>
      </c>
      <c r="M561" t="s">
        <v>108</v>
      </c>
      <c r="N561" t="s">
        <v>73</v>
      </c>
      <c r="Q561" t="str">
        <f t="shared" si="24"/>
        <v>Plato_4,  Plato_1</v>
      </c>
      <c r="R561" s="11">
        <f>SUMIF(Cocina!A:A,Sala!K561,Cocina!J:J)+I561</f>
        <v>142.53</v>
      </c>
      <c r="S561" s="12">
        <f>INT(E561)</f>
        <v>45022</v>
      </c>
      <c r="T561" s="2">
        <f>D561</f>
        <v>45022.010416666664</v>
      </c>
      <c r="U561" s="2">
        <f>E561</f>
        <v>45022.136805555558</v>
      </c>
      <c r="V561" s="2">
        <f>IF(J561="Ocupada",U561-T561+15/1440,U561-T561)</f>
        <v>0.12638888889341615</v>
      </c>
      <c r="W561" s="7">
        <f>SUMIF(Cocina!A:A,K561,Cocina!H:H)</f>
        <v>3.3333333333333333E-2</v>
      </c>
      <c r="X561" s="2">
        <f t="shared" si="25"/>
        <v>9.3055555560082825E-2</v>
      </c>
      <c r="Y561" t="str">
        <f t="shared" si="26"/>
        <v>Cobrado</v>
      </c>
    </row>
    <row r="562" spans="1:25" x14ac:dyDescent="0.45">
      <c r="A562">
        <v>4</v>
      </c>
      <c r="B562" t="s">
        <v>66</v>
      </c>
      <c r="C562">
        <v>2</v>
      </c>
      <c r="D562" s="1">
        <v>45022.050694444442</v>
      </c>
      <c r="E562" s="1">
        <v>45022.152083333334</v>
      </c>
      <c r="F562" t="s">
        <v>20</v>
      </c>
      <c r="G562" t="s">
        <v>15</v>
      </c>
      <c r="H562" t="s">
        <v>26</v>
      </c>
      <c r="I562">
        <v>44.24</v>
      </c>
      <c r="J562" t="s">
        <v>17</v>
      </c>
      <c r="K562">
        <v>561</v>
      </c>
      <c r="L562" t="s">
        <v>70</v>
      </c>
      <c r="M562" t="s">
        <v>108</v>
      </c>
      <c r="N562" t="s">
        <v>58</v>
      </c>
      <c r="Q562" t="str">
        <f t="shared" si="24"/>
        <v>Plato_4,  Plato_14</v>
      </c>
      <c r="R562" s="11">
        <f>SUMIF(Cocina!A:A,Sala!K562,Cocina!J:J)+I562</f>
        <v>108.24000000000001</v>
      </c>
      <c r="S562" s="12">
        <f>INT(E562)</f>
        <v>45022</v>
      </c>
      <c r="T562" s="2">
        <f>D562</f>
        <v>45022.050694444442</v>
      </c>
      <c r="U562" s="2">
        <f>E562</f>
        <v>45022.152083333334</v>
      </c>
      <c r="V562" s="2">
        <f>IF(J562="Ocupada",U562-T562+15/1440,U562-T562)</f>
        <v>0.10138888889196096</v>
      </c>
      <c r="W562" s="7">
        <f>SUMIF(Cocina!A:A,K562,Cocina!H:H)</f>
        <v>4.4444444444444446E-2</v>
      </c>
      <c r="X562" s="2">
        <f t="shared" si="25"/>
        <v>5.6944444447516514E-2</v>
      </c>
      <c r="Y562" t="str">
        <f t="shared" si="26"/>
        <v>Cobrado</v>
      </c>
    </row>
    <row r="563" spans="1:25" x14ac:dyDescent="0.45">
      <c r="A563">
        <v>20</v>
      </c>
      <c r="B563" t="s">
        <v>521</v>
      </c>
      <c r="C563">
        <v>3</v>
      </c>
      <c r="D563" s="1">
        <v>45022.10833333333</v>
      </c>
      <c r="E563" s="1">
        <v>45022.263888888891</v>
      </c>
      <c r="F563" t="s">
        <v>20</v>
      </c>
      <c r="G563" t="s">
        <v>38</v>
      </c>
      <c r="H563" t="s">
        <v>26</v>
      </c>
      <c r="I563">
        <v>21.49</v>
      </c>
      <c r="J563" t="s">
        <v>27</v>
      </c>
      <c r="K563">
        <v>562</v>
      </c>
      <c r="L563" t="s">
        <v>42</v>
      </c>
      <c r="M563" t="s">
        <v>71</v>
      </c>
      <c r="N563" t="s">
        <v>79</v>
      </c>
      <c r="O563" t="s">
        <v>47</v>
      </c>
      <c r="P563" t="s">
        <v>29</v>
      </c>
      <c r="Q563" t="str">
        <f t="shared" si="24"/>
        <v>Plato_20,  Plato_9,  Plato_7,  Plato_17</v>
      </c>
      <c r="R563" s="11">
        <f>SUMIF(Cocina!A:A,Sala!K563,Cocina!J:J)+I563</f>
        <v>309.49</v>
      </c>
      <c r="S563" s="12">
        <f>INT(E563)</f>
        <v>45022</v>
      </c>
      <c r="T563" s="2">
        <f>D563</f>
        <v>45022.10833333333</v>
      </c>
      <c r="U563" s="2">
        <f>E563</f>
        <v>45022.263888888891</v>
      </c>
      <c r="V563" s="2">
        <f>IF(J563="Ocupada",U563-T563+15/1440,U563-T563)</f>
        <v>0.15555555556056788</v>
      </c>
      <c r="W563" s="7">
        <f>SUMIF(Cocina!A:A,K563,Cocina!H:H)</f>
        <v>7.7777777777777779E-2</v>
      </c>
      <c r="X563" s="2">
        <f t="shared" si="25"/>
        <v>7.7777777782790103E-2</v>
      </c>
      <c r="Y563" t="str">
        <f t="shared" si="26"/>
        <v>Cobrado</v>
      </c>
    </row>
    <row r="564" spans="1:25" x14ac:dyDescent="0.45">
      <c r="A564">
        <v>12</v>
      </c>
      <c r="B564" t="s">
        <v>138</v>
      </c>
      <c r="C564">
        <v>3</v>
      </c>
      <c r="D564" s="1">
        <v>45022.12777777778</v>
      </c>
      <c r="E564" s="1">
        <v>45022.196527777778</v>
      </c>
      <c r="F564" t="s">
        <v>32</v>
      </c>
      <c r="G564" t="s">
        <v>21</v>
      </c>
      <c r="H564" t="s">
        <v>22</v>
      </c>
      <c r="I564">
        <v>20.07</v>
      </c>
      <c r="J564" t="s">
        <v>41</v>
      </c>
      <c r="K564">
        <v>563</v>
      </c>
      <c r="L564" t="s">
        <v>87</v>
      </c>
      <c r="M564" t="s">
        <v>137</v>
      </c>
      <c r="Q564" t="str">
        <f t="shared" si="24"/>
        <v>Plato_6</v>
      </c>
      <c r="R564" s="11">
        <f>SUMIF(Cocina!A:A,Sala!K564,Cocina!J:J)+I564</f>
        <v>74.069999999999993</v>
      </c>
      <c r="S564" s="12">
        <f>INT(E564)</f>
        <v>45022</v>
      </c>
      <c r="T564" s="2">
        <f>D564</f>
        <v>45022.12777777778</v>
      </c>
      <c r="U564" s="2">
        <f>E564</f>
        <v>45022.196527777778</v>
      </c>
      <c r="V564" s="2">
        <f>IF(J564="Ocupada",U564-T564+15/1440,U564-T564)</f>
        <v>7.916666666521148E-2</v>
      </c>
      <c r="W564" s="7">
        <f>SUMIF(Cocina!A:A,K564,Cocina!H:H)</f>
        <v>2.5694444444444443E-2</v>
      </c>
      <c r="X564" s="2">
        <f t="shared" si="25"/>
        <v>5.3472222220767036E-2</v>
      </c>
      <c r="Y564" t="str">
        <f t="shared" si="26"/>
        <v>Cobrado</v>
      </c>
    </row>
    <row r="565" spans="1:25" x14ac:dyDescent="0.45">
      <c r="A565">
        <v>9</v>
      </c>
      <c r="B565" t="s">
        <v>522</v>
      </c>
      <c r="C565">
        <v>3</v>
      </c>
      <c r="D565" s="1">
        <v>45022.021527777775</v>
      </c>
      <c r="E565" s="1">
        <v>45022.099305555559</v>
      </c>
      <c r="F565" t="s">
        <v>32</v>
      </c>
      <c r="G565" t="s">
        <v>38</v>
      </c>
      <c r="H565" t="s">
        <v>22</v>
      </c>
      <c r="I565">
        <v>33.08</v>
      </c>
      <c r="J565" t="s">
        <v>17</v>
      </c>
      <c r="K565">
        <v>564</v>
      </c>
      <c r="L565" t="s">
        <v>42</v>
      </c>
      <c r="M565" t="s">
        <v>102</v>
      </c>
      <c r="N565" t="s">
        <v>67</v>
      </c>
      <c r="O565" t="s">
        <v>75</v>
      </c>
      <c r="Q565" t="str">
        <f t="shared" si="24"/>
        <v>Plato_19,  Plato_20,  Plato_3</v>
      </c>
      <c r="R565" s="11">
        <f>SUMIF(Cocina!A:A,Sala!K565,Cocina!J:J)+I565</f>
        <v>189.07999999999998</v>
      </c>
      <c r="S565" s="12">
        <f>INT(E565)</f>
        <v>45022</v>
      </c>
      <c r="T565" s="2">
        <f>D565</f>
        <v>45022.021527777775</v>
      </c>
      <c r="U565" s="2">
        <f>E565</f>
        <v>45022.099305555559</v>
      </c>
      <c r="V565" s="2">
        <f>IF(J565="Ocupada",U565-T565+15/1440,U565-T565)</f>
        <v>7.777777778392192E-2</v>
      </c>
      <c r="W565" s="7">
        <f>SUMIF(Cocina!A:A,K565,Cocina!H:H)</f>
        <v>3.7499999999999999E-2</v>
      </c>
      <c r="X565" s="2">
        <f t="shared" si="25"/>
        <v>4.0277777783921921E-2</v>
      </c>
      <c r="Y565" t="str">
        <f t="shared" si="26"/>
        <v>Cobrado</v>
      </c>
    </row>
    <row r="566" spans="1:25" x14ac:dyDescent="0.45">
      <c r="A566">
        <v>3</v>
      </c>
      <c r="B566" t="s">
        <v>523</v>
      </c>
      <c r="C566">
        <v>6</v>
      </c>
      <c r="D566" s="1">
        <v>45022.11041666667</v>
      </c>
      <c r="E566" s="1">
        <v>45022.228472222225</v>
      </c>
      <c r="F566" t="s">
        <v>20</v>
      </c>
      <c r="G566" t="s">
        <v>15</v>
      </c>
      <c r="H566" t="s">
        <v>26</v>
      </c>
      <c r="I566">
        <v>15.11</v>
      </c>
      <c r="J566" t="s">
        <v>27</v>
      </c>
      <c r="K566">
        <v>565</v>
      </c>
      <c r="L566" t="s">
        <v>42</v>
      </c>
      <c r="M566" t="s">
        <v>278</v>
      </c>
      <c r="N566" t="s">
        <v>65</v>
      </c>
      <c r="O566" t="s">
        <v>57</v>
      </c>
      <c r="P566" t="s">
        <v>53</v>
      </c>
      <c r="Q566" t="str">
        <f t="shared" si="24"/>
        <v>Plato_15,  Plato_4,  Plato_11,  Plato_8</v>
      </c>
      <c r="R566" s="11">
        <f>SUMIF(Cocina!A:A,Sala!K566,Cocina!J:J)+I566</f>
        <v>266.11</v>
      </c>
      <c r="S566" s="12">
        <f>INT(E566)</f>
        <v>45022</v>
      </c>
      <c r="T566" s="2">
        <f>D566</f>
        <v>45022.11041666667</v>
      </c>
      <c r="U566" s="2">
        <f>E566</f>
        <v>45022.228472222225</v>
      </c>
      <c r="V566" s="2">
        <f>IF(J566="Ocupada",U566-T566+15/1440,U566-T566)</f>
        <v>0.11805555555474712</v>
      </c>
      <c r="W566" s="7">
        <f>SUMIF(Cocina!A:A,K566,Cocina!H:H)</f>
        <v>6.8055555555555564E-2</v>
      </c>
      <c r="X566" s="2">
        <f t="shared" si="25"/>
        <v>4.9999999999191552E-2</v>
      </c>
      <c r="Y566" t="str">
        <f t="shared" si="26"/>
        <v>Cobrado</v>
      </c>
    </row>
    <row r="567" spans="1:25" x14ac:dyDescent="0.45">
      <c r="A567">
        <v>4</v>
      </c>
      <c r="B567" t="s">
        <v>77</v>
      </c>
      <c r="C567">
        <v>3</v>
      </c>
      <c r="D567" s="1">
        <v>45022.072916666664</v>
      </c>
      <c r="E567" s="1">
        <v>45022.206250000003</v>
      </c>
      <c r="F567" t="s">
        <v>14</v>
      </c>
      <c r="G567" t="s">
        <v>15</v>
      </c>
      <c r="H567" t="s">
        <v>26</v>
      </c>
      <c r="I567">
        <v>42.62</v>
      </c>
      <c r="J567" t="s">
        <v>27</v>
      </c>
      <c r="K567">
        <v>566</v>
      </c>
      <c r="L567" t="s">
        <v>50</v>
      </c>
      <c r="M567" t="s">
        <v>186</v>
      </c>
      <c r="Q567" t="str">
        <f t="shared" si="24"/>
        <v>Plato_10</v>
      </c>
      <c r="R567" s="11">
        <f>SUMIF(Cocina!A:A,Sala!K567,Cocina!J:J)+I567</f>
        <v>120.62</v>
      </c>
      <c r="S567" s="12">
        <f>INT(E567)</f>
        <v>45022</v>
      </c>
      <c r="T567" s="2">
        <f>D567</f>
        <v>45022.072916666664</v>
      </c>
      <c r="U567" s="2">
        <f>E567</f>
        <v>45022.206250000003</v>
      </c>
      <c r="V567" s="2">
        <f>IF(J567="Ocupada",U567-T567+15/1440,U567-T567)</f>
        <v>0.13333333333866904</v>
      </c>
      <c r="W567" s="7">
        <f>SUMIF(Cocina!A:A,K567,Cocina!H:H)</f>
        <v>3.888888888888889E-2</v>
      </c>
      <c r="X567" s="2">
        <f t="shared" si="25"/>
        <v>9.4444444449780146E-2</v>
      </c>
      <c r="Y567" t="str">
        <f t="shared" si="26"/>
        <v>Cobrado</v>
      </c>
    </row>
    <row r="568" spans="1:25" x14ac:dyDescent="0.45">
      <c r="A568">
        <v>15</v>
      </c>
      <c r="B568" t="s">
        <v>407</v>
      </c>
      <c r="C568">
        <v>4</v>
      </c>
      <c r="D568" s="1">
        <v>45022.082638888889</v>
      </c>
      <c r="E568" s="1">
        <v>45022.219444444447</v>
      </c>
      <c r="F568" t="s">
        <v>35</v>
      </c>
      <c r="G568" t="s">
        <v>15</v>
      </c>
      <c r="H568" t="s">
        <v>16</v>
      </c>
      <c r="I568">
        <v>42.83</v>
      </c>
      <c r="J568" t="s">
        <v>41</v>
      </c>
      <c r="K568">
        <v>567</v>
      </c>
      <c r="L568" t="s">
        <v>70</v>
      </c>
      <c r="M568" t="s">
        <v>62</v>
      </c>
      <c r="N568" t="s">
        <v>57</v>
      </c>
      <c r="O568" t="s">
        <v>78</v>
      </c>
      <c r="P568" t="s">
        <v>60</v>
      </c>
      <c r="Q568" t="str">
        <f t="shared" si="24"/>
        <v>Plato_16,  Plato_11,  Plato_18,  Plato_13</v>
      </c>
      <c r="R568" s="11">
        <f>SUMIF(Cocina!A:A,Sala!K568,Cocina!J:J)+I568</f>
        <v>295.83</v>
      </c>
      <c r="S568" s="12">
        <f>INT(E568)</f>
        <v>45022</v>
      </c>
      <c r="T568" s="2">
        <f>D568</f>
        <v>45022.082638888889</v>
      </c>
      <c r="U568" s="2">
        <f>E568</f>
        <v>45022.219444444447</v>
      </c>
      <c r="V568" s="2">
        <f>IF(J568="Ocupada",U568-T568+15/1440,U568-T568)</f>
        <v>0.14722222222432416</v>
      </c>
      <c r="W568" s="7">
        <f>SUMIF(Cocina!A:A,K568,Cocina!H:H)</f>
        <v>7.0833333333333331E-2</v>
      </c>
      <c r="X568" s="2">
        <f t="shared" si="25"/>
        <v>7.6388888890990825E-2</v>
      </c>
      <c r="Y568" t="str">
        <f t="shared" si="26"/>
        <v>Cobrado</v>
      </c>
    </row>
    <row r="569" spans="1:25" x14ac:dyDescent="0.45">
      <c r="A569">
        <v>5</v>
      </c>
      <c r="B569" t="s">
        <v>117</v>
      </c>
      <c r="C569">
        <v>1</v>
      </c>
      <c r="D569" s="1">
        <v>45022.068749999999</v>
      </c>
      <c r="E569" s="1">
        <v>45022.144444444442</v>
      </c>
      <c r="F569" t="s">
        <v>35</v>
      </c>
      <c r="G569" t="s">
        <v>15</v>
      </c>
      <c r="H569" t="s">
        <v>16</v>
      </c>
      <c r="I569">
        <v>21.13</v>
      </c>
      <c r="J569" t="s">
        <v>41</v>
      </c>
      <c r="K569">
        <v>568</v>
      </c>
      <c r="L569" t="s">
        <v>23</v>
      </c>
      <c r="M569" t="s">
        <v>83</v>
      </c>
      <c r="N569" t="s">
        <v>67</v>
      </c>
      <c r="Q569" t="str">
        <f t="shared" si="24"/>
        <v>Plato_18,  Plato_20</v>
      </c>
      <c r="R569" s="11">
        <f>SUMIF(Cocina!A:A,Sala!K569,Cocina!J:J)+I569</f>
        <v>203.13</v>
      </c>
      <c r="S569" s="12">
        <f>INT(E569)</f>
        <v>45022</v>
      </c>
      <c r="T569" s="2">
        <f>D569</f>
        <v>45022.068749999999</v>
      </c>
      <c r="U569" s="2">
        <f>E569</f>
        <v>45022.144444444442</v>
      </c>
      <c r="V569" s="2">
        <f>IF(J569="Ocupada",U569-T569+15/1440,U569-T569)</f>
        <v>8.6111111110464364E-2</v>
      </c>
      <c r="W569" s="7">
        <f>SUMIF(Cocina!A:A,K569,Cocina!H:H)</f>
        <v>5.8333333333333334E-2</v>
      </c>
      <c r="X569" s="2">
        <f t="shared" si="25"/>
        <v>2.777777777713103E-2</v>
      </c>
      <c r="Y569" t="str">
        <f t="shared" si="26"/>
        <v>Cobrado</v>
      </c>
    </row>
    <row r="570" spans="1:25" x14ac:dyDescent="0.45">
      <c r="A570">
        <v>12</v>
      </c>
      <c r="B570" t="s">
        <v>524</v>
      </c>
      <c r="C570">
        <v>5</v>
      </c>
      <c r="D570" s="1">
        <v>45022.061111111114</v>
      </c>
      <c r="E570" s="1">
        <v>45022.128472222219</v>
      </c>
      <c r="F570" t="s">
        <v>20</v>
      </c>
      <c r="G570" t="s">
        <v>15</v>
      </c>
      <c r="H570" t="s">
        <v>26</v>
      </c>
      <c r="I570">
        <v>28.52</v>
      </c>
      <c r="J570" t="s">
        <v>17</v>
      </c>
      <c r="K570">
        <v>569</v>
      </c>
      <c r="L570" t="s">
        <v>46</v>
      </c>
      <c r="M570" t="s">
        <v>83</v>
      </c>
      <c r="N570" t="s">
        <v>60</v>
      </c>
      <c r="Q570" t="str">
        <f t="shared" si="24"/>
        <v>Plato_18,  Plato_13</v>
      </c>
      <c r="R570" s="11">
        <f>SUMIF(Cocina!A:A,Sala!K570,Cocina!J:J)+I570</f>
        <v>159.52000000000001</v>
      </c>
      <c r="S570" s="12">
        <f>INT(E570)</f>
        <v>45022</v>
      </c>
      <c r="T570" s="2">
        <f>D570</f>
        <v>45022.061111111114</v>
      </c>
      <c r="U570" s="2">
        <f>E570</f>
        <v>45022.128472222219</v>
      </c>
      <c r="V570" s="2">
        <f>IF(J570="Ocupada",U570-T570+15/1440,U570-T570)</f>
        <v>6.7361111105128657E-2</v>
      </c>
      <c r="W570" s="7">
        <f>SUMIF(Cocina!A:A,K570,Cocina!H:H)</f>
        <v>4.0277777777777773E-2</v>
      </c>
      <c r="X570" s="2">
        <f t="shared" si="25"/>
        <v>2.7083333327350884E-2</v>
      </c>
      <c r="Y570" t="str">
        <f t="shared" si="26"/>
        <v>Cobrado</v>
      </c>
    </row>
    <row r="571" spans="1:25" x14ac:dyDescent="0.45">
      <c r="A571">
        <v>1</v>
      </c>
      <c r="B571" t="s">
        <v>525</v>
      </c>
      <c r="C571">
        <v>6</v>
      </c>
      <c r="D571" s="1">
        <v>45022.111111111109</v>
      </c>
      <c r="E571" s="1">
        <v>45022.185416666667</v>
      </c>
      <c r="F571" t="s">
        <v>32</v>
      </c>
      <c r="G571" t="s">
        <v>15</v>
      </c>
      <c r="H571" t="s">
        <v>26</v>
      </c>
      <c r="I571">
        <v>38.4</v>
      </c>
      <c r="J571" t="s">
        <v>27</v>
      </c>
      <c r="K571">
        <v>570</v>
      </c>
      <c r="L571" t="s">
        <v>23</v>
      </c>
      <c r="M571" t="s">
        <v>292</v>
      </c>
      <c r="N571" t="s">
        <v>68</v>
      </c>
      <c r="Q571" t="str">
        <f t="shared" si="24"/>
        <v>Plato_11,  Plato_10</v>
      </c>
      <c r="R571" s="11">
        <f>SUMIF(Cocina!A:A,Sala!K571,Cocina!J:J)+I571</f>
        <v>123.4</v>
      </c>
      <c r="S571" s="12">
        <f>INT(E571)</f>
        <v>45022</v>
      </c>
      <c r="T571" s="2">
        <f>D571</f>
        <v>45022.111111111109</v>
      </c>
      <c r="U571" s="2">
        <f>E571</f>
        <v>45022.185416666667</v>
      </c>
      <c r="V571" s="2">
        <f>IF(J571="Ocupada",U571-T571+15/1440,U571-T571)</f>
        <v>7.4305555557657499E-2</v>
      </c>
      <c r="W571" s="7">
        <f>SUMIF(Cocina!A:A,K571,Cocina!H:H)</f>
        <v>3.1944444444444442E-2</v>
      </c>
      <c r="X571" s="2">
        <f t="shared" si="25"/>
        <v>4.2361111113213057E-2</v>
      </c>
      <c r="Y571" t="str">
        <f t="shared" si="26"/>
        <v>Cobrado</v>
      </c>
    </row>
    <row r="572" spans="1:25" x14ac:dyDescent="0.45">
      <c r="A572">
        <v>15</v>
      </c>
      <c r="B572" t="s">
        <v>103</v>
      </c>
      <c r="C572">
        <v>2</v>
      </c>
      <c r="D572" s="1">
        <v>45022.056250000001</v>
      </c>
      <c r="E572" s="1">
        <v>45022.120833333334</v>
      </c>
      <c r="F572" t="s">
        <v>32</v>
      </c>
      <c r="G572" t="s">
        <v>15</v>
      </c>
      <c r="H572" t="s">
        <v>26</v>
      </c>
      <c r="I572">
        <v>49.54</v>
      </c>
      <c r="J572" t="s">
        <v>27</v>
      </c>
      <c r="K572">
        <v>571</v>
      </c>
      <c r="L572" t="s">
        <v>36</v>
      </c>
      <c r="M572" t="s">
        <v>137</v>
      </c>
      <c r="Q572" t="str">
        <f t="shared" si="24"/>
        <v>Plato_6</v>
      </c>
      <c r="R572" s="11">
        <f>SUMIF(Cocina!A:A,Sala!K572,Cocina!J:J)+I572</f>
        <v>103.53999999999999</v>
      </c>
      <c r="S572" s="12">
        <f>INT(E572)</f>
        <v>45022</v>
      </c>
      <c r="T572" s="2">
        <f>D572</f>
        <v>45022.056250000001</v>
      </c>
      <c r="U572" s="2">
        <f>E572</f>
        <v>45022.120833333334</v>
      </c>
      <c r="V572" s="2">
        <f>IF(J572="Ocupada",U572-T572+15/1440,U572-T572)</f>
        <v>6.4583333332848269E-2</v>
      </c>
      <c r="W572" s="7">
        <f>SUMIF(Cocina!A:A,K572,Cocina!H:H)</f>
        <v>1.8055555555555554E-2</v>
      </c>
      <c r="X572" s="2">
        <f t="shared" si="25"/>
        <v>4.6527777777292716E-2</v>
      </c>
      <c r="Y572" t="str">
        <f t="shared" si="26"/>
        <v>Cobrado</v>
      </c>
    </row>
    <row r="573" spans="1:25" x14ac:dyDescent="0.45">
      <c r="A573">
        <v>19</v>
      </c>
      <c r="B573" t="s">
        <v>526</v>
      </c>
      <c r="C573">
        <v>3</v>
      </c>
      <c r="D573" s="1">
        <v>45022.120138888888</v>
      </c>
      <c r="E573" s="1">
        <v>45022.268750000003</v>
      </c>
      <c r="F573" t="s">
        <v>35</v>
      </c>
      <c r="G573" t="s">
        <v>15</v>
      </c>
      <c r="H573" t="s">
        <v>22</v>
      </c>
      <c r="I573">
        <v>46.21</v>
      </c>
      <c r="J573" t="s">
        <v>41</v>
      </c>
      <c r="K573">
        <v>572</v>
      </c>
      <c r="L573" t="s">
        <v>28</v>
      </c>
      <c r="M573" t="s">
        <v>97</v>
      </c>
      <c r="N573" t="s">
        <v>112</v>
      </c>
      <c r="Q573" t="str">
        <f t="shared" si="24"/>
        <v>Plato_2,  Plato_5</v>
      </c>
      <c r="R573" s="11">
        <f>SUMIF(Cocina!A:A,Sala!K573,Cocina!J:J)+I573</f>
        <v>120.21000000000001</v>
      </c>
      <c r="S573" s="12">
        <f>INT(E573)</f>
        <v>45022</v>
      </c>
      <c r="T573" s="2">
        <f>D573</f>
        <v>45022.120138888888</v>
      </c>
      <c r="U573" s="2">
        <f>E573</f>
        <v>45022.268750000003</v>
      </c>
      <c r="V573" s="2">
        <f>IF(J573="Ocupada",U573-T573+15/1440,U573-T573)</f>
        <v>0.15902777778198166</v>
      </c>
      <c r="W573" s="7">
        <f>SUMIF(Cocina!A:A,K573,Cocina!H:H)</f>
        <v>3.0555555555555555E-2</v>
      </c>
      <c r="X573" s="2">
        <f t="shared" si="25"/>
        <v>0.1284722222264261</v>
      </c>
      <c r="Y573" t="str">
        <f t="shared" si="26"/>
        <v>Cobrado</v>
      </c>
    </row>
    <row r="574" spans="1:25" x14ac:dyDescent="0.45">
      <c r="A574">
        <v>7</v>
      </c>
      <c r="B574" t="s">
        <v>527</v>
      </c>
      <c r="C574">
        <v>3</v>
      </c>
      <c r="D574" s="1">
        <v>45022.133333333331</v>
      </c>
      <c r="E574" s="1">
        <v>45022.29791666667</v>
      </c>
      <c r="F574" t="s">
        <v>14</v>
      </c>
      <c r="G574" t="s">
        <v>15</v>
      </c>
      <c r="H574" t="s">
        <v>26</v>
      </c>
      <c r="I574">
        <v>47.08</v>
      </c>
      <c r="J574" t="s">
        <v>41</v>
      </c>
      <c r="K574">
        <v>573</v>
      </c>
      <c r="L574" t="s">
        <v>70</v>
      </c>
      <c r="M574" t="s">
        <v>99</v>
      </c>
      <c r="N574" t="s">
        <v>78</v>
      </c>
      <c r="Q574" t="str">
        <f t="shared" si="24"/>
        <v>Plato_13,  Plato_18</v>
      </c>
      <c r="R574" s="11">
        <f>SUMIF(Cocina!A:A,Sala!K574,Cocina!J:J)+I574</f>
        <v>212.07999999999998</v>
      </c>
      <c r="S574" s="12">
        <f>INT(E574)</f>
        <v>45022</v>
      </c>
      <c r="T574" s="2">
        <f>D574</f>
        <v>45022.133333333331</v>
      </c>
      <c r="U574" s="2">
        <f>E574</f>
        <v>45022.29791666667</v>
      </c>
      <c r="V574" s="2">
        <f>IF(J574="Ocupada",U574-T574+15/1440,U574-T574)</f>
        <v>0.17500000000533569</v>
      </c>
      <c r="W574" s="7">
        <f>SUMIF(Cocina!A:A,K574,Cocina!H:H)</f>
        <v>4.7916666666666663E-2</v>
      </c>
      <c r="X574" s="2">
        <f t="shared" si="25"/>
        <v>0.12708333333866903</v>
      </c>
      <c r="Y574" t="str">
        <f t="shared" si="26"/>
        <v>Cobrado</v>
      </c>
    </row>
    <row r="575" spans="1:25" x14ac:dyDescent="0.45">
      <c r="A575">
        <v>20</v>
      </c>
      <c r="B575" t="s">
        <v>528</v>
      </c>
      <c r="C575">
        <v>3</v>
      </c>
      <c r="D575" s="1">
        <v>45022.021527777775</v>
      </c>
      <c r="E575" s="1">
        <v>45022.130555555559</v>
      </c>
      <c r="F575" t="s">
        <v>32</v>
      </c>
      <c r="G575" t="s">
        <v>15</v>
      </c>
      <c r="H575" t="s">
        <v>26</v>
      </c>
      <c r="I575">
        <v>42.57</v>
      </c>
      <c r="J575" t="s">
        <v>27</v>
      </c>
      <c r="K575">
        <v>574</v>
      </c>
      <c r="L575" t="s">
        <v>28</v>
      </c>
      <c r="M575" t="s">
        <v>186</v>
      </c>
      <c r="N575" t="s">
        <v>30</v>
      </c>
      <c r="O575" t="s">
        <v>65</v>
      </c>
      <c r="P575" t="s">
        <v>60</v>
      </c>
      <c r="Q575" t="str">
        <f t="shared" si="24"/>
        <v>Plato_10,  Plato_19,  Plato_4,  Plato_13</v>
      </c>
      <c r="R575" s="11">
        <f>SUMIF(Cocina!A:A,Sala!K575,Cocina!J:J)+I575</f>
        <v>249.57</v>
      </c>
      <c r="S575" s="12">
        <f>INT(E575)</f>
        <v>45022</v>
      </c>
      <c r="T575" s="2">
        <f>D575</f>
        <v>45022.021527777775</v>
      </c>
      <c r="U575" s="2">
        <f>E575</f>
        <v>45022.130555555559</v>
      </c>
      <c r="V575" s="2">
        <f>IF(J575="Ocupada",U575-T575+15/1440,U575-T575)</f>
        <v>0.10902777778392192</v>
      </c>
      <c r="W575" s="7">
        <f>SUMIF(Cocina!A:A,K575,Cocina!H:H)</f>
        <v>0.11666666666666665</v>
      </c>
      <c r="X575" s="2">
        <f t="shared" si="25"/>
        <v>0</v>
      </c>
      <c r="Y575" t="str">
        <f t="shared" si="26"/>
        <v>No cobrado</v>
      </c>
    </row>
    <row r="576" spans="1:25" x14ac:dyDescent="0.45">
      <c r="A576">
        <v>15</v>
      </c>
      <c r="B576" t="s">
        <v>350</v>
      </c>
      <c r="C576">
        <v>4</v>
      </c>
      <c r="D576" s="1">
        <v>45022.066666666666</v>
      </c>
      <c r="E576" s="1">
        <v>45022.197222222225</v>
      </c>
      <c r="F576" t="s">
        <v>35</v>
      </c>
      <c r="G576" t="s">
        <v>15</v>
      </c>
      <c r="H576" t="s">
        <v>26</v>
      </c>
      <c r="I576">
        <v>33.520000000000003</v>
      </c>
      <c r="J576" t="s">
        <v>27</v>
      </c>
      <c r="K576">
        <v>575</v>
      </c>
      <c r="L576" t="s">
        <v>33</v>
      </c>
      <c r="M576" t="s">
        <v>108</v>
      </c>
      <c r="Q576" t="str">
        <f t="shared" si="24"/>
        <v>Plato_4</v>
      </c>
      <c r="R576" s="11">
        <f>SUMIF(Cocina!A:A,Sala!K576,Cocina!J:J)+I576</f>
        <v>51.52</v>
      </c>
      <c r="S576" s="12">
        <f>INT(E576)</f>
        <v>45022</v>
      </c>
      <c r="T576" s="2">
        <f>D576</f>
        <v>45022.066666666666</v>
      </c>
      <c r="U576" s="2">
        <f>E576</f>
        <v>45022.197222222225</v>
      </c>
      <c r="V576" s="2">
        <f>IF(J576="Ocupada",U576-T576+15/1440,U576-T576)</f>
        <v>0.13055555555911269</v>
      </c>
      <c r="W576" s="7">
        <f>SUMIF(Cocina!A:A,K576,Cocina!H:H)</f>
        <v>3.0555555555555555E-2</v>
      </c>
      <c r="X576" s="2">
        <f t="shared" si="25"/>
        <v>0.10000000000355713</v>
      </c>
      <c r="Y576" t="str">
        <f t="shared" si="26"/>
        <v>Cobrado</v>
      </c>
    </row>
    <row r="577" spans="1:25" x14ac:dyDescent="0.45">
      <c r="A577">
        <v>9</v>
      </c>
      <c r="B577" t="s">
        <v>529</v>
      </c>
      <c r="C577">
        <v>1</v>
      </c>
      <c r="D577" s="1">
        <v>45022.164583333331</v>
      </c>
      <c r="E577" s="1">
        <v>45022.29583333333</v>
      </c>
      <c r="F577" t="s">
        <v>35</v>
      </c>
      <c r="G577" t="s">
        <v>38</v>
      </c>
      <c r="H577" t="s">
        <v>22</v>
      </c>
      <c r="I577">
        <v>21.71</v>
      </c>
      <c r="J577" t="s">
        <v>17</v>
      </c>
      <c r="K577">
        <v>576</v>
      </c>
      <c r="L577" t="s">
        <v>50</v>
      </c>
      <c r="M577" t="s">
        <v>292</v>
      </c>
      <c r="N577" t="s">
        <v>29</v>
      </c>
      <c r="O577" t="s">
        <v>30</v>
      </c>
      <c r="Q577" t="str">
        <f t="shared" si="24"/>
        <v>Plato_11,  Plato_17,  Plato_19</v>
      </c>
      <c r="R577" s="11">
        <f>SUMIF(Cocina!A:A,Sala!K577,Cocina!J:J)+I577</f>
        <v>255.71</v>
      </c>
      <c r="S577" s="12">
        <f>INT(E577)</f>
        <v>45022</v>
      </c>
      <c r="T577" s="2">
        <f>D577</f>
        <v>45022.164583333331</v>
      </c>
      <c r="U577" s="2">
        <f>E577</f>
        <v>45022.29583333333</v>
      </c>
      <c r="V577" s="2">
        <f>IF(J577="Ocupada",U577-T577+15/1440,U577-T577)</f>
        <v>0.13124999999854481</v>
      </c>
      <c r="W577" s="7">
        <f>SUMIF(Cocina!A:A,K577,Cocina!H:H)</f>
        <v>7.9861111111111105E-2</v>
      </c>
      <c r="X577" s="2">
        <f t="shared" si="25"/>
        <v>5.1388888887433704E-2</v>
      </c>
      <c r="Y577" t="str">
        <f t="shared" si="26"/>
        <v>Cobrado</v>
      </c>
    </row>
    <row r="578" spans="1:25" x14ac:dyDescent="0.45">
      <c r="A578">
        <v>5</v>
      </c>
      <c r="B578" t="s">
        <v>530</v>
      </c>
      <c r="C578">
        <v>4</v>
      </c>
      <c r="D578" s="1">
        <v>45022.134027777778</v>
      </c>
      <c r="E578" s="1">
        <v>45022.277777777781</v>
      </c>
      <c r="F578" t="s">
        <v>35</v>
      </c>
      <c r="G578" t="s">
        <v>15</v>
      </c>
      <c r="H578" t="s">
        <v>26</v>
      </c>
      <c r="I578">
        <v>34.119999999999997</v>
      </c>
      <c r="J578" t="s">
        <v>27</v>
      </c>
      <c r="K578">
        <v>577</v>
      </c>
      <c r="L578" t="s">
        <v>36</v>
      </c>
      <c r="M578" t="s">
        <v>108</v>
      </c>
      <c r="N578" t="s">
        <v>112</v>
      </c>
      <c r="Q578" t="str">
        <f t="shared" si="24"/>
        <v>Plato_4,  Plato_5</v>
      </c>
      <c r="R578" s="11">
        <f>SUMIF(Cocina!A:A,Sala!K578,Cocina!J:J)+I578</f>
        <v>74.12</v>
      </c>
      <c r="S578" s="12">
        <f>INT(E578)</f>
        <v>45022</v>
      </c>
      <c r="T578" s="2">
        <f>D578</f>
        <v>45022.134027777778</v>
      </c>
      <c r="U578" s="2">
        <f>E578</f>
        <v>45022.277777777781</v>
      </c>
      <c r="V578" s="2">
        <f>IF(J578="Ocupada",U578-T578+15/1440,U578-T578)</f>
        <v>0.14375000000291038</v>
      </c>
      <c r="W578" s="7">
        <f>SUMIF(Cocina!A:A,K578,Cocina!H:H)</f>
        <v>1.7361111111111112E-2</v>
      </c>
      <c r="X578" s="2">
        <f t="shared" si="25"/>
        <v>0.12638888889179928</v>
      </c>
      <c r="Y578" t="str">
        <f t="shared" si="26"/>
        <v>Cobrado</v>
      </c>
    </row>
    <row r="579" spans="1:25" x14ac:dyDescent="0.45">
      <c r="A579">
        <v>11</v>
      </c>
      <c r="B579" t="s">
        <v>267</v>
      </c>
      <c r="C579">
        <v>6</v>
      </c>
      <c r="D579" s="1">
        <v>45022.09097222222</v>
      </c>
      <c r="E579" s="1">
        <v>45022.183333333334</v>
      </c>
      <c r="F579" t="s">
        <v>14</v>
      </c>
      <c r="G579" t="s">
        <v>15</v>
      </c>
      <c r="H579" t="s">
        <v>26</v>
      </c>
      <c r="I579">
        <v>32.799999999999997</v>
      </c>
      <c r="J579" t="s">
        <v>41</v>
      </c>
      <c r="K579">
        <v>578</v>
      </c>
      <c r="L579" t="s">
        <v>18</v>
      </c>
      <c r="M579" t="s">
        <v>97</v>
      </c>
      <c r="Q579" t="str">
        <f t="shared" ref="Q579:Q642" si="27">_xlfn.TEXTJOIN(", ",TRUE,M579:P579)</f>
        <v>Plato_2</v>
      </c>
      <c r="R579" s="11">
        <f>SUMIF(Cocina!A:A,Sala!K579,Cocina!J:J)+I579</f>
        <v>122.8</v>
      </c>
      <c r="S579" s="12">
        <f>INT(E579)</f>
        <v>45022</v>
      </c>
      <c r="T579" s="2">
        <f>D579</f>
        <v>45022.09097222222</v>
      </c>
      <c r="U579" s="2">
        <f>E579</f>
        <v>45022.183333333334</v>
      </c>
      <c r="V579" s="2">
        <f>IF(J579="Ocupada",U579-T579+15/1440,U579-T579)</f>
        <v>0.10277777778052648</v>
      </c>
      <c r="W579" s="7">
        <f>SUMIF(Cocina!A:A,K579,Cocina!H:H)</f>
        <v>3.0555555555555555E-2</v>
      </c>
      <c r="X579" s="2">
        <f t="shared" ref="X579:X642" si="28">IF(V579-W579&gt;0,V579-W579,0)</f>
        <v>7.2222222224970919E-2</v>
      </c>
      <c r="Y579" t="str">
        <f t="shared" ref="Y579:Y642" si="29">IF(X579=0,"No cobrado","Cobrado")</f>
        <v>Cobrado</v>
      </c>
    </row>
    <row r="580" spans="1:25" x14ac:dyDescent="0.45">
      <c r="A580">
        <v>9</v>
      </c>
      <c r="B580" t="s">
        <v>531</v>
      </c>
      <c r="C580">
        <v>2</v>
      </c>
      <c r="D580" s="1">
        <v>45022.006944444445</v>
      </c>
      <c r="E580" s="1">
        <v>45022.095138888886</v>
      </c>
      <c r="F580" t="s">
        <v>14</v>
      </c>
      <c r="G580" t="s">
        <v>15</v>
      </c>
      <c r="H580" t="s">
        <v>26</v>
      </c>
      <c r="I580">
        <v>35.96</v>
      </c>
      <c r="J580" t="s">
        <v>27</v>
      </c>
      <c r="K580">
        <v>579</v>
      </c>
      <c r="L580" t="s">
        <v>33</v>
      </c>
      <c r="M580" t="s">
        <v>153</v>
      </c>
      <c r="Q580" t="str">
        <f t="shared" si="27"/>
        <v>Plato_1</v>
      </c>
      <c r="R580" s="11">
        <f>SUMIF(Cocina!A:A,Sala!K580,Cocina!J:J)+I580</f>
        <v>85.960000000000008</v>
      </c>
      <c r="S580" s="12">
        <f>INT(E580)</f>
        <v>45022</v>
      </c>
      <c r="T580" s="2">
        <f>D580</f>
        <v>45022.006944444445</v>
      </c>
      <c r="U580" s="2">
        <f>E580</f>
        <v>45022.095138888886</v>
      </c>
      <c r="V580" s="2">
        <f>IF(J580="Ocupada",U580-T580+15/1440,U580-T580)</f>
        <v>8.819444444088731E-2</v>
      </c>
      <c r="W580" s="7">
        <f>SUMIF(Cocina!A:A,K580,Cocina!H:H)</f>
        <v>3.3333333333333333E-2</v>
      </c>
      <c r="X580" s="2">
        <f t="shared" si="28"/>
        <v>5.4861111107553977E-2</v>
      </c>
      <c r="Y580" t="str">
        <f t="shared" si="29"/>
        <v>Cobrado</v>
      </c>
    </row>
    <row r="581" spans="1:25" x14ac:dyDescent="0.45">
      <c r="A581">
        <v>10</v>
      </c>
      <c r="B581" t="s">
        <v>101</v>
      </c>
      <c r="C581">
        <v>5</v>
      </c>
      <c r="D581" s="1">
        <v>45022.004166666666</v>
      </c>
      <c r="E581" s="1">
        <v>45022.054166666669</v>
      </c>
      <c r="F581" t="s">
        <v>35</v>
      </c>
      <c r="G581" t="s">
        <v>15</v>
      </c>
      <c r="H581" t="s">
        <v>16</v>
      </c>
      <c r="I581">
        <v>44.54</v>
      </c>
      <c r="J581" t="s">
        <v>27</v>
      </c>
      <c r="K581">
        <v>580</v>
      </c>
      <c r="L581" t="s">
        <v>50</v>
      </c>
      <c r="M581" t="s">
        <v>292</v>
      </c>
      <c r="Q581" t="str">
        <f t="shared" si="27"/>
        <v>Plato_11</v>
      </c>
      <c r="R581" s="11">
        <f>SUMIF(Cocina!A:A,Sala!K581,Cocina!J:J)+I581</f>
        <v>77.539999999999992</v>
      </c>
      <c r="S581" s="12">
        <f>INT(E581)</f>
        <v>45022</v>
      </c>
      <c r="T581" s="2">
        <f>D581</f>
        <v>45022.004166666666</v>
      </c>
      <c r="U581" s="2">
        <f>E581</f>
        <v>45022.054166666669</v>
      </c>
      <c r="V581" s="2">
        <f>IF(J581="Ocupada",U581-T581+15/1440,U581-T581)</f>
        <v>5.0000000002910383E-2</v>
      </c>
      <c r="W581" s="7">
        <f>SUMIF(Cocina!A:A,K581,Cocina!H:H)</f>
        <v>2.0833333333333332E-2</v>
      </c>
      <c r="X581" s="2">
        <f t="shared" si="28"/>
        <v>2.9166666669577051E-2</v>
      </c>
      <c r="Y581" t="str">
        <f t="shared" si="29"/>
        <v>Cobrado</v>
      </c>
    </row>
    <row r="582" spans="1:25" x14ac:dyDescent="0.45">
      <c r="A582">
        <v>18</v>
      </c>
      <c r="B582" t="s">
        <v>168</v>
      </c>
      <c r="C582">
        <v>5</v>
      </c>
      <c r="D582" s="1">
        <v>45022.147916666669</v>
      </c>
      <c r="E582" s="1">
        <v>45022.213888888888</v>
      </c>
      <c r="F582" t="s">
        <v>35</v>
      </c>
      <c r="G582" t="s">
        <v>15</v>
      </c>
      <c r="H582" t="s">
        <v>26</v>
      </c>
      <c r="I582">
        <v>13.27</v>
      </c>
      <c r="J582" t="s">
        <v>41</v>
      </c>
      <c r="K582">
        <v>581</v>
      </c>
      <c r="L582" t="s">
        <v>36</v>
      </c>
      <c r="M582" t="s">
        <v>292</v>
      </c>
      <c r="N582" t="s">
        <v>118</v>
      </c>
      <c r="Q582" t="str">
        <f t="shared" si="27"/>
        <v>Plato_11,  Plato_2</v>
      </c>
      <c r="R582" s="11">
        <f>SUMIF(Cocina!A:A,Sala!K582,Cocina!J:J)+I582</f>
        <v>136.27000000000001</v>
      </c>
      <c r="S582" s="12">
        <f>INT(E582)</f>
        <v>45022</v>
      </c>
      <c r="T582" s="2">
        <f>D582</f>
        <v>45022.147916666669</v>
      </c>
      <c r="U582" s="2">
        <f>E582</f>
        <v>45022.213888888888</v>
      </c>
      <c r="V582" s="2">
        <f>IF(J582="Ocupada",U582-T582+15/1440,U582-T582)</f>
        <v>7.6388888885655135E-2</v>
      </c>
      <c r="W582" s="7">
        <f>SUMIF(Cocina!A:A,K582,Cocina!H:H)</f>
        <v>3.8194444444444441E-2</v>
      </c>
      <c r="X582" s="2">
        <f t="shared" si="28"/>
        <v>3.8194444441210694E-2</v>
      </c>
      <c r="Y582" t="str">
        <f t="shared" si="29"/>
        <v>Cobrado</v>
      </c>
    </row>
    <row r="583" spans="1:25" x14ac:dyDescent="0.45">
      <c r="A583">
        <v>3</v>
      </c>
      <c r="B583" t="s">
        <v>532</v>
      </c>
      <c r="C583">
        <v>1</v>
      </c>
      <c r="D583" s="1">
        <v>45022.158333333333</v>
      </c>
      <c r="E583" s="1">
        <v>45022.214583333334</v>
      </c>
      <c r="F583" t="s">
        <v>25</v>
      </c>
      <c r="G583" t="s">
        <v>15</v>
      </c>
      <c r="H583" t="s">
        <v>26</v>
      </c>
      <c r="I583">
        <v>20.23</v>
      </c>
      <c r="J583" t="s">
        <v>17</v>
      </c>
      <c r="K583">
        <v>582</v>
      </c>
      <c r="L583" t="s">
        <v>50</v>
      </c>
      <c r="M583" t="s">
        <v>137</v>
      </c>
      <c r="Q583" t="str">
        <f t="shared" si="27"/>
        <v>Plato_6</v>
      </c>
      <c r="R583" s="11">
        <f>SUMIF(Cocina!A:A,Sala!K583,Cocina!J:J)+I583</f>
        <v>74.23</v>
      </c>
      <c r="S583" s="12">
        <f>INT(E583)</f>
        <v>45022</v>
      </c>
      <c r="T583" s="2">
        <f>D583</f>
        <v>45022.158333333333</v>
      </c>
      <c r="U583" s="2">
        <f>E583</f>
        <v>45022.214583333334</v>
      </c>
      <c r="V583" s="2">
        <f>IF(J583="Ocupada",U583-T583+15/1440,U583-T583)</f>
        <v>5.6250000001455192E-2</v>
      </c>
      <c r="W583" s="7">
        <f>SUMIF(Cocina!A:A,K583,Cocina!H:H)</f>
        <v>2.9166666666666667E-2</v>
      </c>
      <c r="X583" s="2">
        <f t="shared" si="28"/>
        <v>2.7083333334788524E-2</v>
      </c>
      <c r="Y583" t="str">
        <f t="shared" si="29"/>
        <v>Cobrado</v>
      </c>
    </row>
    <row r="584" spans="1:25" x14ac:dyDescent="0.45">
      <c r="A584">
        <v>9</v>
      </c>
      <c r="B584" t="s">
        <v>310</v>
      </c>
      <c r="C584">
        <v>2</v>
      </c>
      <c r="D584" s="1">
        <v>45022.070138888892</v>
      </c>
      <c r="E584" s="1">
        <v>45022.148611111108</v>
      </c>
      <c r="F584" t="s">
        <v>25</v>
      </c>
      <c r="G584" t="s">
        <v>38</v>
      </c>
      <c r="H584" t="s">
        <v>16</v>
      </c>
      <c r="I584">
        <v>35.99</v>
      </c>
      <c r="J584" t="s">
        <v>27</v>
      </c>
      <c r="K584">
        <v>583</v>
      </c>
      <c r="L584" t="s">
        <v>28</v>
      </c>
      <c r="M584" t="s">
        <v>143</v>
      </c>
      <c r="N584" t="s">
        <v>65</v>
      </c>
      <c r="O584" t="s">
        <v>47</v>
      </c>
      <c r="P584" t="s">
        <v>67</v>
      </c>
      <c r="Q584" t="str">
        <f t="shared" si="27"/>
        <v>Plato_12,  Plato_4,  Plato_7,  Plato_20</v>
      </c>
      <c r="R584" s="11">
        <f>SUMIF(Cocina!A:A,Sala!K584,Cocina!J:J)+I584</f>
        <v>278.99</v>
      </c>
      <c r="S584" s="12">
        <f>INT(E584)</f>
        <v>45022</v>
      </c>
      <c r="T584" s="2">
        <f>D584</f>
        <v>45022.070138888892</v>
      </c>
      <c r="U584" s="2">
        <f>E584</f>
        <v>45022.148611111108</v>
      </c>
      <c r="V584" s="2">
        <f>IF(J584="Ocupada",U584-T584+15/1440,U584-T584)</f>
        <v>7.847222221607808E-2</v>
      </c>
      <c r="W584" s="7">
        <f>SUMIF(Cocina!A:A,K584,Cocina!H:H)</f>
        <v>7.2916666666666671E-2</v>
      </c>
      <c r="X584" s="2">
        <f t="shared" si="28"/>
        <v>5.5555555494114089E-3</v>
      </c>
      <c r="Y584" t="str">
        <f t="shared" si="29"/>
        <v>Cobrado</v>
      </c>
    </row>
    <row r="585" spans="1:25" x14ac:dyDescent="0.45">
      <c r="A585">
        <v>9</v>
      </c>
      <c r="B585" t="s">
        <v>533</v>
      </c>
      <c r="C585">
        <v>4</v>
      </c>
      <c r="D585" s="1">
        <v>45022.149305555555</v>
      </c>
      <c r="E585" s="1">
        <v>45022.290972222225</v>
      </c>
      <c r="F585" t="s">
        <v>14</v>
      </c>
      <c r="G585" t="s">
        <v>15</v>
      </c>
      <c r="H585" t="s">
        <v>16</v>
      </c>
      <c r="I585">
        <v>36.979999999999997</v>
      </c>
      <c r="J585" t="s">
        <v>17</v>
      </c>
      <c r="K585">
        <v>584</v>
      </c>
      <c r="L585" t="s">
        <v>70</v>
      </c>
      <c r="M585" t="s">
        <v>99</v>
      </c>
      <c r="N585" t="s">
        <v>29</v>
      </c>
      <c r="O585" t="s">
        <v>44</v>
      </c>
      <c r="Q585" t="str">
        <f t="shared" si="27"/>
        <v>Plato_13,  Plato_17,  Plato_16</v>
      </c>
      <c r="R585" s="11">
        <f>SUMIF(Cocina!A:A,Sala!K585,Cocina!J:J)+I585</f>
        <v>175.98</v>
      </c>
      <c r="S585" s="12">
        <f>INT(E585)</f>
        <v>45022</v>
      </c>
      <c r="T585" s="2">
        <f>D585</f>
        <v>45022.149305555555</v>
      </c>
      <c r="U585" s="2">
        <f>E585</f>
        <v>45022.290972222225</v>
      </c>
      <c r="V585" s="2">
        <f>IF(J585="Ocupada",U585-T585+15/1440,U585-T585)</f>
        <v>0.14166666667006211</v>
      </c>
      <c r="W585" s="7">
        <f>SUMIF(Cocina!A:A,K585,Cocina!H:H)</f>
        <v>7.9166666666666663E-2</v>
      </c>
      <c r="X585" s="2">
        <f t="shared" si="28"/>
        <v>6.2500000003395451E-2</v>
      </c>
      <c r="Y585" t="str">
        <f t="shared" si="29"/>
        <v>Cobrado</v>
      </c>
    </row>
    <row r="586" spans="1:25" x14ac:dyDescent="0.45">
      <c r="A586">
        <v>3</v>
      </c>
      <c r="B586" t="s">
        <v>465</v>
      </c>
      <c r="C586">
        <v>5</v>
      </c>
      <c r="D586" s="1">
        <v>45022.057638888888</v>
      </c>
      <c r="E586" s="1">
        <v>45022.109027777777</v>
      </c>
      <c r="F586" t="s">
        <v>14</v>
      </c>
      <c r="G586" t="s">
        <v>21</v>
      </c>
      <c r="H586" t="s">
        <v>26</v>
      </c>
      <c r="I586">
        <v>10.07</v>
      </c>
      <c r="J586" t="s">
        <v>27</v>
      </c>
      <c r="K586">
        <v>585</v>
      </c>
      <c r="L586" t="s">
        <v>64</v>
      </c>
      <c r="M586" t="s">
        <v>278</v>
      </c>
      <c r="N586" t="s">
        <v>53</v>
      </c>
      <c r="O586" t="s">
        <v>65</v>
      </c>
      <c r="P586" t="s">
        <v>73</v>
      </c>
      <c r="Q586" t="str">
        <f t="shared" si="27"/>
        <v>Plato_15,  Plato_8,  Plato_4,  Plato_1</v>
      </c>
      <c r="R586" s="11">
        <f>SUMIF(Cocina!A:A,Sala!K586,Cocina!J:J)+I586</f>
        <v>138.07</v>
      </c>
      <c r="S586" s="12">
        <f>INT(E586)</f>
        <v>45022</v>
      </c>
      <c r="T586" s="2">
        <f>D586</f>
        <v>45022.057638888888</v>
      </c>
      <c r="U586" s="2">
        <f>E586</f>
        <v>45022.109027777777</v>
      </c>
      <c r="V586" s="2">
        <f>IF(J586="Ocupada",U586-T586+15/1440,U586-T586)</f>
        <v>5.1388888889050577E-2</v>
      </c>
      <c r="W586" s="7">
        <f>SUMIF(Cocina!A:A,K586,Cocina!H:H)</f>
        <v>6.5972222222222224E-2</v>
      </c>
      <c r="X586" s="2">
        <f t="shared" si="28"/>
        <v>0</v>
      </c>
      <c r="Y586" t="str">
        <f t="shared" si="29"/>
        <v>No cobrado</v>
      </c>
    </row>
    <row r="587" spans="1:25" x14ac:dyDescent="0.45">
      <c r="A587">
        <v>17</v>
      </c>
      <c r="B587" t="s">
        <v>534</v>
      </c>
      <c r="C587">
        <v>5</v>
      </c>
      <c r="D587" s="1">
        <v>45022.030555555553</v>
      </c>
      <c r="E587" s="1">
        <v>45022.163194444445</v>
      </c>
      <c r="F587" t="s">
        <v>14</v>
      </c>
      <c r="G587" t="s">
        <v>38</v>
      </c>
      <c r="H587" t="s">
        <v>22</v>
      </c>
      <c r="I587">
        <v>32.79</v>
      </c>
      <c r="J587" t="s">
        <v>41</v>
      </c>
      <c r="K587">
        <v>586</v>
      </c>
      <c r="L587" t="s">
        <v>42</v>
      </c>
      <c r="M587" t="s">
        <v>292</v>
      </c>
      <c r="N587" t="s">
        <v>47</v>
      </c>
      <c r="Q587" t="str">
        <f t="shared" si="27"/>
        <v>Plato_11,  Plato_7</v>
      </c>
      <c r="R587" s="11">
        <f>SUMIF(Cocina!A:A,Sala!K587,Cocina!J:J)+I587</f>
        <v>203.79</v>
      </c>
      <c r="S587" s="12">
        <f>INT(E587)</f>
        <v>45022</v>
      </c>
      <c r="T587" s="2">
        <f>D587</f>
        <v>45022.030555555553</v>
      </c>
      <c r="U587" s="2">
        <f>E587</f>
        <v>45022.163194444445</v>
      </c>
      <c r="V587" s="2">
        <f>IF(J587="Ocupada",U587-T587+15/1440,U587-T587)</f>
        <v>0.14305555555862762</v>
      </c>
      <c r="W587" s="7">
        <f>SUMIF(Cocina!A:A,K587,Cocina!H:H)</f>
        <v>6.3888888888888884E-2</v>
      </c>
      <c r="X587" s="2">
        <f t="shared" si="28"/>
        <v>7.9166666669738733E-2</v>
      </c>
      <c r="Y587" t="str">
        <f t="shared" si="29"/>
        <v>Cobrado</v>
      </c>
    </row>
    <row r="588" spans="1:25" x14ac:dyDescent="0.45">
      <c r="A588">
        <v>7</v>
      </c>
      <c r="B588" t="s">
        <v>535</v>
      </c>
      <c r="C588">
        <v>4</v>
      </c>
      <c r="D588" s="1">
        <v>45022.151388888888</v>
      </c>
      <c r="E588" s="1">
        <v>45022.195833333331</v>
      </c>
      <c r="F588" t="s">
        <v>14</v>
      </c>
      <c r="G588" t="s">
        <v>21</v>
      </c>
      <c r="H588" t="s">
        <v>26</v>
      </c>
      <c r="I588">
        <v>35.03</v>
      </c>
      <c r="J588" t="s">
        <v>41</v>
      </c>
      <c r="K588">
        <v>587</v>
      </c>
      <c r="L588" t="s">
        <v>50</v>
      </c>
      <c r="M588" t="s">
        <v>189</v>
      </c>
      <c r="Q588" t="str">
        <f t="shared" si="27"/>
        <v>Plato_7</v>
      </c>
      <c r="R588" s="11">
        <f>SUMIF(Cocina!A:A,Sala!K588,Cocina!J:J)+I588</f>
        <v>83.03</v>
      </c>
      <c r="S588" s="12">
        <f>INT(E588)</f>
        <v>45022</v>
      </c>
      <c r="T588" s="2">
        <f>D588</f>
        <v>45022.151388888888</v>
      </c>
      <c r="U588" s="2">
        <f>E588</f>
        <v>45022.195833333331</v>
      </c>
      <c r="V588" s="2">
        <f>IF(J588="Ocupada",U588-T588+15/1440,U588-T588)</f>
        <v>5.4861111110464357E-2</v>
      </c>
      <c r="W588" s="7">
        <f>SUMIF(Cocina!A:A,K588,Cocina!H:H)</f>
        <v>2.9861111111111113E-2</v>
      </c>
      <c r="X588" s="2">
        <f t="shared" si="28"/>
        <v>2.4999999999353244E-2</v>
      </c>
      <c r="Y588" t="str">
        <f t="shared" si="29"/>
        <v>Cobrado</v>
      </c>
    </row>
    <row r="589" spans="1:25" x14ac:dyDescent="0.45">
      <c r="A589">
        <v>15</v>
      </c>
      <c r="B589" t="s">
        <v>519</v>
      </c>
      <c r="C589">
        <v>2</v>
      </c>
      <c r="D589" s="1">
        <v>45022.097222222219</v>
      </c>
      <c r="E589" s="1">
        <v>45022.248611111114</v>
      </c>
      <c r="F589" t="s">
        <v>14</v>
      </c>
      <c r="G589" t="s">
        <v>38</v>
      </c>
      <c r="H589" t="s">
        <v>22</v>
      </c>
      <c r="I589">
        <v>33.93</v>
      </c>
      <c r="J589" t="s">
        <v>27</v>
      </c>
      <c r="K589">
        <v>588</v>
      </c>
      <c r="L589" t="s">
        <v>33</v>
      </c>
      <c r="M589" t="s">
        <v>186</v>
      </c>
      <c r="N589" t="s">
        <v>73</v>
      </c>
      <c r="Q589" t="str">
        <f t="shared" si="27"/>
        <v>Plato_10,  Plato_1</v>
      </c>
      <c r="R589" s="11">
        <f>SUMIF(Cocina!A:A,Sala!K589,Cocina!J:J)+I589</f>
        <v>134.93</v>
      </c>
      <c r="S589" s="12">
        <f>INT(E589)</f>
        <v>45022</v>
      </c>
      <c r="T589" s="2">
        <f>D589</f>
        <v>45022.097222222219</v>
      </c>
      <c r="U589" s="2">
        <f>E589</f>
        <v>45022.248611111114</v>
      </c>
      <c r="V589" s="2">
        <f>IF(J589="Ocupada",U589-T589+15/1440,U589-T589)</f>
        <v>0.15138888889487134</v>
      </c>
      <c r="W589" s="7">
        <f>SUMIF(Cocina!A:A,K589,Cocina!H:H)</f>
        <v>2.5694444444444443E-2</v>
      </c>
      <c r="X589" s="2">
        <f t="shared" si="28"/>
        <v>0.12569444445042691</v>
      </c>
      <c r="Y589" t="str">
        <f t="shared" si="29"/>
        <v>Cobrado</v>
      </c>
    </row>
    <row r="590" spans="1:25" x14ac:dyDescent="0.45">
      <c r="A590">
        <v>10</v>
      </c>
      <c r="B590" t="s">
        <v>536</v>
      </c>
      <c r="C590">
        <v>4</v>
      </c>
      <c r="D590" s="1">
        <v>45022.134722222225</v>
      </c>
      <c r="E590" s="1">
        <v>45022.247916666667</v>
      </c>
      <c r="F590" t="s">
        <v>35</v>
      </c>
      <c r="G590" t="s">
        <v>15</v>
      </c>
      <c r="H590" t="s">
        <v>16</v>
      </c>
      <c r="I590">
        <v>28.96</v>
      </c>
      <c r="J590" t="s">
        <v>27</v>
      </c>
      <c r="K590">
        <v>589</v>
      </c>
      <c r="L590" t="s">
        <v>50</v>
      </c>
      <c r="M590" t="s">
        <v>231</v>
      </c>
      <c r="N590" t="s">
        <v>78</v>
      </c>
      <c r="O590" t="s">
        <v>60</v>
      </c>
      <c r="P590" t="s">
        <v>76</v>
      </c>
      <c r="Q590" t="str">
        <f t="shared" si="27"/>
        <v>Plato_14,  Plato_18,  Plato_13,  Plato_15</v>
      </c>
      <c r="R590" s="11">
        <f>SUMIF(Cocina!A:A,Sala!K590,Cocina!J:J)+I590</f>
        <v>312.95999999999998</v>
      </c>
      <c r="S590" s="12">
        <f>INT(E590)</f>
        <v>45022</v>
      </c>
      <c r="T590" s="2">
        <f>D590</f>
        <v>45022.134722222225</v>
      </c>
      <c r="U590" s="2">
        <f>E590</f>
        <v>45022.247916666667</v>
      </c>
      <c r="V590" s="2">
        <f>IF(J590="Ocupada",U590-T590+15/1440,U590-T590)</f>
        <v>0.1131944444423425</v>
      </c>
      <c r="W590" s="7">
        <f>SUMIF(Cocina!A:A,K590,Cocina!H:H)</f>
        <v>8.3333333333333329E-2</v>
      </c>
      <c r="X590" s="2">
        <f t="shared" si="28"/>
        <v>2.9861111109009172E-2</v>
      </c>
      <c r="Y590" t="str">
        <f t="shared" si="29"/>
        <v>Cobrado</v>
      </c>
    </row>
    <row r="591" spans="1:25" x14ac:dyDescent="0.45">
      <c r="A591">
        <v>3</v>
      </c>
      <c r="B591" t="s">
        <v>277</v>
      </c>
      <c r="C591">
        <v>6</v>
      </c>
      <c r="D591" s="1">
        <v>45022.114583333336</v>
      </c>
      <c r="E591" s="1">
        <v>45022.185416666667</v>
      </c>
      <c r="F591" t="s">
        <v>25</v>
      </c>
      <c r="G591" t="s">
        <v>21</v>
      </c>
      <c r="H591" t="s">
        <v>26</v>
      </c>
      <c r="I591">
        <v>40.94</v>
      </c>
      <c r="J591" t="s">
        <v>41</v>
      </c>
      <c r="K591">
        <v>590</v>
      </c>
      <c r="L591" t="s">
        <v>42</v>
      </c>
      <c r="M591" t="s">
        <v>83</v>
      </c>
      <c r="N591" t="s">
        <v>75</v>
      </c>
      <c r="Q591" t="str">
        <f t="shared" si="27"/>
        <v>Plato_18,  Plato_3</v>
      </c>
      <c r="R591" s="11">
        <f>SUMIF(Cocina!A:A,Sala!K591,Cocina!J:J)+I591</f>
        <v>162.94</v>
      </c>
      <c r="S591" s="12">
        <f>INT(E591)</f>
        <v>45022</v>
      </c>
      <c r="T591" s="2">
        <f>D591</f>
        <v>45022.114583333336</v>
      </c>
      <c r="U591" s="2">
        <f>E591</f>
        <v>45022.185416666667</v>
      </c>
      <c r="V591" s="2">
        <f>IF(J591="Ocupada",U591-T591+15/1440,U591-T591)</f>
        <v>8.1249999998059749E-2</v>
      </c>
      <c r="W591" s="7">
        <f>SUMIF(Cocina!A:A,K591,Cocina!H:H)</f>
        <v>4.4444444444444446E-2</v>
      </c>
      <c r="X591" s="2">
        <f t="shared" si="28"/>
        <v>3.6805555553615303E-2</v>
      </c>
      <c r="Y591" t="str">
        <f t="shared" si="29"/>
        <v>Cobrado</v>
      </c>
    </row>
    <row r="592" spans="1:25" x14ac:dyDescent="0.45">
      <c r="A592">
        <v>11</v>
      </c>
      <c r="B592" t="s">
        <v>537</v>
      </c>
      <c r="C592">
        <v>6</v>
      </c>
      <c r="D592" s="1">
        <v>45022.155555555553</v>
      </c>
      <c r="E592" s="1">
        <v>45022.263194444444</v>
      </c>
      <c r="F592" t="s">
        <v>14</v>
      </c>
      <c r="G592" t="s">
        <v>21</v>
      </c>
      <c r="H592" t="s">
        <v>26</v>
      </c>
      <c r="I592">
        <v>44.33</v>
      </c>
      <c r="J592" t="s">
        <v>27</v>
      </c>
      <c r="K592">
        <v>591</v>
      </c>
      <c r="L592" t="s">
        <v>46</v>
      </c>
      <c r="M592" t="s">
        <v>71</v>
      </c>
      <c r="Q592" t="str">
        <f t="shared" si="27"/>
        <v>Plato_20</v>
      </c>
      <c r="R592" s="11">
        <f>SUMIF(Cocina!A:A,Sala!K592,Cocina!J:J)+I592</f>
        <v>164.32999999999998</v>
      </c>
      <c r="S592" s="12">
        <f>INT(E592)</f>
        <v>45022</v>
      </c>
      <c r="T592" s="2">
        <f>D592</f>
        <v>45022.155555555553</v>
      </c>
      <c r="U592" s="2">
        <f>E592</f>
        <v>45022.263194444444</v>
      </c>
      <c r="V592" s="2">
        <f>IF(J592="Ocupada",U592-T592+15/1440,U592-T592)</f>
        <v>0.10763888889050577</v>
      </c>
      <c r="W592" s="7">
        <f>SUMIF(Cocina!A:A,K592,Cocina!H:H)</f>
        <v>3.5416666666666666E-2</v>
      </c>
      <c r="X592" s="2">
        <f t="shared" si="28"/>
        <v>7.2222222223839103E-2</v>
      </c>
      <c r="Y592" t="str">
        <f t="shared" si="29"/>
        <v>Cobrado</v>
      </c>
    </row>
    <row r="593" spans="1:25" x14ac:dyDescent="0.45">
      <c r="A593">
        <v>5</v>
      </c>
      <c r="B593" t="s">
        <v>538</v>
      </c>
      <c r="C593">
        <v>1</v>
      </c>
      <c r="D593" s="1">
        <v>45022.033333333333</v>
      </c>
      <c r="E593" s="1">
        <v>45022.111111111109</v>
      </c>
      <c r="F593" t="s">
        <v>25</v>
      </c>
      <c r="G593" t="s">
        <v>15</v>
      </c>
      <c r="H593" t="s">
        <v>26</v>
      </c>
      <c r="I593">
        <v>35.67</v>
      </c>
      <c r="J593" t="s">
        <v>17</v>
      </c>
      <c r="K593">
        <v>592</v>
      </c>
      <c r="L593" t="s">
        <v>64</v>
      </c>
      <c r="M593" t="s">
        <v>234</v>
      </c>
      <c r="N593" t="s">
        <v>73</v>
      </c>
      <c r="Q593" t="str">
        <f t="shared" si="27"/>
        <v>Plato_5,  Plato_1</v>
      </c>
      <c r="R593" s="11">
        <f>SUMIF(Cocina!A:A,Sala!K593,Cocina!J:J)+I593</f>
        <v>129.67000000000002</v>
      </c>
      <c r="S593" s="12">
        <f>INT(E593)</f>
        <v>45022</v>
      </c>
      <c r="T593" s="2">
        <f>D593</f>
        <v>45022.033333333333</v>
      </c>
      <c r="U593" s="2">
        <f>E593</f>
        <v>45022.111111111109</v>
      </c>
      <c r="V593" s="2">
        <f>IF(J593="Ocupada",U593-T593+15/1440,U593-T593)</f>
        <v>7.7777777776645962E-2</v>
      </c>
      <c r="W593" s="7">
        <f>SUMIF(Cocina!A:A,K593,Cocina!H:H)</f>
        <v>7.013888888888889E-2</v>
      </c>
      <c r="X593" s="2">
        <f t="shared" si="28"/>
        <v>7.6388888877570726E-3</v>
      </c>
      <c r="Y593" t="str">
        <f t="shared" si="29"/>
        <v>Cobrado</v>
      </c>
    </row>
    <row r="594" spans="1:25" x14ac:dyDescent="0.45">
      <c r="A594">
        <v>17</v>
      </c>
      <c r="B594" t="s">
        <v>539</v>
      </c>
      <c r="C594">
        <v>5</v>
      </c>
      <c r="D594" s="1">
        <v>45022.017361111109</v>
      </c>
      <c r="E594" s="1">
        <v>45022.095138888886</v>
      </c>
      <c r="F594" t="s">
        <v>35</v>
      </c>
      <c r="G594" t="s">
        <v>15</v>
      </c>
      <c r="H594" t="s">
        <v>16</v>
      </c>
      <c r="I594">
        <v>48.8</v>
      </c>
      <c r="J594" t="s">
        <v>17</v>
      </c>
      <c r="K594">
        <v>593</v>
      </c>
      <c r="L594" t="s">
        <v>18</v>
      </c>
      <c r="M594" t="s">
        <v>71</v>
      </c>
      <c r="N594" t="s">
        <v>29</v>
      </c>
      <c r="O594" t="s">
        <v>57</v>
      </c>
      <c r="P594" t="s">
        <v>30</v>
      </c>
      <c r="Q594" t="str">
        <f t="shared" si="27"/>
        <v>Plato_20,  Plato_17,  Plato_11,  Plato_19</v>
      </c>
      <c r="R594" s="11">
        <f>SUMIF(Cocina!A:A,Sala!K594,Cocina!J:J)+I594</f>
        <v>257.8</v>
      </c>
      <c r="S594" s="12">
        <f>INT(E594)</f>
        <v>45022</v>
      </c>
      <c r="T594" s="2">
        <f>D594</f>
        <v>45022.017361111109</v>
      </c>
      <c r="U594" s="2">
        <f>E594</f>
        <v>45022.095138888886</v>
      </c>
      <c r="V594" s="2">
        <f>IF(J594="Ocupada",U594-T594+15/1440,U594-T594)</f>
        <v>7.7777777776645962E-2</v>
      </c>
      <c r="W594" s="7">
        <f>SUMIF(Cocina!A:A,K594,Cocina!H:H)</f>
        <v>3.3333333333333333E-2</v>
      </c>
      <c r="X594" s="2">
        <f t="shared" si="28"/>
        <v>4.4444444443312629E-2</v>
      </c>
      <c r="Y594" t="str">
        <f t="shared" si="29"/>
        <v>Cobrado</v>
      </c>
    </row>
    <row r="595" spans="1:25" x14ac:dyDescent="0.45">
      <c r="A595">
        <v>17</v>
      </c>
      <c r="B595" t="s">
        <v>540</v>
      </c>
      <c r="C595">
        <v>1</v>
      </c>
      <c r="D595" s="1">
        <v>45022.138888888891</v>
      </c>
      <c r="E595" s="1">
        <v>45022.200694444444</v>
      </c>
      <c r="F595" t="s">
        <v>14</v>
      </c>
      <c r="G595" t="s">
        <v>15</v>
      </c>
      <c r="H595" t="s">
        <v>16</v>
      </c>
      <c r="I595">
        <v>46.01</v>
      </c>
      <c r="J595" t="s">
        <v>27</v>
      </c>
      <c r="K595">
        <v>594</v>
      </c>
      <c r="L595" t="s">
        <v>46</v>
      </c>
      <c r="M595" t="s">
        <v>292</v>
      </c>
      <c r="N595" t="s">
        <v>112</v>
      </c>
      <c r="O595" t="s">
        <v>75</v>
      </c>
      <c r="Q595" t="str">
        <f t="shared" si="27"/>
        <v>Plato_11,  Plato_5,  Plato_3</v>
      </c>
      <c r="R595" s="11">
        <f>SUMIF(Cocina!A:A,Sala!K595,Cocina!J:J)+I595</f>
        <v>185.01</v>
      </c>
      <c r="S595" s="12">
        <f>INT(E595)</f>
        <v>45022</v>
      </c>
      <c r="T595" s="2">
        <f>D595</f>
        <v>45022.138888888891</v>
      </c>
      <c r="U595" s="2">
        <f>E595</f>
        <v>45022.200694444444</v>
      </c>
      <c r="V595" s="2">
        <f>IF(J595="Ocupada",U595-T595+15/1440,U595-T595)</f>
        <v>6.1805555553291924E-2</v>
      </c>
      <c r="W595" s="7">
        <f>SUMIF(Cocina!A:A,K595,Cocina!H:H)</f>
        <v>6.805555555555555E-2</v>
      </c>
      <c r="X595" s="2">
        <f t="shared" si="28"/>
        <v>0</v>
      </c>
      <c r="Y595" t="str">
        <f t="shared" si="29"/>
        <v>No cobrado</v>
      </c>
    </row>
    <row r="596" spans="1:25" x14ac:dyDescent="0.45">
      <c r="A596">
        <v>9</v>
      </c>
      <c r="B596" t="s">
        <v>69</v>
      </c>
      <c r="C596">
        <v>5</v>
      </c>
      <c r="D596" s="1">
        <v>45022.127083333333</v>
      </c>
      <c r="E596" s="1">
        <v>45022.227083333331</v>
      </c>
      <c r="F596" t="s">
        <v>25</v>
      </c>
      <c r="G596" t="s">
        <v>15</v>
      </c>
      <c r="H596" t="s">
        <v>26</v>
      </c>
      <c r="I596">
        <v>40.33</v>
      </c>
      <c r="J596" t="s">
        <v>41</v>
      </c>
      <c r="K596">
        <v>595</v>
      </c>
      <c r="L596" t="s">
        <v>33</v>
      </c>
      <c r="M596" t="s">
        <v>99</v>
      </c>
      <c r="N596" t="s">
        <v>118</v>
      </c>
      <c r="Q596" t="str">
        <f t="shared" si="27"/>
        <v>Plato_13,  Plato_2</v>
      </c>
      <c r="R596" s="11">
        <f>SUMIF(Cocina!A:A,Sala!K596,Cocina!J:J)+I596</f>
        <v>112.33</v>
      </c>
      <c r="S596" s="12">
        <f>INT(E596)</f>
        <v>45022</v>
      </c>
      <c r="T596" s="2">
        <f>D596</f>
        <v>45022.127083333333</v>
      </c>
      <c r="U596" s="2">
        <f>E596</f>
        <v>45022.227083333331</v>
      </c>
      <c r="V596" s="2">
        <f>IF(J596="Ocupada",U596-T596+15/1440,U596-T596)</f>
        <v>0.11041666666521148</v>
      </c>
      <c r="W596" s="7">
        <f>SUMIF(Cocina!A:A,K596,Cocina!H:H)</f>
        <v>3.4027777777777775E-2</v>
      </c>
      <c r="X596" s="2">
        <f t="shared" si="28"/>
        <v>7.6388888887433698E-2</v>
      </c>
      <c r="Y596" t="str">
        <f t="shared" si="29"/>
        <v>Cobrado</v>
      </c>
    </row>
    <row r="597" spans="1:25" x14ac:dyDescent="0.45">
      <c r="A597">
        <v>18</v>
      </c>
      <c r="B597" t="s">
        <v>541</v>
      </c>
      <c r="C597">
        <v>2</v>
      </c>
      <c r="D597" s="1">
        <v>45022.056250000001</v>
      </c>
      <c r="E597" s="1">
        <v>45022.152083333334</v>
      </c>
      <c r="F597" t="s">
        <v>25</v>
      </c>
      <c r="G597" t="s">
        <v>15</v>
      </c>
      <c r="H597" t="s">
        <v>16</v>
      </c>
      <c r="I597">
        <v>23.7</v>
      </c>
      <c r="J597" t="s">
        <v>41</v>
      </c>
      <c r="K597">
        <v>596</v>
      </c>
      <c r="L597" t="s">
        <v>64</v>
      </c>
      <c r="M597" t="s">
        <v>231</v>
      </c>
      <c r="N597" t="s">
        <v>47</v>
      </c>
      <c r="O597" t="s">
        <v>76</v>
      </c>
      <c r="P597" t="s">
        <v>73</v>
      </c>
      <c r="Q597" t="str">
        <f t="shared" si="27"/>
        <v>Plato_14,  Plato_7,  Plato_15,  Plato_1</v>
      </c>
      <c r="R597" s="11">
        <f>SUMIF(Cocina!A:A,Sala!K597,Cocina!J:J)+I597</f>
        <v>263.7</v>
      </c>
      <c r="S597" s="12">
        <f>INT(E597)</f>
        <v>45022</v>
      </c>
      <c r="T597" s="2">
        <f>D597</f>
        <v>45022.056250000001</v>
      </c>
      <c r="U597" s="2">
        <f>E597</f>
        <v>45022.152083333334</v>
      </c>
      <c r="V597" s="2">
        <f>IF(J597="Ocupada",U597-T597+15/1440,U597-T597)</f>
        <v>0.10624999999951494</v>
      </c>
      <c r="W597" s="7">
        <f>SUMIF(Cocina!A:A,K597,Cocina!H:H)</f>
        <v>0.10972222222222223</v>
      </c>
      <c r="X597" s="2">
        <f t="shared" si="28"/>
        <v>0</v>
      </c>
      <c r="Y597" t="str">
        <f t="shared" si="29"/>
        <v>No cobrado</v>
      </c>
    </row>
    <row r="598" spans="1:25" x14ac:dyDescent="0.45">
      <c r="A598">
        <v>16</v>
      </c>
      <c r="B598" t="s">
        <v>483</v>
      </c>
      <c r="C598">
        <v>1</v>
      </c>
      <c r="D598" s="1">
        <v>45022.035416666666</v>
      </c>
      <c r="E598" s="1">
        <v>45022.160416666666</v>
      </c>
      <c r="F598" t="s">
        <v>20</v>
      </c>
      <c r="G598" t="s">
        <v>15</v>
      </c>
      <c r="H598" t="s">
        <v>26</v>
      </c>
      <c r="I598">
        <v>45.46</v>
      </c>
      <c r="J598" t="s">
        <v>41</v>
      </c>
      <c r="K598">
        <v>597</v>
      </c>
      <c r="L598" t="s">
        <v>46</v>
      </c>
      <c r="M598" t="s">
        <v>62</v>
      </c>
      <c r="N598" t="s">
        <v>65</v>
      </c>
      <c r="O598" t="s">
        <v>67</v>
      </c>
      <c r="P598" t="s">
        <v>47</v>
      </c>
      <c r="Q598" t="str">
        <f t="shared" si="27"/>
        <v>Plato_16,  Plato_4,  Plato_20,  Plato_7</v>
      </c>
      <c r="R598" s="11">
        <f>SUMIF(Cocina!A:A,Sala!K598,Cocina!J:J)+I598</f>
        <v>195.46</v>
      </c>
      <c r="S598" s="12">
        <f>INT(E598)</f>
        <v>45022</v>
      </c>
      <c r="T598" s="2">
        <f>D598</f>
        <v>45022.035416666666</v>
      </c>
      <c r="U598" s="2">
        <f>E598</f>
        <v>45022.160416666666</v>
      </c>
      <c r="V598" s="2">
        <f>IF(J598="Ocupada",U598-T598+15/1440,U598-T598)</f>
        <v>0.13541666666666666</v>
      </c>
      <c r="W598" s="7">
        <f>SUMIF(Cocina!A:A,K598,Cocina!H:H)</f>
        <v>9.7916666666666666E-2</v>
      </c>
      <c r="X598" s="2">
        <f t="shared" si="28"/>
        <v>3.7499999999999992E-2</v>
      </c>
      <c r="Y598" t="str">
        <f t="shared" si="29"/>
        <v>Cobrado</v>
      </c>
    </row>
    <row r="599" spans="1:25" x14ac:dyDescent="0.45">
      <c r="A599">
        <v>9</v>
      </c>
      <c r="B599" t="s">
        <v>542</v>
      </c>
      <c r="C599">
        <v>6</v>
      </c>
      <c r="D599" s="1">
        <v>45022.136111111111</v>
      </c>
      <c r="E599" s="1">
        <v>45022.290972222225</v>
      </c>
      <c r="F599" t="s">
        <v>32</v>
      </c>
      <c r="G599" t="s">
        <v>15</v>
      </c>
      <c r="H599" t="s">
        <v>26</v>
      </c>
      <c r="I599">
        <v>11.31</v>
      </c>
      <c r="J599" t="s">
        <v>17</v>
      </c>
      <c r="K599">
        <v>598</v>
      </c>
      <c r="L599" t="s">
        <v>18</v>
      </c>
      <c r="M599" t="s">
        <v>186</v>
      </c>
      <c r="N599" t="s">
        <v>76</v>
      </c>
      <c r="O599" t="s">
        <v>29</v>
      </c>
      <c r="Q599" t="str">
        <f t="shared" si="27"/>
        <v>Plato_10,  Plato_15,  Plato_17</v>
      </c>
      <c r="R599" s="11">
        <f>SUMIF(Cocina!A:A,Sala!K599,Cocina!J:J)+I599</f>
        <v>220.31</v>
      </c>
      <c r="S599" s="12">
        <f>INT(E599)</f>
        <v>45022</v>
      </c>
      <c r="T599" s="2">
        <f>D599</f>
        <v>45022.136111111111</v>
      </c>
      <c r="U599" s="2">
        <f>E599</f>
        <v>45022.290972222225</v>
      </c>
      <c r="V599" s="2">
        <f>IF(J599="Ocupada",U599-T599+15/1440,U599-T599)</f>
        <v>0.15486111111385981</v>
      </c>
      <c r="W599" s="7">
        <f>SUMIF(Cocina!A:A,K599,Cocina!H:H)</f>
        <v>5.6249999999999994E-2</v>
      </c>
      <c r="X599" s="2">
        <f t="shared" si="28"/>
        <v>9.8611111113859812E-2</v>
      </c>
      <c r="Y599" t="str">
        <f t="shared" si="29"/>
        <v>Cobrado</v>
      </c>
    </row>
    <row r="600" spans="1:25" x14ac:dyDescent="0.45">
      <c r="A600">
        <v>11</v>
      </c>
      <c r="B600" t="s">
        <v>543</v>
      </c>
      <c r="C600">
        <v>3</v>
      </c>
      <c r="D600" s="1">
        <v>45022.023611111108</v>
      </c>
      <c r="E600" s="1">
        <v>45022.181250000001</v>
      </c>
      <c r="F600" t="s">
        <v>25</v>
      </c>
      <c r="G600" t="s">
        <v>15</v>
      </c>
      <c r="H600" t="s">
        <v>26</v>
      </c>
      <c r="I600">
        <v>30.97</v>
      </c>
      <c r="J600" t="s">
        <v>27</v>
      </c>
      <c r="K600">
        <v>599</v>
      </c>
      <c r="L600" t="s">
        <v>33</v>
      </c>
      <c r="M600" t="s">
        <v>83</v>
      </c>
      <c r="N600" t="s">
        <v>29</v>
      </c>
      <c r="O600" t="s">
        <v>53</v>
      </c>
      <c r="Q600" t="str">
        <f t="shared" si="27"/>
        <v>Plato_18,  Plato_17,  Plato_8</v>
      </c>
      <c r="R600" s="11">
        <f>SUMIF(Cocina!A:A,Sala!K600,Cocina!J:J)+I600</f>
        <v>199.97</v>
      </c>
      <c r="S600" s="12">
        <f>INT(E600)</f>
        <v>45022</v>
      </c>
      <c r="T600" s="2">
        <f>D600</f>
        <v>45022.023611111108</v>
      </c>
      <c r="U600" s="2">
        <f>E600</f>
        <v>45022.181250000001</v>
      </c>
      <c r="V600" s="2">
        <f>IF(J600="Ocupada",U600-T600+15/1440,U600-T600)</f>
        <v>0.15763888889341615</v>
      </c>
      <c r="W600" s="7">
        <f>SUMIF(Cocina!A:A,K600,Cocina!H:H)</f>
        <v>7.4999999999999997E-2</v>
      </c>
      <c r="X600" s="2">
        <f t="shared" si="28"/>
        <v>8.2638888893416154E-2</v>
      </c>
      <c r="Y600" t="str">
        <f t="shared" si="29"/>
        <v>Cobrado</v>
      </c>
    </row>
    <row r="601" spans="1:25" x14ac:dyDescent="0.45">
      <c r="A601">
        <v>14</v>
      </c>
      <c r="B601" t="s">
        <v>544</v>
      </c>
      <c r="C601">
        <v>4</v>
      </c>
      <c r="D601" s="1">
        <v>45022.165277777778</v>
      </c>
      <c r="E601" s="1">
        <v>45022.209027777775</v>
      </c>
      <c r="F601" t="s">
        <v>14</v>
      </c>
      <c r="G601" t="s">
        <v>15</v>
      </c>
      <c r="H601" t="s">
        <v>16</v>
      </c>
      <c r="I601">
        <v>41.35</v>
      </c>
      <c r="J601" t="s">
        <v>41</v>
      </c>
      <c r="K601">
        <v>600</v>
      </c>
      <c r="L601" t="s">
        <v>70</v>
      </c>
      <c r="M601" t="s">
        <v>62</v>
      </c>
      <c r="N601" t="s">
        <v>118</v>
      </c>
      <c r="Q601" t="str">
        <f t="shared" si="27"/>
        <v>Plato_16,  Plato_2</v>
      </c>
      <c r="R601" s="11">
        <f>SUMIF(Cocina!A:A,Sala!K601,Cocina!J:J)+I601</f>
        <v>185.35</v>
      </c>
      <c r="S601" s="12">
        <f>INT(E601)</f>
        <v>45022</v>
      </c>
      <c r="T601" s="2">
        <f>D601</f>
        <v>45022.165277777778</v>
      </c>
      <c r="U601" s="2">
        <f>E601</f>
        <v>45022.209027777775</v>
      </c>
      <c r="V601" s="2">
        <f>IF(J601="Ocupada",U601-T601+15/1440,U601-T601)</f>
        <v>5.4166666663756281E-2</v>
      </c>
      <c r="W601" s="7">
        <f>SUMIF(Cocina!A:A,K601,Cocina!H:H)</f>
        <v>4.5138888888888888E-2</v>
      </c>
      <c r="X601" s="2">
        <f t="shared" si="28"/>
        <v>9.0277777748673932E-3</v>
      </c>
      <c r="Y601" t="str">
        <f t="shared" si="29"/>
        <v>Cobrado</v>
      </c>
    </row>
    <row r="602" spans="1:25" x14ac:dyDescent="0.45">
      <c r="A602">
        <v>13</v>
      </c>
      <c r="B602" t="s">
        <v>77</v>
      </c>
      <c r="C602">
        <v>1</v>
      </c>
      <c r="D602" s="1">
        <v>45022.113194444442</v>
      </c>
      <c r="E602" s="1">
        <v>45022.260416666664</v>
      </c>
      <c r="F602" t="s">
        <v>35</v>
      </c>
      <c r="G602" t="s">
        <v>38</v>
      </c>
      <c r="H602" t="s">
        <v>26</v>
      </c>
      <c r="I602">
        <v>16.809999999999999</v>
      </c>
      <c r="J602" t="s">
        <v>27</v>
      </c>
      <c r="K602">
        <v>601</v>
      </c>
      <c r="L602" t="s">
        <v>36</v>
      </c>
      <c r="M602" t="s">
        <v>71</v>
      </c>
      <c r="N602" t="s">
        <v>44</v>
      </c>
      <c r="O602" t="s">
        <v>58</v>
      </c>
      <c r="P602" t="s">
        <v>53</v>
      </c>
      <c r="Q602" t="str">
        <f t="shared" si="27"/>
        <v>Plato_20,  Plato_16,  Plato_14,  Plato_8</v>
      </c>
      <c r="R602" s="11">
        <f>SUMIF(Cocina!A:A,Sala!K602,Cocina!J:J)+I602</f>
        <v>308.81</v>
      </c>
      <c r="S602" s="12">
        <f>INT(E602)</f>
        <v>45022</v>
      </c>
      <c r="T602" s="2">
        <f>D602</f>
        <v>45022.113194444442</v>
      </c>
      <c r="U602" s="2">
        <f>E602</f>
        <v>45022.260416666664</v>
      </c>
      <c r="V602" s="2">
        <f>IF(J602="Ocupada",U602-T602+15/1440,U602-T602)</f>
        <v>0.14722222222189885</v>
      </c>
      <c r="W602" s="7">
        <f>SUMIF(Cocina!A:A,K602,Cocina!H:H)</f>
        <v>7.9861111111111119E-2</v>
      </c>
      <c r="X602" s="2">
        <f t="shared" si="28"/>
        <v>6.7361111110787728E-2</v>
      </c>
      <c r="Y602" t="str">
        <f t="shared" si="29"/>
        <v>Cobrado</v>
      </c>
    </row>
    <row r="603" spans="1:25" x14ac:dyDescent="0.45">
      <c r="A603">
        <v>12</v>
      </c>
      <c r="B603" t="s">
        <v>545</v>
      </c>
      <c r="C603">
        <v>3</v>
      </c>
      <c r="D603" s="1">
        <v>45022.161111111112</v>
      </c>
      <c r="E603" s="1">
        <v>45022.291666666664</v>
      </c>
      <c r="F603" t="s">
        <v>25</v>
      </c>
      <c r="G603" t="s">
        <v>15</v>
      </c>
      <c r="H603" t="s">
        <v>22</v>
      </c>
      <c r="I603">
        <v>16.5</v>
      </c>
      <c r="J603" t="s">
        <v>17</v>
      </c>
      <c r="K603">
        <v>602</v>
      </c>
      <c r="L603" t="s">
        <v>18</v>
      </c>
      <c r="M603" t="s">
        <v>39</v>
      </c>
      <c r="N603" t="s">
        <v>112</v>
      </c>
      <c r="O603" t="s">
        <v>118</v>
      </c>
      <c r="P603" t="s">
        <v>67</v>
      </c>
      <c r="Q603" t="str">
        <f t="shared" si="27"/>
        <v>Plato_8,  Plato_5,  Plato_2,  Plato_20</v>
      </c>
      <c r="R603" s="11">
        <f>SUMIF(Cocina!A:A,Sala!K603,Cocina!J:J)+I603</f>
        <v>282.5</v>
      </c>
      <c r="S603" s="12">
        <f>INT(E603)</f>
        <v>45022</v>
      </c>
      <c r="T603" s="2">
        <f>D603</f>
        <v>45022.161111111112</v>
      </c>
      <c r="U603" s="2">
        <f>E603</f>
        <v>45022.291666666664</v>
      </c>
      <c r="V603" s="2">
        <f>IF(J603="Ocupada",U603-T603+15/1440,U603-T603)</f>
        <v>0.13055555555183673</v>
      </c>
      <c r="W603" s="7">
        <f>SUMIF(Cocina!A:A,K603,Cocina!H:H)</f>
        <v>0.11249999999999999</v>
      </c>
      <c r="X603" s="2">
        <f t="shared" si="28"/>
        <v>1.8055555551836744E-2</v>
      </c>
      <c r="Y603" t="str">
        <f t="shared" si="29"/>
        <v>Cobrado</v>
      </c>
    </row>
    <row r="604" spans="1:25" x14ac:dyDescent="0.45">
      <c r="A604">
        <v>19</v>
      </c>
      <c r="B604" t="s">
        <v>200</v>
      </c>
      <c r="C604">
        <v>6</v>
      </c>
      <c r="D604" s="1">
        <v>45022.035416666666</v>
      </c>
      <c r="E604" s="1">
        <v>45022.181250000001</v>
      </c>
      <c r="F604" t="s">
        <v>20</v>
      </c>
      <c r="G604" t="s">
        <v>15</v>
      </c>
      <c r="H604" t="s">
        <v>26</v>
      </c>
      <c r="I604">
        <v>24.2</v>
      </c>
      <c r="J604" t="s">
        <v>27</v>
      </c>
      <c r="K604">
        <v>603</v>
      </c>
      <c r="L604" t="s">
        <v>50</v>
      </c>
      <c r="M604" t="s">
        <v>147</v>
      </c>
      <c r="Q604" t="str">
        <f t="shared" si="27"/>
        <v>Plato_17</v>
      </c>
      <c r="R604" s="11">
        <f>SUMIF(Cocina!A:A,Sala!K604,Cocina!J:J)+I604</f>
        <v>86.2</v>
      </c>
      <c r="S604" s="12">
        <f>INT(E604)</f>
        <v>45022</v>
      </c>
      <c r="T604" s="2">
        <f>D604</f>
        <v>45022.035416666666</v>
      </c>
      <c r="U604" s="2">
        <f>E604</f>
        <v>45022.181250000001</v>
      </c>
      <c r="V604" s="2">
        <f>IF(J604="Ocupada",U604-T604+15/1440,U604-T604)</f>
        <v>0.14583333333575865</v>
      </c>
      <c r="W604" s="7">
        <f>SUMIF(Cocina!A:A,K604,Cocina!H:H)</f>
        <v>1.1805555555555555E-2</v>
      </c>
      <c r="X604" s="2">
        <f t="shared" si="28"/>
        <v>0.13402777778020308</v>
      </c>
      <c r="Y604" t="str">
        <f t="shared" si="29"/>
        <v>Cobrado</v>
      </c>
    </row>
    <row r="605" spans="1:25" x14ac:dyDescent="0.45">
      <c r="A605">
        <v>14</v>
      </c>
      <c r="B605" t="s">
        <v>280</v>
      </c>
      <c r="C605">
        <v>5</v>
      </c>
      <c r="D605" s="1">
        <v>45022.054166666669</v>
      </c>
      <c r="E605" s="1">
        <v>45022.219444444447</v>
      </c>
      <c r="F605" t="s">
        <v>25</v>
      </c>
      <c r="G605" t="s">
        <v>15</v>
      </c>
      <c r="H605" t="s">
        <v>26</v>
      </c>
      <c r="I605">
        <v>42.6</v>
      </c>
      <c r="J605" t="s">
        <v>41</v>
      </c>
      <c r="K605">
        <v>604</v>
      </c>
      <c r="L605" t="s">
        <v>64</v>
      </c>
      <c r="M605" t="s">
        <v>39</v>
      </c>
      <c r="Q605" t="str">
        <f t="shared" si="27"/>
        <v>Plato_8</v>
      </c>
      <c r="R605" s="11">
        <f>SUMIF(Cocina!A:A,Sala!K605,Cocina!J:J)+I605</f>
        <v>147.6</v>
      </c>
      <c r="S605" s="12">
        <f>INT(E605)</f>
        <v>45022</v>
      </c>
      <c r="T605" s="2">
        <f>D605</f>
        <v>45022.054166666669</v>
      </c>
      <c r="U605" s="2">
        <f>E605</f>
        <v>45022.219444444447</v>
      </c>
      <c r="V605" s="2">
        <f>IF(J605="Ocupada",U605-T605+15/1440,U605-T605)</f>
        <v>0.17569444444476781</v>
      </c>
      <c r="W605" s="7">
        <f>SUMIF(Cocina!A:A,K605,Cocina!H:H)</f>
        <v>2.9166666666666667E-2</v>
      </c>
      <c r="X605" s="2">
        <f t="shared" si="28"/>
        <v>0.14652777777810114</v>
      </c>
      <c r="Y605" t="str">
        <f t="shared" si="29"/>
        <v>Cobrado</v>
      </c>
    </row>
    <row r="606" spans="1:25" x14ac:dyDescent="0.45">
      <c r="A606">
        <v>19</v>
      </c>
      <c r="B606" t="s">
        <v>546</v>
      </c>
      <c r="C606">
        <v>2</v>
      </c>
      <c r="D606" s="1">
        <v>45022.117361111108</v>
      </c>
      <c r="E606" s="1">
        <v>45022.26666666667</v>
      </c>
      <c r="F606" t="s">
        <v>14</v>
      </c>
      <c r="G606" t="s">
        <v>15</v>
      </c>
      <c r="H606" t="s">
        <v>22</v>
      </c>
      <c r="I606">
        <v>24.38</v>
      </c>
      <c r="J606" t="s">
        <v>41</v>
      </c>
      <c r="K606">
        <v>605</v>
      </c>
      <c r="L606" t="s">
        <v>50</v>
      </c>
      <c r="M606" t="s">
        <v>177</v>
      </c>
      <c r="N606" t="s">
        <v>67</v>
      </c>
      <c r="O606" t="s">
        <v>53</v>
      </c>
      <c r="P606" t="s">
        <v>118</v>
      </c>
      <c r="Q606" t="str">
        <f t="shared" si="27"/>
        <v>Plato_3,  Plato_20,  Plato_8,  Plato_2</v>
      </c>
      <c r="R606" s="11">
        <f>SUMIF(Cocina!A:A,Sala!K606,Cocina!J:J)+I606</f>
        <v>244.38</v>
      </c>
      <c r="S606" s="12">
        <f>INT(E606)</f>
        <v>45022</v>
      </c>
      <c r="T606" s="2">
        <f>D606</f>
        <v>45022.117361111108</v>
      </c>
      <c r="U606" s="2">
        <f>E606</f>
        <v>45022.26666666667</v>
      </c>
      <c r="V606" s="2">
        <f>IF(J606="Ocupada",U606-T606+15/1440,U606-T606)</f>
        <v>0.15972222222868973</v>
      </c>
      <c r="W606" s="7">
        <f>SUMIF(Cocina!A:A,K606,Cocina!H:H)</f>
        <v>0.12222222222222223</v>
      </c>
      <c r="X606" s="2">
        <f t="shared" si="28"/>
        <v>3.7500000006467499E-2</v>
      </c>
      <c r="Y606" t="str">
        <f t="shared" si="29"/>
        <v>Cobrado</v>
      </c>
    </row>
    <row r="607" spans="1:25" x14ac:dyDescent="0.45">
      <c r="A607">
        <v>1</v>
      </c>
      <c r="B607" t="s">
        <v>475</v>
      </c>
      <c r="C607">
        <v>2</v>
      </c>
      <c r="D607" s="1">
        <v>45022.134722222225</v>
      </c>
      <c r="E607" s="1">
        <v>45022.254166666666</v>
      </c>
      <c r="F607" t="s">
        <v>32</v>
      </c>
      <c r="G607" t="s">
        <v>15</v>
      </c>
      <c r="H607" t="s">
        <v>26</v>
      </c>
      <c r="I607">
        <v>31.58</v>
      </c>
      <c r="J607" t="s">
        <v>41</v>
      </c>
      <c r="K607">
        <v>606</v>
      </c>
      <c r="L607" t="s">
        <v>42</v>
      </c>
      <c r="M607" t="s">
        <v>153</v>
      </c>
      <c r="N607" t="s">
        <v>93</v>
      </c>
      <c r="O607" t="s">
        <v>68</v>
      </c>
      <c r="Q607" t="str">
        <f t="shared" si="27"/>
        <v>Plato_1,  Plato_6,  Plato_10</v>
      </c>
      <c r="R607" s="11">
        <f>SUMIF(Cocina!A:A,Sala!K607,Cocina!J:J)+I607</f>
        <v>214.57999999999998</v>
      </c>
      <c r="S607" s="12">
        <f>INT(E607)</f>
        <v>45022</v>
      </c>
      <c r="T607" s="2">
        <f>D607</f>
        <v>45022.134722222225</v>
      </c>
      <c r="U607" s="2">
        <f>E607</f>
        <v>45022.254166666666</v>
      </c>
      <c r="V607" s="2">
        <f>IF(J607="Ocupada",U607-T607+15/1440,U607-T607)</f>
        <v>0.12986111110755397</v>
      </c>
      <c r="W607" s="7">
        <f>SUMIF(Cocina!A:A,K607,Cocina!H:H)</f>
        <v>0.10069444444444445</v>
      </c>
      <c r="X607" s="2">
        <f t="shared" si="28"/>
        <v>2.9166666663109519E-2</v>
      </c>
      <c r="Y607" t="str">
        <f t="shared" si="29"/>
        <v>Cobrado</v>
      </c>
    </row>
    <row r="608" spans="1:25" x14ac:dyDescent="0.45">
      <c r="A608">
        <v>10</v>
      </c>
      <c r="B608" t="s">
        <v>88</v>
      </c>
      <c r="C608">
        <v>1</v>
      </c>
      <c r="D608" s="1">
        <v>45022.058333333334</v>
      </c>
      <c r="E608" s="1">
        <v>45022.145138888889</v>
      </c>
      <c r="F608" t="s">
        <v>32</v>
      </c>
      <c r="G608" t="s">
        <v>15</v>
      </c>
      <c r="H608" t="s">
        <v>26</v>
      </c>
      <c r="I608">
        <v>28.9</v>
      </c>
      <c r="J608" t="s">
        <v>41</v>
      </c>
      <c r="K608">
        <v>607</v>
      </c>
      <c r="L608" t="s">
        <v>33</v>
      </c>
      <c r="M608" t="s">
        <v>71</v>
      </c>
      <c r="N608" t="s">
        <v>44</v>
      </c>
      <c r="Q608" t="str">
        <f t="shared" si="27"/>
        <v>Plato_20,  Plato_16</v>
      </c>
      <c r="R608" s="11">
        <f>SUMIF(Cocina!A:A,Sala!K608,Cocina!J:J)+I608</f>
        <v>96.9</v>
      </c>
      <c r="S608" s="12">
        <f>INT(E608)</f>
        <v>45022</v>
      </c>
      <c r="T608" s="2">
        <f>D608</f>
        <v>45022.058333333334</v>
      </c>
      <c r="U608" s="2">
        <f>E608</f>
        <v>45022.145138888889</v>
      </c>
      <c r="V608" s="2">
        <f>IF(J608="Ocupada",U608-T608+15/1440,U608-T608)</f>
        <v>9.7222222221413787E-2</v>
      </c>
      <c r="W608" s="7">
        <f>SUMIF(Cocina!A:A,K608,Cocina!H:H)</f>
        <v>4.7916666666666663E-2</v>
      </c>
      <c r="X608" s="2">
        <f t="shared" si="28"/>
        <v>4.9305555554747124E-2</v>
      </c>
      <c r="Y608" t="str">
        <f t="shared" si="29"/>
        <v>Cobrado</v>
      </c>
    </row>
    <row r="609" spans="1:25" x14ac:dyDescent="0.45">
      <c r="A609">
        <v>7</v>
      </c>
      <c r="B609" t="s">
        <v>547</v>
      </c>
      <c r="C609">
        <v>6</v>
      </c>
      <c r="D609" s="1">
        <v>45022.165277777778</v>
      </c>
      <c r="E609" s="1">
        <v>45022.305555555555</v>
      </c>
      <c r="F609" t="s">
        <v>14</v>
      </c>
      <c r="G609" t="s">
        <v>15</v>
      </c>
      <c r="H609" t="s">
        <v>26</v>
      </c>
      <c r="I609">
        <v>36.549999999999997</v>
      </c>
      <c r="J609" t="s">
        <v>17</v>
      </c>
      <c r="K609">
        <v>608</v>
      </c>
      <c r="L609" t="s">
        <v>18</v>
      </c>
      <c r="M609" t="s">
        <v>55</v>
      </c>
      <c r="Q609" t="str">
        <f t="shared" si="27"/>
        <v>Plato_9</v>
      </c>
      <c r="R609" s="11">
        <f>SUMIF(Cocina!A:A,Sala!K609,Cocina!J:J)+I609</f>
        <v>65.55</v>
      </c>
      <c r="S609" s="12">
        <f>INT(E609)</f>
        <v>45022</v>
      </c>
      <c r="T609" s="2">
        <f>D609</f>
        <v>45022.165277777778</v>
      </c>
      <c r="U609" s="2">
        <f>E609</f>
        <v>45022.305555555555</v>
      </c>
      <c r="V609" s="2">
        <f>IF(J609="Ocupada",U609-T609+15/1440,U609-T609)</f>
        <v>0.14027777777664596</v>
      </c>
      <c r="W609" s="7">
        <f>SUMIF(Cocina!A:A,K609,Cocina!H:H)</f>
        <v>3.125E-2</v>
      </c>
      <c r="X609" s="2">
        <f t="shared" si="28"/>
        <v>0.10902777777664596</v>
      </c>
      <c r="Y609" t="str">
        <f t="shared" si="29"/>
        <v>Cobrado</v>
      </c>
    </row>
    <row r="610" spans="1:25" x14ac:dyDescent="0.45">
      <c r="A610">
        <v>1</v>
      </c>
      <c r="B610" t="s">
        <v>266</v>
      </c>
      <c r="C610">
        <v>4</v>
      </c>
      <c r="D610" s="1">
        <v>45022.140972222223</v>
      </c>
      <c r="E610" s="1">
        <v>45022.293055555558</v>
      </c>
      <c r="F610" t="s">
        <v>20</v>
      </c>
      <c r="G610" t="s">
        <v>15</v>
      </c>
      <c r="H610" t="s">
        <v>26</v>
      </c>
      <c r="I610">
        <v>23.29</v>
      </c>
      <c r="J610" t="s">
        <v>17</v>
      </c>
      <c r="K610">
        <v>609</v>
      </c>
      <c r="L610" t="s">
        <v>64</v>
      </c>
      <c r="M610" t="s">
        <v>278</v>
      </c>
      <c r="Q610" t="str">
        <f t="shared" si="27"/>
        <v>Plato_15</v>
      </c>
      <c r="R610" s="11">
        <f>SUMIF(Cocina!A:A,Sala!K610,Cocina!J:J)+I610</f>
        <v>55.29</v>
      </c>
      <c r="S610" s="12">
        <f>INT(E610)</f>
        <v>45022</v>
      </c>
      <c r="T610" s="2">
        <f>D610</f>
        <v>45022.140972222223</v>
      </c>
      <c r="U610" s="2">
        <f>E610</f>
        <v>45022.293055555558</v>
      </c>
      <c r="V610" s="2">
        <f>IF(J610="Ocupada",U610-T610+15/1440,U610-T610)</f>
        <v>0.15208333333430346</v>
      </c>
      <c r="W610" s="7">
        <f>SUMIF(Cocina!A:A,K610,Cocina!H:H)</f>
        <v>1.8749999999999999E-2</v>
      </c>
      <c r="X610" s="2">
        <f t="shared" si="28"/>
        <v>0.13333333333430347</v>
      </c>
      <c r="Y610" t="str">
        <f t="shared" si="29"/>
        <v>Cobrado</v>
      </c>
    </row>
    <row r="611" spans="1:25" x14ac:dyDescent="0.45">
      <c r="A611">
        <v>19</v>
      </c>
      <c r="B611" t="s">
        <v>59</v>
      </c>
      <c r="C611">
        <v>4</v>
      </c>
      <c r="D611" s="1">
        <v>45022.091666666667</v>
      </c>
      <c r="E611" s="1">
        <v>45022.174305555556</v>
      </c>
      <c r="F611" t="s">
        <v>32</v>
      </c>
      <c r="G611" t="s">
        <v>38</v>
      </c>
      <c r="H611" t="s">
        <v>26</v>
      </c>
      <c r="I611">
        <v>37.9</v>
      </c>
      <c r="J611" t="s">
        <v>41</v>
      </c>
      <c r="K611">
        <v>610</v>
      </c>
      <c r="L611" t="s">
        <v>33</v>
      </c>
      <c r="M611" t="s">
        <v>186</v>
      </c>
      <c r="N611" t="s">
        <v>65</v>
      </c>
      <c r="Q611" t="str">
        <f t="shared" si="27"/>
        <v>Plato_10,  Plato_4</v>
      </c>
      <c r="R611" s="11">
        <f>SUMIF(Cocina!A:A,Sala!K611,Cocina!J:J)+I611</f>
        <v>81.900000000000006</v>
      </c>
      <c r="S611" s="12">
        <f>INT(E611)</f>
        <v>45022</v>
      </c>
      <c r="T611" s="2">
        <f>D611</f>
        <v>45022.091666666667</v>
      </c>
      <c r="U611" s="2">
        <f>E611</f>
        <v>45022.174305555556</v>
      </c>
      <c r="V611" s="2">
        <f>IF(J611="Ocupada",U611-T611+15/1440,U611-T611)</f>
        <v>9.3055555555717248E-2</v>
      </c>
      <c r="W611" s="7">
        <f>SUMIF(Cocina!A:A,K611,Cocina!H:H)</f>
        <v>3.2638888888888891E-2</v>
      </c>
      <c r="X611" s="2">
        <f t="shared" si="28"/>
        <v>6.0416666666828357E-2</v>
      </c>
      <c r="Y611" t="str">
        <f t="shared" si="29"/>
        <v>Cobrado</v>
      </c>
    </row>
    <row r="612" spans="1:25" x14ac:dyDescent="0.45">
      <c r="A612">
        <v>13</v>
      </c>
      <c r="B612" t="s">
        <v>548</v>
      </c>
      <c r="C612">
        <v>1</v>
      </c>
      <c r="D612" s="1">
        <v>45022.163194444445</v>
      </c>
      <c r="E612" s="1">
        <v>45022.321527777778</v>
      </c>
      <c r="F612" t="s">
        <v>20</v>
      </c>
      <c r="G612" t="s">
        <v>15</v>
      </c>
      <c r="H612" t="s">
        <v>26</v>
      </c>
      <c r="I612">
        <v>44.28</v>
      </c>
      <c r="J612" t="s">
        <v>41</v>
      </c>
      <c r="K612">
        <v>611</v>
      </c>
      <c r="L612" t="s">
        <v>28</v>
      </c>
      <c r="M612" t="s">
        <v>99</v>
      </c>
      <c r="N612" t="s">
        <v>30</v>
      </c>
      <c r="Q612" t="str">
        <f t="shared" si="27"/>
        <v>Plato_13,  Plato_19</v>
      </c>
      <c r="R612" s="11">
        <f>SUMIF(Cocina!A:A,Sala!K612,Cocina!J:J)+I612</f>
        <v>122.28</v>
      </c>
      <c r="S612" s="12">
        <f>INT(E612)</f>
        <v>45022</v>
      </c>
      <c r="T612" s="2">
        <f>D612</f>
        <v>45022.163194444445</v>
      </c>
      <c r="U612" s="2">
        <f>E612</f>
        <v>45022.321527777778</v>
      </c>
      <c r="V612" s="2">
        <f>IF(J612="Ocupada",U612-T612+15/1440,U612-T612)</f>
        <v>0.16874999999951493</v>
      </c>
      <c r="W612" s="7">
        <f>SUMIF(Cocina!A:A,K612,Cocina!H:H)</f>
        <v>5.7638888888888892E-2</v>
      </c>
      <c r="X612" s="2">
        <f t="shared" si="28"/>
        <v>0.11111111111062603</v>
      </c>
      <c r="Y612" t="str">
        <f t="shared" si="29"/>
        <v>Cobrado</v>
      </c>
    </row>
    <row r="613" spans="1:25" x14ac:dyDescent="0.45">
      <c r="A613">
        <v>11</v>
      </c>
      <c r="B613" t="s">
        <v>549</v>
      </c>
      <c r="C613">
        <v>4</v>
      </c>
      <c r="D613" s="1">
        <v>45022.05</v>
      </c>
      <c r="E613" s="1">
        <v>45022.208333333336</v>
      </c>
      <c r="F613" t="s">
        <v>32</v>
      </c>
      <c r="G613" t="s">
        <v>15</v>
      </c>
      <c r="H613" t="s">
        <v>26</v>
      </c>
      <c r="I613">
        <v>23.54</v>
      </c>
      <c r="J613" t="s">
        <v>17</v>
      </c>
      <c r="K613">
        <v>612</v>
      </c>
      <c r="L613" t="s">
        <v>33</v>
      </c>
      <c r="M613" t="s">
        <v>137</v>
      </c>
      <c r="N613" t="s">
        <v>30</v>
      </c>
      <c r="O613" t="s">
        <v>44</v>
      </c>
      <c r="P613" t="s">
        <v>75</v>
      </c>
      <c r="Q613" t="str">
        <f t="shared" si="27"/>
        <v>Plato_6,  Plato_19,  Plato_16,  Plato_3</v>
      </c>
      <c r="R613" s="11">
        <f>SUMIF(Cocina!A:A,Sala!K613,Cocina!J:J)+I613</f>
        <v>254.54</v>
      </c>
      <c r="S613" s="12">
        <f>INT(E613)</f>
        <v>45022</v>
      </c>
      <c r="T613" s="2">
        <f>D613</f>
        <v>45022.05</v>
      </c>
      <c r="U613" s="2">
        <f>E613</f>
        <v>45022.208333333336</v>
      </c>
      <c r="V613" s="2">
        <f>IF(J613="Ocupada",U613-T613+15/1440,U613-T613)</f>
        <v>0.15833333333284827</v>
      </c>
      <c r="W613" s="7">
        <f>SUMIF(Cocina!A:A,K613,Cocina!H:H)</f>
        <v>8.958333333333332E-2</v>
      </c>
      <c r="X613" s="2">
        <f t="shared" si="28"/>
        <v>6.8749999999514949E-2</v>
      </c>
      <c r="Y613" t="str">
        <f t="shared" si="29"/>
        <v>Cobrado</v>
      </c>
    </row>
    <row r="614" spans="1:25" x14ac:dyDescent="0.45">
      <c r="A614">
        <v>1</v>
      </c>
      <c r="B614" t="s">
        <v>105</v>
      </c>
      <c r="C614">
        <v>5</v>
      </c>
      <c r="D614" s="1">
        <v>45022.081250000003</v>
      </c>
      <c r="E614" s="1">
        <v>45022.149305555555</v>
      </c>
      <c r="F614" t="s">
        <v>25</v>
      </c>
      <c r="G614" t="s">
        <v>21</v>
      </c>
      <c r="H614" t="s">
        <v>22</v>
      </c>
      <c r="I614">
        <v>23.56</v>
      </c>
      <c r="J614" t="s">
        <v>17</v>
      </c>
      <c r="K614">
        <v>613</v>
      </c>
      <c r="L614" t="s">
        <v>18</v>
      </c>
      <c r="M614" t="s">
        <v>143</v>
      </c>
      <c r="N614" t="s">
        <v>58</v>
      </c>
      <c r="O614" t="s">
        <v>65</v>
      </c>
      <c r="P614" t="s">
        <v>53</v>
      </c>
      <c r="Q614" t="str">
        <f t="shared" si="27"/>
        <v>Plato_12,  Plato_14,  Plato_4,  Plato_8</v>
      </c>
      <c r="R614" s="11">
        <f>SUMIF(Cocina!A:A,Sala!K614,Cocina!J:J)+I614</f>
        <v>308.56</v>
      </c>
      <c r="S614" s="12">
        <f>INT(E614)</f>
        <v>45022</v>
      </c>
      <c r="T614" s="2">
        <f>D614</f>
        <v>45022.081250000003</v>
      </c>
      <c r="U614" s="2">
        <f>E614</f>
        <v>45022.149305555555</v>
      </c>
      <c r="V614" s="2">
        <f>IF(J614="Ocupada",U614-T614+15/1440,U614-T614)</f>
        <v>6.8055555551836733E-2</v>
      </c>
      <c r="W614" s="7">
        <f>SUMIF(Cocina!A:A,K614,Cocina!H:H)</f>
        <v>0.10555555555555554</v>
      </c>
      <c r="X614" s="2">
        <f t="shared" si="28"/>
        <v>0</v>
      </c>
      <c r="Y614" t="str">
        <f t="shared" si="29"/>
        <v>No cobrado</v>
      </c>
    </row>
    <row r="615" spans="1:25" x14ac:dyDescent="0.45">
      <c r="A615">
        <v>19</v>
      </c>
      <c r="B615" t="s">
        <v>367</v>
      </c>
      <c r="C615">
        <v>6</v>
      </c>
      <c r="D615" s="1">
        <v>45022.105555555558</v>
      </c>
      <c r="E615" s="1">
        <v>45022.192361111112</v>
      </c>
      <c r="F615" t="s">
        <v>20</v>
      </c>
      <c r="G615" t="s">
        <v>21</v>
      </c>
      <c r="H615" t="s">
        <v>16</v>
      </c>
      <c r="I615">
        <v>26.48</v>
      </c>
      <c r="J615" t="s">
        <v>17</v>
      </c>
      <c r="K615">
        <v>614</v>
      </c>
      <c r="L615" t="s">
        <v>42</v>
      </c>
      <c r="M615" t="s">
        <v>189</v>
      </c>
      <c r="Q615" t="str">
        <f t="shared" si="27"/>
        <v>Plato_7</v>
      </c>
      <c r="R615" s="11">
        <f>SUMIF(Cocina!A:A,Sala!K615,Cocina!J:J)+I615</f>
        <v>98.48</v>
      </c>
      <c r="S615" s="12">
        <f>INT(E615)</f>
        <v>45022</v>
      </c>
      <c r="T615" s="2">
        <f>D615</f>
        <v>45022.105555555558</v>
      </c>
      <c r="U615" s="2">
        <f>E615</f>
        <v>45022.192361111112</v>
      </c>
      <c r="V615" s="2">
        <f>IF(J615="Ocupada",U615-T615+15/1440,U615-T615)</f>
        <v>8.6805555554747116E-2</v>
      </c>
      <c r="W615" s="7">
        <f>SUMIF(Cocina!A:A,K615,Cocina!H:H)</f>
        <v>3.4722222222222224E-2</v>
      </c>
      <c r="X615" s="2">
        <f t="shared" si="28"/>
        <v>5.2083333332524892E-2</v>
      </c>
      <c r="Y615" t="str">
        <f t="shared" si="29"/>
        <v>Cobrado</v>
      </c>
    </row>
    <row r="616" spans="1:25" x14ac:dyDescent="0.45">
      <c r="A616">
        <v>7</v>
      </c>
      <c r="B616" t="s">
        <v>550</v>
      </c>
      <c r="C616">
        <v>1</v>
      </c>
      <c r="D616" s="1">
        <v>45022.031944444447</v>
      </c>
      <c r="E616" s="1">
        <v>45022.078472222223</v>
      </c>
      <c r="F616" t="s">
        <v>32</v>
      </c>
      <c r="G616" t="s">
        <v>38</v>
      </c>
      <c r="H616" t="s">
        <v>26</v>
      </c>
      <c r="I616">
        <v>18.420000000000002</v>
      </c>
      <c r="J616" t="s">
        <v>41</v>
      </c>
      <c r="K616">
        <v>615</v>
      </c>
      <c r="L616" t="s">
        <v>64</v>
      </c>
      <c r="M616" t="s">
        <v>147</v>
      </c>
      <c r="N616" t="s">
        <v>58</v>
      </c>
      <c r="O616" t="s">
        <v>73</v>
      </c>
      <c r="P616" t="s">
        <v>76</v>
      </c>
      <c r="Q616" t="str">
        <f t="shared" si="27"/>
        <v>Plato_17,  Plato_14,  Plato_1,  Plato_15</v>
      </c>
      <c r="R616" s="11">
        <f>SUMIF(Cocina!A:A,Sala!K616,Cocina!J:J)+I616</f>
        <v>351.42</v>
      </c>
      <c r="S616" s="12">
        <f>INT(E616)</f>
        <v>45022</v>
      </c>
      <c r="T616" s="2">
        <f>D616</f>
        <v>45022.031944444447</v>
      </c>
      <c r="U616" s="2">
        <f>E616</f>
        <v>45022.078472222223</v>
      </c>
      <c r="V616" s="2">
        <f>IF(J616="Ocupada",U616-T616+15/1440,U616-T616)</f>
        <v>5.6944444443312627E-2</v>
      </c>
      <c r="W616" s="7">
        <f>SUMIF(Cocina!A:A,K616,Cocina!H:H)</f>
        <v>0.10833333333333334</v>
      </c>
      <c r="X616" s="2">
        <f t="shared" si="28"/>
        <v>0</v>
      </c>
      <c r="Y616" t="str">
        <f t="shared" si="29"/>
        <v>No cobrado</v>
      </c>
    </row>
    <row r="617" spans="1:25" x14ac:dyDescent="0.45">
      <c r="A617">
        <v>4</v>
      </c>
      <c r="B617" t="s">
        <v>546</v>
      </c>
      <c r="C617">
        <v>4</v>
      </c>
      <c r="D617" s="1">
        <v>45022.009722222225</v>
      </c>
      <c r="E617" s="1">
        <v>45022.15</v>
      </c>
      <c r="F617" t="s">
        <v>32</v>
      </c>
      <c r="G617" t="s">
        <v>38</v>
      </c>
      <c r="H617" t="s">
        <v>26</v>
      </c>
      <c r="I617">
        <v>23.89</v>
      </c>
      <c r="J617" t="s">
        <v>41</v>
      </c>
      <c r="K617">
        <v>616</v>
      </c>
      <c r="L617" t="s">
        <v>42</v>
      </c>
      <c r="M617" t="s">
        <v>189</v>
      </c>
      <c r="N617" t="s">
        <v>118</v>
      </c>
      <c r="Q617" t="str">
        <f t="shared" si="27"/>
        <v>Plato_7,  Plato_2</v>
      </c>
      <c r="R617" s="11">
        <f>SUMIF(Cocina!A:A,Sala!K617,Cocina!J:J)+I617</f>
        <v>155.88999999999999</v>
      </c>
      <c r="S617" s="12">
        <f>INT(E617)</f>
        <v>45022</v>
      </c>
      <c r="T617" s="2">
        <f>D617</f>
        <v>45022.009722222225</v>
      </c>
      <c r="U617" s="2">
        <f>E617</f>
        <v>45022.15</v>
      </c>
      <c r="V617" s="2">
        <f>IF(J617="Ocupada",U617-T617+15/1440,U617-T617)</f>
        <v>0.15069444444331262</v>
      </c>
      <c r="W617" s="7">
        <f>SUMIF(Cocina!A:A,K617,Cocina!H:H)</f>
        <v>3.2638888888888884E-2</v>
      </c>
      <c r="X617" s="2">
        <f t="shared" si="28"/>
        <v>0.11805555555442374</v>
      </c>
      <c r="Y617" t="str">
        <f t="shared" si="29"/>
        <v>Cobrado</v>
      </c>
    </row>
    <row r="618" spans="1:25" x14ac:dyDescent="0.45">
      <c r="A618">
        <v>13</v>
      </c>
      <c r="B618" t="s">
        <v>91</v>
      </c>
      <c r="C618">
        <v>5</v>
      </c>
      <c r="D618" s="1">
        <v>45022.055555555555</v>
      </c>
      <c r="E618" s="1">
        <v>45022.220138888886</v>
      </c>
      <c r="F618" t="s">
        <v>25</v>
      </c>
      <c r="G618" t="s">
        <v>15</v>
      </c>
      <c r="H618" t="s">
        <v>26</v>
      </c>
      <c r="I618">
        <v>38.18</v>
      </c>
      <c r="J618" t="s">
        <v>27</v>
      </c>
      <c r="K618">
        <v>617</v>
      </c>
      <c r="L618" t="s">
        <v>50</v>
      </c>
      <c r="M618" t="s">
        <v>186</v>
      </c>
      <c r="N618" t="s">
        <v>118</v>
      </c>
      <c r="Q618" t="str">
        <f t="shared" si="27"/>
        <v>Plato_10,  Plato_2</v>
      </c>
      <c r="R618" s="11">
        <f>SUMIF(Cocina!A:A,Sala!K618,Cocina!J:J)+I618</f>
        <v>180.18</v>
      </c>
      <c r="S618" s="12">
        <f>INT(E618)</f>
        <v>45022</v>
      </c>
      <c r="T618" s="2">
        <f>D618</f>
        <v>45022.055555555555</v>
      </c>
      <c r="U618" s="2">
        <f>E618</f>
        <v>45022.220138888886</v>
      </c>
      <c r="V618" s="2">
        <f>IF(J618="Ocupada",U618-T618+15/1440,U618-T618)</f>
        <v>0.16458333333139308</v>
      </c>
      <c r="W618" s="7">
        <f>SUMIF(Cocina!A:A,K618,Cocina!H:H)</f>
        <v>3.5416666666666666E-2</v>
      </c>
      <c r="X618" s="2">
        <f t="shared" si="28"/>
        <v>0.12916666666472643</v>
      </c>
      <c r="Y618" t="str">
        <f t="shared" si="29"/>
        <v>Cobrado</v>
      </c>
    </row>
    <row r="619" spans="1:25" x14ac:dyDescent="0.45">
      <c r="A619">
        <v>3</v>
      </c>
      <c r="B619" t="s">
        <v>551</v>
      </c>
      <c r="C619">
        <v>5</v>
      </c>
      <c r="D619" s="1">
        <v>45022.038888888892</v>
      </c>
      <c r="E619" s="1">
        <v>45022.133333333331</v>
      </c>
      <c r="F619" t="s">
        <v>35</v>
      </c>
      <c r="G619" t="s">
        <v>21</v>
      </c>
      <c r="H619" t="s">
        <v>26</v>
      </c>
      <c r="I619">
        <v>25.93</v>
      </c>
      <c r="J619" t="s">
        <v>27</v>
      </c>
      <c r="K619">
        <v>618</v>
      </c>
      <c r="L619" t="s">
        <v>70</v>
      </c>
      <c r="M619" t="s">
        <v>278</v>
      </c>
      <c r="N619" t="s">
        <v>29</v>
      </c>
      <c r="O619" t="s">
        <v>65</v>
      </c>
      <c r="P619" t="s">
        <v>30</v>
      </c>
      <c r="Q619" t="str">
        <f t="shared" si="27"/>
        <v>Plato_15,  Plato_17,  Plato_4,  Plato_19</v>
      </c>
      <c r="R619" s="11">
        <f>SUMIF(Cocina!A:A,Sala!K619,Cocina!J:J)+I619</f>
        <v>344.93</v>
      </c>
      <c r="S619" s="12">
        <f>INT(E619)</f>
        <v>45022</v>
      </c>
      <c r="T619" s="2">
        <f>D619</f>
        <v>45022.038888888892</v>
      </c>
      <c r="U619" s="2">
        <f>E619</f>
        <v>45022.133333333331</v>
      </c>
      <c r="V619" s="2">
        <f>IF(J619="Ocupada",U619-T619+15/1440,U619-T619)</f>
        <v>9.4444444439432118E-2</v>
      </c>
      <c r="W619" s="7">
        <f>SUMIF(Cocina!A:A,K619,Cocina!H:H)</f>
        <v>8.1944444444444445E-2</v>
      </c>
      <c r="X619" s="2">
        <f t="shared" si="28"/>
        <v>1.2499999994987673E-2</v>
      </c>
      <c r="Y619" t="str">
        <f t="shared" si="29"/>
        <v>Cobrado</v>
      </c>
    </row>
    <row r="620" spans="1:25" x14ac:dyDescent="0.45">
      <c r="A620">
        <v>6</v>
      </c>
      <c r="B620" t="s">
        <v>386</v>
      </c>
      <c r="C620">
        <v>4</v>
      </c>
      <c r="D620" s="1">
        <v>45022.011111111111</v>
      </c>
      <c r="E620" s="1">
        <v>45022.111805555556</v>
      </c>
      <c r="F620" t="s">
        <v>32</v>
      </c>
      <c r="G620" t="s">
        <v>38</v>
      </c>
      <c r="H620" t="s">
        <v>26</v>
      </c>
      <c r="I620">
        <v>16.440000000000001</v>
      </c>
      <c r="J620" t="s">
        <v>17</v>
      </c>
      <c r="K620">
        <v>619</v>
      </c>
      <c r="L620" t="s">
        <v>64</v>
      </c>
      <c r="M620" t="s">
        <v>137</v>
      </c>
      <c r="N620" t="s">
        <v>68</v>
      </c>
      <c r="Q620" t="str">
        <f t="shared" si="27"/>
        <v>Plato_6,  Plato_10</v>
      </c>
      <c r="R620" s="11">
        <f>SUMIF(Cocina!A:A,Sala!K620,Cocina!J:J)+I620</f>
        <v>148.44</v>
      </c>
      <c r="S620" s="12">
        <f>INT(E620)</f>
        <v>45022</v>
      </c>
      <c r="T620" s="2">
        <f>D620</f>
        <v>45022.011111111111</v>
      </c>
      <c r="U620" s="2">
        <f>E620</f>
        <v>45022.111805555556</v>
      </c>
      <c r="V620" s="2">
        <f>IF(J620="Ocupada",U620-T620+15/1440,U620-T620)</f>
        <v>0.10069444444525288</v>
      </c>
      <c r="W620" s="7">
        <f>SUMIF(Cocina!A:A,K620,Cocina!H:H)</f>
        <v>6.6666666666666666E-2</v>
      </c>
      <c r="X620" s="2">
        <f t="shared" si="28"/>
        <v>3.4027777778586218E-2</v>
      </c>
      <c r="Y620" t="str">
        <f t="shared" si="29"/>
        <v>Cobrado</v>
      </c>
    </row>
    <row r="621" spans="1:25" x14ac:dyDescent="0.45">
      <c r="A621">
        <v>16</v>
      </c>
      <c r="B621" t="s">
        <v>552</v>
      </c>
      <c r="C621">
        <v>3</v>
      </c>
      <c r="D621" s="1">
        <v>45022.117361111108</v>
      </c>
      <c r="E621" s="1">
        <v>45022.254861111112</v>
      </c>
      <c r="F621" t="s">
        <v>35</v>
      </c>
      <c r="G621" t="s">
        <v>15</v>
      </c>
      <c r="H621" t="s">
        <v>26</v>
      </c>
      <c r="I621">
        <v>26.64</v>
      </c>
      <c r="J621" t="s">
        <v>17</v>
      </c>
      <c r="K621">
        <v>620</v>
      </c>
      <c r="L621" t="s">
        <v>33</v>
      </c>
      <c r="M621" t="s">
        <v>143</v>
      </c>
      <c r="Q621" t="str">
        <f t="shared" si="27"/>
        <v>Plato_12</v>
      </c>
      <c r="R621" s="11">
        <f>SUMIF(Cocina!A:A,Sala!K621,Cocina!J:J)+I621</f>
        <v>83.64</v>
      </c>
      <c r="S621" s="12">
        <f>INT(E621)</f>
        <v>45022</v>
      </c>
      <c r="T621" s="2">
        <f>D621</f>
        <v>45022.117361111108</v>
      </c>
      <c r="U621" s="2">
        <f>E621</f>
        <v>45022.254861111112</v>
      </c>
      <c r="V621" s="2">
        <f>IF(J621="Ocupada",U621-T621+15/1440,U621-T621)</f>
        <v>0.13750000000436557</v>
      </c>
      <c r="W621" s="7">
        <f>SUMIF(Cocina!A:A,K621,Cocina!H:H)</f>
        <v>2.7777777777777776E-2</v>
      </c>
      <c r="X621" s="2">
        <f t="shared" si="28"/>
        <v>0.1097222222265878</v>
      </c>
      <c r="Y621" t="str">
        <f t="shared" si="29"/>
        <v>Cobrado</v>
      </c>
    </row>
    <row r="622" spans="1:25" x14ac:dyDescent="0.45">
      <c r="A622">
        <v>5</v>
      </c>
      <c r="B622" t="s">
        <v>553</v>
      </c>
      <c r="C622">
        <v>2</v>
      </c>
      <c r="D622" s="1">
        <v>45022.047222222223</v>
      </c>
      <c r="E622" s="1">
        <v>45022.102083333331</v>
      </c>
      <c r="F622" t="s">
        <v>25</v>
      </c>
      <c r="G622" t="s">
        <v>15</v>
      </c>
      <c r="H622" t="s">
        <v>26</v>
      </c>
      <c r="I622">
        <v>42.27</v>
      </c>
      <c r="J622" t="s">
        <v>41</v>
      </c>
      <c r="K622">
        <v>621</v>
      </c>
      <c r="L622" t="s">
        <v>64</v>
      </c>
      <c r="M622" t="s">
        <v>39</v>
      </c>
      <c r="Q622" t="str">
        <f t="shared" si="27"/>
        <v>Plato_8</v>
      </c>
      <c r="R622" s="11">
        <f>SUMIF(Cocina!A:A,Sala!K622,Cocina!J:J)+I622</f>
        <v>147.27000000000001</v>
      </c>
      <c r="S622" s="12">
        <f>INT(E622)</f>
        <v>45022</v>
      </c>
      <c r="T622" s="2">
        <f>D622</f>
        <v>45022.047222222223</v>
      </c>
      <c r="U622" s="2">
        <f>E622</f>
        <v>45022.102083333331</v>
      </c>
      <c r="V622" s="2">
        <f>IF(J622="Ocupada",U622-T622+15/1440,U622-T622)</f>
        <v>6.5277777774705711E-2</v>
      </c>
      <c r="W622" s="7">
        <f>SUMIF(Cocina!A:A,K622,Cocina!H:H)</f>
        <v>5.5555555555555558E-3</v>
      </c>
      <c r="X622" s="2">
        <f t="shared" si="28"/>
        <v>5.9722222219150155E-2</v>
      </c>
      <c r="Y622" t="str">
        <f t="shared" si="29"/>
        <v>Cobrado</v>
      </c>
    </row>
    <row r="623" spans="1:25" x14ac:dyDescent="0.45">
      <c r="A623">
        <v>7</v>
      </c>
      <c r="B623" t="s">
        <v>530</v>
      </c>
      <c r="C623">
        <v>5</v>
      </c>
      <c r="D623" s="1">
        <v>45022.088194444441</v>
      </c>
      <c r="E623" s="1">
        <v>45022.229861111111</v>
      </c>
      <c r="F623" t="s">
        <v>14</v>
      </c>
      <c r="G623" t="s">
        <v>38</v>
      </c>
      <c r="H623" t="s">
        <v>26</v>
      </c>
      <c r="I623">
        <v>11.47</v>
      </c>
      <c r="J623" t="s">
        <v>17</v>
      </c>
      <c r="K623">
        <v>622</v>
      </c>
      <c r="L623" t="s">
        <v>87</v>
      </c>
      <c r="M623" t="s">
        <v>147</v>
      </c>
      <c r="N623" t="s">
        <v>44</v>
      </c>
      <c r="Q623" t="str">
        <f t="shared" si="27"/>
        <v>Plato_17,  Plato_16</v>
      </c>
      <c r="R623" s="11">
        <f>SUMIF(Cocina!A:A,Sala!K623,Cocina!J:J)+I623</f>
        <v>132.47</v>
      </c>
      <c r="S623" s="12">
        <f>INT(E623)</f>
        <v>45022</v>
      </c>
      <c r="T623" s="2">
        <f>D623</f>
        <v>45022.088194444441</v>
      </c>
      <c r="U623" s="2">
        <f>E623</f>
        <v>45022.229861111111</v>
      </c>
      <c r="V623" s="2">
        <f>IF(J623="Ocupada",U623-T623+15/1440,U623-T623)</f>
        <v>0.14166666667006211</v>
      </c>
      <c r="W623" s="7">
        <f>SUMIF(Cocina!A:A,K623,Cocina!H:H)</f>
        <v>5.4166666666666669E-2</v>
      </c>
      <c r="X623" s="2">
        <f t="shared" si="28"/>
        <v>8.7500000003395445E-2</v>
      </c>
      <c r="Y623" t="str">
        <f t="shared" si="29"/>
        <v>Cobrado</v>
      </c>
    </row>
    <row r="624" spans="1:25" x14ac:dyDescent="0.45">
      <c r="A624">
        <v>13</v>
      </c>
      <c r="B624" t="s">
        <v>433</v>
      </c>
      <c r="C624">
        <v>1</v>
      </c>
      <c r="D624" s="1">
        <v>45022.03125</v>
      </c>
      <c r="E624" s="1">
        <v>45022.131944444445</v>
      </c>
      <c r="F624" t="s">
        <v>14</v>
      </c>
      <c r="G624" t="s">
        <v>15</v>
      </c>
      <c r="H624" t="s">
        <v>22</v>
      </c>
      <c r="I624">
        <v>22.05</v>
      </c>
      <c r="J624" t="s">
        <v>27</v>
      </c>
      <c r="K624">
        <v>623</v>
      </c>
      <c r="L624" t="s">
        <v>50</v>
      </c>
      <c r="M624" t="s">
        <v>234</v>
      </c>
      <c r="N624" t="s">
        <v>53</v>
      </c>
      <c r="O624" t="s">
        <v>73</v>
      </c>
      <c r="P624" t="s">
        <v>76</v>
      </c>
      <c r="Q624" t="str">
        <f t="shared" si="27"/>
        <v>Plato_5,  Plato_8,  Plato_1,  Plato_15</v>
      </c>
      <c r="R624" s="11">
        <f>SUMIF(Cocina!A:A,Sala!K624,Cocina!J:J)+I624</f>
        <v>257.05</v>
      </c>
      <c r="S624" s="12">
        <f>INT(E624)</f>
        <v>45022</v>
      </c>
      <c r="T624" s="2">
        <f>D624</f>
        <v>45022.03125</v>
      </c>
      <c r="U624" s="2">
        <f>E624</f>
        <v>45022.131944444445</v>
      </c>
      <c r="V624" s="2">
        <f>IF(J624="Ocupada",U624-T624+15/1440,U624-T624)</f>
        <v>0.10069444444525288</v>
      </c>
      <c r="W624" s="7">
        <f>SUMIF(Cocina!A:A,K624,Cocina!H:H)</f>
        <v>0.10069444444444445</v>
      </c>
      <c r="X624" s="2">
        <f t="shared" si="28"/>
        <v>8.0843665095642336E-13</v>
      </c>
      <c r="Y624" t="str">
        <f t="shared" si="29"/>
        <v>Cobrado</v>
      </c>
    </row>
    <row r="625" spans="1:25" x14ac:dyDescent="0.45">
      <c r="A625">
        <v>1</v>
      </c>
      <c r="B625" t="s">
        <v>387</v>
      </c>
      <c r="C625">
        <v>4</v>
      </c>
      <c r="D625" s="1">
        <v>45022.080555555556</v>
      </c>
      <c r="E625" s="1">
        <v>45022.143055555556</v>
      </c>
      <c r="F625" t="s">
        <v>20</v>
      </c>
      <c r="G625" t="s">
        <v>38</v>
      </c>
      <c r="H625" t="s">
        <v>26</v>
      </c>
      <c r="I625">
        <v>38</v>
      </c>
      <c r="J625" t="s">
        <v>17</v>
      </c>
      <c r="K625">
        <v>624</v>
      </c>
      <c r="L625" t="s">
        <v>87</v>
      </c>
      <c r="M625" t="s">
        <v>102</v>
      </c>
      <c r="N625" t="s">
        <v>47</v>
      </c>
      <c r="O625" t="s">
        <v>60</v>
      </c>
      <c r="Q625" t="str">
        <f t="shared" si="27"/>
        <v>Plato_19,  Plato_7,  Plato_13</v>
      </c>
      <c r="R625" s="11">
        <f>SUMIF(Cocina!A:A,Sala!K625,Cocina!J:J)+I625</f>
        <v>140</v>
      </c>
      <c r="S625" s="12">
        <f>INT(E625)</f>
        <v>45022</v>
      </c>
      <c r="T625" s="2">
        <f>D625</f>
        <v>45022.080555555556</v>
      </c>
      <c r="U625" s="2">
        <f>E625</f>
        <v>45022.143055555556</v>
      </c>
      <c r="V625" s="2">
        <f>IF(J625="Ocupada",U625-T625+15/1440,U625-T625)</f>
        <v>6.25E-2</v>
      </c>
      <c r="W625" s="7">
        <f>SUMIF(Cocina!A:A,K625,Cocina!H:H)</f>
        <v>5.486111111111111E-2</v>
      </c>
      <c r="X625" s="2">
        <f t="shared" si="28"/>
        <v>7.6388888888888895E-3</v>
      </c>
      <c r="Y625" t="str">
        <f t="shared" si="29"/>
        <v>Cobrado</v>
      </c>
    </row>
    <row r="626" spans="1:25" x14ac:dyDescent="0.45">
      <c r="A626">
        <v>5</v>
      </c>
      <c r="B626" t="s">
        <v>554</v>
      </c>
      <c r="C626">
        <v>4</v>
      </c>
      <c r="D626" s="1">
        <v>45022.006249999999</v>
      </c>
      <c r="E626" s="1">
        <v>45022.140277777777</v>
      </c>
      <c r="F626" t="s">
        <v>35</v>
      </c>
      <c r="G626" t="s">
        <v>38</v>
      </c>
      <c r="H626" t="s">
        <v>26</v>
      </c>
      <c r="I626">
        <v>41.73</v>
      </c>
      <c r="J626" t="s">
        <v>41</v>
      </c>
      <c r="K626">
        <v>625</v>
      </c>
      <c r="L626" t="s">
        <v>70</v>
      </c>
      <c r="M626" t="s">
        <v>108</v>
      </c>
      <c r="N626" t="s">
        <v>67</v>
      </c>
      <c r="O626" t="s">
        <v>60</v>
      </c>
      <c r="Q626" t="str">
        <f t="shared" si="27"/>
        <v>Plato_4,  Plato_20,  Plato_13</v>
      </c>
      <c r="R626" s="11">
        <f>SUMIF(Cocina!A:A,Sala!K626,Cocina!J:J)+I626</f>
        <v>180.73</v>
      </c>
      <c r="S626" s="12">
        <f>INT(E626)</f>
        <v>45022</v>
      </c>
      <c r="T626" s="2">
        <f>D626</f>
        <v>45022.006249999999</v>
      </c>
      <c r="U626" s="2">
        <f>E626</f>
        <v>45022.140277777777</v>
      </c>
      <c r="V626" s="2">
        <f>IF(J626="Ocupada",U626-T626+15/1440,U626-T626)</f>
        <v>0.14444444444476781</v>
      </c>
      <c r="W626" s="7">
        <f>SUMIF(Cocina!A:A,K626,Cocina!H:H)</f>
        <v>6.7361111111111108E-2</v>
      </c>
      <c r="X626" s="2">
        <f t="shared" si="28"/>
        <v>7.7083333333656703E-2</v>
      </c>
      <c r="Y626" t="str">
        <f t="shared" si="29"/>
        <v>Cobrado</v>
      </c>
    </row>
    <row r="627" spans="1:25" x14ac:dyDescent="0.45">
      <c r="A627">
        <v>14</v>
      </c>
      <c r="B627" t="s">
        <v>555</v>
      </c>
      <c r="C627">
        <v>4</v>
      </c>
      <c r="D627" s="1">
        <v>45022.114583333336</v>
      </c>
      <c r="E627" s="1">
        <v>45022.173611111109</v>
      </c>
      <c r="F627" t="s">
        <v>35</v>
      </c>
      <c r="G627" t="s">
        <v>21</v>
      </c>
      <c r="H627" t="s">
        <v>26</v>
      </c>
      <c r="I627">
        <v>19.239999999999998</v>
      </c>
      <c r="J627" t="s">
        <v>27</v>
      </c>
      <c r="K627">
        <v>626</v>
      </c>
      <c r="L627" t="s">
        <v>87</v>
      </c>
      <c r="M627" t="s">
        <v>97</v>
      </c>
      <c r="N627" t="s">
        <v>47</v>
      </c>
      <c r="O627" t="s">
        <v>79</v>
      </c>
      <c r="Q627" t="str">
        <f t="shared" si="27"/>
        <v>Plato_2,  Plato_7,  Plato_9</v>
      </c>
      <c r="R627" s="11">
        <f>SUMIF(Cocina!A:A,Sala!K627,Cocina!J:J)+I627</f>
        <v>156.24</v>
      </c>
      <c r="S627" s="12">
        <f>INT(E627)</f>
        <v>45022</v>
      </c>
      <c r="T627" s="2">
        <f>D627</f>
        <v>45022.114583333336</v>
      </c>
      <c r="U627" s="2">
        <f>E627</f>
        <v>45022.173611111109</v>
      </c>
      <c r="V627" s="2">
        <f>IF(J627="Ocupada",U627-T627+15/1440,U627-T627)</f>
        <v>5.9027777773735579E-2</v>
      </c>
      <c r="W627" s="7">
        <f>SUMIF(Cocina!A:A,K627,Cocina!H:H)</f>
        <v>4.027777777777778E-2</v>
      </c>
      <c r="X627" s="2">
        <f t="shared" si="28"/>
        <v>1.8749999995957799E-2</v>
      </c>
      <c r="Y627" t="str">
        <f t="shared" si="29"/>
        <v>Cobrado</v>
      </c>
    </row>
    <row r="628" spans="1:25" x14ac:dyDescent="0.45">
      <c r="A628">
        <v>4</v>
      </c>
      <c r="B628" t="s">
        <v>259</v>
      </c>
      <c r="C628">
        <v>3</v>
      </c>
      <c r="D628" s="1">
        <v>45022.099305555559</v>
      </c>
      <c r="E628" s="1">
        <v>45022.175694444442</v>
      </c>
      <c r="F628" t="s">
        <v>14</v>
      </c>
      <c r="G628" t="s">
        <v>15</v>
      </c>
      <c r="H628" t="s">
        <v>26</v>
      </c>
      <c r="I628">
        <v>44.24</v>
      </c>
      <c r="J628" t="s">
        <v>41</v>
      </c>
      <c r="K628">
        <v>627</v>
      </c>
      <c r="L628" t="s">
        <v>64</v>
      </c>
      <c r="M628" t="s">
        <v>99</v>
      </c>
      <c r="Q628" t="str">
        <f t="shared" si="27"/>
        <v>Plato_13</v>
      </c>
      <c r="R628" s="11">
        <f>SUMIF(Cocina!A:A,Sala!K628,Cocina!J:J)+I628</f>
        <v>65.240000000000009</v>
      </c>
      <c r="S628" s="12">
        <f>INT(E628)</f>
        <v>45022</v>
      </c>
      <c r="T628" s="2">
        <f>D628</f>
        <v>45022.099305555559</v>
      </c>
      <c r="U628" s="2">
        <f>E628</f>
        <v>45022.175694444442</v>
      </c>
      <c r="V628" s="2">
        <f>IF(J628="Ocupada",U628-T628+15/1440,U628-T628)</f>
        <v>8.6805555549896482E-2</v>
      </c>
      <c r="W628" s="7">
        <f>SUMIF(Cocina!A:A,K628,Cocina!H:H)</f>
        <v>2.5694444444444443E-2</v>
      </c>
      <c r="X628" s="2">
        <f t="shared" si="28"/>
        <v>6.1111111105452039E-2</v>
      </c>
      <c r="Y628" t="str">
        <f t="shared" si="29"/>
        <v>Cobrado</v>
      </c>
    </row>
    <row r="629" spans="1:25" x14ac:dyDescent="0.45">
      <c r="A629">
        <v>2</v>
      </c>
      <c r="B629" t="s">
        <v>240</v>
      </c>
      <c r="C629">
        <v>1</v>
      </c>
      <c r="D629" s="1">
        <v>45022.006249999999</v>
      </c>
      <c r="E629" s="1">
        <v>45022.067361111112</v>
      </c>
      <c r="F629" t="s">
        <v>14</v>
      </c>
      <c r="G629" t="s">
        <v>21</v>
      </c>
      <c r="H629" t="s">
        <v>26</v>
      </c>
      <c r="I629">
        <v>15.03</v>
      </c>
      <c r="J629" t="s">
        <v>17</v>
      </c>
      <c r="K629">
        <v>628</v>
      </c>
      <c r="L629" t="s">
        <v>70</v>
      </c>
      <c r="M629" t="s">
        <v>189</v>
      </c>
      <c r="N629" t="s">
        <v>67</v>
      </c>
      <c r="Q629" t="str">
        <f t="shared" si="27"/>
        <v>Plato_7,  Plato_20</v>
      </c>
      <c r="R629" s="11">
        <f>SUMIF(Cocina!A:A,Sala!K629,Cocina!J:J)+I629</f>
        <v>183.03</v>
      </c>
      <c r="S629" s="12">
        <f>INT(E629)</f>
        <v>45022</v>
      </c>
      <c r="T629" s="2">
        <f>D629</f>
        <v>45022.006249999999</v>
      </c>
      <c r="U629" s="2">
        <f>E629</f>
        <v>45022.067361111112</v>
      </c>
      <c r="V629" s="2">
        <f>IF(J629="Ocupada",U629-T629+15/1440,U629-T629)</f>
        <v>6.1111111113859806E-2</v>
      </c>
      <c r="W629" s="7">
        <f>SUMIF(Cocina!A:A,K629,Cocina!H:H)</f>
        <v>2.9861111111111109E-2</v>
      </c>
      <c r="X629" s="2">
        <f t="shared" si="28"/>
        <v>3.1250000002748697E-2</v>
      </c>
      <c r="Y629" t="str">
        <f t="shared" si="29"/>
        <v>Cobrado</v>
      </c>
    </row>
    <row r="630" spans="1:25" x14ac:dyDescent="0.45">
      <c r="A630">
        <v>17</v>
      </c>
      <c r="B630" t="s">
        <v>95</v>
      </c>
      <c r="C630">
        <v>2</v>
      </c>
      <c r="D630" s="1">
        <v>45022.088194444441</v>
      </c>
      <c r="E630" s="1">
        <v>45022.246527777781</v>
      </c>
      <c r="F630" t="s">
        <v>35</v>
      </c>
      <c r="G630" t="s">
        <v>38</v>
      </c>
      <c r="H630" t="s">
        <v>16</v>
      </c>
      <c r="I630">
        <v>26.07</v>
      </c>
      <c r="J630" t="s">
        <v>41</v>
      </c>
      <c r="K630">
        <v>629</v>
      </c>
      <c r="L630" t="s">
        <v>87</v>
      </c>
      <c r="M630" t="s">
        <v>83</v>
      </c>
      <c r="N630" t="s">
        <v>75</v>
      </c>
      <c r="O630" t="s">
        <v>65</v>
      </c>
      <c r="Q630" t="str">
        <f t="shared" si="27"/>
        <v>Plato_18,  Plato_3,  Plato_4</v>
      </c>
      <c r="R630" s="11">
        <f>SUMIF(Cocina!A:A,Sala!K630,Cocina!J:J)+I630</f>
        <v>156.07</v>
      </c>
      <c r="S630" s="12">
        <f>INT(E630)</f>
        <v>45022</v>
      </c>
      <c r="T630" s="2">
        <f>D630</f>
        <v>45022.088194444441</v>
      </c>
      <c r="U630" s="2">
        <f>E630</f>
        <v>45022.246527777781</v>
      </c>
      <c r="V630" s="2">
        <f>IF(J630="Ocupada",U630-T630+15/1440,U630-T630)</f>
        <v>0.16875000000679088</v>
      </c>
      <c r="W630" s="7">
        <f>SUMIF(Cocina!A:A,K630,Cocina!H:H)</f>
        <v>5.8333333333333334E-2</v>
      </c>
      <c r="X630" s="2">
        <f t="shared" si="28"/>
        <v>0.11041666667345755</v>
      </c>
      <c r="Y630" t="str">
        <f t="shared" si="29"/>
        <v>Cobrado</v>
      </c>
    </row>
    <row r="631" spans="1:25" x14ac:dyDescent="0.45">
      <c r="A631">
        <v>2</v>
      </c>
      <c r="B631" t="s">
        <v>341</v>
      </c>
      <c r="C631">
        <v>2</v>
      </c>
      <c r="D631" s="1">
        <v>45022.001388888886</v>
      </c>
      <c r="E631" s="1">
        <v>45022.117361111108</v>
      </c>
      <c r="F631" t="s">
        <v>32</v>
      </c>
      <c r="G631" t="s">
        <v>15</v>
      </c>
      <c r="H631" t="s">
        <v>16</v>
      </c>
      <c r="I631">
        <v>36.619999999999997</v>
      </c>
      <c r="J631" t="s">
        <v>27</v>
      </c>
      <c r="K631">
        <v>630</v>
      </c>
      <c r="L631" t="s">
        <v>46</v>
      </c>
      <c r="M631" t="s">
        <v>147</v>
      </c>
      <c r="N631" t="s">
        <v>67</v>
      </c>
      <c r="Q631" t="str">
        <f t="shared" si="27"/>
        <v>Plato_17,  Plato_20</v>
      </c>
      <c r="R631" s="11">
        <f>SUMIF(Cocina!A:A,Sala!K631,Cocina!J:J)+I631</f>
        <v>218.62</v>
      </c>
      <c r="S631" s="12">
        <f>INT(E631)</f>
        <v>45022</v>
      </c>
      <c r="T631" s="2">
        <f>D631</f>
        <v>45022.001388888886</v>
      </c>
      <c r="U631" s="2">
        <f>E631</f>
        <v>45022.117361111108</v>
      </c>
      <c r="V631" s="2">
        <f>IF(J631="Ocupada",U631-T631+15/1440,U631-T631)</f>
        <v>0.11597222222189885</v>
      </c>
      <c r="W631" s="7">
        <f>SUMIF(Cocina!A:A,K631,Cocina!H:H)</f>
        <v>5.2083333333333336E-2</v>
      </c>
      <c r="X631" s="2">
        <f t="shared" si="28"/>
        <v>6.3888888888565504E-2</v>
      </c>
      <c r="Y631" t="str">
        <f t="shared" si="29"/>
        <v>Cobrado</v>
      </c>
    </row>
    <row r="632" spans="1:25" x14ac:dyDescent="0.45">
      <c r="A632">
        <v>6</v>
      </c>
      <c r="B632" t="s">
        <v>406</v>
      </c>
      <c r="C632">
        <v>1</v>
      </c>
      <c r="D632" s="1">
        <v>45022.01458333333</v>
      </c>
      <c r="E632" s="1">
        <v>45022.118750000001</v>
      </c>
      <c r="F632" t="s">
        <v>32</v>
      </c>
      <c r="G632" t="s">
        <v>38</v>
      </c>
      <c r="H632" t="s">
        <v>26</v>
      </c>
      <c r="I632">
        <v>39.71</v>
      </c>
      <c r="J632" t="s">
        <v>17</v>
      </c>
      <c r="K632">
        <v>631</v>
      </c>
      <c r="L632" t="s">
        <v>23</v>
      </c>
      <c r="M632" t="s">
        <v>234</v>
      </c>
      <c r="Q632" t="str">
        <f t="shared" si="27"/>
        <v>Plato_5</v>
      </c>
      <c r="R632" s="11">
        <f>SUMIF(Cocina!A:A,Sala!K632,Cocina!J:J)+I632</f>
        <v>105.71000000000001</v>
      </c>
      <c r="S632" s="12">
        <f>INT(E632)</f>
        <v>45022</v>
      </c>
      <c r="T632" s="2">
        <f>D632</f>
        <v>45022.01458333333</v>
      </c>
      <c r="U632" s="2">
        <f>E632</f>
        <v>45022.118750000001</v>
      </c>
      <c r="V632" s="2">
        <f>IF(J632="Ocupada",U632-T632+15/1440,U632-T632)</f>
        <v>0.10416666667151731</v>
      </c>
      <c r="W632" s="7">
        <f>SUMIF(Cocina!A:A,K632,Cocina!H:H)</f>
        <v>3.1944444444444442E-2</v>
      </c>
      <c r="X632" s="2">
        <f t="shared" si="28"/>
        <v>7.2222222227072863E-2</v>
      </c>
      <c r="Y632" t="str">
        <f t="shared" si="29"/>
        <v>Cobrado</v>
      </c>
    </row>
    <row r="633" spans="1:25" x14ac:dyDescent="0.45">
      <c r="A633">
        <v>16</v>
      </c>
      <c r="B633" t="s">
        <v>556</v>
      </c>
      <c r="C633">
        <v>2</v>
      </c>
      <c r="D633" s="1">
        <v>45022.010416666664</v>
      </c>
      <c r="E633" s="1">
        <v>45022.121527777781</v>
      </c>
      <c r="F633" t="s">
        <v>14</v>
      </c>
      <c r="G633" t="s">
        <v>21</v>
      </c>
      <c r="H633" t="s">
        <v>26</v>
      </c>
      <c r="I633">
        <v>22.41</v>
      </c>
      <c r="J633" t="s">
        <v>27</v>
      </c>
      <c r="K633">
        <v>632</v>
      </c>
      <c r="L633" t="s">
        <v>64</v>
      </c>
      <c r="M633" t="s">
        <v>278</v>
      </c>
      <c r="N633" t="s">
        <v>57</v>
      </c>
      <c r="Q633" t="str">
        <f t="shared" si="27"/>
        <v>Plato_15,  Plato_11</v>
      </c>
      <c r="R633" s="11">
        <f>SUMIF(Cocina!A:A,Sala!K633,Cocina!J:J)+I633</f>
        <v>151.41</v>
      </c>
      <c r="S633" s="12">
        <f>INT(E633)</f>
        <v>45022</v>
      </c>
      <c r="T633" s="2">
        <f>D633</f>
        <v>45022.010416666664</v>
      </c>
      <c r="U633" s="2">
        <f>E633</f>
        <v>45022.121527777781</v>
      </c>
      <c r="V633" s="2">
        <f>IF(J633="Ocupada",U633-T633+15/1440,U633-T633)</f>
        <v>0.11111111111677019</v>
      </c>
      <c r="W633" s="7">
        <f>SUMIF(Cocina!A:A,K633,Cocina!H:H)</f>
        <v>6.1111111111111116E-2</v>
      </c>
      <c r="X633" s="2">
        <f t="shared" si="28"/>
        <v>5.0000000005659073E-2</v>
      </c>
      <c r="Y633" t="str">
        <f t="shared" si="29"/>
        <v>Cobrado</v>
      </c>
    </row>
    <row r="634" spans="1:25" x14ac:dyDescent="0.45">
      <c r="A634">
        <v>16</v>
      </c>
      <c r="B634" t="s">
        <v>557</v>
      </c>
      <c r="C634">
        <v>5</v>
      </c>
      <c r="D634" s="1">
        <v>45022.154861111114</v>
      </c>
      <c r="E634" s="1">
        <v>45022.227777777778</v>
      </c>
      <c r="F634" t="s">
        <v>14</v>
      </c>
      <c r="G634" t="s">
        <v>15</v>
      </c>
      <c r="H634" t="s">
        <v>26</v>
      </c>
      <c r="I634">
        <v>11.19</v>
      </c>
      <c r="J634" t="s">
        <v>17</v>
      </c>
      <c r="K634">
        <v>633</v>
      </c>
      <c r="L634" t="s">
        <v>46</v>
      </c>
      <c r="M634" t="s">
        <v>97</v>
      </c>
      <c r="N634" t="s">
        <v>47</v>
      </c>
      <c r="O634" t="s">
        <v>112</v>
      </c>
      <c r="P634" t="s">
        <v>65</v>
      </c>
      <c r="Q634" t="str">
        <f t="shared" si="27"/>
        <v>Plato_2,  Plato_7,  Plato_5,  Plato_4</v>
      </c>
      <c r="R634" s="11">
        <f>SUMIF(Cocina!A:A,Sala!K634,Cocina!J:J)+I634</f>
        <v>247.19</v>
      </c>
      <c r="S634" s="12">
        <f>INT(E634)</f>
        <v>45022</v>
      </c>
      <c r="T634" s="2">
        <f>D634</f>
        <v>45022.154861111114</v>
      </c>
      <c r="U634" s="2">
        <f>E634</f>
        <v>45022.227777777778</v>
      </c>
      <c r="V634" s="2">
        <f>IF(J634="Ocupada",U634-T634+15/1440,U634-T634)</f>
        <v>7.2916666664241347E-2</v>
      </c>
      <c r="W634" s="7">
        <f>SUMIF(Cocina!A:A,K634,Cocina!H:H)</f>
        <v>0.10347222222222222</v>
      </c>
      <c r="X634" s="2">
        <f t="shared" si="28"/>
        <v>0</v>
      </c>
      <c r="Y634" t="str">
        <f t="shared" si="29"/>
        <v>No cobrado</v>
      </c>
    </row>
    <row r="635" spans="1:25" x14ac:dyDescent="0.45">
      <c r="A635">
        <v>2</v>
      </c>
      <c r="B635" t="s">
        <v>421</v>
      </c>
      <c r="C635">
        <v>1</v>
      </c>
      <c r="D635" s="1">
        <v>45022.002083333333</v>
      </c>
      <c r="E635" s="1">
        <v>45022.15</v>
      </c>
      <c r="F635" t="s">
        <v>20</v>
      </c>
      <c r="G635" t="s">
        <v>21</v>
      </c>
      <c r="H635" t="s">
        <v>26</v>
      </c>
      <c r="I635">
        <v>29.25</v>
      </c>
      <c r="J635" t="s">
        <v>17</v>
      </c>
      <c r="K635">
        <v>634</v>
      </c>
      <c r="L635" t="s">
        <v>42</v>
      </c>
      <c r="M635" t="s">
        <v>234</v>
      </c>
      <c r="N635" t="s">
        <v>67</v>
      </c>
      <c r="O635" t="s">
        <v>73</v>
      </c>
      <c r="P635" t="s">
        <v>53</v>
      </c>
      <c r="Q635" t="str">
        <f t="shared" si="27"/>
        <v>Plato_5,  Plato_20,  Plato_1,  Plato_8</v>
      </c>
      <c r="R635" s="11">
        <f>SUMIF(Cocina!A:A,Sala!K635,Cocina!J:J)+I635</f>
        <v>373.25</v>
      </c>
      <c r="S635" s="12">
        <f>INT(E635)</f>
        <v>45022</v>
      </c>
      <c r="T635" s="2">
        <f>D635</f>
        <v>45022.002083333333</v>
      </c>
      <c r="U635" s="2">
        <f>E635</f>
        <v>45022.15</v>
      </c>
      <c r="V635" s="2">
        <f>IF(J635="Ocupada",U635-T635+15/1440,U635-T635)</f>
        <v>0.14791666666860692</v>
      </c>
      <c r="W635" s="7">
        <f>SUMIF(Cocina!A:A,K635,Cocina!H:H)</f>
        <v>0.10902777777777778</v>
      </c>
      <c r="X635" s="2">
        <f t="shared" si="28"/>
        <v>3.8888888890829143E-2</v>
      </c>
      <c r="Y635" t="str">
        <f t="shared" si="29"/>
        <v>Cobrado</v>
      </c>
    </row>
    <row r="636" spans="1:25" x14ac:dyDescent="0.45">
      <c r="A636">
        <v>5</v>
      </c>
      <c r="B636" t="s">
        <v>558</v>
      </c>
      <c r="C636">
        <v>2</v>
      </c>
      <c r="D636" s="1">
        <v>45022.011805555558</v>
      </c>
      <c r="E636" s="1">
        <v>45022.12777777778</v>
      </c>
      <c r="F636" t="s">
        <v>25</v>
      </c>
      <c r="G636" t="s">
        <v>15</v>
      </c>
      <c r="H636" t="s">
        <v>26</v>
      </c>
      <c r="I636">
        <v>22.15</v>
      </c>
      <c r="J636" t="s">
        <v>27</v>
      </c>
      <c r="K636">
        <v>635</v>
      </c>
      <c r="L636" t="s">
        <v>36</v>
      </c>
      <c r="M636" t="s">
        <v>55</v>
      </c>
      <c r="Q636" t="str">
        <f t="shared" si="27"/>
        <v>Plato_9</v>
      </c>
      <c r="R636" s="11">
        <f>SUMIF(Cocina!A:A,Sala!K636,Cocina!J:J)+I636</f>
        <v>80.150000000000006</v>
      </c>
      <c r="S636" s="12">
        <f>INT(E636)</f>
        <v>45022</v>
      </c>
      <c r="T636" s="2">
        <f>D636</f>
        <v>45022.011805555558</v>
      </c>
      <c r="U636" s="2">
        <f>E636</f>
        <v>45022.12777777778</v>
      </c>
      <c r="V636" s="2">
        <f>IF(J636="Ocupada",U636-T636+15/1440,U636-T636)</f>
        <v>0.11597222222189885</v>
      </c>
      <c r="W636" s="7">
        <f>SUMIF(Cocina!A:A,K636,Cocina!H:H)</f>
        <v>1.7361111111111112E-2</v>
      </c>
      <c r="X636" s="2">
        <f t="shared" si="28"/>
        <v>9.8611111110787741E-2</v>
      </c>
      <c r="Y636" t="str">
        <f t="shared" si="29"/>
        <v>Cobrado</v>
      </c>
    </row>
    <row r="637" spans="1:25" x14ac:dyDescent="0.45">
      <c r="A637">
        <v>14</v>
      </c>
      <c r="B637" t="s">
        <v>559</v>
      </c>
      <c r="C637">
        <v>3</v>
      </c>
      <c r="D637" s="1">
        <v>45022.149305555555</v>
      </c>
      <c r="E637" s="1">
        <v>45022.241666666669</v>
      </c>
      <c r="F637" t="s">
        <v>32</v>
      </c>
      <c r="G637" t="s">
        <v>38</v>
      </c>
      <c r="H637" t="s">
        <v>16</v>
      </c>
      <c r="I637">
        <v>32.86</v>
      </c>
      <c r="J637" t="s">
        <v>27</v>
      </c>
      <c r="K637">
        <v>636</v>
      </c>
      <c r="L637" t="s">
        <v>64</v>
      </c>
      <c r="M637" t="s">
        <v>189</v>
      </c>
      <c r="N637" t="s">
        <v>48</v>
      </c>
      <c r="O637" t="s">
        <v>60</v>
      </c>
      <c r="Q637" t="str">
        <f t="shared" si="27"/>
        <v>Plato_7,  Plato_12,  Plato_13</v>
      </c>
      <c r="R637" s="11">
        <f>SUMIF(Cocina!A:A,Sala!K637,Cocina!J:J)+I637</f>
        <v>158.86000000000001</v>
      </c>
      <c r="S637" s="12">
        <f>INT(E637)</f>
        <v>45022</v>
      </c>
      <c r="T637" s="2">
        <f>D637</f>
        <v>45022.149305555555</v>
      </c>
      <c r="U637" s="2">
        <f>E637</f>
        <v>45022.241666666669</v>
      </c>
      <c r="V637" s="2">
        <f>IF(J637="Ocupada",U637-T637+15/1440,U637-T637)</f>
        <v>9.2361111113859806E-2</v>
      </c>
      <c r="W637" s="7">
        <f>SUMIF(Cocina!A:A,K637,Cocina!H:H)</f>
        <v>0.10486111111111111</v>
      </c>
      <c r="X637" s="2">
        <f t="shared" si="28"/>
        <v>0</v>
      </c>
      <c r="Y637" t="str">
        <f t="shared" si="29"/>
        <v>No cobrado</v>
      </c>
    </row>
    <row r="638" spans="1:25" x14ac:dyDescent="0.45">
      <c r="A638">
        <v>6</v>
      </c>
      <c r="B638" t="s">
        <v>560</v>
      </c>
      <c r="C638">
        <v>3</v>
      </c>
      <c r="D638" s="1">
        <v>45022.079861111109</v>
      </c>
      <c r="E638" s="1">
        <v>45022.188888888886</v>
      </c>
      <c r="F638" t="s">
        <v>35</v>
      </c>
      <c r="G638" t="s">
        <v>15</v>
      </c>
      <c r="H638" t="s">
        <v>26</v>
      </c>
      <c r="I638">
        <v>36.58</v>
      </c>
      <c r="J638" t="s">
        <v>17</v>
      </c>
      <c r="K638">
        <v>637</v>
      </c>
      <c r="L638" t="s">
        <v>64</v>
      </c>
      <c r="M638" t="s">
        <v>292</v>
      </c>
      <c r="N638" t="s">
        <v>78</v>
      </c>
      <c r="O638" t="s">
        <v>73</v>
      </c>
      <c r="Q638" t="str">
        <f t="shared" si="27"/>
        <v>Plato_11,  Plato_18,  Plato_1</v>
      </c>
      <c r="R638" s="11">
        <f>SUMIF(Cocina!A:A,Sala!K638,Cocina!J:J)+I638</f>
        <v>153.57999999999998</v>
      </c>
      <c r="S638" s="12">
        <f>INT(E638)</f>
        <v>45022</v>
      </c>
      <c r="T638" s="2">
        <f>D638</f>
        <v>45022.079861111109</v>
      </c>
      <c r="U638" s="2">
        <f>E638</f>
        <v>45022.188888888886</v>
      </c>
      <c r="V638" s="2">
        <f>IF(J638="Ocupada",U638-T638+15/1440,U638-T638)</f>
        <v>0.10902777777664596</v>
      </c>
      <c r="W638" s="7">
        <f>SUMIF(Cocina!A:A,K638,Cocina!H:H)</f>
        <v>4.2361111111111113E-2</v>
      </c>
      <c r="X638" s="2">
        <f t="shared" si="28"/>
        <v>6.6666666665534849E-2</v>
      </c>
      <c r="Y638" t="str">
        <f t="shared" si="29"/>
        <v>Cobrado</v>
      </c>
    </row>
    <row r="639" spans="1:25" x14ac:dyDescent="0.45">
      <c r="A639">
        <v>16</v>
      </c>
      <c r="B639" t="s">
        <v>226</v>
      </c>
      <c r="C639">
        <v>6</v>
      </c>
      <c r="D639" s="1">
        <v>45022.037499999999</v>
      </c>
      <c r="E639" s="1">
        <v>45022.094444444447</v>
      </c>
      <c r="F639" t="s">
        <v>14</v>
      </c>
      <c r="G639" t="s">
        <v>38</v>
      </c>
      <c r="H639" t="s">
        <v>26</v>
      </c>
      <c r="I639">
        <v>30.71</v>
      </c>
      <c r="J639" t="s">
        <v>41</v>
      </c>
      <c r="K639">
        <v>638</v>
      </c>
      <c r="L639" t="s">
        <v>87</v>
      </c>
      <c r="M639" t="s">
        <v>97</v>
      </c>
      <c r="Q639" t="str">
        <f t="shared" si="27"/>
        <v>Plato_2</v>
      </c>
      <c r="R639" s="11">
        <f>SUMIF(Cocina!A:A,Sala!K639,Cocina!J:J)+I639</f>
        <v>120.71000000000001</v>
      </c>
      <c r="S639" s="12">
        <f>INT(E639)</f>
        <v>45022</v>
      </c>
      <c r="T639" s="2">
        <f>D639</f>
        <v>45022.037499999999</v>
      </c>
      <c r="U639" s="2">
        <f>E639</f>
        <v>45022.094444444447</v>
      </c>
      <c r="V639" s="2">
        <f>IF(J639="Ocupada",U639-T639+15/1440,U639-T639)</f>
        <v>6.7361111114829939E-2</v>
      </c>
      <c r="W639" s="7">
        <f>SUMIF(Cocina!A:A,K639,Cocina!H:H)</f>
        <v>3.0555555555555555E-2</v>
      </c>
      <c r="X639" s="2">
        <f t="shared" si="28"/>
        <v>3.680555555927438E-2</v>
      </c>
      <c r="Y639" t="str">
        <f t="shared" si="29"/>
        <v>Cobrado</v>
      </c>
    </row>
    <row r="640" spans="1:25" x14ac:dyDescent="0.45">
      <c r="A640">
        <v>8</v>
      </c>
      <c r="B640" t="s">
        <v>561</v>
      </c>
      <c r="C640">
        <v>4</v>
      </c>
      <c r="D640" s="1">
        <v>45022.095138888886</v>
      </c>
      <c r="E640" s="1">
        <v>45022.22152777778</v>
      </c>
      <c r="F640" t="s">
        <v>25</v>
      </c>
      <c r="G640" t="s">
        <v>38</v>
      </c>
      <c r="H640" t="s">
        <v>26</v>
      </c>
      <c r="I640">
        <v>18.97</v>
      </c>
      <c r="J640" t="s">
        <v>17</v>
      </c>
      <c r="K640">
        <v>639</v>
      </c>
      <c r="L640" t="s">
        <v>18</v>
      </c>
      <c r="M640" t="s">
        <v>186</v>
      </c>
      <c r="N640" t="s">
        <v>29</v>
      </c>
      <c r="O640" t="s">
        <v>48</v>
      </c>
      <c r="Q640" t="str">
        <f t="shared" si="27"/>
        <v>Plato_10,  Plato_17,  Plato_12</v>
      </c>
      <c r="R640" s="11">
        <f>SUMIF(Cocina!A:A,Sala!K640,Cocina!J:J)+I640</f>
        <v>170.97</v>
      </c>
      <c r="S640" s="12">
        <f>INT(E640)</f>
        <v>45022</v>
      </c>
      <c r="T640" s="2">
        <f>D640</f>
        <v>45022.095138888886</v>
      </c>
      <c r="U640" s="2">
        <f>E640</f>
        <v>45022.22152777778</v>
      </c>
      <c r="V640" s="2">
        <f>IF(J640="Ocupada",U640-T640+15/1440,U640-T640)</f>
        <v>0.12638888889341615</v>
      </c>
      <c r="W640" s="7">
        <f>SUMIF(Cocina!A:A,K640,Cocina!H:H)</f>
        <v>9.4444444444444442E-2</v>
      </c>
      <c r="X640" s="2">
        <f t="shared" si="28"/>
        <v>3.1944444448971709E-2</v>
      </c>
      <c r="Y640" t="str">
        <f t="shared" si="29"/>
        <v>Cobrado</v>
      </c>
    </row>
    <row r="641" spans="1:25" x14ac:dyDescent="0.45">
      <c r="A641">
        <v>14</v>
      </c>
      <c r="B641" t="s">
        <v>562</v>
      </c>
      <c r="C641">
        <v>3</v>
      </c>
      <c r="D641" s="1">
        <v>45022.02847222222</v>
      </c>
      <c r="E641" s="1">
        <v>45022.076388888891</v>
      </c>
      <c r="F641" t="s">
        <v>14</v>
      </c>
      <c r="G641" t="s">
        <v>15</v>
      </c>
      <c r="H641" t="s">
        <v>16</v>
      </c>
      <c r="I641">
        <v>49.29</v>
      </c>
      <c r="J641" t="s">
        <v>27</v>
      </c>
      <c r="K641">
        <v>640</v>
      </c>
      <c r="L641" t="s">
        <v>42</v>
      </c>
      <c r="M641" t="s">
        <v>186</v>
      </c>
      <c r="N641" t="s">
        <v>60</v>
      </c>
      <c r="O641" t="s">
        <v>57</v>
      </c>
      <c r="Q641" t="str">
        <f t="shared" si="27"/>
        <v>Plato_10,  Plato_13,  Plato_11</v>
      </c>
      <c r="R641" s="11">
        <f>SUMIF(Cocina!A:A,Sala!K641,Cocina!J:J)+I641</f>
        <v>268.29000000000002</v>
      </c>
      <c r="S641" s="12">
        <f>INT(E641)</f>
        <v>45022</v>
      </c>
      <c r="T641" s="2">
        <f>D641</f>
        <v>45022.02847222222</v>
      </c>
      <c r="U641" s="2">
        <f>E641</f>
        <v>45022.076388888891</v>
      </c>
      <c r="V641" s="2">
        <f>IF(J641="Ocupada",U641-T641+15/1440,U641-T641)</f>
        <v>4.7916666670062114E-2</v>
      </c>
      <c r="W641" s="7">
        <f>SUMIF(Cocina!A:A,K641,Cocina!H:H)</f>
        <v>5.2083333333333336E-2</v>
      </c>
      <c r="X641" s="2">
        <f t="shared" si="28"/>
        <v>0</v>
      </c>
      <c r="Y641" t="str">
        <f t="shared" si="29"/>
        <v>No cobrado</v>
      </c>
    </row>
    <row r="642" spans="1:25" x14ac:dyDescent="0.45">
      <c r="A642">
        <v>2</v>
      </c>
      <c r="B642" t="s">
        <v>563</v>
      </c>
      <c r="C642">
        <v>4</v>
      </c>
      <c r="D642" s="1">
        <v>45022.047222222223</v>
      </c>
      <c r="E642" s="1">
        <v>45022.161111111112</v>
      </c>
      <c r="F642" t="s">
        <v>20</v>
      </c>
      <c r="G642" t="s">
        <v>15</v>
      </c>
      <c r="H642" t="s">
        <v>16</v>
      </c>
      <c r="I642">
        <v>39.68</v>
      </c>
      <c r="J642" t="s">
        <v>17</v>
      </c>
      <c r="K642">
        <v>641</v>
      </c>
      <c r="L642" t="s">
        <v>64</v>
      </c>
      <c r="M642" t="s">
        <v>55</v>
      </c>
      <c r="N642" t="s">
        <v>73</v>
      </c>
      <c r="O642" t="s">
        <v>58</v>
      </c>
      <c r="Q642" t="str">
        <f t="shared" si="27"/>
        <v>Plato_9,  Plato_1,  Plato_14</v>
      </c>
      <c r="R642" s="11">
        <f>SUMIF(Cocina!A:A,Sala!K642,Cocina!J:J)+I642</f>
        <v>247.68</v>
      </c>
      <c r="S642" s="12">
        <f>INT(E642)</f>
        <v>45022</v>
      </c>
      <c r="T642" s="2">
        <f>D642</f>
        <v>45022.047222222223</v>
      </c>
      <c r="U642" s="2">
        <f>E642</f>
        <v>45022.161111111112</v>
      </c>
      <c r="V642" s="2">
        <f>IF(J642="Ocupada",U642-T642+15/1440,U642-T642)</f>
        <v>0.11388888888905058</v>
      </c>
      <c r="W642" s="7">
        <f>SUMIF(Cocina!A:A,K642,Cocina!H:H)</f>
        <v>5.1388888888888887E-2</v>
      </c>
      <c r="X642" s="2">
        <f t="shared" si="28"/>
        <v>6.250000000016169E-2</v>
      </c>
      <c r="Y642" t="str">
        <f t="shared" si="29"/>
        <v>Cobrado</v>
      </c>
    </row>
    <row r="643" spans="1:25" x14ac:dyDescent="0.45">
      <c r="A643">
        <v>15</v>
      </c>
      <c r="B643" t="s">
        <v>564</v>
      </c>
      <c r="C643">
        <v>1</v>
      </c>
      <c r="D643" s="1">
        <v>45022.10833333333</v>
      </c>
      <c r="E643" s="1">
        <v>45022.224999999999</v>
      </c>
      <c r="F643" t="s">
        <v>25</v>
      </c>
      <c r="G643" t="s">
        <v>15</v>
      </c>
      <c r="H643" t="s">
        <v>26</v>
      </c>
      <c r="I643">
        <v>11.11</v>
      </c>
      <c r="J643" t="s">
        <v>41</v>
      </c>
      <c r="K643">
        <v>642</v>
      </c>
      <c r="L643" t="s">
        <v>87</v>
      </c>
      <c r="M643" t="s">
        <v>99</v>
      </c>
      <c r="N643" t="s">
        <v>68</v>
      </c>
      <c r="O643" t="s">
        <v>79</v>
      </c>
      <c r="Q643" t="str">
        <f t="shared" ref="Q643:Q706" si="30">_xlfn.TEXTJOIN(", ",TRUE,M643:P643)</f>
        <v>Plato_13,  Plato_10,  Plato_9</v>
      </c>
      <c r="R643" s="11">
        <f>SUMIF(Cocina!A:A,Sala!K643,Cocina!J:J)+I643</f>
        <v>187.11</v>
      </c>
      <c r="S643" s="12">
        <f>INT(E643)</f>
        <v>45022</v>
      </c>
      <c r="T643" s="2">
        <f>D643</f>
        <v>45022.10833333333</v>
      </c>
      <c r="U643" s="2">
        <f>E643</f>
        <v>45022.224999999999</v>
      </c>
      <c r="V643" s="2">
        <f>IF(J643="Ocupada",U643-T643+15/1440,U643-T643)</f>
        <v>0.12708333333527358</v>
      </c>
      <c r="W643" s="7">
        <f>SUMIF(Cocina!A:A,K643,Cocina!H:H)</f>
        <v>5.6249999999999994E-2</v>
      </c>
      <c r="X643" s="2">
        <f t="shared" ref="X643:X706" si="31">IF(V643-W643&gt;0,V643-W643,0)</f>
        <v>7.0833333335273585E-2</v>
      </c>
      <c r="Y643" t="str">
        <f t="shared" ref="Y643:Y706" si="32">IF(X643=0,"No cobrado","Cobrado")</f>
        <v>Cobrado</v>
      </c>
    </row>
    <row r="644" spans="1:25" x14ac:dyDescent="0.45">
      <c r="A644">
        <v>17</v>
      </c>
      <c r="B644" t="s">
        <v>565</v>
      </c>
      <c r="C644">
        <v>2</v>
      </c>
      <c r="D644" s="1">
        <v>45022.011805555558</v>
      </c>
      <c r="E644" s="1">
        <v>45022.080555555556</v>
      </c>
      <c r="F644" t="s">
        <v>25</v>
      </c>
      <c r="G644" t="s">
        <v>21</v>
      </c>
      <c r="H644" t="s">
        <v>16</v>
      </c>
      <c r="I644">
        <v>28.81</v>
      </c>
      <c r="J644" t="s">
        <v>41</v>
      </c>
      <c r="K644">
        <v>643</v>
      </c>
      <c r="L644" t="s">
        <v>50</v>
      </c>
      <c r="M644" t="s">
        <v>292</v>
      </c>
      <c r="Q644" t="str">
        <f t="shared" si="30"/>
        <v>Plato_11</v>
      </c>
      <c r="R644" s="11">
        <f>SUMIF(Cocina!A:A,Sala!K644,Cocina!J:J)+I644</f>
        <v>61.81</v>
      </c>
      <c r="S644" s="12">
        <f>INT(E644)</f>
        <v>45022</v>
      </c>
      <c r="T644" s="2">
        <f>D644</f>
        <v>45022.011805555558</v>
      </c>
      <c r="U644" s="2">
        <f>E644</f>
        <v>45022.080555555556</v>
      </c>
      <c r="V644" s="2">
        <f>IF(J644="Ocupada",U644-T644+15/1440,U644-T644)</f>
        <v>7.916666666521148E-2</v>
      </c>
      <c r="W644" s="7">
        <f>SUMIF(Cocina!A:A,K644,Cocina!H:H)</f>
        <v>1.2500000000000001E-2</v>
      </c>
      <c r="X644" s="2">
        <f t="shared" si="31"/>
        <v>6.6666666665211483E-2</v>
      </c>
      <c r="Y644" t="str">
        <f t="shared" si="32"/>
        <v>Cobrado</v>
      </c>
    </row>
    <row r="645" spans="1:25" x14ac:dyDescent="0.45">
      <c r="A645">
        <v>9</v>
      </c>
      <c r="B645" t="s">
        <v>566</v>
      </c>
      <c r="C645">
        <v>6</v>
      </c>
      <c r="D645" s="1">
        <v>45022.155555555553</v>
      </c>
      <c r="E645" s="1">
        <v>45022.298611111109</v>
      </c>
      <c r="F645" t="s">
        <v>20</v>
      </c>
      <c r="G645" t="s">
        <v>15</v>
      </c>
      <c r="H645" t="s">
        <v>16</v>
      </c>
      <c r="I645">
        <v>13.86</v>
      </c>
      <c r="J645" t="s">
        <v>17</v>
      </c>
      <c r="K645">
        <v>644</v>
      </c>
      <c r="L645" t="s">
        <v>64</v>
      </c>
      <c r="M645" t="s">
        <v>147</v>
      </c>
      <c r="Q645" t="str">
        <f t="shared" si="30"/>
        <v>Plato_17</v>
      </c>
      <c r="R645" s="11">
        <f>SUMIF(Cocina!A:A,Sala!K645,Cocina!J:J)+I645</f>
        <v>106.86</v>
      </c>
      <c r="S645" s="12">
        <f>INT(E645)</f>
        <v>45022</v>
      </c>
      <c r="T645" s="2">
        <f>D645</f>
        <v>45022.155555555553</v>
      </c>
      <c r="U645" s="2">
        <f>E645</f>
        <v>45022.298611111109</v>
      </c>
      <c r="V645" s="2">
        <f>IF(J645="Ocupada",U645-T645+15/1440,U645-T645)</f>
        <v>0.14305555555620231</v>
      </c>
      <c r="W645" s="7">
        <f>SUMIF(Cocina!A:A,K645,Cocina!H:H)</f>
        <v>3.5416666666666666E-2</v>
      </c>
      <c r="X645" s="2">
        <f t="shared" si="31"/>
        <v>0.10763888888953564</v>
      </c>
      <c r="Y645" t="str">
        <f t="shared" si="32"/>
        <v>Cobrado</v>
      </c>
    </row>
    <row r="646" spans="1:25" x14ac:dyDescent="0.45">
      <c r="A646">
        <v>6</v>
      </c>
      <c r="B646" t="s">
        <v>416</v>
      </c>
      <c r="C646">
        <v>6</v>
      </c>
      <c r="D646" s="1">
        <v>45022.118055555555</v>
      </c>
      <c r="E646" s="1">
        <v>45022.267361111109</v>
      </c>
      <c r="F646" t="s">
        <v>14</v>
      </c>
      <c r="G646" t="s">
        <v>38</v>
      </c>
      <c r="H646" t="s">
        <v>22</v>
      </c>
      <c r="I646">
        <v>40.03</v>
      </c>
      <c r="J646" t="s">
        <v>27</v>
      </c>
      <c r="K646">
        <v>645</v>
      </c>
      <c r="L646" t="s">
        <v>46</v>
      </c>
      <c r="M646" t="s">
        <v>292</v>
      </c>
      <c r="N646" t="s">
        <v>93</v>
      </c>
      <c r="Q646" t="str">
        <f t="shared" si="30"/>
        <v>Plato_11,  Plato_6</v>
      </c>
      <c r="R646" s="11">
        <f>SUMIF(Cocina!A:A,Sala!K646,Cocina!J:J)+I646</f>
        <v>220.03</v>
      </c>
      <c r="S646" s="12">
        <f>INT(E646)</f>
        <v>45022</v>
      </c>
      <c r="T646" s="2">
        <f>D646</f>
        <v>45022.118055555555</v>
      </c>
      <c r="U646" s="2">
        <f>E646</f>
        <v>45022.267361111109</v>
      </c>
      <c r="V646" s="2">
        <f>IF(J646="Ocupada",U646-T646+15/1440,U646-T646)</f>
        <v>0.14930555555474712</v>
      </c>
      <c r="W646" s="7">
        <f>SUMIF(Cocina!A:A,K646,Cocina!H:H)</f>
        <v>6.7361111111111108E-2</v>
      </c>
      <c r="X646" s="2">
        <f t="shared" si="31"/>
        <v>8.1944444443636008E-2</v>
      </c>
      <c r="Y646" t="str">
        <f t="shared" si="32"/>
        <v>Cobrado</v>
      </c>
    </row>
    <row r="647" spans="1:25" x14ac:dyDescent="0.45">
      <c r="A647">
        <v>12</v>
      </c>
      <c r="B647" t="s">
        <v>109</v>
      </c>
      <c r="C647">
        <v>2</v>
      </c>
      <c r="D647" s="1">
        <v>45022.165972222225</v>
      </c>
      <c r="E647" s="1">
        <v>45022.276388888888</v>
      </c>
      <c r="F647" t="s">
        <v>25</v>
      </c>
      <c r="G647" t="s">
        <v>15</v>
      </c>
      <c r="H647" t="s">
        <v>16</v>
      </c>
      <c r="I647">
        <v>12.59</v>
      </c>
      <c r="J647" t="s">
        <v>27</v>
      </c>
      <c r="K647">
        <v>646</v>
      </c>
      <c r="L647" t="s">
        <v>46</v>
      </c>
      <c r="M647" t="s">
        <v>39</v>
      </c>
      <c r="Q647" t="str">
        <f t="shared" si="30"/>
        <v>Plato_8</v>
      </c>
      <c r="R647" s="11">
        <f>SUMIF(Cocina!A:A,Sala!K647,Cocina!J:J)+I647</f>
        <v>82.59</v>
      </c>
      <c r="S647" s="12">
        <f>INT(E647)</f>
        <v>45022</v>
      </c>
      <c r="T647" s="2">
        <f>D647</f>
        <v>45022.165972222225</v>
      </c>
      <c r="U647" s="2">
        <f>E647</f>
        <v>45022.276388888888</v>
      </c>
      <c r="V647" s="2">
        <f>IF(J647="Ocupada",U647-T647+15/1440,U647-T647)</f>
        <v>0.11041666666278616</v>
      </c>
      <c r="W647" s="7">
        <f>SUMIF(Cocina!A:A,K647,Cocina!H:H)</f>
        <v>2.5000000000000001E-2</v>
      </c>
      <c r="X647" s="2">
        <f t="shared" si="31"/>
        <v>8.5416666662786161E-2</v>
      </c>
      <c r="Y647" t="str">
        <f t="shared" si="32"/>
        <v>Cobrado</v>
      </c>
    </row>
    <row r="648" spans="1:25" x14ac:dyDescent="0.45">
      <c r="A648">
        <v>12</v>
      </c>
      <c r="B648" t="s">
        <v>567</v>
      </c>
      <c r="C648">
        <v>2</v>
      </c>
      <c r="D648" s="1">
        <v>45022.121527777781</v>
      </c>
      <c r="E648" s="1">
        <v>45022.267361111109</v>
      </c>
      <c r="F648" t="s">
        <v>25</v>
      </c>
      <c r="G648" t="s">
        <v>15</v>
      </c>
      <c r="H648" t="s">
        <v>26</v>
      </c>
      <c r="I648">
        <v>42.79</v>
      </c>
      <c r="J648" t="s">
        <v>17</v>
      </c>
      <c r="K648">
        <v>647</v>
      </c>
      <c r="L648" t="s">
        <v>46</v>
      </c>
      <c r="M648" t="s">
        <v>108</v>
      </c>
      <c r="N648" t="s">
        <v>29</v>
      </c>
      <c r="Q648" t="str">
        <f t="shared" si="30"/>
        <v>Plato_4,  Plato_17</v>
      </c>
      <c r="R648" s="11">
        <f>SUMIF(Cocina!A:A,Sala!K648,Cocina!J:J)+I648</f>
        <v>140.79</v>
      </c>
      <c r="S648" s="12">
        <f>INT(E648)</f>
        <v>45022</v>
      </c>
      <c r="T648" s="2">
        <f>D648</f>
        <v>45022.121527777781</v>
      </c>
      <c r="U648" s="2">
        <f>E648</f>
        <v>45022.267361111109</v>
      </c>
      <c r="V648" s="2">
        <f>IF(J648="Ocupada",U648-T648+15/1440,U648-T648)</f>
        <v>0.14583333332848269</v>
      </c>
      <c r="W648" s="7">
        <f>SUMIF(Cocina!A:A,K648,Cocina!H:H)</f>
        <v>2.7083333333333331E-2</v>
      </c>
      <c r="X648" s="2">
        <f t="shared" si="31"/>
        <v>0.11874999999514936</v>
      </c>
      <c r="Y648" t="str">
        <f t="shared" si="32"/>
        <v>Cobrado</v>
      </c>
    </row>
    <row r="649" spans="1:25" x14ac:dyDescent="0.45">
      <c r="A649">
        <v>9</v>
      </c>
      <c r="B649" t="s">
        <v>128</v>
      </c>
      <c r="C649">
        <v>1</v>
      </c>
      <c r="D649" s="1">
        <v>45022.124305555553</v>
      </c>
      <c r="E649" s="1">
        <v>45022.204861111109</v>
      </c>
      <c r="F649" t="s">
        <v>25</v>
      </c>
      <c r="G649" t="s">
        <v>38</v>
      </c>
      <c r="H649" t="s">
        <v>26</v>
      </c>
      <c r="I649">
        <v>17.43</v>
      </c>
      <c r="J649" t="s">
        <v>27</v>
      </c>
      <c r="K649">
        <v>648</v>
      </c>
      <c r="L649" t="s">
        <v>28</v>
      </c>
      <c r="M649" t="s">
        <v>62</v>
      </c>
      <c r="Q649" t="str">
        <f t="shared" si="30"/>
        <v>Plato_16</v>
      </c>
      <c r="R649" s="11">
        <f>SUMIF(Cocina!A:A,Sala!K649,Cocina!J:J)+I649</f>
        <v>73.430000000000007</v>
      </c>
      <c r="S649" s="12">
        <f>INT(E649)</f>
        <v>45022</v>
      </c>
      <c r="T649" s="2">
        <f>D649</f>
        <v>45022.124305555553</v>
      </c>
      <c r="U649" s="2">
        <f>E649</f>
        <v>45022.204861111109</v>
      </c>
      <c r="V649" s="2">
        <f>IF(J649="Ocupada",U649-T649+15/1440,U649-T649)</f>
        <v>8.0555555556202307E-2</v>
      </c>
      <c r="W649" s="7">
        <f>SUMIF(Cocina!A:A,K649,Cocina!H:H)</f>
        <v>3.2638888888888891E-2</v>
      </c>
      <c r="X649" s="2">
        <f t="shared" si="31"/>
        <v>4.7916666667313416E-2</v>
      </c>
      <c r="Y649" t="str">
        <f t="shared" si="32"/>
        <v>Cobrado</v>
      </c>
    </row>
    <row r="650" spans="1:25" x14ac:dyDescent="0.45">
      <c r="A650">
        <v>9</v>
      </c>
      <c r="B650" t="s">
        <v>568</v>
      </c>
      <c r="C650">
        <v>1</v>
      </c>
      <c r="D650" s="1">
        <v>45022.038194444445</v>
      </c>
      <c r="E650" s="1">
        <v>45022.15625</v>
      </c>
      <c r="F650" t="s">
        <v>32</v>
      </c>
      <c r="G650" t="s">
        <v>15</v>
      </c>
      <c r="H650" t="s">
        <v>22</v>
      </c>
      <c r="I650">
        <v>15.98</v>
      </c>
      <c r="J650" t="s">
        <v>41</v>
      </c>
      <c r="K650">
        <v>649</v>
      </c>
      <c r="L650" t="s">
        <v>33</v>
      </c>
      <c r="M650" t="s">
        <v>55</v>
      </c>
      <c r="N650" t="s">
        <v>44</v>
      </c>
      <c r="O650" t="s">
        <v>73</v>
      </c>
      <c r="P650" t="s">
        <v>75</v>
      </c>
      <c r="Q650" t="str">
        <f t="shared" si="30"/>
        <v>Plato_9,  Plato_16,  Plato_1,  Plato_3</v>
      </c>
      <c r="R650" s="11">
        <f>SUMIF(Cocina!A:A,Sala!K650,Cocina!J:J)+I650</f>
        <v>271.98</v>
      </c>
      <c r="S650" s="12">
        <f>INT(E650)</f>
        <v>45022</v>
      </c>
      <c r="T650" s="2">
        <f>D650</f>
        <v>45022.038194444445</v>
      </c>
      <c r="U650" s="2">
        <f>E650</f>
        <v>45022.15625</v>
      </c>
      <c r="V650" s="2">
        <f>IF(J650="Ocupada",U650-T650+15/1440,U650-T650)</f>
        <v>0.12847222222141377</v>
      </c>
      <c r="W650" s="7">
        <f>SUMIF(Cocina!A:A,K650,Cocina!H:H)</f>
        <v>7.5694444444444453E-2</v>
      </c>
      <c r="X650" s="2">
        <f t="shared" si="31"/>
        <v>5.277777777696932E-2</v>
      </c>
      <c r="Y650" t="str">
        <f t="shared" si="32"/>
        <v>Cobrado</v>
      </c>
    </row>
    <row r="651" spans="1:25" x14ac:dyDescent="0.45">
      <c r="A651">
        <v>11</v>
      </c>
      <c r="B651" t="s">
        <v>505</v>
      </c>
      <c r="C651">
        <v>3</v>
      </c>
      <c r="D651" s="1">
        <v>45023.147916666669</v>
      </c>
      <c r="E651" s="1">
        <v>45023.209722222222</v>
      </c>
      <c r="F651" t="s">
        <v>14</v>
      </c>
      <c r="G651" t="s">
        <v>15</v>
      </c>
      <c r="H651" t="s">
        <v>16</v>
      </c>
      <c r="I651">
        <v>38.21</v>
      </c>
      <c r="J651" t="s">
        <v>27</v>
      </c>
      <c r="K651">
        <v>650</v>
      </c>
      <c r="L651" t="s">
        <v>87</v>
      </c>
      <c r="M651" t="s">
        <v>99</v>
      </c>
      <c r="N651" t="s">
        <v>79</v>
      </c>
      <c r="O651" t="s">
        <v>76</v>
      </c>
      <c r="P651" t="s">
        <v>53</v>
      </c>
      <c r="Q651" t="str">
        <f t="shared" si="30"/>
        <v>Plato_13,  Plato_9,  Plato_15,  Plato_8</v>
      </c>
      <c r="R651" s="11">
        <f>SUMIF(Cocina!A:A,Sala!K651,Cocina!J:J)+I651</f>
        <v>275.20999999999998</v>
      </c>
      <c r="S651" s="12">
        <f>INT(E651)</f>
        <v>45023</v>
      </c>
      <c r="T651" s="2">
        <f>D651</f>
        <v>45023.147916666669</v>
      </c>
      <c r="U651" s="2">
        <f>E651</f>
        <v>45023.209722222222</v>
      </c>
      <c r="V651" s="2">
        <f>IF(J651="Ocupada",U651-T651+15/1440,U651-T651)</f>
        <v>6.1805555553291924E-2</v>
      </c>
      <c r="W651" s="7">
        <f>SUMIF(Cocina!A:A,K651,Cocina!H:H)</f>
        <v>5.2777777777777778E-2</v>
      </c>
      <c r="X651" s="2">
        <f t="shared" si="31"/>
        <v>9.0277777755141467E-3</v>
      </c>
      <c r="Y651" t="str">
        <f t="shared" si="32"/>
        <v>Cobrado</v>
      </c>
    </row>
    <row r="652" spans="1:25" x14ac:dyDescent="0.45">
      <c r="A652">
        <v>16</v>
      </c>
      <c r="B652" t="s">
        <v>569</v>
      </c>
      <c r="C652">
        <v>4</v>
      </c>
      <c r="D652" s="1">
        <v>45023.086111111108</v>
      </c>
      <c r="E652" s="1">
        <v>45023.238888888889</v>
      </c>
      <c r="F652" t="s">
        <v>35</v>
      </c>
      <c r="G652" t="s">
        <v>38</v>
      </c>
      <c r="H652" t="s">
        <v>26</v>
      </c>
      <c r="I652">
        <v>20.27</v>
      </c>
      <c r="J652" t="s">
        <v>27</v>
      </c>
      <c r="K652">
        <v>651</v>
      </c>
      <c r="L652" t="s">
        <v>87</v>
      </c>
      <c r="M652" t="s">
        <v>71</v>
      </c>
      <c r="N652" t="s">
        <v>60</v>
      </c>
      <c r="O652" t="s">
        <v>57</v>
      </c>
      <c r="Q652" t="str">
        <f t="shared" si="30"/>
        <v>Plato_20,  Plato_13,  Plato_11</v>
      </c>
      <c r="R652" s="11">
        <f>SUMIF(Cocina!A:A,Sala!K652,Cocina!J:J)+I652</f>
        <v>229.27</v>
      </c>
      <c r="S652" s="12">
        <f>INT(E652)</f>
        <v>45023</v>
      </c>
      <c r="T652" s="2">
        <f>D652</f>
        <v>45023.086111111108</v>
      </c>
      <c r="U652" s="2">
        <f>E652</f>
        <v>45023.238888888889</v>
      </c>
      <c r="V652" s="2">
        <f>IF(J652="Ocupada",U652-T652+15/1440,U652-T652)</f>
        <v>0.15277777778101154</v>
      </c>
      <c r="W652" s="7">
        <f>SUMIF(Cocina!A:A,K652,Cocina!H:H)</f>
        <v>6.1111111111111116E-2</v>
      </c>
      <c r="X652" s="2">
        <f t="shared" si="31"/>
        <v>9.1666666669900421E-2</v>
      </c>
      <c r="Y652" t="str">
        <f t="shared" si="32"/>
        <v>Cobrado</v>
      </c>
    </row>
    <row r="653" spans="1:25" x14ac:dyDescent="0.45">
      <c r="A653">
        <v>14</v>
      </c>
      <c r="B653" t="s">
        <v>513</v>
      </c>
      <c r="C653">
        <v>5</v>
      </c>
      <c r="D653" s="1">
        <v>45023.004166666666</v>
      </c>
      <c r="E653" s="1">
        <v>45023.101388888892</v>
      </c>
      <c r="F653" t="s">
        <v>25</v>
      </c>
      <c r="G653" t="s">
        <v>15</v>
      </c>
      <c r="H653" t="s">
        <v>16</v>
      </c>
      <c r="I653">
        <v>23.26</v>
      </c>
      <c r="J653" t="s">
        <v>41</v>
      </c>
      <c r="K653">
        <v>652</v>
      </c>
      <c r="L653" t="s">
        <v>50</v>
      </c>
      <c r="M653" t="s">
        <v>147</v>
      </c>
      <c r="N653" t="s">
        <v>30</v>
      </c>
      <c r="Q653" t="str">
        <f t="shared" si="30"/>
        <v>Plato_17,  Plato_19</v>
      </c>
      <c r="R653" s="11">
        <f>SUMIF(Cocina!A:A,Sala!K653,Cocina!J:J)+I653</f>
        <v>193.26</v>
      </c>
      <c r="S653" s="12">
        <f>INT(E653)</f>
        <v>45023</v>
      </c>
      <c r="T653" s="2">
        <f>D653</f>
        <v>45023.004166666666</v>
      </c>
      <c r="U653" s="2">
        <f>E653</f>
        <v>45023.101388888892</v>
      </c>
      <c r="V653" s="2">
        <f>IF(J653="Ocupada",U653-T653+15/1440,U653-T653)</f>
        <v>0.10763888889293109</v>
      </c>
      <c r="W653" s="7">
        <f>SUMIF(Cocina!A:A,K653,Cocina!H:H)</f>
        <v>3.4722222222222224E-2</v>
      </c>
      <c r="X653" s="2">
        <f t="shared" si="31"/>
        <v>7.2916666670708868E-2</v>
      </c>
      <c r="Y653" t="str">
        <f t="shared" si="32"/>
        <v>Cobrado</v>
      </c>
    </row>
    <row r="654" spans="1:25" x14ac:dyDescent="0.45">
      <c r="A654">
        <v>13</v>
      </c>
      <c r="B654" t="s">
        <v>570</v>
      </c>
      <c r="C654">
        <v>5</v>
      </c>
      <c r="D654" s="1">
        <v>45023.104861111111</v>
      </c>
      <c r="E654" s="1">
        <v>45023.180555555555</v>
      </c>
      <c r="F654" t="s">
        <v>20</v>
      </c>
      <c r="G654" t="s">
        <v>15</v>
      </c>
      <c r="H654" t="s">
        <v>26</v>
      </c>
      <c r="I654">
        <v>34.33</v>
      </c>
      <c r="J654" t="s">
        <v>27</v>
      </c>
      <c r="K654">
        <v>653</v>
      </c>
      <c r="L654" t="s">
        <v>42</v>
      </c>
      <c r="M654" t="s">
        <v>62</v>
      </c>
      <c r="N654" t="s">
        <v>118</v>
      </c>
      <c r="O654" t="s">
        <v>53</v>
      </c>
      <c r="Q654" t="str">
        <f t="shared" si="30"/>
        <v>Plato_16,  Plato_2,  Plato_8</v>
      </c>
      <c r="R654" s="11">
        <f>SUMIF(Cocina!A:A,Sala!K654,Cocina!J:J)+I654</f>
        <v>278.33</v>
      </c>
      <c r="S654" s="12">
        <f>INT(E654)</f>
        <v>45023</v>
      </c>
      <c r="T654" s="2">
        <f>D654</f>
        <v>45023.104861111111</v>
      </c>
      <c r="U654" s="2">
        <f>E654</f>
        <v>45023.180555555555</v>
      </c>
      <c r="V654" s="2">
        <f>IF(J654="Ocupada",U654-T654+15/1440,U654-T654)</f>
        <v>7.5694444443797693E-2</v>
      </c>
      <c r="W654" s="7">
        <f>SUMIF(Cocina!A:A,K654,Cocina!H:H)</f>
        <v>0.10416666666666666</v>
      </c>
      <c r="X654" s="2">
        <f t="shared" si="31"/>
        <v>0</v>
      </c>
      <c r="Y654" t="str">
        <f t="shared" si="32"/>
        <v>No cobrado</v>
      </c>
    </row>
    <row r="655" spans="1:25" x14ac:dyDescent="0.45">
      <c r="A655">
        <v>12</v>
      </c>
      <c r="B655" t="s">
        <v>571</v>
      </c>
      <c r="C655">
        <v>5</v>
      </c>
      <c r="D655" s="1">
        <v>45023.001388888886</v>
      </c>
      <c r="E655" s="1">
        <v>45023.072222222225</v>
      </c>
      <c r="F655" t="s">
        <v>32</v>
      </c>
      <c r="G655" t="s">
        <v>38</v>
      </c>
      <c r="H655" t="s">
        <v>26</v>
      </c>
      <c r="I655">
        <v>23.98</v>
      </c>
      <c r="J655" t="s">
        <v>41</v>
      </c>
      <c r="K655">
        <v>654</v>
      </c>
      <c r="L655" t="s">
        <v>50</v>
      </c>
      <c r="M655" t="s">
        <v>234</v>
      </c>
      <c r="N655" t="s">
        <v>75</v>
      </c>
      <c r="Q655" t="str">
        <f t="shared" si="30"/>
        <v>Plato_5,  Plato_3</v>
      </c>
      <c r="R655" s="11">
        <f>SUMIF(Cocina!A:A,Sala!K655,Cocina!J:J)+I655</f>
        <v>65.98</v>
      </c>
      <c r="S655" s="12">
        <f>INT(E655)</f>
        <v>45023</v>
      </c>
      <c r="T655" s="2">
        <f>D655</f>
        <v>45023.001388888886</v>
      </c>
      <c r="U655" s="2">
        <f>E655</f>
        <v>45023.072222222225</v>
      </c>
      <c r="V655" s="2">
        <f>IF(J655="Ocupada",U655-T655+15/1440,U655-T655)</f>
        <v>8.1250000005335707E-2</v>
      </c>
      <c r="W655" s="7">
        <f>SUMIF(Cocina!A:A,K655,Cocina!H:H)</f>
        <v>3.0555555555555555E-2</v>
      </c>
      <c r="X655" s="2">
        <f t="shared" si="31"/>
        <v>5.0694444449780149E-2</v>
      </c>
      <c r="Y655" t="str">
        <f t="shared" si="32"/>
        <v>Cobrado</v>
      </c>
    </row>
    <row r="656" spans="1:25" x14ac:dyDescent="0.45">
      <c r="A656">
        <v>5</v>
      </c>
      <c r="B656" t="s">
        <v>572</v>
      </c>
      <c r="C656">
        <v>4</v>
      </c>
      <c r="D656" s="1">
        <v>45023.052083333336</v>
      </c>
      <c r="E656" s="1">
        <v>45023.200694444444</v>
      </c>
      <c r="F656" t="s">
        <v>32</v>
      </c>
      <c r="G656" t="s">
        <v>15</v>
      </c>
      <c r="H656" t="s">
        <v>22</v>
      </c>
      <c r="I656">
        <v>21.7</v>
      </c>
      <c r="J656" t="s">
        <v>17</v>
      </c>
      <c r="K656">
        <v>655</v>
      </c>
      <c r="L656" t="s">
        <v>28</v>
      </c>
      <c r="M656" t="s">
        <v>147</v>
      </c>
      <c r="Q656" t="str">
        <f t="shared" si="30"/>
        <v>Plato_17</v>
      </c>
      <c r="R656" s="11">
        <f>SUMIF(Cocina!A:A,Sala!K656,Cocina!J:J)+I656</f>
        <v>114.7</v>
      </c>
      <c r="S656" s="12">
        <f>INT(E656)</f>
        <v>45023</v>
      </c>
      <c r="T656" s="2">
        <f>D656</f>
        <v>45023.052083333336</v>
      </c>
      <c r="U656" s="2">
        <f>E656</f>
        <v>45023.200694444444</v>
      </c>
      <c r="V656" s="2">
        <f>IF(J656="Ocupada",U656-T656+15/1440,U656-T656)</f>
        <v>0.14861111110803904</v>
      </c>
      <c r="W656" s="7">
        <f>SUMIF(Cocina!A:A,K656,Cocina!H:H)</f>
        <v>2.5000000000000001E-2</v>
      </c>
      <c r="X656" s="2">
        <f t="shared" si="31"/>
        <v>0.12361111110803905</v>
      </c>
      <c r="Y656" t="str">
        <f t="shared" si="32"/>
        <v>Cobrado</v>
      </c>
    </row>
    <row r="657" spans="1:25" x14ac:dyDescent="0.45">
      <c r="A657">
        <v>19</v>
      </c>
      <c r="B657" t="s">
        <v>573</v>
      </c>
      <c r="C657">
        <v>6</v>
      </c>
      <c r="D657" s="1">
        <v>45023.15</v>
      </c>
      <c r="E657" s="1">
        <v>45023.277777777781</v>
      </c>
      <c r="F657" t="s">
        <v>20</v>
      </c>
      <c r="G657" t="s">
        <v>38</v>
      </c>
      <c r="H657" t="s">
        <v>26</v>
      </c>
      <c r="I657">
        <v>31.23</v>
      </c>
      <c r="J657" t="s">
        <v>17</v>
      </c>
      <c r="K657">
        <v>656</v>
      </c>
      <c r="L657" t="s">
        <v>87</v>
      </c>
      <c r="M657" t="s">
        <v>231</v>
      </c>
      <c r="N657" t="s">
        <v>75</v>
      </c>
      <c r="O657" t="s">
        <v>48</v>
      </c>
      <c r="P657" t="s">
        <v>30</v>
      </c>
      <c r="Q657" t="str">
        <f t="shared" si="30"/>
        <v>Plato_14,  Plato_3,  Plato_12,  Plato_19</v>
      </c>
      <c r="R657" s="11">
        <f>SUMIF(Cocina!A:A,Sala!K657,Cocina!J:J)+I657</f>
        <v>188.23</v>
      </c>
      <c r="S657" s="12">
        <f>INT(E657)</f>
        <v>45023</v>
      </c>
      <c r="T657" s="2">
        <f>D657</f>
        <v>45023.15</v>
      </c>
      <c r="U657" s="2">
        <f>E657</f>
        <v>45023.277777777781</v>
      </c>
      <c r="V657" s="2">
        <f>IF(J657="Ocupada",U657-T657+15/1440,U657-T657)</f>
        <v>0.12777777777955635</v>
      </c>
      <c r="W657" s="7">
        <f>SUMIF(Cocina!A:A,K657,Cocina!H:H)</f>
        <v>7.6388888888888895E-2</v>
      </c>
      <c r="X657" s="2">
        <f t="shared" si="31"/>
        <v>5.138888889066745E-2</v>
      </c>
      <c r="Y657" t="str">
        <f t="shared" si="32"/>
        <v>Cobrado</v>
      </c>
    </row>
    <row r="658" spans="1:25" x14ac:dyDescent="0.45">
      <c r="A658">
        <v>1</v>
      </c>
      <c r="B658" t="s">
        <v>574</v>
      </c>
      <c r="C658">
        <v>2</v>
      </c>
      <c r="D658" s="1">
        <v>45023.035416666666</v>
      </c>
      <c r="E658" s="1">
        <v>45023.171527777777</v>
      </c>
      <c r="F658" t="s">
        <v>20</v>
      </c>
      <c r="G658" t="s">
        <v>15</v>
      </c>
      <c r="H658" t="s">
        <v>22</v>
      </c>
      <c r="I658">
        <v>44.2</v>
      </c>
      <c r="J658" t="s">
        <v>17</v>
      </c>
      <c r="K658">
        <v>657</v>
      </c>
      <c r="L658" t="s">
        <v>70</v>
      </c>
      <c r="M658" t="s">
        <v>71</v>
      </c>
      <c r="N658" t="s">
        <v>58</v>
      </c>
      <c r="O658" t="s">
        <v>53</v>
      </c>
      <c r="Q658" t="str">
        <f t="shared" si="30"/>
        <v>Plato_20,  Plato_14,  Plato_8</v>
      </c>
      <c r="R658" s="11">
        <f>SUMIF(Cocina!A:A,Sala!K658,Cocina!J:J)+I658</f>
        <v>240.2</v>
      </c>
      <c r="S658" s="12">
        <f>INT(E658)</f>
        <v>45023</v>
      </c>
      <c r="T658" s="2">
        <f>D658</f>
        <v>45023.035416666666</v>
      </c>
      <c r="U658" s="2">
        <f>E658</f>
        <v>45023.171527777777</v>
      </c>
      <c r="V658" s="2">
        <f>IF(J658="Ocupada",U658-T658+15/1440,U658-T658)</f>
        <v>0.13611111111094942</v>
      </c>
      <c r="W658" s="7">
        <f>SUMIF(Cocina!A:A,K658,Cocina!H:H)</f>
        <v>9.3055555555555558E-2</v>
      </c>
      <c r="X658" s="2">
        <f t="shared" si="31"/>
        <v>4.3055555555393865E-2</v>
      </c>
      <c r="Y658" t="str">
        <f t="shared" si="32"/>
        <v>Cobrado</v>
      </c>
    </row>
    <row r="659" spans="1:25" x14ac:dyDescent="0.45">
      <c r="A659">
        <v>19</v>
      </c>
      <c r="B659" t="s">
        <v>575</v>
      </c>
      <c r="C659">
        <v>5</v>
      </c>
      <c r="D659" s="1">
        <v>45023.071527777778</v>
      </c>
      <c r="E659" s="1">
        <v>45023.209722222222</v>
      </c>
      <c r="F659" t="s">
        <v>32</v>
      </c>
      <c r="G659" t="s">
        <v>21</v>
      </c>
      <c r="H659" t="s">
        <v>22</v>
      </c>
      <c r="I659">
        <v>31.27</v>
      </c>
      <c r="J659" t="s">
        <v>17</v>
      </c>
      <c r="K659">
        <v>658</v>
      </c>
      <c r="L659" t="s">
        <v>28</v>
      </c>
      <c r="M659" t="s">
        <v>278</v>
      </c>
      <c r="N659" t="s">
        <v>93</v>
      </c>
      <c r="Q659" t="str">
        <f t="shared" si="30"/>
        <v>Plato_15,  Plato_6</v>
      </c>
      <c r="R659" s="11">
        <f>SUMIF(Cocina!A:A,Sala!K659,Cocina!J:J)+I659</f>
        <v>117.27</v>
      </c>
      <c r="S659" s="12">
        <f>INT(E659)</f>
        <v>45023</v>
      </c>
      <c r="T659" s="2">
        <f>D659</f>
        <v>45023.071527777778</v>
      </c>
      <c r="U659" s="2">
        <f>E659</f>
        <v>45023.209722222222</v>
      </c>
      <c r="V659" s="2">
        <f>IF(J659="Ocupada",U659-T659+15/1440,U659-T659)</f>
        <v>0.13819444444379769</v>
      </c>
      <c r="W659" s="7">
        <f>SUMIF(Cocina!A:A,K659,Cocina!H:H)</f>
        <v>3.3333333333333333E-2</v>
      </c>
      <c r="X659" s="2">
        <f t="shared" si="31"/>
        <v>0.10486111111046437</v>
      </c>
      <c r="Y659" t="str">
        <f t="shared" si="32"/>
        <v>Cobrado</v>
      </c>
    </row>
    <row r="660" spans="1:25" x14ac:dyDescent="0.45">
      <c r="A660">
        <v>9</v>
      </c>
      <c r="B660" t="s">
        <v>303</v>
      </c>
      <c r="C660">
        <v>4</v>
      </c>
      <c r="D660" s="1">
        <v>45023.118055555555</v>
      </c>
      <c r="E660" s="1">
        <v>45023.168749999997</v>
      </c>
      <c r="F660" t="s">
        <v>35</v>
      </c>
      <c r="G660" t="s">
        <v>15</v>
      </c>
      <c r="H660" t="s">
        <v>26</v>
      </c>
      <c r="I660">
        <v>35.24</v>
      </c>
      <c r="J660" t="s">
        <v>41</v>
      </c>
      <c r="K660">
        <v>659</v>
      </c>
      <c r="L660" t="s">
        <v>36</v>
      </c>
      <c r="M660" t="s">
        <v>55</v>
      </c>
      <c r="Q660" t="str">
        <f t="shared" si="30"/>
        <v>Plato_9</v>
      </c>
      <c r="R660" s="11">
        <f>SUMIF(Cocina!A:A,Sala!K660,Cocina!J:J)+I660</f>
        <v>122.24000000000001</v>
      </c>
      <c r="S660" s="12">
        <f>INT(E660)</f>
        <v>45023</v>
      </c>
      <c r="T660" s="2">
        <f>D660</f>
        <v>45023.118055555555</v>
      </c>
      <c r="U660" s="2">
        <f>E660</f>
        <v>45023.168749999997</v>
      </c>
      <c r="V660" s="2">
        <f>IF(J660="Ocupada",U660-T660+15/1440,U660-T660)</f>
        <v>6.1111111109009165E-2</v>
      </c>
      <c r="W660" s="7">
        <f>SUMIF(Cocina!A:A,K660,Cocina!H:H)</f>
        <v>2.1527777777777778E-2</v>
      </c>
      <c r="X660" s="2">
        <f t="shared" si="31"/>
        <v>3.9583333331231388E-2</v>
      </c>
      <c r="Y660" t="str">
        <f t="shared" si="32"/>
        <v>Cobrado</v>
      </c>
    </row>
    <row r="661" spans="1:25" x14ac:dyDescent="0.45">
      <c r="A661">
        <v>19</v>
      </c>
      <c r="B661" t="s">
        <v>576</v>
      </c>
      <c r="C661">
        <v>4</v>
      </c>
      <c r="D661" s="1">
        <v>45023.080555555556</v>
      </c>
      <c r="E661" s="1">
        <v>45023.243750000001</v>
      </c>
      <c r="F661" t="s">
        <v>25</v>
      </c>
      <c r="G661" t="s">
        <v>21</v>
      </c>
      <c r="H661" t="s">
        <v>26</v>
      </c>
      <c r="I661">
        <v>15.91</v>
      </c>
      <c r="J661" t="s">
        <v>17</v>
      </c>
      <c r="K661">
        <v>660</v>
      </c>
      <c r="L661" t="s">
        <v>28</v>
      </c>
      <c r="M661" t="s">
        <v>143</v>
      </c>
      <c r="N661" t="s">
        <v>118</v>
      </c>
      <c r="O661" t="s">
        <v>67</v>
      </c>
      <c r="Q661" t="str">
        <f t="shared" si="30"/>
        <v>Plato_12,  Plato_2,  Plato_20</v>
      </c>
      <c r="R661" s="11">
        <f>SUMIF(Cocina!A:A,Sala!K661,Cocina!J:J)+I661</f>
        <v>223.91</v>
      </c>
      <c r="S661" s="12">
        <f>INT(E661)</f>
        <v>45023</v>
      </c>
      <c r="T661" s="2">
        <f>D661</f>
        <v>45023.080555555556</v>
      </c>
      <c r="U661" s="2">
        <f>E661</f>
        <v>45023.243750000001</v>
      </c>
      <c r="V661" s="2">
        <f>IF(J661="Ocupada",U661-T661+15/1440,U661-T661)</f>
        <v>0.16319444444525288</v>
      </c>
      <c r="W661" s="7">
        <f>SUMIF(Cocina!A:A,K661,Cocina!H:H)</f>
        <v>3.125E-2</v>
      </c>
      <c r="X661" s="2">
        <f t="shared" si="31"/>
        <v>0.13194444444525288</v>
      </c>
      <c r="Y661" t="str">
        <f t="shared" si="32"/>
        <v>Cobrado</v>
      </c>
    </row>
    <row r="662" spans="1:25" x14ac:dyDescent="0.45">
      <c r="A662">
        <v>16</v>
      </c>
      <c r="B662" t="s">
        <v>180</v>
      </c>
      <c r="C662">
        <v>4</v>
      </c>
      <c r="D662" s="1">
        <v>45023.140277777777</v>
      </c>
      <c r="E662" s="1">
        <v>45023.286111111112</v>
      </c>
      <c r="F662" t="s">
        <v>35</v>
      </c>
      <c r="G662" t="s">
        <v>38</v>
      </c>
      <c r="H662" t="s">
        <v>26</v>
      </c>
      <c r="I662">
        <v>32.54</v>
      </c>
      <c r="J662" t="s">
        <v>41</v>
      </c>
      <c r="K662">
        <v>661</v>
      </c>
      <c r="L662" t="s">
        <v>87</v>
      </c>
      <c r="M662" t="s">
        <v>231</v>
      </c>
      <c r="N662" t="s">
        <v>29</v>
      </c>
      <c r="O662" t="s">
        <v>73</v>
      </c>
      <c r="P662" t="s">
        <v>44</v>
      </c>
      <c r="Q662" t="str">
        <f t="shared" si="30"/>
        <v>Plato_14,  Plato_17,  Plato_1,  Plato_16</v>
      </c>
      <c r="R662" s="11">
        <f>SUMIF(Cocina!A:A,Sala!K662,Cocina!J:J)+I662</f>
        <v>238.54</v>
      </c>
      <c r="S662" s="12">
        <f>INT(E662)</f>
        <v>45023</v>
      </c>
      <c r="T662" s="2">
        <f>D662</f>
        <v>45023.140277777777</v>
      </c>
      <c r="U662" s="2">
        <f>E662</f>
        <v>45023.286111111112</v>
      </c>
      <c r="V662" s="2">
        <f>IF(J662="Ocupada",U662-T662+15/1440,U662-T662)</f>
        <v>0.15625000000242531</v>
      </c>
      <c r="W662" s="7">
        <f>SUMIF(Cocina!A:A,K662,Cocina!H:H)</f>
        <v>9.375E-2</v>
      </c>
      <c r="X662" s="2">
        <f t="shared" si="31"/>
        <v>6.250000000242531E-2</v>
      </c>
      <c r="Y662" t="str">
        <f t="shared" si="32"/>
        <v>Cobrado</v>
      </c>
    </row>
    <row r="663" spans="1:25" x14ac:dyDescent="0.45">
      <c r="A663">
        <v>15</v>
      </c>
      <c r="B663" t="s">
        <v>577</v>
      </c>
      <c r="C663">
        <v>4</v>
      </c>
      <c r="D663" s="1">
        <v>45023.084027777775</v>
      </c>
      <c r="E663" s="1">
        <v>45023.209722222222</v>
      </c>
      <c r="F663" t="s">
        <v>20</v>
      </c>
      <c r="G663" t="s">
        <v>15</v>
      </c>
      <c r="H663" t="s">
        <v>26</v>
      </c>
      <c r="I663">
        <v>11.64</v>
      </c>
      <c r="J663" t="s">
        <v>27</v>
      </c>
      <c r="K663">
        <v>662</v>
      </c>
      <c r="L663" t="s">
        <v>46</v>
      </c>
      <c r="M663" t="s">
        <v>189</v>
      </c>
      <c r="N663" t="s">
        <v>73</v>
      </c>
      <c r="O663" t="s">
        <v>30</v>
      </c>
      <c r="Q663" t="str">
        <f t="shared" si="30"/>
        <v>Plato_7,  Plato_1,  Plato_19</v>
      </c>
      <c r="R663" s="11">
        <f>SUMIF(Cocina!A:A,Sala!K663,Cocina!J:J)+I663</f>
        <v>144.63999999999999</v>
      </c>
      <c r="S663" s="12">
        <f>INT(E663)</f>
        <v>45023</v>
      </c>
      <c r="T663" s="2">
        <f>D663</f>
        <v>45023.084027777775</v>
      </c>
      <c r="U663" s="2">
        <f>E663</f>
        <v>45023.209722222222</v>
      </c>
      <c r="V663" s="2">
        <f>IF(J663="Ocupada",U663-T663+15/1440,U663-T663)</f>
        <v>0.12569444444670808</v>
      </c>
      <c r="W663" s="7">
        <f>SUMIF(Cocina!A:A,K663,Cocina!H:H)</f>
        <v>5.9027777777777776E-2</v>
      </c>
      <c r="X663" s="2">
        <f t="shared" si="31"/>
        <v>6.6666666668930299E-2</v>
      </c>
      <c r="Y663" t="str">
        <f t="shared" si="32"/>
        <v>Cobrado</v>
      </c>
    </row>
    <row r="664" spans="1:25" x14ac:dyDescent="0.45">
      <c r="A664">
        <v>3</v>
      </c>
      <c r="B664" t="s">
        <v>578</v>
      </c>
      <c r="C664">
        <v>1</v>
      </c>
      <c r="D664" s="1">
        <v>45023.04791666667</v>
      </c>
      <c r="E664" s="1">
        <v>45023.157638888886</v>
      </c>
      <c r="F664" t="s">
        <v>20</v>
      </c>
      <c r="G664" t="s">
        <v>15</v>
      </c>
      <c r="H664" t="s">
        <v>22</v>
      </c>
      <c r="I664">
        <v>41.8</v>
      </c>
      <c r="J664" t="s">
        <v>41</v>
      </c>
      <c r="K664">
        <v>663</v>
      </c>
      <c r="L664" t="s">
        <v>18</v>
      </c>
      <c r="M664" t="s">
        <v>108</v>
      </c>
      <c r="N664" t="s">
        <v>79</v>
      </c>
      <c r="O664" t="s">
        <v>75</v>
      </c>
      <c r="Q664" t="str">
        <f t="shared" si="30"/>
        <v>Plato_4,  Plato_9,  Plato_3</v>
      </c>
      <c r="R664" s="11">
        <f>SUMIF(Cocina!A:A,Sala!K664,Cocina!J:J)+I664</f>
        <v>155.80000000000001</v>
      </c>
      <c r="S664" s="12">
        <f>INT(E664)</f>
        <v>45023</v>
      </c>
      <c r="T664" s="2">
        <f>D664</f>
        <v>45023.04791666667</v>
      </c>
      <c r="U664" s="2">
        <f>E664</f>
        <v>45023.157638888886</v>
      </c>
      <c r="V664" s="2">
        <f>IF(J664="Ocupada",U664-T664+15/1440,U664-T664)</f>
        <v>0.12013888888274475</v>
      </c>
      <c r="W664" s="7">
        <f>SUMIF(Cocina!A:A,K664,Cocina!H:H)</f>
        <v>6.0416666666666667E-2</v>
      </c>
      <c r="X664" s="2">
        <f t="shared" si="31"/>
        <v>5.9722222216078084E-2</v>
      </c>
      <c r="Y664" t="str">
        <f t="shared" si="32"/>
        <v>Cobrado</v>
      </c>
    </row>
    <row r="665" spans="1:25" x14ac:dyDescent="0.45">
      <c r="A665">
        <v>20</v>
      </c>
      <c r="B665" t="s">
        <v>579</v>
      </c>
      <c r="C665">
        <v>6</v>
      </c>
      <c r="D665" s="1">
        <v>45023.065972222219</v>
      </c>
      <c r="E665" s="1">
        <v>45023.161805555559</v>
      </c>
      <c r="F665" t="s">
        <v>35</v>
      </c>
      <c r="G665" t="s">
        <v>21</v>
      </c>
      <c r="H665" t="s">
        <v>16</v>
      </c>
      <c r="I665">
        <v>31.27</v>
      </c>
      <c r="J665" t="s">
        <v>17</v>
      </c>
      <c r="K665">
        <v>664</v>
      </c>
      <c r="L665" t="s">
        <v>23</v>
      </c>
      <c r="M665" t="s">
        <v>108</v>
      </c>
      <c r="N665" t="s">
        <v>48</v>
      </c>
      <c r="O665" t="s">
        <v>112</v>
      </c>
      <c r="Q665" t="str">
        <f t="shared" si="30"/>
        <v>Plato_4,  Plato_12,  Plato_5</v>
      </c>
      <c r="R665" s="11">
        <f>SUMIF(Cocina!A:A,Sala!K665,Cocina!J:J)+I665</f>
        <v>153.27000000000001</v>
      </c>
      <c r="S665" s="12">
        <f>INT(E665)</f>
        <v>45023</v>
      </c>
      <c r="T665" s="2">
        <f>D665</f>
        <v>45023.065972222219</v>
      </c>
      <c r="U665" s="2">
        <f>E665</f>
        <v>45023.161805555559</v>
      </c>
      <c r="V665" s="2">
        <f>IF(J665="Ocupada",U665-T665+15/1440,U665-T665)</f>
        <v>9.5833333340124227E-2</v>
      </c>
      <c r="W665" s="7">
        <f>SUMIF(Cocina!A:A,K665,Cocina!H:H)</f>
        <v>6.8750000000000006E-2</v>
      </c>
      <c r="X665" s="2">
        <f t="shared" si="31"/>
        <v>2.7083333340124222E-2</v>
      </c>
      <c r="Y665" t="str">
        <f t="shared" si="32"/>
        <v>Cobrado</v>
      </c>
    </row>
    <row r="666" spans="1:25" x14ac:dyDescent="0.45">
      <c r="A666">
        <v>6</v>
      </c>
      <c r="B666" t="s">
        <v>305</v>
      </c>
      <c r="C666">
        <v>1</v>
      </c>
      <c r="D666" s="1">
        <v>45023.086805555555</v>
      </c>
      <c r="E666" s="1">
        <v>45023.24722222222</v>
      </c>
      <c r="F666" t="s">
        <v>32</v>
      </c>
      <c r="G666" t="s">
        <v>15</v>
      </c>
      <c r="H666" t="s">
        <v>26</v>
      </c>
      <c r="I666">
        <v>25.32</v>
      </c>
      <c r="J666" t="s">
        <v>41</v>
      </c>
      <c r="K666">
        <v>665</v>
      </c>
      <c r="L666" t="s">
        <v>46</v>
      </c>
      <c r="M666" t="s">
        <v>153</v>
      </c>
      <c r="N666" t="s">
        <v>93</v>
      </c>
      <c r="Q666" t="str">
        <f t="shared" si="30"/>
        <v>Plato_1,  Plato_6</v>
      </c>
      <c r="R666" s="11">
        <f>SUMIF(Cocina!A:A,Sala!K666,Cocina!J:J)+I666</f>
        <v>154.32</v>
      </c>
      <c r="S666" s="12">
        <f>INT(E666)</f>
        <v>45023</v>
      </c>
      <c r="T666" s="2">
        <f>D666</f>
        <v>45023.086805555555</v>
      </c>
      <c r="U666" s="2">
        <f>E666</f>
        <v>45023.24722222222</v>
      </c>
      <c r="V666" s="2">
        <f>IF(J666="Ocupada",U666-T666+15/1440,U666-T666)</f>
        <v>0.1708333333323632</v>
      </c>
      <c r="W666" s="7">
        <f>SUMIF(Cocina!A:A,K666,Cocina!H:H)</f>
        <v>2.7777777777777776E-2</v>
      </c>
      <c r="X666" s="2">
        <f t="shared" si="31"/>
        <v>0.14305555555458543</v>
      </c>
      <c r="Y666" t="str">
        <f t="shared" si="32"/>
        <v>Cobrado</v>
      </c>
    </row>
    <row r="667" spans="1:25" x14ac:dyDescent="0.45">
      <c r="A667">
        <v>8</v>
      </c>
      <c r="B667" t="s">
        <v>580</v>
      </c>
      <c r="C667">
        <v>4</v>
      </c>
      <c r="D667" s="1">
        <v>45023.044444444444</v>
      </c>
      <c r="E667" s="1">
        <v>45023.206250000003</v>
      </c>
      <c r="F667" t="s">
        <v>25</v>
      </c>
      <c r="G667" t="s">
        <v>15</v>
      </c>
      <c r="H667" t="s">
        <v>26</v>
      </c>
      <c r="I667">
        <v>11.86</v>
      </c>
      <c r="J667" t="s">
        <v>27</v>
      </c>
      <c r="K667">
        <v>666</v>
      </c>
      <c r="L667" t="s">
        <v>33</v>
      </c>
      <c r="M667" t="s">
        <v>177</v>
      </c>
      <c r="Q667" t="str">
        <f t="shared" si="30"/>
        <v>Plato_3</v>
      </c>
      <c r="R667" s="11">
        <f>SUMIF(Cocina!A:A,Sala!K667,Cocina!J:J)+I667</f>
        <v>51.86</v>
      </c>
      <c r="S667" s="12">
        <f>INT(E667)</f>
        <v>45023</v>
      </c>
      <c r="T667" s="2">
        <f>D667</f>
        <v>45023.044444444444</v>
      </c>
      <c r="U667" s="2">
        <f>E667</f>
        <v>45023.206250000003</v>
      </c>
      <c r="V667" s="2">
        <f>IF(J667="Ocupada",U667-T667+15/1440,U667-T667)</f>
        <v>0.16180555555911269</v>
      </c>
      <c r="W667" s="7">
        <f>SUMIF(Cocina!A:A,K667,Cocina!H:H)</f>
        <v>1.8749999999999999E-2</v>
      </c>
      <c r="X667" s="2">
        <f t="shared" si="31"/>
        <v>0.1430555555591127</v>
      </c>
      <c r="Y667" t="str">
        <f t="shared" si="32"/>
        <v>Cobrado</v>
      </c>
    </row>
    <row r="668" spans="1:25" x14ac:dyDescent="0.45">
      <c r="A668">
        <v>6</v>
      </c>
      <c r="B668" t="s">
        <v>581</v>
      </c>
      <c r="C668">
        <v>5</v>
      </c>
      <c r="D668" s="1">
        <v>45023.152083333334</v>
      </c>
      <c r="E668" s="1">
        <v>45023.296527777777</v>
      </c>
      <c r="F668" t="s">
        <v>14</v>
      </c>
      <c r="G668" t="s">
        <v>15</v>
      </c>
      <c r="H668" t="s">
        <v>26</v>
      </c>
      <c r="I668">
        <v>20.49</v>
      </c>
      <c r="J668" t="s">
        <v>17</v>
      </c>
      <c r="K668">
        <v>667</v>
      </c>
      <c r="L668" t="s">
        <v>36</v>
      </c>
      <c r="M668" t="s">
        <v>102</v>
      </c>
      <c r="Q668" t="str">
        <f t="shared" si="30"/>
        <v>Plato_19</v>
      </c>
      <c r="R668" s="11">
        <f>SUMIF(Cocina!A:A,Sala!K668,Cocina!J:J)+I668</f>
        <v>56.489999999999995</v>
      </c>
      <c r="S668" s="12">
        <f>INT(E668)</f>
        <v>45023</v>
      </c>
      <c r="T668" s="2">
        <f>D668</f>
        <v>45023.152083333334</v>
      </c>
      <c r="U668" s="2">
        <f>E668</f>
        <v>45023.296527777777</v>
      </c>
      <c r="V668" s="2">
        <f>IF(J668="Ocupada",U668-T668+15/1440,U668-T668)</f>
        <v>0.1444444444423425</v>
      </c>
      <c r="W668" s="7">
        <f>SUMIF(Cocina!A:A,K668,Cocina!H:H)</f>
        <v>8.3333333333333332E-3</v>
      </c>
      <c r="X668" s="2">
        <f t="shared" si="31"/>
        <v>0.13611111110900917</v>
      </c>
      <c r="Y668" t="str">
        <f t="shared" si="32"/>
        <v>Cobrado</v>
      </c>
    </row>
    <row r="669" spans="1:25" x14ac:dyDescent="0.45">
      <c r="A669">
        <v>12</v>
      </c>
      <c r="B669" t="s">
        <v>317</v>
      </c>
      <c r="C669">
        <v>4</v>
      </c>
      <c r="D669" s="1">
        <v>45023.071527777778</v>
      </c>
      <c r="E669" s="1">
        <v>45023.195138888892</v>
      </c>
      <c r="F669" t="s">
        <v>20</v>
      </c>
      <c r="G669" t="s">
        <v>21</v>
      </c>
      <c r="H669" t="s">
        <v>26</v>
      </c>
      <c r="I669">
        <v>18.61</v>
      </c>
      <c r="J669" t="s">
        <v>17</v>
      </c>
      <c r="K669">
        <v>668</v>
      </c>
      <c r="L669" t="s">
        <v>46</v>
      </c>
      <c r="M669" t="s">
        <v>186</v>
      </c>
      <c r="N669" t="s">
        <v>47</v>
      </c>
      <c r="O669" t="s">
        <v>73</v>
      </c>
      <c r="Q669" t="str">
        <f t="shared" si="30"/>
        <v>Plato_10,  Plato_7,  Plato_1</v>
      </c>
      <c r="R669" s="11">
        <f>SUMIF(Cocina!A:A,Sala!K669,Cocina!J:J)+I669</f>
        <v>219.61</v>
      </c>
      <c r="S669" s="12">
        <f>INT(E669)</f>
        <v>45023</v>
      </c>
      <c r="T669" s="2">
        <f>D669</f>
        <v>45023.071527777778</v>
      </c>
      <c r="U669" s="2">
        <f>E669</f>
        <v>45023.195138888892</v>
      </c>
      <c r="V669" s="2">
        <f>IF(J669="Ocupada",U669-T669+15/1440,U669-T669)</f>
        <v>0.12361111111385981</v>
      </c>
      <c r="W669" s="7">
        <f>SUMIF(Cocina!A:A,K669,Cocina!H:H)</f>
        <v>7.9861111111111105E-2</v>
      </c>
      <c r="X669" s="2">
        <f t="shared" si="31"/>
        <v>4.3750000002748701E-2</v>
      </c>
      <c r="Y669" t="str">
        <f t="shared" si="32"/>
        <v>Cobrado</v>
      </c>
    </row>
    <row r="670" spans="1:25" x14ac:dyDescent="0.45">
      <c r="A670">
        <v>10</v>
      </c>
      <c r="B670" t="s">
        <v>582</v>
      </c>
      <c r="C670">
        <v>4</v>
      </c>
      <c r="D670" s="1">
        <v>45023.042361111111</v>
      </c>
      <c r="E670" s="1">
        <v>45023.19027777778</v>
      </c>
      <c r="F670" t="s">
        <v>14</v>
      </c>
      <c r="G670" t="s">
        <v>15</v>
      </c>
      <c r="H670" t="s">
        <v>26</v>
      </c>
      <c r="I670">
        <v>10.68</v>
      </c>
      <c r="J670" t="s">
        <v>27</v>
      </c>
      <c r="K670">
        <v>669</v>
      </c>
      <c r="L670" t="s">
        <v>42</v>
      </c>
      <c r="M670" t="s">
        <v>147</v>
      </c>
      <c r="N670" t="s">
        <v>93</v>
      </c>
      <c r="O670" t="s">
        <v>76</v>
      </c>
      <c r="Q670" t="str">
        <f t="shared" si="30"/>
        <v>Plato_17,  Plato_6,  Plato_15</v>
      </c>
      <c r="R670" s="11">
        <f>SUMIF(Cocina!A:A,Sala!K670,Cocina!J:J)+I670</f>
        <v>191.68</v>
      </c>
      <c r="S670" s="12">
        <f>INT(E670)</f>
        <v>45023</v>
      </c>
      <c r="T670" s="2">
        <f>D670</f>
        <v>45023.042361111111</v>
      </c>
      <c r="U670" s="2">
        <f>E670</f>
        <v>45023.19027777778</v>
      </c>
      <c r="V670" s="2">
        <f>IF(J670="Ocupada",U670-T670+15/1440,U670-T670)</f>
        <v>0.14791666666860692</v>
      </c>
      <c r="W670" s="7">
        <f>SUMIF(Cocina!A:A,K670,Cocina!H:H)</f>
        <v>4.7916666666666663E-2</v>
      </c>
      <c r="X670" s="2">
        <f t="shared" si="31"/>
        <v>0.10000000000194026</v>
      </c>
      <c r="Y670" t="str">
        <f t="shared" si="32"/>
        <v>Cobrado</v>
      </c>
    </row>
    <row r="671" spans="1:25" x14ac:dyDescent="0.45">
      <c r="A671">
        <v>16</v>
      </c>
      <c r="B671" t="s">
        <v>583</v>
      </c>
      <c r="C671">
        <v>6</v>
      </c>
      <c r="D671" s="1">
        <v>45023.077777777777</v>
      </c>
      <c r="E671" s="1">
        <v>45023.133333333331</v>
      </c>
      <c r="F671" t="s">
        <v>25</v>
      </c>
      <c r="G671" t="s">
        <v>15</v>
      </c>
      <c r="H671" t="s">
        <v>22</v>
      </c>
      <c r="I671">
        <v>37.93</v>
      </c>
      <c r="J671" t="s">
        <v>41</v>
      </c>
      <c r="K671">
        <v>670</v>
      </c>
      <c r="L671" t="s">
        <v>46</v>
      </c>
      <c r="M671" t="s">
        <v>231</v>
      </c>
      <c r="N671" t="s">
        <v>53</v>
      </c>
      <c r="O671" t="s">
        <v>30</v>
      </c>
      <c r="Q671" t="str">
        <f t="shared" si="30"/>
        <v>Plato_14,  Plato_8,  Plato_19</v>
      </c>
      <c r="R671" s="11">
        <f>SUMIF(Cocina!A:A,Sala!K671,Cocina!J:J)+I671</f>
        <v>131.93</v>
      </c>
      <c r="S671" s="12">
        <f>INT(E671)</f>
        <v>45023</v>
      </c>
      <c r="T671" s="2">
        <f>D671</f>
        <v>45023.077777777777</v>
      </c>
      <c r="U671" s="2">
        <f>E671</f>
        <v>45023.133333333331</v>
      </c>
      <c r="V671" s="2">
        <f>IF(J671="Ocupada",U671-T671+15/1440,U671-T671)</f>
        <v>6.5972222221413787E-2</v>
      </c>
      <c r="W671" s="7">
        <f>SUMIF(Cocina!A:A,K671,Cocina!H:H)</f>
        <v>5.2083333333333329E-2</v>
      </c>
      <c r="X671" s="2">
        <f t="shared" si="31"/>
        <v>1.3888888888080458E-2</v>
      </c>
      <c r="Y671" t="str">
        <f t="shared" si="32"/>
        <v>Cobrado</v>
      </c>
    </row>
    <row r="672" spans="1:25" x14ac:dyDescent="0.45">
      <c r="A672">
        <v>17</v>
      </c>
      <c r="B672" t="s">
        <v>279</v>
      </c>
      <c r="C672">
        <v>3</v>
      </c>
      <c r="D672" s="1">
        <v>45023.095833333333</v>
      </c>
      <c r="E672" s="1">
        <v>45023.145833333336</v>
      </c>
      <c r="F672" t="s">
        <v>14</v>
      </c>
      <c r="G672" t="s">
        <v>15</v>
      </c>
      <c r="H672" t="s">
        <v>22</v>
      </c>
      <c r="I672">
        <v>32.200000000000003</v>
      </c>
      <c r="J672" t="s">
        <v>17</v>
      </c>
      <c r="K672">
        <v>671</v>
      </c>
      <c r="L672" t="s">
        <v>46</v>
      </c>
      <c r="M672" t="s">
        <v>39</v>
      </c>
      <c r="N672" t="s">
        <v>73</v>
      </c>
      <c r="O672" t="s">
        <v>76</v>
      </c>
      <c r="Q672" t="str">
        <f t="shared" si="30"/>
        <v>Plato_8,  Plato_1,  Plato_15</v>
      </c>
      <c r="R672" s="11">
        <f>SUMIF(Cocina!A:A,Sala!K672,Cocina!J:J)+I672</f>
        <v>216.2</v>
      </c>
      <c r="S672" s="12">
        <f>INT(E672)</f>
        <v>45023</v>
      </c>
      <c r="T672" s="2">
        <f>D672</f>
        <v>45023.095833333333</v>
      </c>
      <c r="U672" s="2">
        <f>E672</f>
        <v>45023.145833333336</v>
      </c>
      <c r="V672" s="2">
        <f>IF(J672="Ocupada",U672-T672+15/1440,U672-T672)</f>
        <v>5.0000000002910383E-2</v>
      </c>
      <c r="W672" s="7">
        <f>SUMIF(Cocina!A:A,K672,Cocina!H:H)</f>
        <v>6.5972222222222224E-2</v>
      </c>
      <c r="X672" s="2">
        <f t="shared" si="31"/>
        <v>0</v>
      </c>
      <c r="Y672" t="str">
        <f t="shared" si="32"/>
        <v>No cobrado</v>
      </c>
    </row>
    <row r="673" spans="1:25" x14ac:dyDescent="0.45">
      <c r="A673">
        <v>12</v>
      </c>
      <c r="B673" t="s">
        <v>169</v>
      </c>
      <c r="C673">
        <v>6</v>
      </c>
      <c r="D673" s="1">
        <v>45023.058333333334</v>
      </c>
      <c r="E673" s="1">
        <v>45023.160416666666</v>
      </c>
      <c r="F673" t="s">
        <v>35</v>
      </c>
      <c r="G673" t="s">
        <v>38</v>
      </c>
      <c r="H673" t="s">
        <v>26</v>
      </c>
      <c r="I673">
        <v>29.19</v>
      </c>
      <c r="J673" t="s">
        <v>17</v>
      </c>
      <c r="K673">
        <v>672</v>
      </c>
      <c r="L673" t="s">
        <v>70</v>
      </c>
      <c r="M673" t="s">
        <v>278</v>
      </c>
      <c r="N673" t="s">
        <v>60</v>
      </c>
      <c r="O673" t="s">
        <v>48</v>
      </c>
      <c r="Q673" t="str">
        <f t="shared" si="30"/>
        <v>Plato_15,  Plato_13,  Plato_12</v>
      </c>
      <c r="R673" s="11">
        <f>SUMIF(Cocina!A:A,Sala!K673,Cocina!J:J)+I673</f>
        <v>186.19</v>
      </c>
      <c r="S673" s="12">
        <f>INT(E673)</f>
        <v>45023</v>
      </c>
      <c r="T673" s="2">
        <f>D673</f>
        <v>45023.058333333334</v>
      </c>
      <c r="U673" s="2">
        <f>E673</f>
        <v>45023.160416666666</v>
      </c>
      <c r="V673" s="2">
        <f>IF(J673="Ocupada",U673-T673+15/1440,U673-T673)</f>
        <v>0.10208333333139308</v>
      </c>
      <c r="W673" s="7">
        <f>SUMIF(Cocina!A:A,K673,Cocina!H:H)</f>
        <v>5.4166666666666669E-2</v>
      </c>
      <c r="X673" s="2">
        <f t="shared" si="31"/>
        <v>4.7916666664726409E-2</v>
      </c>
      <c r="Y673" t="str">
        <f t="shared" si="32"/>
        <v>Cobrado</v>
      </c>
    </row>
    <row r="674" spans="1:25" x14ac:dyDescent="0.45">
      <c r="A674">
        <v>20</v>
      </c>
      <c r="B674" t="s">
        <v>235</v>
      </c>
      <c r="C674">
        <v>6</v>
      </c>
      <c r="D674" s="1">
        <v>45023.025694444441</v>
      </c>
      <c r="E674" s="1">
        <v>45023.119444444441</v>
      </c>
      <c r="F674" t="s">
        <v>32</v>
      </c>
      <c r="G674" t="s">
        <v>15</v>
      </c>
      <c r="H674" t="s">
        <v>26</v>
      </c>
      <c r="I674">
        <v>36.5</v>
      </c>
      <c r="J674" t="s">
        <v>17</v>
      </c>
      <c r="K674">
        <v>673</v>
      </c>
      <c r="L674" t="s">
        <v>42</v>
      </c>
      <c r="M674" t="s">
        <v>71</v>
      </c>
      <c r="N674" t="s">
        <v>53</v>
      </c>
      <c r="O674" t="s">
        <v>118</v>
      </c>
      <c r="P674" t="s">
        <v>73</v>
      </c>
      <c r="Q674" t="str">
        <f t="shared" si="30"/>
        <v>Plato_20,  Plato_8,  Plato_2,  Plato_1</v>
      </c>
      <c r="R674" s="11">
        <f>SUMIF(Cocina!A:A,Sala!K674,Cocina!J:J)+I674</f>
        <v>301.5</v>
      </c>
      <c r="S674" s="12">
        <f>INT(E674)</f>
        <v>45023</v>
      </c>
      <c r="T674" s="2">
        <f>D674</f>
        <v>45023.025694444441</v>
      </c>
      <c r="U674" s="2">
        <f>E674</f>
        <v>45023.119444444441</v>
      </c>
      <c r="V674" s="2">
        <f>IF(J674="Ocupada",U674-T674+15/1440,U674-T674)</f>
        <v>9.375E-2</v>
      </c>
      <c r="W674" s="7">
        <f>SUMIF(Cocina!A:A,K674,Cocina!H:H)</f>
        <v>6.4583333333333326E-2</v>
      </c>
      <c r="X674" s="2">
        <f t="shared" si="31"/>
        <v>2.9166666666666674E-2</v>
      </c>
      <c r="Y674" t="str">
        <f t="shared" si="32"/>
        <v>Cobrado</v>
      </c>
    </row>
    <row r="675" spans="1:25" x14ac:dyDescent="0.45">
      <c r="A675">
        <v>1</v>
      </c>
      <c r="B675" t="s">
        <v>584</v>
      </c>
      <c r="C675">
        <v>3</v>
      </c>
      <c r="D675" s="1">
        <v>45023.002083333333</v>
      </c>
      <c r="E675" s="1">
        <v>45023.0625</v>
      </c>
      <c r="F675" t="s">
        <v>32</v>
      </c>
      <c r="G675" t="s">
        <v>38</v>
      </c>
      <c r="H675" t="s">
        <v>26</v>
      </c>
      <c r="I675">
        <v>41.29</v>
      </c>
      <c r="J675" t="s">
        <v>27</v>
      </c>
      <c r="K675">
        <v>674</v>
      </c>
      <c r="L675" t="s">
        <v>33</v>
      </c>
      <c r="M675" t="s">
        <v>143</v>
      </c>
      <c r="N675" t="s">
        <v>65</v>
      </c>
      <c r="O675" t="s">
        <v>29</v>
      </c>
      <c r="P675" t="s">
        <v>60</v>
      </c>
      <c r="Q675" t="str">
        <f t="shared" si="30"/>
        <v>Plato_12,  Plato_4,  Plato_17,  Plato_13</v>
      </c>
      <c r="R675" s="11">
        <f>SUMIF(Cocina!A:A,Sala!K675,Cocina!J:J)+I675</f>
        <v>248.29</v>
      </c>
      <c r="S675" s="12">
        <f>INT(E675)</f>
        <v>45023</v>
      </c>
      <c r="T675" s="2">
        <f>D675</f>
        <v>45023.002083333333</v>
      </c>
      <c r="U675" s="2">
        <f>E675</f>
        <v>45023.0625</v>
      </c>
      <c r="V675" s="2">
        <f>IF(J675="Ocupada",U675-T675+15/1440,U675-T675)</f>
        <v>6.0416666667151731E-2</v>
      </c>
      <c r="W675" s="7">
        <f>SUMIF(Cocina!A:A,K675,Cocina!H:H)</f>
        <v>4.5138888888888888E-2</v>
      </c>
      <c r="X675" s="2">
        <f t="shared" si="31"/>
        <v>1.5277777778262842E-2</v>
      </c>
      <c r="Y675" t="str">
        <f t="shared" si="32"/>
        <v>Cobrado</v>
      </c>
    </row>
    <row r="676" spans="1:25" x14ac:dyDescent="0.45">
      <c r="A676">
        <v>5</v>
      </c>
      <c r="B676" t="s">
        <v>585</v>
      </c>
      <c r="C676">
        <v>2</v>
      </c>
      <c r="D676" s="1">
        <v>45023.037499999999</v>
      </c>
      <c r="E676" s="1">
        <v>45023.189583333333</v>
      </c>
      <c r="F676" t="s">
        <v>25</v>
      </c>
      <c r="G676" t="s">
        <v>38</v>
      </c>
      <c r="H676" t="s">
        <v>22</v>
      </c>
      <c r="I676">
        <v>30.74</v>
      </c>
      <c r="J676" t="s">
        <v>17</v>
      </c>
      <c r="K676">
        <v>675</v>
      </c>
      <c r="L676" t="s">
        <v>64</v>
      </c>
      <c r="M676" t="s">
        <v>153</v>
      </c>
      <c r="N676" t="s">
        <v>75</v>
      </c>
      <c r="O676" t="s">
        <v>30</v>
      </c>
      <c r="Q676" t="str">
        <f t="shared" si="30"/>
        <v>Plato_1,  Plato_3,  Plato_19</v>
      </c>
      <c r="R676" s="11">
        <f>SUMIF(Cocina!A:A,Sala!K676,Cocina!J:J)+I676</f>
        <v>223.74</v>
      </c>
      <c r="S676" s="12">
        <f>INT(E676)</f>
        <v>45023</v>
      </c>
      <c r="T676" s="2">
        <f>D676</f>
        <v>45023.037499999999</v>
      </c>
      <c r="U676" s="2">
        <f>E676</f>
        <v>45023.189583333333</v>
      </c>
      <c r="V676" s="2">
        <f>IF(J676="Ocupada",U676-T676+15/1440,U676-T676)</f>
        <v>0.15208333333430346</v>
      </c>
      <c r="W676" s="7">
        <f>SUMIF(Cocina!A:A,K676,Cocina!H:H)</f>
        <v>8.4027777777777785E-2</v>
      </c>
      <c r="X676" s="2">
        <f t="shared" si="31"/>
        <v>6.8055555556525676E-2</v>
      </c>
      <c r="Y676" t="str">
        <f t="shared" si="32"/>
        <v>Cobrado</v>
      </c>
    </row>
    <row r="677" spans="1:25" x14ac:dyDescent="0.45">
      <c r="A677">
        <v>7</v>
      </c>
      <c r="B677" t="s">
        <v>290</v>
      </c>
      <c r="C677">
        <v>6</v>
      </c>
      <c r="D677" s="1">
        <v>45023.019444444442</v>
      </c>
      <c r="E677" s="1">
        <v>45023.15625</v>
      </c>
      <c r="F677" t="s">
        <v>14</v>
      </c>
      <c r="G677" t="s">
        <v>15</v>
      </c>
      <c r="H677" t="s">
        <v>26</v>
      </c>
      <c r="I677">
        <v>41.6</v>
      </c>
      <c r="J677" t="s">
        <v>41</v>
      </c>
      <c r="K677">
        <v>676</v>
      </c>
      <c r="L677" t="s">
        <v>64</v>
      </c>
      <c r="M677" t="s">
        <v>147</v>
      </c>
      <c r="N677" t="s">
        <v>58</v>
      </c>
      <c r="O677" t="s">
        <v>44</v>
      </c>
      <c r="P677" t="s">
        <v>60</v>
      </c>
      <c r="Q677" t="str">
        <f t="shared" si="30"/>
        <v>Plato_17,  Plato_14,  Plato_16,  Plato_13</v>
      </c>
      <c r="R677" s="11">
        <f>SUMIF(Cocina!A:A,Sala!K677,Cocina!J:J)+I677</f>
        <v>165.6</v>
      </c>
      <c r="S677" s="12">
        <f>INT(E677)</f>
        <v>45023</v>
      </c>
      <c r="T677" s="2">
        <f>D677</f>
        <v>45023.019444444442</v>
      </c>
      <c r="U677" s="2">
        <f>E677</f>
        <v>45023.15625</v>
      </c>
      <c r="V677" s="2">
        <f>IF(J677="Ocupada",U677-T677+15/1440,U677-T677)</f>
        <v>0.14722222222432416</v>
      </c>
      <c r="W677" s="7">
        <f>SUMIF(Cocina!A:A,K677,Cocina!H:H)</f>
        <v>8.4027777777777771E-2</v>
      </c>
      <c r="X677" s="2">
        <f t="shared" si="31"/>
        <v>6.3194444446546386E-2</v>
      </c>
      <c r="Y677" t="str">
        <f t="shared" si="32"/>
        <v>Cobrado</v>
      </c>
    </row>
    <row r="678" spans="1:25" x14ac:dyDescent="0.45">
      <c r="A678">
        <v>14</v>
      </c>
      <c r="B678" t="s">
        <v>266</v>
      </c>
      <c r="C678">
        <v>6</v>
      </c>
      <c r="D678" s="1">
        <v>45023.023611111108</v>
      </c>
      <c r="E678" s="1">
        <v>45023.109027777777</v>
      </c>
      <c r="F678" t="s">
        <v>25</v>
      </c>
      <c r="G678" t="s">
        <v>15</v>
      </c>
      <c r="H678" t="s">
        <v>26</v>
      </c>
      <c r="I678">
        <v>12.57</v>
      </c>
      <c r="J678" t="s">
        <v>41</v>
      </c>
      <c r="K678">
        <v>677</v>
      </c>
      <c r="L678" t="s">
        <v>46</v>
      </c>
      <c r="M678" t="s">
        <v>177</v>
      </c>
      <c r="N678" t="s">
        <v>53</v>
      </c>
      <c r="O678" t="s">
        <v>78</v>
      </c>
      <c r="Q678" t="str">
        <f t="shared" si="30"/>
        <v>Plato_3,  Plato_8,  Plato_18</v>
      </c>
      <c r="R678" s="11">
        <f>SUMIF(Cocina!A:A,Sala!K678,Cocina!J:J)+I678</f>
        <v>156.57</v>
      </c>
      <c r="S678" s="12">
        <f>INT(E678)</f>
        <v>45023</v>
      </c>
      <c r="T678" s="2">
        <f>D678</f>
        <v>45023.023611111108</v>
      </c>
      <c r="U678" s="2">
        <f>E678</f>
        <v>45023.109027777777</v>
      </c>
      <c r="V678" s="2">
        <f>IF(J678="Ocupada",U678-T678+15/1440,U678-T678)</f>
        <v>9.5833333335273593E-2</v>
      </c>
      <c r="W678" s="7">
        <f>SUMIF(Cocina!A:A,K678,Cocina!H:H)</f>
        <v>0.10277777777777777</v>
      </c>
      <c r="X678" s="2">
        <f t="shared" si="31"/>
        <v>0</v>
      </c>
      <c r="Y678" t="str">
        <f t="shared" si="32"/>
        <v>No cobrado</v>
      </c>
    </row>
    <row r="679" spans="1:25" x14ac:dyDescent="0.45">
      <c r="A679">
        <v>19</v>
      </c>
      <c r="B679" t="s">
        <v>576</v>
      </c>
      <c r="C679">
        <v>1</v>
      </c>
      <c r="D679" s="1">
        <v>45023.125694444447</v>
      </c>
      <c r="E679" s="1">
        <v>45023.223611111112</v>
      </c>
      <c r="F679" t="s">
        <v>14</v>
      </c>
      <c r="G679" t="s">
        <v>15</v>
      </c>
      <c r="H679" t="s">
        <v>26</v>
      </c>
      <c r="I679">
        <v>26.76</v>
      </c>
      <c r="J679" t="s">
        <v>41</v>
      </c>
      <c r="K679">
        <v>678</v>
      </c>
      <c r="L679" t="s">
        <v>70</v>
      </c>
      <c r="M679" t="s">
        <v>55</v>
      </c>
      <c r="N679" t="s">
        <v>48</v>
      </c>
      <c r="O679" t="s">
        <v>53</v>
      </c>
      <c r="P679" t="s">
        <v>47</v>
      </c>
      <c r="Q679" t="str">
        <f t="shared" si="30"/>
        <v>Plato_9,  Plato_12,  Plato_8,  Plato_7</v>
      </c>
      <c r="R679" s="11">
        <f>SUMIF(Cocina!A:A,Sala!K679,Cocina!J:J)+I679</f>
        <v>230.76</v>
      </c>
      <c r="S679" s="12">
        <f>INT(E679)</f>
        <v>45023</v>
      </c>
      <c r="T679" s="2">
        <f>D679</f>
        <v>45023.125694444447</v>
      </c>
      <c r="U679" s="2">
        <f>E679</f>
        <v>45023.223611111112</v>
      </c>
      <c r="V679" s="2">
        <f>IF(J679="Ocupada",U679-T679+15/1440,U679-T679)</f>
        <v>0.10833333333236321</v>
      </c>
      <c r="W679" s="7">
        <f>SUMIF(Cocina!A:A,K679,Cocina!H:H)</f>
        <v>8.4027777777777785E-2</v>
      </c>
      <c r="X679" s="2">
        <f t="shared" si="31"/>
        <v>2.4305555554585426E-2</v>
      </c>
      <c r="Y679" t="str">
        <f t="shared" si="32"/>
        <v>Cobrado</v>
      </c>
    </row>
    <row r="680" spans="1:25" x14ac:dyDescent="0.45">
      <c r="A680">
        <v>9</v>
      </c>
      <c r="B680" t="s">
        <v>198</v>
      </c>
      <c r="C680">
        <v>4</v>
      </c>
      <c r="D680" s="1">
        <v>45023.001388888886</v>
      </c>
      <c r="E680" s="1">
        <v>45023.127083333333</v>
      </c>
      <c r="F680" t="s">
        <v>25</v>
      </c>
      <c r="G680" t="s">
        <v>15</v>
      </c>
      <c r="H680" t="s">
        <v>26</v>
      </c>
      <c r="I680">
        <v>36.43</v>
      </c>
      <c r="J680" t="s">
        <v>41</v>
      </c>
      <c r="K680">
        <v>679</v>
      </c>
      <c r="L680" t="s">
        <v>70</v>
      </c>
      <c r="M680" t="s">
        <v>99</v>
      </c>
      <c r="N680" t="s">
        <v>68</v>
      </c>
      <c r="O680" t="s">
        <v>44</v>
      </c>
      <c r="P680" t="s">
        <v>73</v>
      </c>
      <c r="Q680" t="str">
        <f t="shared" si="30"/>
        <v>Plato_13,  Plato_10,  Plato_16,  Plato_1</v>
      </c>
      <c r="R680" s="11">
        <f>SUMIF(Cocina!A:A,Sala!K680,Cocina!J:J)+I680</f>
        <v>235.43</v>
      </c>
      <c r="S680" s="12">
        <f>INT(E680)</f>
        <v>45023</v>
      </c>
      <c r="T680" s="2">
        <f>D680</f>
        <v>45023.001388888886</v>
      </c>
      <c r="U680" s="2">
        <f>E680</f>
        <v>45023.127083333333</v>
      </c>
      <c r="V680" s="2">
        <f>IF(J680="Ocupada",U680-T680+15/1440,U680-T680)</f>
        <v>0.13611111111337473</v>
      </c>
      <c r="W680" s="7">
        <f>SUMIF(Cocina!A:A,K680,Cocina!H:H)</f>
        <v>7.3611111111111099E-2</v>
      </c>
      <c r="X680" s="2">
        <f t="shared" si="31"/>
        <v>6.2500000002263634E-2</v>
      </c>
      <c r="Y680" t="str">
        <f t="shared" si="32"/>
        <v>Cobrado</v>
      </c>
    </row>
    <row r="681" spans="1:25" x14ac:dyDescent="0.45">
      <c r="A681">
        <v>5</v>
      </c>
      <c r="B681" t="s">
        <v>586</v>
      </c>
      <c r="C681">
        <v>4</v>
      </c>
      <c r="D681" s="1">
        <v>45023.057638888888</v>
      </c>
      <c r="E681" s="1">
        <v>45023.222222222219</v>
      </c>
      <c r="F681" t="s">
        <v>14</v>
      </c>
      <c r="G681" t="s">
        <v>15</v>
      </c>
      <c r="H681" t="s">
        <v>22</v>
      </c>
      <c r="I681">
        <v>12.06</v>
      </c>
      <c r="J681" t="s">
        <v>17</v>
      </c>
      <c r="K681">
        <v>680</v>
      </c>
      <c r="L681" t="s">
        <v>33</v>
      </c>
      <c r="M681" t="s">
        <v>108</v>
      </c>
      <c r="N681" t="s">
        <v>75</v>
      </c>
      <c r="O681" t="s">
        <v>57</v>
      </c>
      <c r="Q681" t="str">
        <f t="shared" si="30"/>
        <v>Plato_4,  Plato_3,  Plato_11</v>
      </c>
      <c r="R681" s="11">
        <f>SUMIF(Cocina!A:A,Sala!K681,Cocina!J:J)+I681</f>
        <v>174.06</v>
      </c>
      <c r="S681" s="12">
        <f>INT(E681)</f>
        <v>45023</v>
      </c>
      <c r="T681" s="2">
        <f>D681</f>
        <v>45023.057638888888</v>
      </c>
      <c r="U681" s="2">
        <f>E681</f>
        <v>45023.222222222219</v>
      </c>
      <c r="V681" s="2">
        <f>IF(J681="Ocupada",U681-T681+15/1440,U681-T681)</f>
        <v>0.16458333333139308</v>
      </c>
      <c r="W681" s="7">
        <f>SUMIF(Cocina!A:A,K681,Cocina!H:H)</f>
        <v>7.7083333333333337E-2</v>
      </c>
      <c r="X681" s="2">
        <f t="shared" si="31"/>
        <v>8.7499999998059741E-2</v>
      </c>
      <c r="Y681" t="str">
        <f t="shared" si="32"/>
        <v>Cobrado</v>
      </c>
    </row>
    <row r="682" spans="1:25" x14ac:dyDescent="0.45">
      <c r="A682">
        <v>2</v>
      </c>
      <c r="B682" t="s">
        <v>162</v>
      </c>
      <c r="C682">
        <v>4</v>
      </c>
      <c r="D682" s="1">
        <v>45023.12222222222</v>
      </c>
      <c r="E682" s="1">
        <v>45023.284722222219</v>
      </c>
      <c r="F682" t="s">
        <v>35</v>
      </c>
      <c r="G682" t="s">
        <v>15</v>
      </c>
      <c r="H682" t="s">
        <v>16</v>
      </c>
      <c r="I682">
        <v>37.07</v>
      </c>
      <c r="J682" t="s">
        <v>27</v>
      </c>
      <c r="K682">
        <v>681</v>
      </c>
      <c r="L682" t="s">
        <v>33</v>
      </c>
      <c r="M682" t="s">
        <v>292</v>
      </c>
      <c r="N682" t="s">
        <v>60</v>
      </c>
      <c r="Q682" t="str">
        <f t="shared" si="30"/>
        <v>Plato_11,  Plato_13</v>
      </c>
      <c r="R682" s="11">
        <f>SUMIF(Cocina!A:A,Sala!K682,Cocina!J:J)+I682</f>
        <v>112.07</v>
      </c>
      <c r="S682" s="12">
        <f>INT(E682)</f>
        <v>45023</v>
      </c>
      <c r="T682" s="2">
        <f>D682</f>
        <v>45023.12222222222</v>
      </c>
      <c r="U682" s="2">
        <f>E682</f>
        <v>45023.284722222219</v>
      </c>
      <c r="V682" s="2">
        <f>IF(J682="Ocupada",U682-T682+15/1440,U682-T682)</f>
        <v>0.16249999999854481</v>
      </c>
      <c r="W682" s="7">
        <f>SUMIF(Cocina!A:A,K682,Cocina!H:H)</f>
        <v>4.5138888888888888E-2</v>
      </c>
      <c r="X682" s="2">
        <f t="shared" si="31"/>
        <v>0.11736111110965591</v>
      </c>
      <c r="Y682" t="str">
        <f t="shared" si="32"/>
        <v>Cobrado</v>
      </c>
    </row>
    <row r="683" spans="1:25" x14ac:dyDescent="0.45">
      <c r="A683">
        <v>1</v>
      </c>
      <c r="B683" t="s">
        <v>155</v>
      </c>
      <c r="C683">
        <v>5</v>
      </c>
      <c r="D683" s="1">
        <v>45023.05972222222</v>
      </c>
      <c r="E683" s="1">
        <v>45023.170138888891</v>
      </c>
      <c r="F683" t="s">
        <v>32</v>
      </c>
      <c r="G683" t="s">
        <v>21</v>
      </c>
      <c r="H683" t="s">
        <v>26</v>
      </c>
      <c r="I683">
        <v>21.04</v>
      </c>
      <c r="J683" t="s">
        <v>41</v>
      </c>
      <c r="K683">
        <v>682</v>
      </c>
      <c r="L683" t="s">
        <v>42</v>
      </c>
      <c r="M683" t="s">
        <v>231</v>
      </c>
      <c r="Q683" t="str">
        <f t="shared" si="30"/>
        <v>Plato_14</v>
      </c>
      <c r="R683" s="11">
        <f>SUMIF(Cocina!A:A,Sala!K683,Cocina!J:J)+I683</f>
        <v>44.04</v>
      </c>
      <c r="S683" s="12">
        <f>INT(E683)</f>
        <v>45023</v>
      </c>
      <c r="T683" s="2">
        <f>D683</f>
        <v>45023.05972222222</v>
      </c>
      <c r="U683" s="2">
        <f>E683</f>
        <v>45023.170138888891</v>
      </c>
      <c r="V683" s="2">
        <f>IF(J683="Ocupada",U683-T683+15/1440,U683-T683)</f>
        <v>0.12083333333672878</v>
      </c>
      <c r="W683" s="7">
        <f>SUMIF(Cocina!A:A,K683,Cocina!H:H)</f>
        <v>2.9861111111111113E-2</v>
      </c>
      <c r="X683" s="2">
        <f t="shared" si="31"/>
        <v>9.0972222225617669E-2</v>
      </c>
      <c r="Y683" t="str">
        <f t="shared" si="32"/>
        <v>Cobrado</v>
      </c>
    </row>
    <row r="684" spans="1:25" x14ac:dyDescent="0.45">
      <c r="A684">
        <v>2</v>
      </c>
      <c r="B684" t="s">
        <v>587</v>
      </c>
      <c r="C684">
        <v>6</v>
      </c>
      <c r="D684" s="1">
        <v>45023.163888888892</v>
      </c>
      <c r="E684" s="1">
        <v>45023.265277777777</v>
      </c>
      <c r="F684" t="s">
        <v>32</v>
      </c>
      <c r="G684" t="s">
        <v>15</v>
      </c>
      <c r="H684" t="s">
        <v>26</v>
      </c>
      <c r="I684">
        <v>40.42</v>
      </c>
      <c r="J684" t="s">
        <v>41</v>
      </c>
      <c r="K684">
        <v>683</v>
      </c>
      <c r="L684" t="s">
        <v>23</v>
      </c>
      <c r="M684" t="s">
        <v>234</v>
      </c>
      <c r="N684" t="s">
        <v>75</v>
      </c>
      <c r="O684" t="s">
        <v>67</v>
      </c>
      <c r="P684" t="s">
        <v>29</v>
      </c>
      <c r="Q684" t="str">
        <f t="shared" si="30"/>
        <v>Plato_5,  Plato_3,  Plato_20,  Plato_17</v>
      </c>
      <c r="R684" s="11">
        <f>SUMIF(Cocina!A:A,Sala!K684,Cocina!J:J)+I684</f>
        <v>204.42000000000002</v>
      </c>
      <c r="S684" s="12">
        <f>INT(E684)</f>
        <v>45023</v>
      </c>
      <c r="T684" s="2">
        <f>D684</f>
        <v>45023.163888888892</v>
      </c>
      <c r="U684" s="2">
        <f>E684</f>
        <v>45023.265277777777</v>
      </c>
      <c r="V684" s="2">
        <f>IF(J684="Ocupada",U684-T684+15/1440,U684-T684)</f>
        <v>0.11180555555135167</v>
      </c>
      <c r="W684" s="7">
        <f>SUMIF(Cocina!A:A,K684,Cocina!H:H)</f>
        <v>5.694444444444445E-2</v>
      </c>
      <c r="X684" s="2">
        <f t="shared" si="31"/>
        <v>5.4861111106907223E-2</v>
      </c>
      <c r="Y684" t="str">
        <f t="shared" si="32"/>
        <v>Cobrado</v>
      </c>
    </row>
    <row r="685" spans="1:25" x14ac:dyDescent="0.45">
      <c r="A685">
        <v>10</v>
      </c>
      <c r="B685" t="s">
        <v>588</v>
      </c>
      <c r="C685">
        <v>6</v>
      </c>
      <c r="D685" s="1">
        <v>45023.145138888889</v>
      </c>
      <c r="E685" s="1">
        <v>45023.194444444445</v>
      </c>
      <c r="F685" t="s">
        <v>35</v>
      </c>
      <c r="G685" t="s">
        <v>38</v>
      </c>
      <c r="H685" t="s">
        <v>26</v>
      </c>
      <c r="I685">
        <v>48.15</v>
      </c>
      <c r="J685" t="s">
        <v>41</v>
      </c>
      <c r="K685">
        <v>684</v>
      </c>
      <c r="L685" t="s">
        <v>70</v>
      </c>
      <c r="M685" t="s">
        <v>102</v>
      </c>
      <c r="N685" t="s">
        <v>29</v>
      </c>
      <c r="O685" t="s">
        <v>68</v>
      </c>
      <c r="P685" t="s">
        <v>79</v>
      </c>
      <c r="Q685" t="str">
        <f t="shared" si="30"/>
        <v>Plato_19,  Plato_17,  Plato_10,  Plato_9</v>
      </c>
      <c r="R685" s="11">
        <f>SUMIF(Cocina!A:A,Sala!K685,Cocina!J:J)+I685</f>
        <v>228.15</v>
      </c>
      <c r="S685" s="12">
        <f>INT(E685)</f>
        <v>45023</v>
      </c>
      <c r="T685" s="2">
        <f>D685</f>
        <v>45023.145138888889</v>
      </c>
      <c r="U685" s="2">
        <f>E685</f>
        <v>45023.194444444445</v>
      </c>
      <c r="V685" s="2">
        <f>IF(J685="Ocupada",U685-T685+15/1440,U685-T685)</f>
        <v>5.9722222222868972E-2</v>
      </c>
      <c r="W685" s="7">
        <f>SUMIF(Cocina!A:A,K685,Cocina!H:H)</f>
        <v>7.6388888888888895E-2</v>
      </c>
      <c r="X685" s="2">
        <f t="shared" si="31"/>
        <v>0</v>
      </c>
      <c r="Y685" t="str">
        <f t="shared" si="32"/>
        <v>No cobrado</v>
      </c>
    </row>
    <row r="686" spans="1:25" x14ac:dyDescent="0.45">
      <c r="A686">
        <v>5</v>
      </c>
      <c r="B686" t="s">
        <v>235</v>
      </c>
      <c r="C686">
        <v>5</v>
      </c>
      <c r="D686" s="1">
        <v>45023.019444444442</v>
      </c>
      <c r="E686" s="1">
        <v>45023.071527777778</v>
      </c>
      <c r="F686" t="s">
        <v>25</v>
      </c>
      <c r="G686" t="s">
        <v>15</v>
      </c>
      <c r="H686" t="s">
        <v>16</v>
      </c>
      <c r="I686">
        <v>19.89</v>
      </c>
      <c r="J686" t="s">
        <v>27</v>
      </c>
      <c r="K686">
        <v>685</v>
      </c>
      <c r="L686" t="s">
        <v>18</v>
      </c>
      <c r="M686" t="s">
        <v>137</v>
      </c>
      <c r="Q686" t="str">
        <f t="shared" si="30"/>
        <v>Plato_6</v>
      </c>
      <c r="R686" s="11">
        <f>SUMIF(Cocina!A:A,Sala!K686,Cocina!J:J)+I686</f>
        <v>73.89</v>
      </c>
      <c r="S686" s="12">
        <f>INT(E686)</f>
        <v>45023</v>
      </c>
      <c r="T686" s="2">
        <f>D686</f>
        <v>45023.019444444442</v>
      </c>
      <c r="U686" s="2">
        <f>E686</f>
        <v>45023.071527777778</v>
      </c>
      <c r="V686" s="2">
        <f>IF(J686="Ocupada",U686-T686+15/1440,U686-T686)</f>
        <v>5.2083333335758653E-2</v>
      </c>
      <c r="W686" s="7">
        <f>SUMIF(Cocina!A:A,K686,Cocina!H:H)</f>
        <v>1.1805555555555555E-2</v>
      </c>
      <c r="X686" s="2">
        <f t="shared" si="31"/>
        <v>4.0277777780203097E-2</v>
      </c>
      <c r="Y686" t="str">
        <f t="shared" si="32"/>
        <v>Cobrado</v>
      </c>
    </row>
    <row r="687" spans="1:25" x14ac:dyDescent="0.45">
      <c r="A687">
        <v>10</v>
      </c>
      <c r="B687" t="s">
        <v>539</v>
      </c>
      <c r="C687">
        <v>6</v>
      </c>
      <c r="D687" s="1">
        <v>45023.05</v>
      </c>
      <c r="E687" s="1">
        <v>45023.152083333334</v>
      </c>
      <c r="F687" t="s">
        <v>20</v>
      </c>
      <c r="G687" t="s">
        <v>15</v>
      </c>
      <c r="H687" t="s">
        <v>22</v>
      </c>
      <c r="I687">
        <v>15.83</v>
      </c>
      <c r="J687" t="s">
        <v>17</v>
      </c>
      <c r="K687">
        <v>686</v>
      </c>
      <c r="L687" t="s">
        <v>33</v>
      </c>
      <c r="M687" t="s">
        <v>147</v>
      </c>
      <c r="N687" t="s">
        <v>75</v>
      </c>
      <c r="Q687" t="str">
        <f t="shared" si="30"/>
        <v>Plato_17,  Plato_3</v>
      </c>
      <c r="R687" s="11">
        <f>SUMIF(Cocina!A:A,Sala!K687,Cocina!J:J)+I687</f>
        <v>117.83</v>
      </c>
      <c r="S687" s="12">
        <f>INT(E687)</f>
        <v>45023</v>
      </c>
      <c r="T687" s="2">
        <f>D687</f>
        <v>45023.05</v>
      </c>
      <c r="U687" s="2">
        <f>E687</f>
        <v>45023.152083333334</v>
      </c>
      <c r="V687" s="2">
        <f>IF(J687="Ocupada",U687-T687+15/1440,U687-T687)</f>
        <v>0.10208333333139308</v>
      </c>
      <c r="W687" s="7">
        <f>SUMIF(Cocina!A:A,K687,Cocina!H:H)</f>
        <v>4.0277777777777773E-2</v>
      </c>
      <c r="X687" s="2">
        <f t="shared" si="31"/>
        <v>6.1805555553615305E-2</v>
      </c>
      <c r="Y687" t="str">
        <f t="shared" si="32"/>
        <v>Cobrado</v>
      </c>
    </row>
    <row r="688" spans="1:25" x14ac:dyDescent="0.45">
      <c r="A688">
        <v>2</v>
      </c>
      <c r="B688" t="s">
        <v>485</v>
      </c>
      <c r="C688">
        <v>6</v>
      </c>
      <c r="D688" s="1">
        <v>45023.07916666667</v>
      </c>
      <c r="E688" s="1">
        <v>45023.23541666667</v>
      </c>
      <c r="F688" t="s">
        <v>35</v>
      </c>
      <c r="G688" t="s">
        <v>15</v>
      </c>
      <c r="H688" t="s">
        <v>22</v>
      </c>
      <c r="I688">
        <v>10.53</v>
      </c>
      <c r="J688" t="s">
        <v>27</v>
      </c>
      <c r="K688">
        <v>687</v>
      </c>
      <c r="L688" t="s">
        <v>18</v>
      </c>
      <c r="M688" t="s">
        <v>102</v>
      </c>
      <c r="Q688" t="str">
        <f t="shared" si="30"/>
        <v>Plato_19</v>
      </c>
      <c r="R688" s="11">
        <f>SUMIF(Cocina!A:A,Sala!K688,Cocina!J:J)+I688</f>
        <v>82.53</v>
      </c>
      <c r="S688" s="12">
        <f>INT(E688)</f>
        <v>45023</v>
      </c>
      <c r="T688" s="2">
        <f>D688</f>
        <v>45023.07916666667</v>
      </c>
      <c r="U688" s="2">
        <f>E688</f>
        <v>45023.23541666667</v>
      </c>
      <c r="V688" s="2">
        <f>IF(J688="Ocupada",U688-T688+15/1440,U688-T688)</f>
        <v>0.15625</v>
      </c>
      <c r="W688" s="7">
        <f>SUMIF(Cocina!A:A,K688,Cocina!H:H)</f>
        <v>2.013888888888889E-2</v>
      </c>
      <c r="X688" s="2">
        <f t="shared" si="31"/>
        <v>0.1361111111111111</v>
      </c>
      <c r="Y688" t="str">
        <f t="shared" si="32"/>
        <v>Cobrado</v>
      </c>
    </row>
    <row r="689" spans="1:25" x14ac:dyDescent="0.45">
      <c r="A689">
        <v>3</v>
      </c>
      <c r="B689" t="s">
        <v>589</v>
      </c>
      <c r="C689">
        <v>1</v>
      </c>
      <c r="D689" s="1">
        <v>45023.143055555556</v>
      </c>
      <c r="E689" s="1">
        <v>45023.210416666669</v>
      </c>
      <c r="F689" t="s">
        <v>20</v>
      </c>
      <c r="G689" t="s">
        <v>15</v>
      </c>
      <c r="H689" t="s">
        <v>26</v>
      </c>
      <c r="I689">
        <v>48.7</v>
      </c>
      <c r="J689" t="s">
        <v>41</v>
      </c>
      <c r="K689">
        <v>688</v>
      </c>
      <c r="L689" t="s">
        <v>87</v>
      </c>
      <c r="M689" t="s">
        <v>55</v>
      </c>
      <c r="Q689" t="str">
        <f t="shared" si="30"/>
        <v>Plato_9</v>
      </c>
      <c r="R689" s="11">
        <f>SUMIF(Cocina!A:A,Sala!K689,Cocina!J:J)+I689</f>
        <v>77.7</v>
      </c>
      <c r="S689" s="12">
        <f>INT(E689)</f>
        <v>45023</v>
      </c>
      <c r="T689" s="2">
        <f>D689</f>
        <v>45023.143055555556</v>
      </c>
      <c r="U689" s="2">
        <f>E689</f>
        <v>45023.210416666669</v>
      </c>
      <c r="V689" s="2">
        <f>IF(J689="Ocupada",U689-T689+15/1440,U689-T689)</f>
        <v>7.7777777779071286E-2</v>
      </c>
      <c r="W689" s="7">
        <f>SUMIF(Cocina!A:A,K689,Cocina!H:H)</f>
        <v>9.7222222222222224E-3</v>
      </c>
      <c r="X689" s="2">
        <f t="shared" si="31"/>
        <v>6.8055555556849057E-2</v>
      </c>
      <c r="Y689" t="str">
        <f t="shared" si="32"/>
        <v>Cobrado</v>
      </c>
    </row>
    <row r="690" spans="1:25" x14ac:dyDescent="0.45">
      <c r="A690">
        <v>14</v>
      </c>
      <c r="B690" t="s">
        <v>590</v>
      </c>
      <c r="C690">
        <v>1</v>
      </c>
      <c r="D690" s="1">
        <v>45023.025000000001</v>
      </c>
      <c r="E690" s="1">
        <v>45023.098611111112</v>
      </c>
      <c r="F690" t="s">
        <v>20</v>
      </c>
      <c r="G690" t="s">
        <v>15</v>
      </c>
      <c r="H690" t="s">
        <v>26</v>
      </c>
      <c r="I690">
        <v>10.25</v>
      </c>
      <c r="J690" t="s">
        <v>41</v>
      </c>
      <c r="K690">
        <v>689</v>
      </c>
      <c r="L690" t="s">
        <v>33</v>
      </c>
      <c r="M690" t="s">
        <v>231</v>
      </c>
      <c r="N690" t="s">
        <v>73</v>
      </c>
      <c r="O690" t="s">
        <v>60</v>
      </c>
      <c r="Q690" t="str">
        <f t="shared" si="30"/>
        <v>Plato_14,  Plato_1,  Plato_13</v>
      </c>
      <c r="R690" s="11">
        <f>SUMIF(Cocina!A:A,Sala!K690,Cocina!J:J)+I690</f>
        <v>175.25</v>
      </c>
      <c r="S690" s="12">
        <f>INT(E690)</f>
        <v>45023</v>
      </c>
      <c r="T690" s="2">
        <f>D690</f>
        <v>45023.025000000001</v>
      </c>
      <c r="U690" s="2">
        <f>E690</f>
        <v>45023.098611111112</v>
      </c>
      <c r="V690" s="2">
        <f>IF(J690="Ocupada",U690-T690+15/1440,U690-T690)</f>
        <v>8.4027777777616094E-2</v>
      </c>
      <c r="W690" s="7">
        <f>SUMIF(Cocina!A:A,K690,Cocina!H:H)</f>
        <v>2.0138888888888887E-2</v>
      </c>
      <c r="X690" s="2">
        <f t="shared" si="31"/>
        <v>6.3888888888727208E-2</v>
      </c>
      <c r="Y690" t="str">
        <f t="shared" si="32"/>
        <v>Cobrado</v>
      </c>
    </row>
    <row r="691" spans="1:25" x14ac:dyDescent="0.45">
      <c r="A691">
        <v>15</v>
      </c>
      <c r="B691" t="s">
        <v>503</v>
      </c>
      <c r="C691">
        <v>4</v>
      </c>
      <c r="D691" s="1">
        <v>45023.113194444442</v>
      </c>
      <c r="E691" s="1">
        <v>45023.238194444442</v>
      </c>
      <c r="F691" t="s">
        <v>32</v>
      </c>
      <c r="G691" t="s">
        <v>38</v>
      </c>
      <c r="H691" t="s">
        <v>16</v>
      </c>
      <c r="I691">
        <v>37.22</v>
      </c>
      <c r="J691" t="s">
        <v>17</v>
      </c>
      <c r="K691">
        <v>690</v>
      </c>
      <c r="L691" t="s">
        <v>18</v>
      </c>
      <c r="M691" t="s">
        <v>71</v>
      </c>
      <c r="N691" t="s">
        <v>29</v>
      </c>
      <c r="O691" t="s">
        <v>44</v>
      </c>
      <c r="P691" t="s">
        <v>57</v>
      </c>
      <c r="Q691" t="str">
        <f t="shared" si="30"/>
        <v>Plato_20,  Plato_17,  Plato_16,  Plato_11</v>
      </c>
      <c r="R691" s="11">
        <f>SUMIF(Cocina!A:A,Sala!K691,Cocina!J:J)+I691</f>
        <v>228.22</v>
      </c>
      <c r="S691" s="12">
        <f>INT(E691)</f>
        <v>45023</v>
      </c>
      <c r="T691" s="2">
        <f>D691</f>
        <v>45023.113194444442</v>
      </c>
      <c r="U691" s="2">
        <f>E691</f>
        <v>45023.238194444442</v>
      </c>
      <c r="V691" s="2">
        <f>IF(J691="Ocupada",U691-T691+15/1440,U691-T691)</f>
        <v>0.125</v>
      </c>
      <c r="W691" s="7">
        <f>SUMIF(Cocina!A:A,K691,Cocina!H:H)</f>
        <v>9.930555555555555E-2</v>
      </c>
      <c r="X691" s="2">
        <f t="shared" si="31"/>
        <v>2.569444444444445E-2</v>
      </c>
      <c r="Y691" t="str">
        <f t="shared" si="32"/>
        <v>Cobrado</v>
      </c>
    </row>
    <row r="692" spans="1:25" x14ac:dyDescent="0.45">
      <c r="A692">
        <v>19</v>
      </c>
      <c r="B692" t="s">
        <v>92</v>
      </c>
      <c r="C692">
        <v>4</v>
      </c>
      <c r="D692" s="1">
        <v>45023.071527777778</v>
      </c>
      <c r="E692" s="1">
        <v>45023.220138888886</v>
      </c>
      <c r="F692" t="s">
        <v>14</v>
      </c>
      <c r="G692" t="s">
        <v>38</v>
      </c>
      <c r="H692" t="s">
        <v>16</v>
      </c>
      <c r="I692">
        <v>13.9</v>
      </c>
      <c r="J692" t="s">
        <v>41</v>
      </c>
      <c r="K692">
        <v>691</v>
      </c>
      <c r="L692" t="s">
        <v>23</v>
      </c>
      <c r="M692" t="s">
        <v>234</v>
      </c>
      <c r="Q692" t="str">
        <f t="shared" si="30"/>
        <v>Plato_5</v>
      </c>
      <c r="R692" s="11">
        <f>SUMIF(Cocina!A:A,Sala!K692,Cocina!J:J)+I692</f>
        <v>79.900000000000006</v>
      </c>
      <c r="S692" s="12">
        <f>INT(E692)</f>
        <v>45023</v>
      </c>
      <c r="T692" s="2">
        <f>D692</f>
        <v>45023.071527777778</v>
      </c>
      <c r="U692" s="2">
        <f>E692</f>
        <v>45023.220138888886</v>
      </c>
      <c r="V692" s="2">
        <f>IF(J692="Ocupada",U692-T692+15/1440,U692-T692)</f>
        <v>0.1590277777747057</v>
      </c>
      <c r="W692" s="7">
        <f>SUMIF(Cocina!A:A,K692,Cocina!H:H)</f>
        <v>2.361111111111111E-2</v>
      </c>
      <c r="X692" s="2">
        <f t="shared" si="31"/>
        <v>0.13541666666359459</v>
      </c>
      <c r="Y692" t="str">
        <f t="shared" si="32"/>
        <v>Cobrado</v>
      </c>
    </row>
    <row r="693" spans="1:25" x14ac:dyDescent="0.45">
      <c r="A693">
        <v>9</v>
      </c>
      <c r="B693" t="s">
        <v>254</v>
      </c>
      <c r="C693">
        <v>2</v>
      </c>
      <c r="D693" s="1">
        <v>45023.036805555559</v>
      </c>
      <c r="E693" s="1">
        <v>45023.18472222222</v>
      </c>
      <c r="F693" t="s">
        <v>20</v>
      </c>
      <c r="G693" t="s">
        <v>38</v>
      </c>
      <c r="H693" t="s">
        <v>26</v>
      </c>
      <c r="I693">
        <v>25.92</v>
      </c>
      <c r="J693" t="s">
        <v>17</v>
      </c>
      <c r="K693">
        <v>692</v>
      </c>
      <c r="L693" t="s">
        <v>87</v>
      </c>
      <c r="M693" t="s">
        <v>39</v>
      </c>
      <c r="N693" t="s">
        <v>118</v>
      </c>
      <c r="O693" t="s">
        <v>65</v>
      </c>
      <c r="P693" t="s">
        <v>75</v>
      </c>
      <c r="Q693" t="str">
        <f t="shared" si="30"/>
        <v>Plato_8,  Plato_2,  Plato_4,  Plato_3</v>
      </c>
      <c r="R693" s="11">
        <f>SUMIF(Cocina!A:A,Sala!K693,Cocina!J:J)+I693</f>
        <v>198.92000000000002</v>
      </c>
      <c r="S693" s="12">
        <f>INT(E693)</f>
        <v>45023</v>
      </c>
      <c r="T693" s="2">
        <f>D693</f>
        <v>45023.036805555559</v>
      </c>
      <c r="U693" s="2">
        <f>E693</f>
        <v>45023.18472222222</v>
      </c>
      <c r="V693" s="2">
        <f>IF(J693="Ocupada",U693-T693+15/1440,U693-T693)</f>
        <v>0.14791666666133096</v>
      </c>
      <c r="W693" s="7">
        <f>SUMIF(Cocina!A:A,K693,Cocina!H:H)</f>
        <v>6.9444444444444434E-2</v>
      </c>
      <c r="X693" s="2">
        <f t="shared" si="31"/>
        <v>7.8472222216886531E-2</v>
      </c>
      <c r="Y693" t="str">
        <f t="shared" si="32"/>
        <v>Cobrado</v>
      </c>
    </row>
    <row r="694" spans="1:25" x14ac:dyDescent="0.45">
      <c r="A694">
        <v>15</v>
      </c>
      <c r="B694" t="s">
        <v>419</v>
      </c>
      <c r="C694">
        <v>4</v>
      </c>
      <c r="D694" s="1">
        <v>45023.155555555553</v>
      </c>
      <c r="E694" s="1">
        <v>45023.313194444447</v>
      </c>
      <c r="F694" t="s">
        <v>14</v>
      </c>
      <c r="G694" t="s">
        <v>15</v>
      </c>
      <c r="H694" t="s">
        <v>26</v>
      </c>
      <c r="I694">
        <v>28.31</v>
      </c>
      <c r="J694" t="s">
        <v>27</v>
      </c>
      <c r="K694">
        <v>693</v>
      </c>
      <c r="L694" t="s">
        <v>64</v>
      </c>
      <c r="M694" t="s">
        <v>102</v>
      </c>
      <c r="N694" t="s">
        <v>60</v>
      </c>
      <c r="Q694" t="str">
        <f t="shared" si="30"/>
        <v>Plato_19,  Plato_13</v>
      </c>
      <c r="R694" s="11">
        <f>SUMIF(Cocina!A:A,Sala!K694,Cocina!J:J)+I694</f>
        <v>106.31</v>
      </c>
      <c r="S694" s="12">
        <f>INT(E694)</f>
        <v>45023</v>
      </c>
      <c r="T694" s="2">
        <f>D694</f>
        <v>45023.155555555553</v>
      </c>
      <c r="U694" s="2">
        <f>E694</f>
        <v>45023.313194444447</v>
      </c>
      <c r="V694" s="2">
        <f>IF(J694="Ocupada",U694-T694+15/1440,U694-T694)</f>
        <v>0.15763888889341615</v>
      </c>
      <c r="W694" s="7">
        <f>SUMIF(Cocina!A:A,K694,Cocina!H:H)</f>
        <v>3.0555555555555555E-2</v>
      </c>
      <c r="X694" s="2">
        <f t="shared" si="31"/>
        <v>0.12708333333786059</v>
      </c>
      <c r="Y694" t="str">
        <f t="shared" si="32"/>
        <v>Cobrado</v>
      </c>
    </row>
    <row r="695" spans="1:25" x14ac:dyDescent="0.45">
      <c r="A695">
        <v>5</v>
      </c>
      <c r="B695" t="s">
        <v>77</v>
      </c>
      <c r="C695">
        <v>4</v>
      </c>
      <c r="D695" s="1">
        <v>45023.07708333333</v>
      </c>
      <c r="E695" s="1">
        <v>45023.217361111114</v>
      </c>
      <c r="F695" t="s">
        <v>25</v>
      </c>
      <c r="G695" t="s">
        <v>15</v>
      </c>
      <c r="H695" t="s">
        <v>26</v>
      </c>
      <c r="I695">
        <v>23.66</v>
      </c>
      <c r="J695" t="s">
        <v>27</v>
      </c>
      <c r="K695">
        <v>694</v>
      </c>
      <c r="L695" t="s">
        <v>42</v>
      </c>
      <c r="M695" t="s">
        <v>177</v>
      </c>
      <c r="N695" t="s">
        <v>65</v>
      </c>
      <c r="O695" t="s">
        <v>67</v>
      </c>
      <c r="P695" t="s">
        <v>60</v>
      </c>
      <c r="Q695" t="str">
        <f t="shared" si="30"/>
        <v>Plato_3,  Plato_4,  Plato_20,  Plato_13</v>
      </c>
      <c r="R695" s="11">
        <f>SUMIF(Cocina!A:A,Sala!K695,Cocina!J:J)+I695</f>
        <v>180.66</v>
      </c>
      <c r="S695" s="12">
        <f>INT(E695)</f>
        <v>45023</v>
      </c>
      <c r="T695" s="2">
        <f>D695</f>
        <v>45023.07708333333</v>
      </c>
      <c r="U695" s="2">
        <f>E695</f>
        <v>45023.217361111114</v>
      </c>
      <c r="V695" s="2">
        <f>IF(J695="Ocupada",U695-T695+15/1440,U695-T695)</f>
        <v>0.14027777778392192</v>
      </c>
      <c r="W695" s="7">
        <f>SUMIF(Cocina!A:A,K695,Cocina!H:H)</f>
        <v>8.8888888888888878E-2</v>
      </c>
      <c r="X695" s="2">
        <f t="shared" si="31"/>
        <v>5.1388888895033041E-2</v>
      </c>
      <c r="Y695" t="str">
        <f t="shared" si="32"/>
        <v>Cobrado</v>
      </c>
    </row>
    <row r="696" spans="1:25" x14ac:dyDescent="0.45">
      <c r="A696">
        <v>9</v>
      </c>
      <c r="B696" t="s">
        <v>340</v>
      </c>
      <c r="C696">
        <v>1</v>
      </c>
      <c r="D696" s="1">
        <v>45023.084722222222</v>
      </c>
      <c r="E696" s="1">
        <v>45023.230555555558</v>
      </c>
      <c r="F696" t="s">
        <v>14</v>
      </c>
      <c r="G696" t="s">
        <v>15</v>
      </c>
      <c r="H696" t="s">
        <v>26</v>
      </c>
      <c r="I696">
        <v>18.23</v>
      </c>
      <c r="J696" t="s">
        <v>41</v>
      </c>
      <c r="K696">
        <v>695</v>
      </c>
      <c r="L696" t="s">
        <v>42</v>
      </c>
      <c r="M696" t="s">
        <v>62</v>
      </c>
      <c r="N696" t="s">
        <v>118</v>
      </c>
      <c r="Q696" t="str">
        <f t="shared" si="30"/>
        <v>Plato_16,  Plato_2</v>
      </c>
      <c r="R696" s="11">
        <f>SUMIF(Cocina!A:A,Sala!K696,Cocina!J:J)+I696</f>
        <v>134.22999999999999</v>
      </c>
      <c r="S696" s="12">
        <f>INT(E696)</f>
        <v>45023</v>
      </c>
      <c r="T696" s="2">
        <f>D696</f>
        <v>45023.084722222222</v>
      </c>
      <c r="U696" s="2">
        <f>E696</f>
        <v>45023.230555555558</v>
      </c>
      <c r="V696" s="2">
        <f>IF(J696="Ocupada",U696-T696+15/1440,U696-T696)</f>
        <v>0.15625000000242531</v>
      </c>
      <c r="W696" s="7">
        <f>SUMIF(Cocina!A:A,K696,Cocina!H:H)</f>
        <v>2.5694444444444443E-2</v>
      </c>
      <c r="X696" s="2">
        <f t="shared" si="31"/>
        <v>0.13055555555798087</v>
      </c>
      <c r="Y696" t="str">
        <f t="shared" si="32"/>
        <v>Cobrado</v>
      </c>
    </row>
    <row r="697" spans="1:25" x14ac:dyDescent="0.45">
      <c r="A697">
        <v>2</v>
      </c>
      <c r="B697" t="s">
        <v>237</v>
      </c>
      <c r="C697">
        <v>6</v>
      </c>
      <c r="D697" s="1">
        <v>45023.094444444447</v>
      </c>
      <c r="E697" s="1">
        <v>45023.257638888892</v>
      </c>
      <c r="F697" t="s">
        <v>20</v>
      </c>
      <c r="G697" t="s">
        <v>38</v>
      </c>
      <c r="H697" t="s">
        <v>26</v>
      </c>
      <c r="I697">
        <v>18.760000000000002</v>
      </c>
      <c r="J697" t="s">
        <v>41</v>
      </c>
      <c r="K697">
        <v>696</v>
      </c>
      <c r="L697" t="s">
        <v>36</v>
      </c>
      <c r="M697" t="s">
        <v>231</v>
      </c>
      <c r="Q697" t="str">
        <f t="shared" si="30"/>
        <v>Plato_14</v>
      </c>
      <c r="R697" s="11">
        <f>SUMIF(Cocina!A:A,Sala!K697,Cocina!J:J)+I697</f>
        <v>64.760000000000005</v>
      </c>
      <c r="S697" s="12">
        <f>INT(E697)</f>
        <v>45023</v>
      </c>
      <c r="T697" s="2">
        <f>D697</f>
        <v>45023.094444444447</v>
      </c>
      <c r="U697" s="2">
        <f>E697</f>
        <v>45023.257638888892</v>
      </c>
      <c r="V697" s="2">
        <f>IF(J697="Ocupada",U697-T697+15/1440,U697-T697)</f>
        <v>0.17361111111191954</v>
      </c>
      <c r="W697" s="7">
        <f>SUMIF(Cocina!A:A,K697,Cocina!H:H)</f>
        <v>1.5972222222222221E-2</v>
      </c>
      <c r="X697" s="2">
        <f t="shared" si="31"/>
        <v>0.15763888888969732</v>
      </c>
      <c r="Y697" t="str">
        <f t="shared" si="32"/>
        <v>Cobrado</v>
      </c>
    </row>
    <row r="698" spans="1:25" x14ac:dyDescent="0.45">
      <c r="A698">
        <v>4</v>
      </c>
      <c r="B698" t="s">
        <v>591</v>
      </c>
      <c r="C698">
        <v>1</v>
      </c>
      <c r="D698" s="1">
        <v>45023.158333333333</v>
      </c>
      <c r="E698" s="1">
        <v>45023.279166666667</v>
      </c>
      <c r="F698" t="s">
        <v>25</v>
      </c>
      <c r="G698" t="s">
        <v>15</v>
      </c>
      <c r="H698" t="s">
        <v>26</v>
      </c>
      <c r="I698">
        <v>34.35</v>
      </c>
      <c r="J698" t="s">
        <v>17</v>
      </c>
      <c r="K698">
        <v>697</v>
      </c>
      <c r="L698" t="s">
        <v>50</v>
      </c>
      <c r="M698" t="s">
        <v>231</v>
      </c>
      <c r="N698" t="s">
        <v>57</v>
      </c>
      <c r="O698" t="s">
        <v>118</v>
      </c>
      <c r="P698" t="s">
        <v>93</v>
      </c>
      <c r="Q698" t="str">
        <f t="shared" si="30"/>
        <v>Plato_14,  Plato_11,  Plato_2,  Plato_6</v>
      </c>
      <c r="R698" s="11">
        <f>SUMIF(Cocina!A:A,Sala!K698,Cocina!J:J)+I698</f>
        <v>233.35</v>
      </c>
      <c r="S698" s="12">
        <f>INT(E698)</f>
        <v>45023</v>
      </c>
      <c r="T698" s="2">
        <f>D698</f>
        <v>45023.158333333333</v>
      </c>
      <c r="U698" s="2">
        <f>E698</f>
        <v>45023.279166666667</v>
      </c>
      <c r="V698" s="2">
        <f>IF(J698="Ocupada",U698-T698+15/1440,U698-T698)</f>
        <v>0.12083333333430346</v>
      </c>
      <c r="W698" s="7">
        <f>SUMIF(Cocina!A:A,K698,Cocina!H:H)</f>
        <v>7.4305555555555555E-2</v>
      </c>
      <c r="X698" s="2">
        <f t="shared" si="31"/>
        <v>4.6527777778747906E-2</v>
      </c>
      <c r="Y698" t="str">
        <f t="shared" si="32"/>
        <v>Cobrado</v>
      </c>
    </row>
    <row r="699" spans="1:25" x14ac:dyDescent="0.45">
      <c r="A699">
        <v>19</v>
      </c>
      <c r="B699" t="s">
        <v>222</v>
      </c>
      <c r="C699">
        <v>4</v>
      </c>
      <c r="D699" s="1">
        <v>45023.104166666664</v>
      </c>
      <c r="E699" s="1">
        <v>45023.267361111109</v>
      </c>
      <c r="F699" t="s">
        <v>20</v>
      </c>
      <c r="G699" t="s">
        <v>38</v>
      </c>
      <c r="H699" t="s">
        <v>26</v>
      </c>
      <c r="I699">
        <v>39.89</v>
      </c>
      <c r="J699" t="s">
        <v>27</v>
      </c>
      <c r="K699">
        <v>698</v>
      </c>
      <c r="L699" t="s">
        <v>46</v>
      </c>
      <c r="M699" t="s">
        <v>137</v>
      </c>
      <c r="N699" t="s">
        <v>68</v>
      </c>
      <c r="O699" t="s">
        <v>58</v>
      </c>
      <c r="P699" t="s">
        <v>60</v>
      </c>
      <c r="Q699" t="str">
        <f t="shared" si="30"/>
        <v>Plato_6,  Plato_10,  Plato_14,  Plato_13</v>
      </c>
      <c r="R699" s="11">
        <f>SUMIF(Cocina!A:A,Sala!K699,Cocina!J:J)+I699</f>
        <v>224.89</v>
      </c>
      <c r="S699" s="12">
        <f>INT(E699)</f>
        <v>45023</v>
      </c>
      <c r="T699" s="2">
        <f>D699</f>
        <v>45023.104166666664</v>
      </c>
      <c r="U699" s="2">
        <f>E699</f>
        <v>45023.267361111109</v>
      </c>
      <c r="V699" s="2">
        <f>IF(J699="Ocupada",U699-T699+15/1440,U699-T699)</f>
        <v>0.16319444444525288</v>
      </c>
      <c r="W699" s="7">
        <f>SUMIF(Cocina!A:A,K699,Cocina!H:H)</f>
        <v>7.013888888888889E-2</v>
      </c>
      <c r="X699" s="2">
        <f t="shared" si="31"/>
        <v>9.3055555556363995E-2</v>
      </c>
      <c r="Y699" t="str">
        <f t="shared" si="32"/>
        <v>Cobrado</v>
      </c>
    </row>
    <row r="700" spans="1:25" x14ac:dyDescent="0.45">
      <c r="A700">
        <v>8</v>
      </c>
      <c r="B700" t="s">
        <v>451</v>
      </c>
      <c r="C700">
        <v>6</v>
      </c>
      <c r="D700" s="1">
        <v>45023.065972222219</v>
      </c>
      <c r="E700" s="1">
        <v>45023.12222222222</v>
      </c>
      <c r="F700" t="s">
        <v>25</v>
      </c>
      <c r="G700" t="s">
        <v>15</v>
      </c>
      <c r="H700" t="s">
        <v>26</v>
      </c>
      <c r="I700">
        <v>38.44</v>
      </c>
      <c r="J700" t="s">
        <v>17</v>
      </c>
      <c r="K700">
        <v>699</v>
      </c>
      <c r="L700" t="s">
        <v>18</v>
      </c>
      <c r="M700" t="s">
        <v>55</v>
      </c>
      <c r="Q700" t="str">
        <f t="shared" si="30"/>
        <v>Plato_9</v>
      </c>
      <c r="R700" s="11">
        <f>SUMIF(Cocina!A:A,Sala!K700,Cocina!J:J)+I700</f>
        <v>96.44</v>
      </c>
      <c r="S700" s="12">
        <f>INT(E700)</f>
        <v>45023</v>
      </c>
      <c r="T700" s="2">
        <f>D700</f>
        <v>45023.065972222219</v>
      </c>
      <c r="U700" s="2">
        <f>E700</f>
        <v>45023.12222222222</v>
      </c>
      <c r="V700" s="2">
        <f>IF(J700="Ocupada",U700-T700+15/1440,U700-T700)</f>
        <v>5.6250000001455192E-2</v>
      </c>
      <c r="W700" s="7">
        <f>SUMIF(Cocina!A:A,K700,Cocina!H:H)</f>
        <v>7.6388888888888886E-3</v>
      </c>
      <c r="X700" s="2">
        <f t="shared" si="31"/>
        <v>4.8611111112566302E-2</v>
      </c>
      <c r="Y700" t="str">
        <f t="shared" si="32"/>
        <v>Cobrado</v>
      </c>
    </row>
    <row r="701" spans="1:25" x14ac:dyDescent="0.45">
      <c r="A701">
        <v>8</v>
      </c>
      <c r="B701" t="s">
        <v>592</v>
      </c>
      <c r="C701">
        <v>2</v>
      </c>
      <c r="D701" s="1">
        <v>45023.015972222223</v>
      </c>
      <c r="E701" s="1">
        <v>45023.118055555555</v>
      </c>
      <c r="F701" t="s">
        <v>25</v>
      </c>
      <c r="G701" t="s">
        <v>15</v>
      </c>
      <c r="H701" t="s">
        <v>26</v>
      </c>
      <c r="I701">
        <v>21.66</v>
      </c>
      <c r="J701" t="s">
        <v>17</v>
      </c>
      <c r="K701">
        <v>700</v>
      </c>
      <c r="L701" t="s">
        <v>87</v>
      </c>
      <c r="M701" t="s">
        <v>83</v>
      </c>
      <c r="N701" t="s">
        <v>68</v>
      </c>
      <c r="O701" t="s">
        <v>93</v>
      </c>
      <c r="Q701" t="str">
        <f t="shared" si="30"/>
        <v>Plato_18,  Plato_10,  Plato_6</v>
      </c>
      <c r="R701" s="11">
        <f>SUMIF(Cocina!A:A,Sala!K701,Cocina!J:J)+I701</f>
        <v>255.66</v>
      </c>
      <c r="S701" s="12">
        <f>INT(E701)</f>
        <v>45023</v>
      </c>
      <c r="T701" s="2">
        <f>D701</f>
        <v>45023.015972222223</v>
      </c>
      <c r="U701" s="2">
        <f>E701</f>
        <v>45023.118055555555</v>
      </c>
      <c r="V701" s="2">
        <f>IF(J701="Ocupada",U701-T701+15/1440,U701-T701)</f>
        <v>0.10208333333139308</v>
      </c>
      <c r="W701" s="7">
        <f>SUMIF(Cocina!A:A,K701,Cocina!H:H)</f>
        <v>5.9722222222222225E-2</v>
      </c>
      <c r="X701" s="2">
        <f t="shared" si="31"/>
        <v>4.2361111109170853E-2</v>
      </c>
      <c r="Y701" t="str">
        <f t="shared" si="32"/>
        <v>Cobrado</v>
      </c>
    </row>
    <row r="702" spans="1:25" x14ac:dyDescent="0.45">
      <c r="A702">
        <v>19</v>
      </c>
      <c r="B702" t="s">
        <v>593</v>
      </c>
      <c r="C702">
        <v>5</v>
      </c>
      <c r="D702" s="1">
        <v>45023.138888888891</v>
      </c>
      <c r="E702" s="1">
        <v>45023.239583333336</v>
      </c>
      <c r="F702" t="s">
        <v>35</v>
      </c>
      <c r="G702" t="s">
        <v>15</v>
      </c>
      <c r="H702" t="s">
        <v>26</v>
      </c>
      <c r="I702">
        <v>39.83</v>
      </c>
      <c r="J702" t="s">
        <v>27</v>
      </c>
      <c r="K702">
        <v>701</v>
      </c>
      <c r="L702" t="s">
        <v>46</v>
      </c>
      <c r="M702" t="s">
        <v>292</v>
      </c>
      <c r="N702" t="s">
        <v>65</v>
      </c>
      <c r="Q702" t="str">
        <f t="shared" si="30"/>
        <v>Plato_11,  Plato_4</v>
      </c>
      <c r="R702" s="11">
        <f>SUMIF(Cocina!A:A,Sala!K702,Cocina!J:J)+I702</f>
        <v>141.82999999999998</v>
      </c>
      <c r="S702" s="12">
        <f>INT(E702)</f>
        <v>45023</v>
      </c>
      <c r="T702" s="2">
        <f>D702</f>
        <v>45023.138888888891</v>
      </c>
      <c r="U702" s="2">
        <f>E702</f>
        <v>45023.239583333336</v>
      </c>
      <c r="V702" s="2">
        <f>IF(J702="Ocupada",U702-T702+15/1440,U702-T702)</f>
        <v>0.10069444444525288</v>
      </c>
      <c r="W702" s="7">
        <f>SUMIF(Cocina!A:A,K702,Cocina!H:H)</f>
        <v>6.7361111111111122E-2</v>
      </c>
      <c r="X702" s="2">
        <f t="shared" si="31"/>
        <v>3.3333333334141763E-2</v>
      </c>
      <c r="Y702" t="str">
        <f t="shared" si="32"/>
        <v>Cobrado</v>
      </c>
    </row>
    <row r="703" spans="1:25" x14ac:dyDescent="0.45">
      <c r="A703">
        <v>13</v>
      </c>
      <c r="B703" t="s">
        <v>594</v>
      </c>
      <c r="C703">
        <v>2</v>
      </c>
      <c r="D703" s="1">
        <v>45023.104166666664</v>
      </c>
      <c r="E703" s="1">
        <v>45023.21875</v>
      </c>
      <c r="F703" t="s">
        <v>14</v>
      </c>
      <c r="G703" t="s">
        <v>38</v>
      </c>
      <c r="H703" t="s">
        <v>26</v>
      </c>
      <c r="I703">
        <v>47.07</v>
      </c>
      <c r="J703" t="s">
        <v>27</v>
      </c>
      <c r="K703">
        <v>702</v>
      </c>
      <c r="L703" t="s">
        <v>28</v>
      </c>
      <c r="M703" t="s">
        <v>108</v>
      </c>
      <c r="N703" t="s">
        <v>60</v>
      </c>
      <c r="O703" t="s">
        <v>93</v>
      </c>
      <c r="P703" t="s">
        <v>44</v>
      </c>
      <c r="Q703" t="str">
        <f t="shared" si="30"/>
        <v>Plato_4,  Plato_13,  Plato_6,  Plato_16</v>
      </c>
      <c r="R703" s="11">
        <f>SUMIF(Cocina!A:A,Sala!K703,Cocina!J:J)+I703</f>
        <v>242.07</v>
      </c>
      <c r="S703" s="12">
        <f>INT(E703)</f>
        <v>45023</v>
      </c>
      <c r="T703" s="2">
        <f>D703</f>
        <v>45023.104166666664</v>
      </c>
      <c r="U703" s="2">
        <f>E703</f>
        <v>45023.21875</v>
      </c>
      <c r="V703" s="2">
        <f>IF(J703="Ocupada",U703-T703+15/1440,U703-T703)</f>
        <v>0.11458333333575865</v>
      </c>
      <c r="W703" s="7">
        <f>SUMIF(Cocina!A:A,K703,Cocina!H:H)</f>
        <v>0.1076388888888889</v>
      </c>
      <c r="X703" s="2">
        <f t="shared" si="31"/>
        <v>6.9444444468697575E-3</v>
      </c>
      <c r="Y703" t="str">
        <f t="shared" si="32"/>
        <v>Cobrado</v>
      </c>
    </row>
    <row r="704" spans="1:25" x14ac:dyDescent="0.45">
      <c r="A704">
        <v>9</v>
      </c>
      <c r="B704" t="s">
        <v>595</v>
      </c>
      <c r="C704">
        <v>5</v>
      </c>
      <c r="D704" s="1">
        <v>45023.011805555558</v>
      </c>
      <c r="E704" s="1">
        <v>45023.09652777778</v>
      </c>
      <c r="F704" t="s">
        <v>20</v>
      </c>
      <c r="G704" t="s">
        <v>15</v>
      </c>
      <c r="H704" t="s">
        <v>26</v>
      </c>
      <c r="I704">
        <v>22.24</v>
      </c>
      <c r="J704" t="s">
        <v>41</v>
      </c>
      <c r="K704">
        <v>703</v>
      </c>
      <c r="L704" t="s">
        <v>42</v>
      </c>
      <c r="M704" t="s">
        <v>99</v>
      </c>
      <c r="Q704" t="str">
        <f t="shared" si="30"/>
        <v>Plato_13</v>
      </c>
      <c r="R704" s="11">
        <f>SUMIF(Cocina!A:A,Sala!K704,Cocina!J:J)+I704</f>
        <v>85.24</v>
      </c>
      <c r="S704" s="12">
        <f>INT(E704)</f>
        <v>45023</v>
      </c>
      <c r="T704" s="2">
        <f>D704</f>
        <v>45023.011805555558</v>
      </c>
      <c r="U704" s="2">
        <f>E704</f>
        <v>45023.09652777778</v>
      </c>
      <c r="V704" s="2">
        <f>IF(J704="Ocupada",U704-T704+15/1440,U704-T704)</f>
        <v>9.5138888888565518E-2</v>
      </c>
      <c r="W704" s="7">
        <f>SUMIF(Cocina!A:A,K704,Cocina!H:H)</f>
        <v>2.013888888888889E-2</v>
      </c>
      <c r="X704" s="2">
        <f t="shared" si="31"/>
        <v>7.4999999999676631E-2</v>
      </c>
      <c r="Y704" t="str">
        <f t="shared" si="32"/>
        <v>Cobrado</v>
      </c>
    </row>
    <row r="705" spans="1:25" x14ac:dyDescent="0.45">
      <c r="A705">
        <v>13</v>
      </c>
      <c r="B705" t="s">
        <v>596</v>
      </c>
      <c r="C705">
        <v>6</v>
      </c>
      <c r="D705" s="1">
        <v>45023.069444444445</v>
      </c>
      <c r="E705" s="1">
        <v>45023.186805555553</v>
      </c>
      <c r="F705" t="s">
        <v>25</v>
      </c>
      <c r="G705" t="s">
        <v>38</v>
      </c>
      <c r="H705" t="s">
        <v>26</v>
      </c>
      <c r="I705">
        <v>33.29</v>
      </c>
      <c r="J705" t="s">
        <v>17</v>
      </c>
      <c r="K705">
        <v>704</v>
      </c>
      <c r="L705" t="s">
        <v>46</v>
      </c>
      <c r="M705" t="s">
        <v>108</v>
      </c>
      <c r="Q705" t="str">
        <f t="shared" si="30"/>
        <v>Plato_4</v>
      </c>
      <c r="R705" s="11">
        <f>SUMIF(Cocina!A:A,Sala!K705,Cocina!J:J)+I705</f>
        <v>51.29</v>
      </c>
      <c r="S705" s="12">
        <f>INT(E705)</f>
        <v>45023</v>
      </c>
      <c r="T705" s="2">
        <f>D705</f>
        <v>45023.069444444445</v>
      </c>
      <c r="U705" s="2">
        <f>E705</f>
        <v>45023.186805555553</v>
      </c>
      <c r="V705" s="2">
        <f>IF(J705="Ocupada",U705-T705+15/1440,U705-T705)</f>
        <v>0.11736111110803904</v>
      </c>
      <c r="W705" s="7">
        <f>SUMIF(Cocina!A:A,K705,Cocina!H:H)</f>
        <v>2.6388888888888889E-2</v>
      </c>
      <c r="X705" s="2">
        <f t="shared" si="31"/>
        <v>9.0972222219150148E-2</v>
      </c>
      <c r="Y705" t="str">
        <f t="shared" si="32"/>
        <v>Cobrado</v>
      </c>
    </row>
    <row r="706" spans="1:25" x14ac:dyDescent="0.45">
      <c r="A706">
        <v>12</v>
      </c>
      <c r="B706" t="s">
        <v>532</v>
      </c>
      <c r="C706">
        <v>3</v>
      </c>
      <c r="D706" s="1">
        <v>45023.074999999997</v>
      </c>
      <c r="E706" s="1">
        <v>45023.120138888888</v>
      </c>
      <c r="F706" t="s">
        <v>25</v>
      </c>
      <c r="G706" t="s">
        <v>15</v>
      </c>
      <c r="H706" t="s">
        <v>26</v>
      </c>
      <c r="I706">
        <v>43.07</v>
      </c>
      <c r="J706" t="s">
        <v>27</v>
      </c>
      <c r="K706">
        <v>705</v>
      </c>
      <c r="L706" t="s">
        <v>42</v>
      </c>
      <c r="M706" t="s">
        <v>177</v>
      </c>
      <c r="N706" t="s">
        <v>68</v>
      </c>
      <c r="Q706" t="str">
        <f t="shared" si="30"/>
        <v>Plato_3,  Plato_10</v>
      </c>
      <c r="R706" s="11">
        <f>SUMIF(Cocina!A:A,Sala!K706,Cocina!J:J)+I706</f>
        <v>155.07</v>
      </c>
      <c r="S706" s="12">
        <f>INT(E706)</f>
        <v>45023</v>
      </c>
      <c r="T706" s="2">
        <f>D706</f>
        <v>45023.074999999997</v>
      </c>
      <c r="U706" s="2">
        <f>E706</f>
        <v>45023.120138888888</v>
      </c>
      <c r="V706" s="2">
        <f>IF(J706="Ocupada",U706-T706+15/1440,U706-T706)</f>
        <v>4.5138888890505768E-2</v>
      </c>
      <c r="W706" s="7">
        <f>SUMIF(Cocina!A:A,K706,Cocina!H:H)</f>
        <v>2.2916666666666669E-2</v>
      </c>
      <c r="X706" s="2">
        <f t="shared" si="31"/>
        <v>2.22222222238391E-2</v>
      </c>
      <c r="Y706" t="str">
        <f t="shared" si="32"/>
        <v>Cobrado</v>
      </c>
    </row>
    <row r="707" spans="1:25" x14ac:dyDescent="0.45">
      <c r="A707">
        <v>20</v>
      </c>
      <c r="B707" t="s">
        <v>597</v>
      </c>
      <c r="C707">
        <v>6</v>
      </c>
      <c r="D707" s="1">
        <v>45023.051388888889</v>
      </c>
      <c r="E707" s="1">
        <v>45023.20416666667</v>
      </c>
      <c r="F707" t="s">
        <v>20</v>
      </c>
      <c r="G707" t="s">
        <v>15</v>
      </c>
      <c r="H707" t="s">
        <v>26</v>
      </c>
      <c r="I707">
        <v>44.45</v>
      </c>
      <c r="J707" t="s">
        <v>41</v>
      </c>
      <c r="K707">
        <v>706</v>
      </c>
      <c r="L707" t="s">
        <v>87</v>
      </c>
      <c r="M707" t="s">
        <v>108</v>
      </c>
      <c r="Q707" t="str">
        <f t="shared" ref="Q707:Q768" si="33">_xlfn.TEXTJOIN(", ",TRUE,M707:P707)</f>
        <v>Plato_4</v>
      </c>
      <c r="R707" s="11">
        <f>SUMIF(Cocina!A:A,Sala!K707,Cocina!J:J)+I707</f>
        <v>98.45</v>
      </c>
      <c r="S707" s="12">
        <f>INT(E707)</f>
        <v>45023</v>
      </c>
      <c r="T707" s="2">
        <f>D707</f>
        <v>45023.051388888889</v>
      </c>
      <c r="U707" s="2">
        <f>E707</f>
        <v>45023.20416666667</v>
      </c>
      <c r="V707" s="2">
        <f>IF(J707="Ocupada",U707-T707+15/1440,U707-T707)</f>
        <v>0.16319444444767819</v>
      </c>
      <c r="W707" s="7">
        <f>SUMIF(Cocina!A:A,K707,Cocina!H:H)</f>
        <v>2.2916666666666665E-2</v>
      </c>
      <c r="X707" s="2">
        <f t="shared" ref="X707:X768" si="34">IF(V707-W707&gt;0,V707-W707,0)</f>
        <v>0.14027777778101153</v>
      </c>
      <c r="Y707" t="str">
        <f t="shared" ref="Y707:Y768" si="35">IF(X707=0,"No cobrado","Cobrado")</f>
        <v>Cobrado</v>
      </c>
    </row>
    <row r="708" spans="1:25" x14ac:dyDescent="0.45">
      <c r="A708">
        <v>15</v>
      </c>
      <c r="B708" t="s">
        <v>598</v>
      </c>
      <c r="C708">
        <v>1</v>
      </c>
      <c r="D708" s="1">
        <v>45023.128472222219</v>
      </c>
      <c r="E708" s="1">
        <v>45023.224305555559</v>
      </c>
      <c r="F708" t="s">
        <v>25</v>
      </c>
      <c r="G708" t="s">
        <v>21</v>
      </c>
      <c r="H708" t="s">
        <v>26</v>
      </c>
      <c r="I708">
        <v>40.39</v>
      </c>
      <c r="J708" t="s">
        <v>17</v>
      </c>
      <c r="K708">
        <v>707</v>
      </c>
      <c r="L708" t="s">
        <v>50</v>
      </c>
      <c r="M708" t="s">
        <v>278</v>
      </c>
      <c r="N708" t="s">
        <v>60</v>
      </c>
      <c r="O708" t="s">
        <v>118</v>
      </c>
      <c r="P708" t="s">
        <v>30</v>
      </c>
      <c r="Q708" t="str">
        <f t="shared" si="33"/>
        <v>Plato_15,  Plato_13,  Plato_2,  Plato_19</v>
      </c>
      <c r="R708" s="11">
        <f>SUMIF(Cocina!A:A,Sala!K708,Cocina!J:J)+I708</f>
        <v>225.39</v>
      </c>
      <c r="S708" s="12">
        <f>INT(E708)</f>
        <v>45023</v>
      </c>
      <c r="T708" s="2">
        <f>D708</f>
        <v>45023.128472222219</v>
      </c>
      <c r="U708" s="2">
        <f>E708</f>
        <v>45023.224305555559</v>
      </c>
      <c r="V708" s="2">
        <f>IF(J708="Ocupada",U708-T708+15/1440,U708-T708)</f>
        <v>9.5833333340124227E-2</v>
      </c>
      <c r="W708" s="7">
        <f>SUMIF(Cocina!A:A,K708,Cocina!H:H)</f>
        <v>9.5138888888888884E-2</v>
      </c>
      <c r="X708" s="2">
        <f t="shared" si="34"/>
        <v>6.9444445123534315E-4</v>
      </c>
      <c r="Y708" t="str">
        <f t="shared" si="35"/>
        <v>Cobrado</v>
      </c>
    </row>
    <row r="709" spans="1:25" x14ac:dyDescent="0.45">
      <c r="A709">
        <v>5</v>
      </c>
      <c r="B709" t="s">
        <v>599</v>
      </c>
      <c r="C709">
        <v>2</v>
      </c>
      <c r="D709" s="1">
        <v>45023.15</v>
      </c>
      <c r="E709" s="1">
        <v>45023.308333333334</v>
      </c>
      <c r="F709" t="s">
        <v>14</v>
      </c>
      <c r="G709" t="s">
        <v>38</v>
      </c>
      <c r="H709" t="s">
        <v>26</v>
      </c>
      <c r="I709">
        <v>41.8</v>
      </c>
      <c r="J709" t="s">
        <v>41</v>
      </c>
      <c r="K709">
        <v>708</v>
      </c>
      <c r="L709" t="s">
        <v>18</v>
      </c>
      <c r="M709" t="s">
        <v>137</v>
      </c>
      <c r="Q709" t="str">
        <f t="shared" si="33"/>
        <v>Plato_6</v>
      </c>
      <c r="R709" s="11">
        <f>SUMIF(Cocina!A:A,Sala!K709,Cocina!J:J)+I709</f>
        <v>95.8</v>
      </c>
      <c r="S709" s="12">
        <f>INT(E709)</f>
        <v>45023</v>
      </c>
      <c r="T709" s="2">
        <f>D709</f>
        <v>45023.15</v>
      </c>
      <c r="U709" s="2">
        <f>E709</f>
        <v>45023.308333333334</v>
      </c>
      <c r="V709" s="2">
        <f>IF(J709="Ocupada",U709-T709+15/1440,U709-T709)</f>
        <v>0.16874999999951493</v>
      </c>
      <c r="W709" s="7">
        <f>SUMIF(Cocina!A:A,K709,Cocina!H:H)</f>
        <v>1.6666666666666666E-2</v>
      </c>
      <c r="X709" s="2">
        <f t="shared" si="34"/>
        <v>0.15208333333284826</v>
      </c>
      <c r="Y709" t="str">
        <f t="shared" si="35"/>
        <v>Cobrado</v>
      </c>
    </row>
    <row r="710" spans="1:25" x14ac:dyDescent="0.45">
      <c r="A710">
        <v>8</v>
      </c>
      <c r="B710" t="s">
        <v>535</v>
      </c>
      <c r="C710">
        <v>4</v>
      </c>
      <c r="D710" s="1">
        <v>45023.079861111109</v>
      </c>
      <c r="E710" s="1">
        <v>45023.152777777781</v>
      </c>
      <c r="F710" t="s">
        <v>25</v>
      </c>
      <c r="G710" t="s">
        <v>15</v>
      </c>
      <c r="H710" t="s">
        <v>22</v>
      </c>
      <c r="I710">
        <v>26.15</v>
      </c>
      <c r="J710" t="s">
        <v>41</v>
      </c>
      <c r="K710">
        <v>709</v>
      </c>
      <c r="L710" t="s">
        <v>64</v>
      </c>
      <c r="M710" t="s">
        <v>99</v>
      </c>
      <c r="N710" t="s">
        <v>53</v>
      </c>
      <c r="O710" t="s">
        <v>57</v>
      </c>
      <c r="P710" t="s">
        <v>73</v>
      </c>
      <c r="Q710" t="str">
        <f t="shared" si="33"/>
        <v>Plato_13,  Plato_8,  Plato_11,  Plato_1</v>
      </c>
      <c r="R710" s="11">
        <f>SUMIF(Cocina!A:A,Sala!K710,Cocina!J:J)+I710</f>
        <v>219.15</v>
      </c>
      <c r="S710" s="12">
        <f>INT(E710)</f>
        <v>45023</v>
      </c>
      <c r="T710" s="2">
        <f>D710</f>
        <v>45023.079861111109</v>
      </c>
      <c r="U710" s="2">
        <f>E710</f>
        <v>45023.152777777781</v>
      </c>
      <c r="V710" s="2">
        <f>IF(J710="Ocupada",U710-T710+15/1440,U710-T710)</f>
        <v>8.3333333338183976E-2</v>
      </c>
      <c r="W710" s="7">
        <f>SUMIF(Cocina!A:A,K710,Cocina!H:H)</f>
        <v>6.8055555555555564E-2</v>
      </c>
      <c r="X710" s="2">
        <f t="shared" si="34"/>
        <v>1.5277777782628413E-2</v>
      </c>
      <c r="Y710" t="str">
        <f t="shared" si="35"/>
        <v>Cobrado</v>
      </c>
    </row>
    <row r="711" spans="1:25" x14ac:dyDescent="0.45">
      <c r="A711">
        <v>18</v>
      </c>
      <c r="B711" t="s">
        <v>600</v>
      </c>
      <c r="C711">
        <v>1</v>
      </c>
      <c r="D711" s="1">
        <v>45023.102777777778</v>
      </c>
      <c r="E711" s="1">
        <v>45023.151388888888</v>
      </c>
      <c r="F711" t="s">
        <v>32</v>
      </c>
      <c r="G711" t="s">
        <v>15</v>
      </c>
      <c r="H711" t="s">
        <v>26</v>
      </c>
      <c r="I711">
        <v>28.43</v>
      </c>
      <c r="J711" t="s">
        <v>41</v>
      </c>
      <c r="K711">
        <v>710</v>
      </c>
      <c r="L711" t="s">
        <v>18</v>
      </c>
      <c r="M711" t="s">
        <v>177</v>
      </c>
      <c r="N711" t="s">
        <v>48</v>
      </c>
      <c r="O711" t="s">
        <v>65</v>
      </c>
      <c r="P711" t="s">
        <v>58</v>
      </c>
      <c r="Q711" t="str">
        <f t="shared" si="33"/>
        <v>Plato_3,  Plato_12,  Plato_4,  Plato_14</v>
      </c>
      <c r="R711" s="11">
        <f>SUMIF(Cocina!A:A,Sala!K711,Cocina!J:J)+I711</f>
        <v>166.43</v>
      </c>
      <c r="S711" s="12">
        <f>INT(E711)</f>
        <v>45023</v>
      </c>
      <c r="T711" s="2">
        <f>D711</f>
        <v>45023.102777777778</v>
      </c>
      <c r="U711" s="2">
        <f>E711</f>
        <v>45023.151388888888</v>
      </c>
      <c r="V711" s="2">
        <f>IF(J711="Ocupada",U711-T711+15/1440,U711-T711)</f>
        <v>5.9027777776160896E-2</v>
      </c>
      <c r="W711" s="7">
        <f>SUMIF(Cocina!A:A,K711,Cocina!H:H)</f>
        <v>9.7222222222222238E-2</v>
      </c>
      <c r="X711" s="2">
        <f t="shared" si="34"/>
        <v>0</v>
      </c>
      <c r="Y711" t="str">
        <f t="shared" si="35"/>
        <v>No cobrado</v>
      </c>
    </row>
    <row r="712" spans="1:25" x14ac:dyDescent="0.45">
      <c r="A712">
        <v>20</v>
      </c>
      <c r="B712" t="s">
        <v>91</v>
      </c>
      <c r="C712">
        <v>6</v>
      </c>
      <c r="D712" s="1">
        <v>45023.07708333333</v>
      </c>
      <c r="E712" s="1">
        <v>45023.220833333333</v>
      </c>
      <c r="F712" t="s">
        <v>20</v>
      </c>
      <c r="G712" t="s">
        <v>15</v>
      </c>
      <c r="H712" t="s">
        <v>16</v>
      </c>
      <c r="I712">
        <v>49.74</v>
      </c>
      <c r="J712" t="s">
        <v>41</v>
      </c>
      <c r="K712">
        <v>711</v>
      </c>
      <c r="L712" t="s">
        <v>50</v>
      </c>
      <c r="M712" t="s">
        <v>83</v>
      </c>
      <c r="N712" t="s">
        <v>76</v>
      </c>
      <c r="Q712" t="str">
        <f t="shared" si="33"/>
        <v>Plato_18,  Plato_15</v>
      </c>
      <c r="R712" s="11">
        <f>SUMIF(Cocina!A:A,Sala!K712,Cocina!J:J)+I712</f>
        <v>215.74</v>
      </c>
      <c r="S712" s="12">
        <f>INT(E712)</f>
        <v>45023</v>
      </c>
      <c r="T712" s="2">
        <f>D712</f>
        <v>45023.07708333333</v>
      </c>
      <c r="U712" s="2">
        <f>E712</f>
        <v>45023.220833333333</v>
      </c>
      <c r="V712" s="2">
        <f>IF(J712="Ocupada",U712-T712+15/1440,U712-T712)</f>
        <v>0.15416666666957704</v>
      </c>
      <c r="W712" s="7">
        <f>SUMIF(Cocina!A:A,K712,Cocina!H:H)</f>
        <v>4.0972222222222222E-2</v>
      </c>
      <c r="X712" s="2">
        <f t="shared" si="34"/>
        <v>0.11319444444735483</v>
      </c>
      <c r="Y712" t="str">
        <f t="shared" si="35"/>
        <v>Cobrado</v>
      </c>
    </row>
    <row r="713" spans="1:25" x14ac:dyDescent="0.45">
      <c r="A713">
        <v>10</v>
      </c>
      <c r="B713" t="s">
        <v>601</v>
      </c>
      <c r="C713">
        <v>5</v>
      </c>
      <c r="D713" s="1">
        <v>45023.004166666666</v>
      </c>
      <c r="E713" s="1">
        <v>45023.102083333331</v>
      </c>
      <c r="F713" t="s">
        <v>25</v>
      </c>
      <c r="G713" t="s">
        <v>21</v>
      </c>
      <c r="H713" t="s">
        <v>22</v>
      </c>
      <c r="I713">
        <v>42.21</v>
      </c>
      <c r="J713" t="s">
        <v>17</v>
      </c>
      <c r="K713">
        <v>712</v>
      </c>
      <c r="L713" t="s">
        <v>36</v>
      </c>
      <c r="M713" t="s">
        <v>189</v>
      </c>
      <c r="Q713" t="str">
        <f t="shared" si="33"/>
        <v>Plato_7</v>
      </c>
      <c r="R713" s="11">
        <f>SUMIF(Cocina!A:A,Sala!K713,Cocina!J:J)+I713</f>
        <v>90.210000000000008</v>
      </c>
      <c r="S713" s="12">
        <f>INT(E713)</f>
        <v>45023</v>
      </c>
      <c r="T713" s="2">
        <f>D713</f>
        <v>45023.004166666666</v>
      </c>
      <c r="U713" s="2">
        <f>E713</f>
        <v>45023.102083333331</v>
      </c>
      <c r="V713" s="2">
        <f>IF(J713="Ocupada",U713-T713+15/1440,U713-T713)</f>
        <v>9.7916666665696539E-2</v>
      </c>
      <c r="W713" s="7">
        <f>SUMIF(Cocina!A:A,K713,Cocina!H:H)</f>
        <v>3.4027777777777775E-2</v>
      </c>
      <c r="X713" s="2">
        <f t="shared" si="34"/>
        <v>6.3888888887918771E-2</v>
      </c>
      <c r="Y713" t="str">
        <f t="shared" si="35"/>
        <v>Cobrado</v>
      </c>
    </row>
    <row r="714" spans="1:25" x14ac:dyDescent="0.45">
      <c r="A714">
        <v>6</v>
      </c>
      <c r="B714" t="s">
        <v>602</v>
      </c>
      <c r="C714">
        <v>4</v>
      </c>
      <c r="D714" s="1">
        <v>45023.010416666664</v>
      </c>
      <c r="E714" s="1">
        <v>45023.119444444441</v>
      </c>
      <c r="F714" t="s">
        <v>20</v>
      </c>
      <c r="G714" t="s">
        <v>38</v>
      </c>
      <c r="H714" t="s">
        <v>26</v>
      </c>
      <c r="I714">
        <v>35.11</v>
      </c>
      <c r="J714" t="s">
        <v>27</v>
      </c>
      <c r="K714">
        <v>713</v>
      </c>
      <c r="L714" t="s">
        <v>50</v>
      </c>
      <c r="M714" t="s">
        <v>292</v>
      </c>
      <c r="N714" t="s">
        <v>79</v>
      </c>
      <c r="O714" t="s">
        <v>76</v>
      </c>
      <c r="P714" t="s">
        <v>68</v>
      </c>
      <c r="Q714" t="str">
        <f t="shared" si="33"/>
        <v>Plato_11,  Plato_9,  Plato_15,  Plato_10</v>
      </c>
      <c r="R714" s="11">
        <f>SUMIF(Cocina!A:A,Sala!K714,Cocina!J:J)+I714</f>
        <v>395.11</v>
      </c>
      <c r="S714" s="12">
        <f>INT(E714)</f>
        <v>45023</v>
      </c>
      <c r="T714" s="2">
        <f>D714</f>
        <v>45023.010416666664</v>
      </c>
      <c r="U714" s="2">
        <f>E714</f>
        <v>45023.119444444441</v>
      </c>
      <c r="V714" s="2">
        <f>IF(J714="Ocupada",U714-T714+15/1440,U714-T714)</f>
        <v>0.10902777777664596</v>
      </c>
      <c r="W714" s="7">
        <f>SUMIF(Cocina!A:A,K714,Cocina!H:H)</f>
        <v>8.6805555555555552E-2</v>
      </c>
      <c r="X714" s="2">
        <f t="shared" si="34"/>
        <v>2.222222222109041E-2</v>
      </c>
      <c r="Y714" t="str">
        <f t="shared" si="35"/>
        <v>Cobrado</v>
      </c>
    </row>
    <row r="715" spans="1:25" x14ac:dyDescent="0.45">
      <c r="A715">
        <v>19</v>
      </c>
      <c r="B715" t="s">
        <v>315</v>
      </c>
      <c r="C715">
        <v>2</v>
      </c>
      <c r="D715" s="1">
        <v>45023.097916666666</v>
      </c>
      <c r="E715" s="1">
        <v>45023.170138888891</v>
      </c>
      <c r="F715" t="s">
        <v>32</v>
      </c>
      <c r="G715" t="s">
        <v>15</v>
      </c>
      <c r="H715" t="s">
        <v>26</v>
      </c>
      <c r="I715">
        <v>10.69</v>
      </c>
      <c r="J715" t="s">
        <v>27</v>
      </c>
      <c r="K715">
        <v>714</v>
      </c>
      <c r="L715" t="s">
        <v>23</v>
      </c>
      <c r="M715" t="s">
        <v>83</v>
      </c>
      <c r="N715" t="s">
        <v>118</v>
      </c>
      <c r="O715" t="s">
        <v>57</v>
      </c>
      <c r="Q715" t="str">
        <f t="shared" si="33"/>
        <v>Plato_18,  Plato_2,  Plato_11</v>
      </c>
      <c r="R715" s="11">
        <f>SUMIF(Cocina!A:A,Sala!K715,Cocina!J:J)+I715</f>
        <v>235.69</v>
      </c>
      <c r="S715" s="12">
        <f>INT(E715)</f>
        <v>45023</v>
      </c>
      <c r="T715" s="2">
        <f>D715</f>
        <v>45023.097916666666</v>
      </c>
      <c r="U715" s="2">
        <f>E715</f>
        <v>45023.170138888891</v>
      </c>
      <c r="V715" s="2">
        <f>IF(J715="Ocupada",U715-T715+15/1440,U715-T715)</f>
        <v>7.2222222224809229E-2</v>
      </c>
      <c r="W715" s="7">
        <f>SUMIF(Cocina!A:A,K715,Cocina!H:H)</f>
        <v>4.3749999999999997E-2</v>
      </c>
      <c r="X715" s="2">
        <f t="shared" si="34"/>
        <v>2.8472222224809232E-2</v>
      </c>
      <c r="Y715" t="str">
        <f t="shared" si="35"/>
        <v>Cobrado</v>
      </c>
    </row>
    <row r="716" spans="1:25" x14ac:dyDescent="0.45">
      <c r="A716">
        <v>12</v>
      </c>
      <c r="B716" t="s">
        <v>603</v>
      </c>
      <c r="C716">
        <v>6</v>
      </c>
      <c r="D716" s="1">
        <v>45023.072916666664</v>
      </c>
      <c r="E716" s="1">
        <v>45023.177083333336</v>
      </c>
      <c r="F716" t="s">
        <v>14</v>
      </c>
      <c r="G716" t="s">
        <v>15</v>
      </c>
      <c r="H716" t="s">
        <v>16</v>
      </c>
      <c r="I716">
        <v>39.909999999999997</v>
      </c>
      <c r="J716" t="s">
        <v>41</v>
      </c>
      <c r="K716">
        <v>715</v>
      </c>
      <c r="L716" t="s">
        <v>36</v>
      </c>
      <c r="M716" t="s">
        <v>97</v>
      </c>
      <c r="N716" t="s">
        <v>93</v>
      </c>
      <c r="O716" t="s">
        <v>73</v>
      </c>
      <c r="P716" t="s">
        <v>65</v>
      </c>
      <c r="Q716" t="str">
        <f t="shared" si="33"/>
        <v>Plato_2,  Plato_6,  Plato_1,  Plato_4</v>
      </c>
      <c r="R716" s="11">
        <f>SUMIF(Cocina!A:A,Sala!K716,Cocina!J:J)+I716</f>
        <v>285.90999999999997</v>
      </c>
      <c r="S716" s="12">
        <f>INT(E716)</f>
        <v>45023</v>
      </c>
      <c r="T716" s="2">
        <f>D716</f>
        <v>45023.072916666664</v>
      </c>
      <c r="U716" s="2">
        <f>E716</f>
        <v>45023.177083333336</v>
      </c>
      <c r="V716" s="2">
        <f>IF(J716="Ocupada",U716-T716+15/1440,U716-T716)</f>
        <v>0.11458333333818398</v>
      </c>
      <c r="W716" s="7">
        <f>SUMIF(Cocina!A:A,K716,Cocina!H:H)</f>
        <v>9.4444444444444442E-2</v>
      </c>
      <c r="X716" s="2">
        <f t="shared" si="34"/>
        <v>2.0138888893739534E-2</v>
      </c>
      <c r="Y716" t="str">
        <f t="shared" si="35"/>
        <v>Cobrado</v>
      </c>
    </row>
    <row r="717" spans="1:25" x14ac:dyDescent="0.45">
      <c r="A717">
        <v>12</v>
      </c>
      <c r="B717" t="s">
        <v>384</v>
      </c>
      <c r="C717">
        <v>4</v>
      </c>
      <c r="D717" s="1">
        <v>45023.074305555558</v>
      </c>
      <c r="E717" s="1">
        <v>45023.197222222225</v>
      </c>
      <c r="F717" t="s">
        <v>25</v>
      </c>
      <c r="G717" t="s">
        <v>38</v>
      </c>
      <c r="H717" t="s">
        <v>26</v>
      </c>
      <c r="I717">
        <v>44.73</v>
      </c>
      <c r="J717" t="s">
        <v>41</v>
      </c>
      <c r="K717">
        <v>716</v>
      </c>
      <c r="L717" t="s">
        <v>28</v>
      </c>
      <c r="M717" t="s">
        <v>99</v>
      </c>
      <c r="N717" t="s">
        <v>73</v>
      </c>
      <c r="O717" t="s">
        <v>29</v>
      </c>
      <c r="Q717" t="str">
        <f t="shared" si="33"/>
        <v>Plato_13,  Plato_1,  Plato_17</v>
      </c>
      <c r="R717" s="11">
        <f>SUMIF(Cocina!A:A,Sala!K717,Cocina!J:J)+I717</f>
        <v>275.73</v>
      </c>
      <c r="S717" s="12">
        <f>INT(E717)</f>
        <v>45023</v>
      </c>
      <c r="T717" s="2">
        <f>D717</f>
        <v>45023.074305555558</v>
      </c>
      <c r="U717" s="2">
        <f>E717</f>
        <v>45023.197222222225</v>
      </c>
      <c r="V717" s="2">
        <f>IF(J717="Ocupada",U717-T717+15/1440,U717-T717)</f>
        <v>0.13333333333381839</v>
      </c>
      <c r="W717" s="7">
        <f>SUMIF(Cocina!A:A,K717,Cocina!H:H)</f>
        <v>6.25E-2</v>
      </c>
      <c r="X717" s="2">
        <f t="shared" si="34"/>
        <v>7.0833333333818388E-2</v>
      </c>
      <c r="Y717" t="str">
        <f t="shared" si="35"/>
        <v>Cobrado</v>
      </c>
    </row>
    <row r="718" spans="1:25" x14ac:dyDescent="0.45">
      <c r="A718">
        <v>8</v>
      </c>
      <c r="B718" t="s">
        <v>511</v>
      </c>
      <c r="C718">
        <v>5</v>
      </c>
      <c r="D718" s="1">
        <v>45023.163888888892</v>
      </c>
      <c r="E718" s="1">
        <v>45023.252083333333</v>
      </c>
      <c r="F718" t="s">
        <v>20</v>
      </c>
      <c r="G718" t="s">
        <v>15</v>
      </c>
      <c r="H718" t="s">
        <v>26</v>
      </c>
      <c r="I718">
        <v>23.67</v>
      </c>
      <c r="J718" t="s">
        <v>27</v>
      </c>
      <c r="K718">
        <v>717</v>
      </c>
      <c r="L718" t="s">
        <v>46</v>
      </c>
      <c r="M718" t="s">
        <v>234</v>
      </c>
      <c r="N718" t="s">
        <v>118</v>
      </c>
      <c r="O718" t="s">
        <v>93</v>
      </c>
      <c r="Q718" t="str">
        <f t="shared" si="33"/>
        <v>Plato_5,  Plato_2,  Plato_6</v>
      </c>
      <c r="R718" s="11">
        <f>SUMIF(Cocina!A:A,Sala!K718,Cocina!J:J)+I718</f>
        <v>178.67000000000002</v>
      </c>
      <c r="S718" s="12">
        <f>INT(E718)</f>
        <v>45023</v>
      </c>
      <c r="T718" s="2">
        <f>D718</f>
        <v>45023.163888888892</v>
      </c>
      <c r="U718" s="2">
        <f>E718</f>
        <v>45023.252083333333</v>
      </c>
      <c r="V718" s="2">
        <f>IF(J718="Ocupada",U718-T718+15/1440,U718-T718)</f>
        <v>8.819444444088731E-2</v>
      </c>
      <c r="W718" s="7">
        <f>SUMIF(Cocina!A:A,K718,Cocina!H:H)</f>
        <v>0.05</v>
      </c>
      <c r="X718" s="2">
        <f t="shared" si="34"/>
        <v>3.8194444440887307E-2</v>
      </c>
      <c r="Y718" t="str">
        <f t="shared" si="35"/>
        <v>Cobrado</v>
      </c>
    </row>
    <row r="719" spans="1:25" x14ac:dyDescent="0.45">
      <c r="A719">
        <v>7</v>
      </c>
      <c r="B719" t="s">
        <v>362</v>
      </c>
      <c r="C719">
        <v>6</v>
      </c>
      <c r="D719" s="1">
        <v>45023.137499999997</v>
      </c>
      <c r="E719" s="1">
        <v>45023.29583333333</v>
      </c>
      <c r="F719" t="s">
        <v>25</v>
      </c>
      <c r="G719" t="s">
        <v>21</v>
      </c>
      <c r="H719" t="s">
        <v>26</v>
      </c>
      <c r="I719">
        <v>37.21</v>
      </c>
      <c r="J719" t="s">
        <v>27</v>
      </c>
      <c r="K719">
        <v>718</v>
      </c>
      <c r="L719" t="s">
        <v>42</v>
      </c>
      <c r="M719" t="s">
        <v>177</v>
      </c>
      <c r="Q719" t="str">
        <f t="shared" si="33"/>
        <v>Plato_3</v>
      </c>
      <c r="R719" s="11">
        <f>SUMIF(Cocina!A:A,Sala!K719,Cocina!J:J)+I719</f>
        <v>57.21</v>
      </c>
      <c r="S719" s="12">
        <f>INT(E719)</f>
        <v>45023</v>
      </c>
      <c r="T719" s="2">
        <f>D719</f>
        <v>45023.137499999997</v>
      </c>
      <c r="U719" s="2">
        <f>E719</f>
        <v>45023.29583333333</v>
      </c>
      <c r="V719" s="2">
        <f>IF(J719="Ocupada",U719-T719+15/1440,U719-T719)</f>
        <v>0.15833333333284827</v>
      </c>
      <c r="W719" s="7">
        <f>SUMIF(Cocina!A:A,K719,Cocina!H:H)</f>
        <v>4.027777777777778E-2</v>
      </c>
      <c r="X719" s="2">
        <f t="shared" si="34"/>
        <v>0.1180555555550705</v>
      </c>
      <c r="Y719" t="str">
        <f t="shared" si="35"/>
        <v>Cobrado</v>
      </c>
    </row>
    <row r="720" spans="1:25" x14ac:dyDescent="0.45">
      <c r="A720">
        <v>16</v>
      </c>
      <c r="B720" t="s">
        <v>604</v>
      </c>
      <c r="C720">
        <v>3</v>
      </c>
      <c r="D720" s="1">
        <v>45023.054166666669</v>
      </c>
      <c r="E720" s="1">
        <v>45023.117361111108</v>
      </c>
      <c r="F720" t="s">
        <v>20</v>
      </c>
      <c r="G720" t="s">
        <v>15</v>
      </c>
      <c r="H720" t="s">
        <v>16</v>
      </c>
      <c r="I720">
        <v>17.23</v>
      </c>
      <c r="J720" t="s">
        <v>27</v>
      </c>
      <c r="K720">
        <v>719</v>
      </c>
      <c r="L720" t="s">
        <v>23</v>
      </c>
      <c r="M720" t="s">
        <v>71</v>
      </c>
      <c r="N720" t="s">
        <v>48</v>
      </c>
      <c r="O720" t="s">
        <v>79</v>
      </c>
      <c r="Q720" t="str">
        <f t="shared" si="33"/>
        <v>Plato_20,  Plato_12,  Plato_9</v>
      </c>
      <c r="R720" s="11">
        <f>SUMIF(Cocina!A:A,Sala!K720,Cocina!J:J)+I720</f>
        <v>124.23</v>
      </c>
      <c r="S720" s="12">
        <f>INT(E720)</f>
        <v>45023</v>
      </c>
      <c r="T720" s="2">
        <f>D720</f>
        <v>45023.054166666669</v>
      </c>
      <c r="U720" s="2">
        <f>E720</f>
        <v>45023.117361111108</v>
      </c>
      <c r="V720" s="2">
        <f>IF(J720="Ocupada",U720-T720+15/1440,U720-T720)</f>
        <v>6.3194444439432118E-2</v>
      </c>
      <c r="W720" s="7">
        <f>SUMIF(Cocina!A:A,K720,Cocina!H:H)</f>
        <v>4.8611111111111105E-2</v>
      </c>
      <c r="X720" s="2">
        <f t="shared" si="34"/>
        <v>1.4583333328321013E-2</v>
      </c>
      <c r="Y720" t="str">
        <f t="shared" si="35"/>
        <v>Cobrado</v>
      </c>
    </row>
    <row r="721" spans="1:25" x14ac:dyDescent="0.45">
      <c r="A721">
        <v>4</v>
      </c>
      <c r="B721" t="s">
        <v>605</v>
      </c>
      <c r="C721">
        <v>5</v>
      </c>
      <c r="D721" s="1">
        <v>45023.092361111114</v>
      </c>
      <c r="E721" s="1">
        <v>45023.240277777775</v>
      </c>
      <c r="F721" t="s">
        <v>14</v>
      </c>
      <c r="G721" t="s">
        <v>15</v>
      </c>
      <c r="H721" t="s">
        <v>26</v>
      </c>
      <c r="I721">
        <v>40.28</v>
      </c>
      <c r="J721" t="s">
        <v>17</v>
      </c>
      <c r="K721">
        <v>720</v>
      </c>
      <c r="L721" t="s">
        <v>33</v>
      </c>
      <c r="M721" t="s">
        <v>292</v>
      </c>
      <c r="N721" t="s">
        <v>79</v>
      </c>
      <c r="O721" t="s">
        <v>47</v>
      </c>
      <c r="Q721" t="str">
        <f t="shared" si="33"/>
        <v>Plato_11,  Plato_9,  Plato_7</v>
      </c>
      <c r="R721" s="11">
        <f>SUMIF(Cocina!A:A,Sala!K721,Cocina!J:J)+I721</f>
        <v>208.28</v>
      </c>
      <c r="S721" s="12">
        <f>INT(E721)</f>
        <v>45023</v>
      </c>
      <c r="T721" s="2">
        <f>D721</f>
        <v>45023.092361111114</v>
      </c>
      <c r="U721" s="2">
        <f>E721</f>
        <v>45023.240277777775</v>
      </c>
      <c r="V721" s="2">
        <f>IF(J721="Ocupada",U721-T721+15/1440,U721-T721)</f>
        <v>0.14791666666133096</v>
      </c>
      <c r="W721" s="7">
        <f>SUMIF(Cocina!A:A,K721,Cocina!H:H)</f>
        <v>9.2361111111111116E-2</v>
      </c>
      <c r="X721" s="2">
        <f t="shared" si="34"/>
        <v>5.5555555550219848E-2</v>
      </c>
      <c r="Y721" t="str">
        <f t="shared" si="35"/>
        <v>Cobrado</v>
      </c>
    </row>
    <row r="722" spans="1:25" x14ac:dyDescent="0.45">
      <c r="A722">
        <v>6</v>
      </c>
      <c r="B722" t="s">
        <v>154</v>
      </c>
      <c r="C722">
        <v>2</v>
      </c>
      <c r="D722" s="1">
        <v>45023.161805555559</v>
      </c>
      <c r="E722" s="1">
        <v>45023.292361111111</v>
      </c>
      <c r="F722" t="s">
        <v>25</v>
      </c>
      <c r="G722" t="s">
        <v>21</v>
      </c>
      <c r="H722" t="s">
        <v>26</v>
      </c>
      <c r="I722">
        <v>47.13</v>
      </c>
      <c r="J722" t="s">
        <v>27</v>
      </c>
      <c r="K722">
        <v>721</v>
      </c>
      <c r="L722" t="s">
        <v>33</v>
      </c>
      <c r="M722" t="s">
        <v>55</v>
      </c>
      <c r="N722" t="s">
        <v>30</v>
      </c>
      <c r="O722" t="s">
        <v>47</v>
      </c>
      <c r="P722" t="s">
        <v>93</v>
      </c>
      <c r="Q722" t="str">
        <f t="shared" si="33"/>
        <v>Plato_9,  Plato_19,  Plato_7,  Plato_6</v>
      </c>
      <c r="R722" s="11">
        <f>SUMIF(Cocina!A:A,Sala!K722,Cocina!J:J)+I722</f>
        <v>265.13</v>
      </c>
      <c r="S722" s="12">
        <f>INT(E722)</f>
        <v>45023</v>
      </c>
      <c r="T722" s="2">
        <f>D722</f>
        <v>45023.161805555559</v>
      </c>
      <c r="U722" s="2">
        <f>E722</f>
        <v>45023.292361111111</v>
      </c>
      <c r="V722" s="2">
        <f>IF(J722="Ocupada",U722-T722+15/1440,U722-T722)</f>
        <v>0.13055555555183673</v>
      </c>
      <c r="W722" s="7">
        <f>SUMIF(Cocina!A:A,K722,Cocina!H:H)</f>
        <v>9.2361111111111116E-2</v>
      </c>
      <c r="X722" s="2">
        <f t="shared" si="34"/>
        <v>3.8194444440725617E-2</v>
      </c>
      <c r="Y722" t="str">
        <f t="shared" si="35"/>
        <v>Cobrado</v>
      </c>
    </row>
    <row r="723" spans="1:25" x14ac:dyDescent="0.45">
      <c r="A723">
        <v>13</v>
      </c>
      <c r="B723" t="s">
        <v>606</v>
      </c>
      <c r="C723">
        <v>5</v>
      </c>
      <c r="D723" s="1">
        <v>45023.118750000001</v>
      </c>
      <c r="E723" s="1">
        <v>45023.172222222223</v>
      </c>
      <c r="F723" t="s">
        <v>25</v>
      </c>
      <c r="G723" t="s">
        <v>15</v>
      </c>
      <c r="H723" t="s">
        <v>26</v>
      </c>
      <c r="I723">
        <v>20.62</v>
      </c>
      <c r="J723" t="s">
        <v>27</v>
      </c>
      <c r="K723">
        <v>722</v>
      </c>
      <c r="L723" t="s">
        <v>64</v>
      </c>
      <c r="M723" t="s">
        <v>99</v>
      </c>
      <c r="N723" t="s">
        <v>112</v>
      </c>
      <c r="Q723" t="str">
        <f t="shared" si="33"/>
        <v>Plato_13,  Plato_5</v>
      </c>
      <c r="R723" s="11">
        <f>SUMIF(Cocina!A:A,Sala!K723,Cocina!J:J)+I723</f>
        <v>105.62</v>
      </c>
      <c r="S723" s="12">
        <f>INT(E723)</f>
        <v>45023</v>
      </c>
      <c r="T723" s="2">
        <f>D723</f>
        <v>45023.118750000001</v>
      </c>
      <c r="U723" s="2">
        <f>E723</f>
        <v>45023.172222222223</v>
      </c>
      <c r="V723" s="2">
        <f>IF(J723="Ocupada",U723-T723+15/1440,U723-T723)</f>
        <v>5.3472222221898846E-2</v>
      </c>
      <c r="W723" s="7">
        <f>SUMIF(Cocina!A:A,K723,Cocina!H:H)</f>
        <v>4.0972222222222222E-2</v>
      </c>
      <c r="X723" s="2">
        <f t="shared" si="34"/>
        <v>1.2499999999676624E-2</v>
      </c>
      <c r="Y723" t="str">
        <f t="shared" si="35"/>
        <v>Cobrado</v>
      </c>
    </row>
    <row r="724" spans="1:25" x14ac:dyDescent="0.45">
      <c r="A724">
        <v>12</v>
      </c>
      <c r="B724" t="s">
        <v>173</v>
      </c>
      <c r="C724">
        <v>2</v>
      </c>
      <c r="D724" s="1">
        <v>45023.065972222219</v>
      </c>
      <c r="E724" s="1">
        <v>45023.200694444444</v>
      </c>
      <c r="F724" t="s">
        <v>35</v>
      </c>
      <c r="G724" t="s">
        <v>21</v>
      </c>
      <c r="H724" t="s">
        <v>22</v>
      </c>
      <c r="I724">
        <v>27.79</v>
      </c>
      <c r="J724" t="s">
        <v>27</v>
      </c>
      <c r="K724">
        <v>723</v>
      </c>
      <c r="L724" t="s">
        <v>70</v>
      </c>
      <c r="M724" t="s">
        <v>62</v>
      </c>
      <c r="N724" t="s">
        <v>53</v>
      </c>
      <c r="Q724" t="str">
        <f t="shared" si="33"/>
        <v>Plato_16,  Plato_8</v>
      </c>
      <c r="R724" s="11">
        <f>SUMIF(Cocina!A:A,Sala!K724,Cocina!J:J)+I724</f>
        <v>153.79</v>
      </c>
      <c r="S724" s="12">
        <f>INT(E724)</f>
        <v>45023</v>
      </c>
      <c r="T724" s="2">
        <f>D724</f>
        <v>45023.065972222219</v>
      </c>
      <c r="U724" s="2">
        <f>E724</f>
        <v>45023.200694444444</v>
      </c>
      <c r="V724" s="2">
        <f>IF(J724="Ocupada",U724-T724+15/1440,U724-T724)</f>
        <v>0.13472222222480923</v>
      </c>
      <c r="W724" s="7">
        <f>SUMIF(Cocina!A:A,K724,Cocina!H:H)</f>
        <v>2.1527777777777778E-2</v>
      </c>
      <c r="X724" s="2">
        <f t="shared" si="34"/>
        <v>0.11319444444703144</v>
      </c>
      <c r="Y724" t="str">
        <f t="shared" si="35"/>
        <v>Cobrado</v>
      </c>
    </row>
    <row r="725" spans="1:25" x14ac:dyDescent="0.45">
      <c r="A725">
        <v>8</v>
      </c>
      <c r="B725" t="s">
        <v>113</v>
      </c>
      <c r="C725">
        <v>6</v>
      </c>
      <c r="D725" s="1">
        <v>45023.12222222222</v>
      </c>
      <c r="E725" s="1">
        <v>45023.177083333336</v>
      </c>
      <c r="F725" t="s">
        <v>32</v>
      </c>
      <c r="G725" t="s">
        <v>38</v>
      </c>
      <c r="H725" t="s">
        <v>22</v>
      </c>
      <c r="I725">
        <v>14.12</v>
      </c>
      <c r="J725" t="s">
        <v>27</v>
      </c>
      <c r="K725">
        <v>724</v>
      </c>
      <c r="L725" t="s">
        <v>42</v>
      </c>
      <c r="M725" t="s">
        <v>234</v>
      </c>
      <c r="Q725" t="str">
        <f t="shared" si="33"/>
        <v>Plato_5</v>
      </c>
      <c r="R725" s="11">
        <f>SUMIF(Cocina!A:A,Sala!K725,Cocina!J:J)+I725</f>
        <v>80.12</v>
      </c>
      <c r="S725" s="12">
        <f>INT(E725)</f>
        <v>45023</v>
      </c>
      <c r="T725" s="2">
        <f>D725</f>
        <v>45023.12222222222</v>
      </c>
      <c r="U725" s="2">
        <f>E725</f>
        <v>45023.177083333336</v>
      </c>
      <c r="V725" s="2">
        <f>IF(J725="Ocupada",U725-T725+15/1440,U725-T725)</f>
        <v>5.4861111115314998E-2</v>
      </c>
      <c r="W725" s="7">
        <f>SUMIF(Cocina!A:A,K725,Cocina!H:H)</f>
        <v>3.888888888888889E-2</v>
      </c>
      <c r="X725" s="2">
        <f t="shared" si="34"/>
        <v>1.5972222226426108E-2</v>
      </c>
      <c r="Y725" t="str">
        <f t="shared" si="35"/>
        <v>Cobrado</v>
      </c>
    </row>
    <row r="726" spans="1:25" x14ac:dyDescent="0.45">
      <c r="A726">
        <v>10</v>
      </c>
      <c r="B726" t="s">
        <v>607</v>
      </c>
      <c r="C726">
        <v>4</v>
      </c>
      <c r="D726" s="1">
        <v>45023.074999999997</v>
      </c>
      <c r="E726" s="1">
        <v>45023.138888888891</v>
      </c>
      <c r="F726" t="s">
        <v>35</v>
      </c>
      <c r="G726" t="s">
        <v>15</v>
      </c>
      <c r="H726" t="s">
        <v>22</v>
      </c>
      <c r="I726">
        <v>18.66</v>
      </c>
      <c r="J726" t="s">
        <v>41</v>
      </c>
      <c r="K726">
        <v>725</v>
      </c>
      <c r="L726" t="s">
        <v>70</v>
      </c>
      <c r="M726" t="s">
        <v>83</v>
      </c>
      <c r="N726" t="s">
        <v>112</v>
      </c>
      <c r="Q726" t="str">
        <f t="shared" si="33"/>
        <v>Plato_18,  Plato_5</v>
      </c>
      <c r="R726" s="11">
        <f>SUMIF(Cocina!A:A,Sala!K726,Cocina!J:J)+I726</f>
        <v>186.66</v>
      </c>
      <c r="S726" s="12">
        <f>INT(E726)</f>
        <v>45023</v>
      </c>
      <c r="T726" s="2">
        <f>D726</f>
        <v>45023.074999999997</v>
      </c>
      <c r="U726" s="2">
        <f>E726</f>
        <v>45023.138888888891</v>
      </c>
      <c r="V726" s="2">
        <f>IF(J726="Ocupada",U726-T726+15/1440,U726-T726)</f>
        <v>7.4305555560082823E-2</v>
      </c>
      <c r="W726" s="7">
        <f>SUMIF(Cocina!A:A,K726,Cocina!H:H)</f>
        <v>5.9027777777777776E-2</v>
      </c>
      <c r="X726" s="2">
        <f t="shared" si="34"/>
        <v>1.5277777782305046E-2</v>
      </c>
      <c r="Y726" t="str">
        <f t="shared" si="35"/>
        <v>Cobrado</v>
      </c>
    </row>
    <row r="727" spans="1:25" x14ac:dyDescent="0.45">
      <c r="A727">
        <v>11</v>
      </c>
      <c r="B727" t="s">
        <v>248</v>
      </c>
      <c r="C727">
        <v>2</v>
      </c>
      <c r="D727" s="1">
        <v>45023.102777777778</v>
      </c>
      <c r="E727" s="1">
        <v>45023.238194444442</v>
      </c>
      <c r="F727" t="s">
        <v>32</v>
      </c>
      <c r="G727" t="s">
        <v>21</v>
      </c>
      <c r="H727" t="s">
        <v>26</v>
      </c>
      <c r="I727">
        <v>41.38</v>
      </c>
      <c r="J727" t="s">
        <v>17</v>
      </c>
      <c r="K727">
        <v>726</v>
      </c>
      <c r="L727" t="s">
        <v>18</v>
      </c>
      <c r="M727" t="s">
        <v>234</v>
      </c>
      <c r="N727" t="s">
        <v>30</v>
      </c>
      <c r="O727" t="s">
        <v>58</v>
      </c>
      <c r="Q727" t="str">
        <f t="shared" si="33"/>
        <v>Plato_5,  Plato_19,  Plato_14</v>
      </c>
      <c r="R727" s="11">
        <f>SUMIF(Cocina!A:A,Sala!K727,Cocina!J:J)+I727</f>
        <v>167.38</v>
      </c>
      <c r="S727" s="12">
        <f>INT(E727)</f>
        <v>45023</v>
      </c>
      <c r="T727" s="2">
        <f>D727</f>
        <v>45023.102777777778</v>
      </c>
      <c r="U727" s="2">
        <f>E727</f>
        <v>45023.238194444442</v>
      </c>
      <c r="V727" s="2">
        <f>IF(J727="Ocupada",U727-T727+15/1440,U727-T727)</f>
        <v>0.13541666666424135</v>
      </c>
      <c r="W727" s="7">
        <f>SUMIF(Cocina!A:A,K727,Cocina!H:H)</f>
        <v>5.1388888888888887E-2</v>
      </c>
      <c r="X727" s="2">
        <f t="shared" si="34"/>
        <v>8.4027777775352461E-2</v>
      </c>
      <c r="Y727" t="str">
        <f t="shared" si="35"/>
        <v>Cobrado</v>
      </c>
    </row>
    <row r="728" spans="1:25" x14ac:dyDescent="0.45">
      <c r="A728">
        <v>17</v>
      </c>
      <c r="B728" t="s">
        <v>530</v>
      </c>
      <c r="C728">
        <v>6</v>
      </c>
      <c r="D728" s="1">
        <v>45023.021527777775</v>
      </c>
      <c r="E728" s="1">
        <v>45023.126388888886</v>
      </c>
      <c r="F728" t="s">
        <v>25</v>
      </c>
      <c r="G728" t="s">
        <v>38</v>
      </c>
      <c r="H728" t="s">
        <v>16</v>
      </c>
      <c r="I728">
        <v>13.24</v>
      </c>
      <c r="J728" t="s">
        <v>17</v>
      </c>
      <c r="K728">
        <v>727</v>
      </c>
      <c r="L728" t="s">
        <v>23</v>
      </c>
      <c r="M728" t="s">
        <v>177</v>
      </c>
      <c r="Q728" t="str">
        <f t="shared" si="33"/>
        <v>Plato_3</v>
      </c>
      <c r="R728" s="11">
        <f>SUMIF(Cocina!A:A,Sala!K728,Cocina!J:J)+I728</f>
        <v>53.24</v>
      </c>
      <c r="S728" s="12">
        <f>INT(E728)</f>
        <v>45023</v>
      </c>
      <c r="T728" s="2">
        <f>D728</f>
        <v>45023.021527777775</v>
      </c>
      <c r="U728" s="2">
        <f>E728</f>
        <v>45023.126388888886</v>
      </c>
      <c r="V728" s="2">
        <f>IF(J728="Ocupada",U728-T728+15/1440,U728-T728)</f>
        <v>0.10486111111094942</v>
      </c>
      <c r="W728" s="7">
        <f>SUMIF(Cocina!A:A,K728,Cocina!H:H)</f>
        <v>1.4583333333333334E-2</v>
      </c>
      <c r="X728" s="2">
        <f t="shared" si="34"/>
        <v>9.0277777777616086E-2</v>
      </c>
      <c r="Y728" t="str">
        <f t="shared" si="35"/>
        <v>Cobrado</v>
      </c>
    </row>
    <row r="729" spans="1:25" x14ac:dyDescent="0.45">
      <c r="A729">
        <v>9</v>
      </c>
      <c r="B729" t="s">
        <v>353</v>
      </c>
      <c r="C729">
        <v>6</v>
      </c>
      <c r="D729" s="1">
        <v>45023.087500000001</v>
      </c>
      <c r="E729" s="1">
        <v>45023.186805555553</v>
      </c>
      <c r="F729" t="s">
        <v>20</v>
      </c>
      <c r="G729" t="s">
        <v>21</v>
      </c>
      <c r="H729" t="s">
        <v>16</v>
      </c>
      <c r="I729">
        <v>34.28</v>
      </c>
      <c r="J729" t="s">
        <v>41</v>
      </c>
      <c r="K729">
        <v>728</v>
      </c>
      <c r="L729" t="s">
        <v>87</v>
      </c>
      <c r="M729" t="s">
        <v>108</v>
      </c>
      <c r="N729" t="s">
        <v>93</v>
      </c>
      <c r="O729" t="s">
        <v>76</v>
      </c>
      <c r="Q729" t="str">
        <f t="shared" si="33"/>
        <v>Plato_4,  Plato_6,  Plato_15</v>
      </c>
      <c r="R729" s="11">
        <f>SUMIF(Cocina!A:A,Sala!K729,Cocina!J:J)+I729</f>
        <v>229.28</v>
      </c>
      <c r="S729" s="12">
        <f>INT(E729)</f>
        <v>45023</v>
      </c>
      <c r="T729" s="2">
        <f>D729</f>
        <v>45023.087500000001</v>
      </c>
      <c r="U729" s="2">
        <f>E729</f>
        <v>45023.186805555553</v>
      </c>
      <c r="V729" s="2">
        <f>IF(J729="Ocupada",U729-T729+15/1440,U729-T729)</f>
        <v>0.1097222222185034</v>
      </c>
      <c r="W729" s="7">
        <f>SUMIF(Cocina!A:A,K729,Cocina!H:H)</f>
        <v>0.05</v>
      </c>
      <c r="X729" s="2">
        <f t="shared" si="34"/>
        <v>5.9722222218503401E-2</v>
      </c>
      <c r="Y729" t="str">
        <f t="shared" si="35"/>
        <v>Cobrado</v>
      </c>
    </row>
    <row r="730" spans="1:25" x14ac:dyDescent="0.45">
      <c r="A730">
        <v>20</v>
      </c>
      <c r="B730" t="s">
        <v>291</v>
      </c>
      <c r="C730">
        <v>2</v>
      </c>
      <c r="D730" s="1">
        <v>45023.117361111108</v>
      </c>
      <c r="E730" s="1">
        <v>45023.253472222219</v>
      </c>
      <c r="F730" t="s">
        <v>32</v>
      </c>
      <c r="G730" t="s">
        <v>21</v>
      </c>
      <c r="H730" t="s">
        <v>26</v>
      </c>
      <c r="I730">
        <v>18.97</v>
      </c>
      <c r="J730" t="s">
        <v>41</v>
      </c>
      <c r="K730">
        <v>729</v>
      </c>
      <c r="L730" t="s">
        <v>50</v>
      </c>
      <c r="M730" t="s">
        <v>83</v>
      </c>
      <c r="N730" t="s">
        <v>75</v>
      </c>
      <c r="Q730" t="str">
        <f t="shared" si="33"/>
        <v>Plato_18,  Plato_3</v>
      </c>
      <c r="R730" s="11">
        <f>SUMIF(Cocina!A:A,Sala!K730,Cocina!J:J)+I730</f>
        <v>146.97</v>
      </c>
      <c r="S730" s="12">
        <f>INT(E730)</f>
        <v>45023</v>
      </c>
      <c r="T730" s="2">
        <f>D730</f>
        <v>45023.117361111108</v>
      </c>
      <c r="U730" s="2">
        <f>E730</f>
        <v>45023.253472222219</v>
      </c>
      <c r="V730" s="2">
        <f>IF(J730="Ocupada",U730-T730+15/1440,U730-T730)</f>
        <v>0.14652777777761608</v>
      </c>
      <c r="W730" s="7">
        <f>SUMIF(Cocina!A:A,K730,Cocina!H:H)</f>
        <v>4.5138888888888888E-2</v>
      </c>
      <c r="X730" s="2">
        <f t="shared" si="34"/>
        <v>0.10138888888872719</v>
      </c>
      <c r="Y730" t="str">
        <f t="shared" si="35"/>
        <v>Cobrado</v>
      </c>
    </row>
    <row r="731" spans="1:25" x14ac:dyDescent="0.45">
      <c r="A731">
        <v>8</v>
      </c>
      <c r="B731" t="s">
        <v>536</v>
      </c>
      <c r="C731">
        <v>3</v>
      </c>
      <c r="D731" s="1">
        <v>45023.020138888889</v>
      </c>
      <c r="E731" s="1">
        <v>45023.106249999997</v>
      </c>
      <c r="F731" t="s">
        <v>14</v>
      </c>
      <c r="G731" t="s">
        <v>15</v>
      </c>
      <c r="H731" t="s">
        <v>26</v>
      </c>
      <c r="I731">
        <v>15.02</v>
      </c>
      <c r="J731" t="s">
        <v>41</v>
      </c>
      <c r="K731">
        <v>730</v>
      </c>
      <c r="L731" t="s">
        <v>18</v>
      </c>
      <c r="M731" t="s">
        <v>97</v>
      </c>
      <c r="N731" t="s">
        <v>47</v>
      </c>
      <c r="Q731" t="str">
        <f t="shared" si="33"/>
        <v>Plato_2,  Plato_7</v>
      </c>
      <c r="R731" s="11">
        <f>SUMIF(Cocina!A:A,Sala!K731,Cocina!J:J)+I731</f>
        <v>129.02000000000001</v>
      </c>
      <c r="S731" s="12">
        <f>INT(E731)</f>
        <v>45023</v>
      </c>
      <c r="T731" s="2">
        <f>D731</f>
        <v>45023.020138888889</v>
      </c>
      <c r="U731" s="2">
        <f>E731</f>
        <v>45023.106249999997</v>
      </c>
      <c r="V731" s="2">
        <f>IF(J731="Ocupada",U731-T731+15/1440,U731-T731)</f>
        <v>9.6527777774705711E-2</v>
      </c>
      <c r="W731" s="7">
        <f>SUMIF(Cocina!A:A,K731,Cocina!H:H)</f>
        <v>5.486111111111111E-2</v>
      </c>
      <c r="X731" s="2">
        <f t="shared" si="34"/>
        <v>4.1666666663594601E-2</v>
      </c>
      <c r="Y731" t="str">
        <f t="shared" si="35"/>
        <v>Cobrado</v>
      </c>
    </row>
    <row r="732" spans="1:25" x14ac:dyDescent="0.45">
      <c r="A732">
        <v>17</v>
      </c>
      <c r="B732" t="s">
        <v>424</v>
      </c>
      <c r="C732">
        <v>3</v>
      </c>
      <c r="D732" s="1">
        <v>45023.136111111111</v>
      </c>
      <c r="E732" s="1">
        <v>45023.267361111109</v>
      </c>
      <c r="F732" t="s">
        <v>25</v>
      </c>
      <c r="G732" t="s">
        <v>15</v>
      </c>
      <c r="H732" t="s">
        <v>26</v>
      </c>
      <c r="I732">
        <v>14.35</v>
      </c>
      <c r="J732" t="s">
        <v>17</v>
      </c>
      <c r="K732">
        <v>731</v>
      </c>
      <c r="L732" t="s">
        <v>70</v>
      </c>
      <c r="M732" t="s">
        <v>278</v>
      </c>
      <c r="Q732" t="str">
        <f t="shared" si="33"/>
        <v>Plato_15</v>
      </c>
      <c r="R732" s="11">
        <f>SUMIF(Cocina!A:A,Sala!K732,Cocina!J:J)+I732</f>
        <v>78.349999999999994</v>
      </c>
      <c r="S732" s="12">
        <f>INT(E732)</f>
        <v>45023</v>
      </c>
      <c r="T732" s="2">
        <f>D732</f>
        <v>45023.136111111111</v>
      </c>
      <c r="U732" s="2">
        <f>E732</f>
        <v>45023.267361111109</v>
      </c>
      <c r="V732" s="2">
        <f>IF(J732="Ocupada",U732-T732+15/1440,U732-T732)</f>
        <v>0.13124999999854481</v>
      </c>
      <c r="W732" s="7">
        <f>SUMIF(Cocina!A:A,K732,Cocina!H:H)</f>
        <v>3.2638888888888891E-2</v>
      </c>
      <c r="X732" s="2">
        <f t="shared" si="34"/>
        <v>9.8611111109655925E-2</v>
      </c>
      <c r="Y732" t="str">
        <f t="shared" si="35"/>
        <v>Cobrado</v>
      </c>
    </row>
    <row r="733" spans="1:25" x14ac:dyDescent="0.45">
      <c r="A733">
        <v>12</v>
      </c>
      <c r="B733" t="s">
        <v>608</v>
      </c>
      <c r="C733">
        <v>3</v>
      </c>
      <c r="D733" s="1">
        <v>45023.136805555558</v>
      </c>
      <c r="E733" s="1">
        <v>45023.300694444442</v>
      </c>
      <c r="F733" t="s">
        <v>35</v>
      </c>
      <c r="G733" t="s">
        <v>15</v>
      </c>
      <c r="H733" t="s">
        <v>26</v>
      </c>
      <c r="I733">
        <v>43.35</v>
      </c>
      <c r="J733" t="s">
        <v>17</v>
      </c>
      <c r="K733">
        <v>732</v>
      </c>
      <c r="L733" t="s">
        <v>28</v>
      </c>
      <c r="M733" t="s">
        <v>71</v>
      </c>
      <c r="N733" t="s">
        <v>68</v>
      </c>
      <c r="O733" t="s">
        <v>30</v>
      </c>
      <c r="Q733" t="str">
        <f t="shared" si="33"/>
        <v>Plato_20,  Plato_10,  Plato_19</v>
      </c>
      <c r="R733" s="11">
        <f>SUMIF(Cocina!A:A,Sala!K733,Cocina!J:J)+I733</f>
        <v>349.35</v>
      </c>
      <c r="S733" s="12">
        <f>INT(E733)</f>
        <v>45023</v>
      </c>
      <c r="T733" s="2">
        <f>D733</f>
        <v>45023.136805555558</v>
      </c>
      <c r="U733" s="2">
        <f>E733</f>
        <v>45023.300694444442</v>
      </c>
      <c r="V733" s="2">
        <f>IF(J733="Ocupada",U733-T733+15/1440,U733-T733)</f>
        <v>0.163888888884685</v>
      </c>
      <c r="W733" s="7">
        <f>SUMIF(Cocina!A:A,K733,Cocina!H:H)</f>
        <v>8.4027777777777785E-2</v>
      </c>
      <c r="X733" s="2">
        <f t="shared" si="34"/>
        <v>7.9861111106907218E-2</v>
      </c>
      <c r="Y733" t="str">
        <f t="shared" si="35"/>
        <v>Cobrado</v>
      </c>
    </row>
    <row r="734" spans="1:25" x14ac:dyDescent="0.45">
      <c r="A734">
        <v>14</v>
      </c>
      <c r="B734" t="s">
        <v>232</v>
      </c>
      <c r="C734">
        <v>6</v>
      </c>
      <c r="D734" s="1">
        <v>45023.152777777781</v>
      </c>
      <c r="E734" s="1">
        <v>45023.227777777778</v>
      </c>
      <c r="F734" t="s">
        <v>35</v>
      </c>
      <c r="G734" t="s">
        <v>38</v>
      </c>
      <c r="H734" t="s">
        <v>26</v>
      </c>
      <c r="I734">
        <v>35.090000000000003</v>
      </c>
      <c r="J734" t="s">
        <v>27</v>
      </c>
      <c r="K734">
        <v>733</v>
      </c>
      <c r="L734" t="s">
        <v>87</v>
      </c>
      <c r="M734" t="s">
        <v>102</v>
      </c>
      <c r="N734" t="s">
        <v>47</v>
      </c>
      <c r="O734" t="s">
        <v>93</v>
      </c>
      <c r="Q734" t="str">
        <f t="shared" si="33"/>
        <v>Plato_19,  Plato_7,  Plato_6</v>
      </c>
      <c r="R734" s="11">
        <f>SUMIF(Cocina!A:A,Sala!K734,Cocina!J:J)+I734</f>
        <v>221.09</v>
      </c>
      <c r="S734" s="12">
        <f>INT(E734)</f>
        <v>45023</v>
      </c>
      <c r="T734" s="2">
        <f>D734</f>
        <v>45023.152777777781</v>
      </c>
      <c r="U734" s="2">
        <f>E734</f>
        <v>45023.227777777778</v>
      </c>
      <c r="V734" s="2">
        <f>IF(J734="Ocupada",U734-T734+15/1440,U734-T734)</f>
        <v>7.4999999997089617E-2</v>
      </c>
      <c r="W734" s="7">
        <f>SUMIF(Cocina!A:A,K734,Cocina!H:H)</f>
        <v>5.1388888888888887E-2</v>
      </c>
      <c r="X734" s="2">
        <f t="shared" si="34"/>
        <v>2.361111110820073E-2</v>
      </c>
      <c r="Y734" t="str">
        <f t="shared" si="35"/>
        <v>Cobrado</v>
      </c>
    </row>
    <row r="735" spans="1:25" x14ac:dyDescent="0.45">
      <c r="A735">
        <v>14</v>
      </c>
      <c r="B735" t="s">
        <v>609</v>
      </c>
      <c r="C735">
        <v>2</v>
      </c>
      <c r="D735" s="1">
        <v>45023.102083333331</v>
      </c>
      <c r="E735" s="1">
        <v>45023.206250000003</v>
      </c>
      <c r="F735" t="s">
        <v>25</v>
      </c>
      <c r="G735" t="s">
        <v>15</v>
      </c>
      <c r="H735" t="s">
        <v>22</v>
      </c>
      <c r="I735">
        <v>46.82</v>
      </c>
      <c r="J735" t="s">
        <v>27</v>
      </c>
      <c r="K735">
        <v>734</v>
      </c>
      <c r="L735" t="s">
        <v>42</v>
      </c>
      <c r="M735" t="s">
        <v>278</v>
      </c>
      <c r="N735" t="s">
        <v>47</v>
      </c>
      <c r="O735" t="s">
        <v>48</v>
      </c>
      <c r="Q735" t="str">
        <f t="shared" si="33"/>
        <v>Plato_15,  Plato_7,  Plato_12</v>
      </c>
      <c r="R735" s="11">
        <f>SUMIF(Cocina!A:A,Sala!K735,Cocina!J:J)+I735</f>
        <v>185.82</v>
      </c>
      <c r="S735" s="12">
        <f>INT(E735)</f>
        <v>45023</v>
      </c>
      <c r="T735" s="2">
        <f>D735</f>
        <v>45023.102083333331</v>
      </c>
      <c r="U735" s="2">
        <f>E735</f>
        <v>45023.206250000003</v>
      </c>
      <c r="V735" s="2">
        <f>IF(J735="Ocupada",U735-T735+15/1440,U735-T735)</f>
        <v>0.10416666667151731</v>
      </c>
      <c r="W735" s="7">
        <f>SUMIF(Cocina!A:A,K735,Cocina!H:H)</f>
        <v>3.6111111111111108E-2</v>
      </c>
      <c r="X735" s="2">
        <f t="shared" si="34"/>
        <v>6.8055555560406197E-2</v>
      </c>
      <c r="Y735" t="str">
        <f t="shared" si="35"/>
        <v>Cobrado</v>
      </c>
    </row>
    <row r="736" spans="1:25" x14ac:dyDescent="0.45">
      <c r="A736">
        <v>20</v>
      </c>
      <c r="B736" t="s">
        <v>361</v>
      </c>
      <c r="C736">
        <v>4</v>
      </c>
      <c r="D736" s="1">
        <v>45023.077777777777</v>
      </c>
      <c r="E736" s="1">
        <v>45023.157638888886</v>
      </c>
      <c r="F736" t="s">
        <v>14</v>
      </c>
      <c r="G736" t="s">
        <v>21</v>
      </c>
      <c r="H736" t="s">
        <v>26</v>
      </c>
      <c r="I736">
        <v>38.43</v>
      </c>
      <c r="J736" t="s">
        <v>27</v>
      </c>
      <c r="K736">
        <v>735</v>
      </c>
      <c r="L736" t="s">
        <v>18</v>
      </c>
      <c r="M736" t="s">
        <v>231</v>
      </c>
      <c r="N736" t="s">
        <v>76</v>
      </c>
      <c r="Q736" t="str">
        <f t="shared" si="33"/>
        <v>Plato_14,  Plato_15</v>
      </c>
      <c r="R736" s="11">
        <f>SUMIF(Cocina!A:A,Sala!K736,Cocina!J:J)+I736</f>
        <v>180.43</v>
      </c>
      <c r="S736" s="12">
        <f>INT(E736)</f>
        <v>45023</v>
      </c>
      <c r="T736" s="2">
        <f>D736</f>
        <v>45023.077777777777</v>
      </c>
      <c r="U736" s="2">
        <f>E736</f>
        <v>45023.157638888886</v>
      </c>
      <c r="V736" s="2">
        <f>IF(J736="Ocupada",U736-T736+15/1440,U736-T736)</f>
        <v>7.9861111109494232E-2</v>
      </c>
      <c r="W736" s="7">
        <f>SUMIF(Cocina!A:A,K736,Cocina!H:H)</f>
        <v>6.041666666666666E-2</v>
      </c>
      <c r="X736" s="2">
        <f t="shared" si="34"/>
        <v>1.9444444442827571E-2</v>
      </c>
      <c r="Y736" t="str">
        <f t="shared" si="35"/>
        <v>Cobrado</v>
      </c>
    </row>
    <row r="737" spans="1:25" x14ac:dyDescent="0.45">
      <c r="A737">
        <v>17</v>
      </c>
      <c r="B737" t="s">
        <v>239</v>
      </c>
      <c r="C737">
        <v>2</v>
      </c>
      <c r="D737" s="1">
        <v>45023.047222222223</v>
      </c>
      <c r="E737" s="1">
        <v>45023.14166666667</v>
      </c>
      <c r="F737" t="s">
        <v>35</v>
      </c>
      <c r="G737" t="s">
        <v>21</v>
      </c>
      <c r="H737" t="s">
        <v>26</v>
      </c>
      <c r="I737">
        <v>25.91</v>
      </c>
      <c r="J737" t="s">
        <v>41</v>
      </c>
      <c r="K737">
        <v>736</v>
      </c>
      <c r="L737" t="s">
        <v>18</v>
      </c>
      <c r="M737" t="s">
        <v>234</v>
      </c>
      <c r="N737" t="s">
        <v>44</v>
      </c>
      <c r="O737" t="s">
        <v>29</v>
      </c>
      <c r="Q737" t="str">
        <f t="shared" si="33"/>
        <v>Plato_5,  Plato_16,  Plato_17</v>
      </c>
      <c r="R737" s="11">
        <f>SUMIF(Cocina!A:A,Sala!K737,Cocina!J:J)+I737</f>
        <v>240.91</v>
      </c>
      <c r="S737" s="12">
        <f>INT(E737)</f>
        <v>45023</v>
      </c>
      <c r="T737" s="2">
        <f>D737</f>
        <v>45023.047222222223</v>
      </c>
      <c r="U737" s="2">
        <f>E737</f>
        <v>45023.14166666667</v>
      </c>
      <c r="V737" s="2">
        <f>IF(J737="Ocupada",U737-T737+15/1440,U737-T737)</f>
        <v>0.10486111111337475</v>
      </c>
      <c r="W737" s="7">
        <f>SUMIF(Cocina!A:A,K737,Cocina!H:H)</f>
        <v>6.3888888888888884E-2</v>
      </c>
      <c r="X737" s="2">
        <f t="shared" si="34"/>
        <v>4.0972222224485863E-2</v>
      </c>
      <c r="Y737" t="str">
        <f t="shared" si="35"/>
        <v>Cobrado</v>
      </c>
    </row>
    <row r="738" spans="1:25" x14ac:dyDescent="0.45">
      <c r="A738">
        <v>6</v>
      </c>
      <c r="B738" t="s">
        <v>610</v>
      </c>
      <c r="C738">
        <v>1</v>
      </c>
      <c r="D738" s="1">
        <v>45023.027083333334</v>
      </c>
      <c r="E738" s="1">
        <v>45023.129166666666</v>
      </c>
      <c r="F738" t="s">
        <v>25</v>
      </c>
      <c r="G738" t="s">
        <v>21</v>
      </c>
      <c r="H738" t="s">
        <v>16</v>
      </c>
      <c r="I738">
        <v>24.09</v>
      </c>
      <c r="J738" t="s">
        <v>17</v>
      </c>
      <c r="K738">
        <v>737</v>
      </c>
      <c r="L738" t="s">
        <v>33</v>
      </c>
      <c r="M738" t="s">
        <v>55</v>
      </c>
      <c r="N738" t="s">
        <v>118</v>
      </c>
      <c r="Q738" t="str">
        <f t="shared" si="33"/>
        <v>Plato_9,  Plato_2</v>
      </c>
      <c r="R738" s="11">
        <f>SUMIF(Cocina!A:A,Sala!K738,Cocina!J:J)+I738</f>
        <v>142.09</v>
      </c>
      <c r="S738" s="12">
        <f>INT(E738)</f>
        <v>45023</v>
      </c>
      <c r="T738" s="2">
        <f>D738</f>
        <v>45023.027083333334</v>
      </c>
      <c r="U738" s="2">
        <f>E738</f>
        <v>45023.129166666666</v>
      </c>
      <c r="V738" s="2">
        <f>IF(J738="Ocupada",U738-T738+15/1440,U738-T738)</f>
        <v>0.10208333333139308</v>
      </c>
      <c r="W738" s="7">
        <f>SUMIF(Cocina!A:A,K738,Cocina!H:H)</f>
        <v>1.5277777777777777E-2</v>
      </c>
      <c r="X738" s="2">
        <f t="shared" si="34"/>
        <v>8.6805555553615299E-2</v>
      </c>
      <c r="Y738" t="str">
        <f t="shared" si="35"/>
        <v>Cobrado</v>
      </c>
    </row>
    <row r="739" spans="1:25" x14ac:dyDescent="0.45">
      <c r="A739">
        <v>15</v>
      </c>
      <c r="B739" t="s">
        <v>489</v>
      </c>
      <c r="C739">
        <v>1</v>
      </c>
      <c r="D739" s="1">
        <v>45023.035416666666</v>
      </c>
      <c r="E739" s="1">
        <v>45023.086111111108</v>
      </c>
      <c r="F739" t="s">
        <v>14</v>
      </c>
      <c r="G739" t="s">
        <v>15</v>
      </c>
      <c r="H739" t="s">
        <v>26</v>
      </c>
      <c r="I739">
        <v>17.37</v>
      </c>
      <c r="J739" t="s">
        <v>41</v>
      </c>
      <c r="K739">
        <v>738</v>
      </c>
      <c r="L739" t="s">
        <v>18</v>
      </c>
      <c r="M739" t="s">
        <v>186</v>
      </c>
      <c r="N739" t="s">
        <v>44</v>
      </c>
      <c r="O739" t="s">
        <v>65</v>
      </c>
      <c r="Q739" t="str">
        <f t="shared" si="33"/>
        <v>Plato_10,  Plato_16,  Plato_4</v>
      </c>
      <c r="R739" s="11">
        <f>SUMIF(Cocina!A:A,Sala!K739,Cocina!J:J)+I739</f>
        <v>151.37</v>
      </c>
      <c r="S739" s="12">
        <f>INT(E739)</f>
        <v>45023</v>
      </c>
      <c r="T739" s="2">
        <f>D739</f>
        <v>45023.035416666666</v>
      </c>
      <c r="U739" s="2">
        <f>E739</f>
        <v>45023.086111111108</v>
      </c>
      <c r="V739" s="2">
        <f>IF(J739="Ocupada",U739-T739+15/1440,U739-T739)</f>
        <v>6.1111111109009165E-2</v>
      </c>
      <c r="W739" s="7">
        <f>SUMIF(Cocina!A:A,K739,Cocina!H:H)</f>
        <v>6.5277777777777768E-2</v>
      </c>
      <c r="X739" s="2">
        <f t="shared" si="34"/>
        <v>0</v>
      </c>
      <c r="Y739" t="str">
        <f t="shared" si="35"/>
        <v>No cobrado</v>
      </c>
    </row>
    <row r="740" spans="1:25" x14ac:dyDescent="0.45">
      <c r="A740">
        <v>10</v>
      </c>
      <c r="B740" t="s">
        <v>611</v>
      </c>
      <c r="C740">
        <v>5</v>
      </c>
      <c r="D740" s="1">
        <v>45023.161805555559</v>
      </c>
      <c r="E740" s="1">
        <v>45023.256944444445</v>
      </c>
      <c r="F740" t="s">
        <v>25</v>
      </c>
      <c r="G740" t="s">
        <v>15</v>
      </c>
      <c r="H740" t="s">
        <v>16</v>
      </c>
      <c r="I740">
        <v>33.69</v>
      </c>
      <c r="J740" t="s">
        <v>17</v>
      </c>
      <c r="K740">
        <v>739</v>
      </c>
      <c r="L740" t="s">
        <v>23</v>
      </c>
      <c r="M740" t="s">
        <v>231</v>
      </c>
      <c r="Q740" t="str">
        <f t="shared" si="33"/>
        <v>Plato_14</v>
      </c>
      <c r="R740" s="11">
        <f>SUMIF(Cocina!A:A,Sala!K740,Cocina!J:J)+I740</f>
        <v>79.69</v>
      </c>
      <c r="S740" s="12">
        <f>INT(E740)</f>
        <v>45023</v>
      </c>
      <c r="T740" s="2">
        <f>D740</f>
        <v>45023.161805555559</v>
      </c>
      <c r="U740" s="2">
        <f>E740</f>
        <v>45023.256944444445</v>
      </c>
      <c r="V740" s="2">
        <f>IF(J740="Ocupada",U740-T740+15/1440,U740-T740)</f>
        <v>9.5138888886140194E-2</v>
      </c>
      <c r="W740" s="7">
        <f>SUMIF(Cocina!A:A,K740,Cocina!H:H)</f>
        <v>3.7499999999999999E-2</v>
      </c>
      <c r="X740" s="2">
        <f t="shared" si="34"/>
        <v>5.7638888886140195E-2</v>
      </c>
      <c r="Y740" t="str">
        <f t="shared" si="35"/>
        <v>Cobrado</v>
      </c>
    </row>
    <row r="741" spans="1:25" x14ac:dyDescent="0.45">
      <c r="A741">
        <v>16</v>
      </c>
      <c r="B741" t="s">
        <v>612</v>
      </c>
      <c r="C741">
        <v>6</v>
      </c>
      <c r="D741" s="1">
        <v>45023.15902777778</v>
      </c>
      <c r="E741" s="1">
        <v>45023.26666666667</v>
      </c>
      <c r="F741" t="s">
        <v>20</v>
      </c>
      <c r="G741" t="s">
        <v>15</v>
      </c>
      <c r="H741" t="s">
        <v>16</v>
      </c>
      <c r="I741">
        <v>16.05</v>
      </c>
      <c r="J741" t="s">
        <v>17</v>
      </c>
      <c r="K741">
        <v>740</v>
      </c>
      <c r="L741" t="s">
        <v>64</v>
      </c>
      <c r="M741" t="s">
        <v>62</v>
      </c>
      <c r="N741" t="s">
        <v>76</v>
      </c>
      <c r="O741" t="s">
        <v>30</v>
      </c>
      <c r="P741" t="s">
        <v>58</v>
      </c>
      <c r="Q741" t="str">
        <f t="shared" si="33"/>
        <v>Plato_16,  Plato_15,  Plato_19,  Plato_14</v>
      </c>
      <c r="R741" s="11">
        <f>SUMIF(Cocina!A:A,Sala!K741,Cocina!J:J)+I741</f>
        <v>309.05</v>
      </c>
      <c r="S741" s="12">
        <f>INT(E741)</f>
        <v>45023</v>
      </c>
      <c r="T741" s="2">
        <f>D741</f>
        <v>45023.15902777778</v>
      </c>
      <c r="U741" s="2">
        <f>E741</f>
        <v>45023.26666666667</v>
      </c>
      <c r="V741" s="2">
        <f>IF(J741="Ocupada",U741-T741+15/1440,U741-T741)</f>
        <v>0.10763888889050577</v>
      </c>
      <c r="W741" s="7">
        <f>SUMIF(Cocina!A:A,K741,Cocina!H:H)</f>
        <v>7.8472222222222221E-2</v>
      </c>
      <c r="X741" s="2">
        <f t="shared" si="34"/>
        <v>2.9166666668283547E-2</v>
      </c>
      <c r="Y741" t="str">
        <f t="shared" si="35"/>
        <v>Cobrado</v>
      </c>
    </row>
    <row r="742" spans="1:25" x14ac:dyDescent="0.45">
      <c r="A742">
        <v>14</v>
      </c>
      <c r="B742" t="s">
        <v>416</v>
      </c>
      <c r="C742">
        <v>4</v>
      </c>
      <c r="D742" s="1">
        <v>45023.020138888889</v>
      </c>
      <c r="E742" s="1">
        <v>45023.182638888888</v>
      </c>
      <c r="F742" t="s">
        <v>25</v>
      </c>
      <c r="G742" t="s">
        <v>15</v>
      </c>
      <c r="H742" t="s">
        <v>16</v>
      </c>
      <c r="I742">
        <v>40.31</v>
      </c>
      <c r="J742" t="s">
        <v>41</v>
      </c>
      <c r="K742">
        <v>741</v>
      </c>
      <c r="L742" t="s">
        <v>50</v>
      </c>
      <c r="M742" t="s">
        <v>189</v>
      </c>
      <c r="N742" t="s">
        <v>79</v>
      </c>
      <c r="O742" t="s">
        <v>57</v>
      </c>
      <c r="P742" t="s">
        <v>44</v>
      </c>
      <c r="Q742" t="str">
        <f t="shared" si="33"/>
        <v>Plato_7,  Plato_9,  Plato_11,  Plato_16</v>
      </c>
      <c r="R742" s="11">
        <f>SUMIF(Cocina!A:A,Sala!K742,Cocina!J:J)+I742</f>
        <v>325.31</v>
      </c>
      <c r="S742" s="12">
        <f>INT(E742)</f>
        <v>45023</v>
      </c>
      <c r="T742" s="2">
        <f>D742</f>
        <v>45023.020138888889</v>
      </c>
      <c r="U742" s="2">
        <f>E742</f>
        <v>45023.182638888888</v>
      </c>
      <c r="V742" s="2">
        <f>IF(J742="Ocupada",U742-T742+15/1440,U742-T742)</f>
        <v>0.17291666666521147</v>
      </c>
      <c r="W742" s="7">
        <f>SUMIF(Cocina!A:A,K742,Cocina!H:H)</f>
        <v>0.11458333333333333</v>
      </c>
      <c r="X742" s="2">
        <f t="shared" si="34"/>
        <v>5.8333333331878137E-2</v>
      </c>
      <c r="Y742" t="str">
        <f t="shared" si="35"/>
        <v>Cobrado</v>
      </c>
    </row>
    <row r="743" spans="1:25" x14ac:dyDescent="0.45">
      <c r="A743">
        <v>20</v>
      </c>
      <c r="B743" t="s">
        <v>509</v>
      </c>
      <c r="C743">
        <v>4</v>
      </c>
      <c r="D743" s="1">
        <v>45023.025000000001</v>
      </c>
      <c r="E743" s="1">
        <v>45023.098611111112</v>
      </c>
      <c r="F743" t="s">
        <v>25</v>
      </c>
      <c r="G743" t="s">
        <v>21</v>
      </c>
      <c r="H743" t="s">
        <v>26</v>
      </c>
      <c r="I743">
        <v>10.51</v>
      </c>
      <c r="J743" t="s">
        <v>17</v>
      </c>
      <c r="K743">
        <v>742</v>
      </c>
      <c r="L743" t="s">
        <v>23</v>
      </c>
      <c r="M743" t="s">
        <v>147</v>
      </c>
      <c r="N743" t="s">
        <v>118</v>
      </c>
      <c r="O743" t="s">
        <v>68</v>
      </c>
      <c r="P743" t="s">
        <v>48</v>
      </c>
      <c r="Q743" t="str">
        <f t="shared" si="33"/>
        <v>Plato_17,  Plato_2,  Plato_10,  Plato_12</v>
      </c>
      <c r="R743" s="11">
        <f>SUMIF(Cocina!A:A,Sala!K743,Cocina!J:J)+I743</f>
        <v>176.51</v>
      </c>
      <c r="S743" s="12">
        <f>INT(E743)</f>
        <v>45023</v>
      </c>
      <c r="T743" s="2">
        <f>D743</f>
        <v>45023.025000000001</v>
      </c>
      <c r="U743" s="2">
        <f>E743</f>
        <v>45023.098611111112</v>
      </c>
      <c r="V743" s="2">
        <f>IF(J743="Ocupada",U743-T743+15/1440,U743-T743)</f>
        <v>7.3611111110949423E-2</v>
      </c>
      <c r="W743" s="7">
        <f>SUMIF(Cocina!A:A,K743,Cocina!H:H)</f>
        <v>0.10069444444444445</v>
      </c>
      <c r="X743" s="2">
        <f t="shared" si="34"/>
        <v>0</v>
      </c>
      <c r="Y743" t="str">
        <f t="shared" si="35"/>
        <v>No cobrado</v>
      </c>
    </row>
    <row r="744" spans="1:25" x14ac:dyDescent="0.45">
      <c r="A744">
        <v>19</v>
      </c>
      <c r="B744" t="s">
        <v>366</v>
      </c>
      <c r="C744">
        <v>2</v>
      </c>
      <c r="D744" s="1">
        <v>45023.157638888886</v>
      </c>
      <c r="E744" s="1">
        <v>45023.322222222225</v>
      </c>
      <c r="F744" t="s">
        <v>14</v>
      </c>
      <c r="G744" t="s">
        <v>15</v>
      </c>
      <c r="H744" t="s">
        <v>16</v>
      </c>
      <c r="I744">
        <v>25.7</v>
      </c>
      <c r="J744" t="s">
        <v>41</v>
      </c>
      <c r="K744">
        <v>743</v>
      </c>
      <c r="L744" t="s">
        <v>28</v>
      </c>
      <c r="M744" t="s">
        <v>186</v>
      </c>
      <c r="N744" t="s">
        <v>65</v>
      </c>
      <c r="O744" t="s">
        <v>58</v>
      </c>
      <c r="Q744" t="str">
        <f t="shared" si="33"/>
        <v>Plato_10,  Plato_4,  Plato_14</v>
      </c>
      <c r="R744" s="11">
        <f>SUMIF(Cocina!A:A,Sala!K744,Cocina!J:J)+I744</f>
        <v>159.69999999999999</v>
      </c>
      <c r="S744" s="12">
        <f>INT(E744)</f>
        <v>45023</v>
      </c>
      <c r="T744" s="2">
        <f>D744</f>
        <v>45023.157638888886</v>
      </c>
      <c r="U744" s="2">
        <f>E744</f>
        <v>45023.322222222225</v>
      </c>
      <c r="V744" s="2">
        <f>IF(J744="Ocupada",U744-T744+15/1440,U744-T744)</f>
        <v>0.17500000000533569</v>
      </c>
      <c r="W744" s="7">
        <f>SUMIF(Cocina!A:A,K744,Cocina!H:H)</f>
        <v>9.9305555555555564E-2</v>
      </c>
      <c r="X744" s="2">
        <f t="shared" si="34"/>
        <v>7.5694444449780129E-2</v>
      </c>
      <c r="Y744" t="str">
        <f t="shared" si="35"/>
        <v>Cobrado</v>
      </c>
    </row>
    <row r="745" spans="1:25" x14ac:dyDescent="0.45">
      <c r="A745">
        <v>11</v>
      </c>
      <c r="B745" t="s">
        <v>43</v>
      </c>
      <c r="C745">
        <v>1</v>
      </c>
      <c r="D745" s="1">
        <v>45023.082638888889</v>
      </c>
      <c r="E745" s="1">
        <v>45023.242361111108</v>
      </c>
      <c r="F745" t="s">
        <v>20</v>
      </c>
      <c r="G745" t="s">
        <v>15</v>
      </c>
      <c r="H745" t="s">
        <v>26</v>
      </c>
      <c r="I745">
        <v>26.5</v>
      </c>
      <c r="J745" t="s">
        <v>27</v>
      </c>
      <c r="K745">
        <v>744</v>
      </c>
      <c r="L745" t="s">
        <v>18</v>
      </c>
      <c r="M745" t="s">
        <v>108</v>
      </c>
      <c r="N745" t="s">
        <v>79</v>
      </c>
      <c r="Q745" t="str">
        <f t="shared" si="33"/>
        <v>Plato_4,  Plato_9</v>
      </c>
      <c r="R745" s="11">
        <f>SUMIF(Cocina!A:A,Sala!K745,Cocina!J:J)+I745</f>
        <v>102.5</v>
      </c>
      <c r="S745" s="12">
        <f>INT(E745)</f>
        <v>45023</v>
      </c>
      <c r="T745" s="2">
        <f>D745</f>
        <v>45023.082638888889</v>
      </c>
      <c r="U745" s="2">
        <f>E745</f>
        <v>45023.242361111108</v>
      </c>
      <c r="V745" s="2">
        <f>IF(J745="Ocupada",U745-T745+15/1440,U745-T745)</f>
        <v>0.15972222221898846</v>
      </c>
      <c r="W745" s="7">
        <f>SUMIF(Cocina!A:A,K745,Cocina!H:H)</f>
        <v>4.6527777777777779E-2</v>
      </c>
      <c r="X745" s="2">
        <f t="shared" si="34"/>
        <v>0.11319444444121068</v>
      </c>
      <c r="Y745" t="str">
        <f t="shared" si="35"/>
        <v>Cobrado</v>
      </c>
    </row>
    <row r="746" spans="1:25" x14ac:dyDescent="0.45">
      <c r="A746">
        <v>3</v>
      </c>
      <c r="B746" t="s">
        <v>591</v>
      </c>
      <c r="C746">
        <v>1</v>
      </c>
      <c r="D746" s="1">
        <v>45023.106944444444</v>
      </c>
      <c r="E746" s="1">
        <v>45023.202777777777</v>
      </c>
      <c r="F746" t="s">
        <v>32</v>
      </c>
      <c r="G746" t="s">
        <v>15</v>
      </c>
      <c r="H746" t="s">
        <v>22</v>
      </c>
      <c r="I746">
        <v>18.75</v>
      </c>
      <c r="J746" t="s">
        <v>27</v>
      </c>
      <c r="K746">
        <v>745</v>
      </c>
      <c r="L746" t="s">
        <v>46</v>
      </c>
      <c r="M746" t="s">
        <v>39</v>
      </c>
      <c r="N746" t="s">
        <v>47</v>
      </c>
      <c r="O746" t="s">
        <v>73</v>
      </c>
      <c r="P746" t="s">
        <v>93</v>
      </c>
      <c r="Q746" t="str">
        <f t="shared" si="33"/>
        <v>Plato_8,  Plato_7,  Plato_1,  Plato_6</v>
      </c>
      <c r="R746" s="11">
        <f>SUMIF(Cocina!A:A,Sala!K746,Cocina!J:J)+I746</f>
        <v>302.75</v>
      </c>
      <c r="S746" s="12">
        <f>INT(E746)</f>
        <v>45023</v>
      </c>
      <c r="T746" s="2">
        <f>D746</f>
        <v>45023.106944444444</v>
      </c>
      <c r="U746" s="2">
        <f>E746</f>
        <v>45023.202777777777</v>
      </c>
      <c r="V746" s="2">
        <f>IF(J746="Ocupada",U746-T746+15/1440,U746-T746)</f>
        <v>9.5833333332848269E-2</v>
      </c>
      <c r="W746" s="7">
        <f>SUMIF(Cocina!A:A,K746,Cocina!H:H)</f>
        <v>5.0694444444444445E-2</v>
      </c>
      <c r="X746" s="2">
        <f t="shared" si="34"/>
        <v>4.5138888888403825E-2</v>
      </c>
      <c r="Y746" t="str">
        <f t="shared" si="35"/>
        <v>Cobrado</v>
      </c>
    </row>
    <row r="747" spans="1:25" x14ac:dyDescent="0.45">
      <c r="A747">
        <v>13</v>
      </c>
      <c r="B747" t="s">
        <v>596</v>
      </c>
      <c r="C747">
        <v>2</v>
      </c>
      <c r="D747" s="1">
        <v>45023.131944444445</v>
      </c>
      <c r="E747" s="1">
        <v>45023.268750000003</v>
      </c>
      <c r="F747" t="s">
        <v>20</v>
      </c>
      <c r="G747" t="s">
        <v>15</v>
      </c>
      <c r="H747" t="s">
        <v>26</v>
      </c>
      <c r="I747">
        <v>44.9</v>
      </c>
      <c r="J747" t="s">
        <v>41</v>
      </c>
      <c r="K747">
        <v>746</v>
      </c>
      <c r="L747" t="s">
        <v>70</v>
      </c>
      <c r="M747" t="s">
        <v>39</v>
      </c>
      <c r="N747" t="s">
        <v>76</v>
      </c>
      <c r="Q747" t="str">
        <f t="shared" si="33"/>
        <v>Plato_8,  Plato_15</v>
      </c>
      <c r="R747" s="11">
        <f>SUMIF(Cocina!A:A,Sala!K747,Cocina!J:J)+I747</f>
        <v>245.9</v>
      </c>
      <c r="S747" s="12">
        <f>INT(E747)</f>
        <v>45023</v>
      </c>
      <c r="T747" s="2">
        <f>D747</f>
        <v>45023.131944444445</v>
      </c>
      <c r="U747" s="2">
        <f>E747</f>
        <v>45023.268750000003</v>
      </c>
      <c r="V747" s="2">
        <f>IF(J747="Ocupada",U747-T747+15/1440,U747-T747)</f>
        <v>0.14722222222432416</v>
      </c>
      <c r="W747" s="7">
        <f>SUMIF(Cocina!A:A,K747,Cocina!H:H)</f>
        <v>5.3472222222222227E-2</v>
      </c>
      <c r="X747" s="2">
        <f t="shared" si="34"/>
        <v>9.375000000210193E-2</v>
      </c>
      <c r="Y747" t="str">
        <f t="shared" si="35"/>
        <v>Cobrado</v>
      </c>
    </row>
    <row r="748" spans="1:25" x14ac:dyDescent="0.45">
      <c r="A748">
        <v>16</v>
      </c>
      <c r="B748" t="s">
        <v>613</v>
      </c>
      <c r="C748">
        <v>3</v>
      </c>
      <c r="D748" s="1">
        <v>45023.120138888888</v>
      </c>
      <c r="E748" s="1">
        <v>45023.200694444444</v>
      </c>
      <c r="F748" t="s">
        <v>20</v>
      </c>
      <c r="G748" t="s">
        <v>21</v>
      </c>
      <c r="H748" t="s">
        <v>16</v>
      </c>
      <c r="I748">
        <v>37.229999999999997</v>
      </c>
      <c r="J748" t="s">
        <v>17</v>
      </c>
      <c r="K748">
        <v>747</v>
      </c>
      <c r="L748" t="s">
        <v>50</v>
      </c>
      <c r="M748" t="s">
        <v>153</v>
      </c>
      <c r="Q748" t="str">
        <f t="shared" si="33"/>
        <v>Plato_1</v>
      </c>
      <c r="R748" s="11">
        <f>SUMIF(Cocina!A:A,Sala!K748,Cocina!J:J)+I748</f>
        <v>62.23</v>
      </c>
      <c r="S748" s="12">
        <f>INT(E748)</f>
        <v>45023</v>
      </c>
      <c r="T748" s="2">
        <f>D748</f>
        <v>45023.120138888888</v>
      </c>
      <c r="U748" s="2">
        <f>E748</f>
        <v>45023.200694444444</v>
      </c>
      <c r="V748" s="2">
        <f>IF(J748="Ocupada",U748-T748+15/1440,U748-T748)</f>
        <v>8.0555555556202307E-2</v>
      </c>
      <c r="W748" s="7">
        <f>SUMIF(Cocina!A:A,K748,Cocina!H:H)</f>
        <v>1.9444444444444445E-2</v>
      </c>
      <c r="X748" s="2">
        <f t="shared" si="34"/>
        <v>6.1111111111757863E-2</v>
      </c>
      <c r="Y748" t="str">
        <f t="shared" si="35"/>
        <v>Cobrado</v>
      </c>
    </row>
    <row r="749" spans="1:25" x14ac:dyDescent="0.45">
      <c r="A749">
        <v>2</v>
      </c>
      <c r="B749" t="s">
        <v>614</v>
      </c>
      <c r="C749">
        <v>4</v>
      </c>
      <c r="D749" s="1">
        <v>45023.105555555558</v>
      </c>
      <c r="E749" s="1">
        <v>45023.248611111114</v>
      </c>
      <c r="F749" t="s">
        <v>25</v>
      </c>
      <c r="G749" t="s">
        <v>15</v>
      </c>
      <c r="H749" t="s">
        <v>26</v>
      </c>
      <c r="I749">
        <v>12.55</v>
      </c>
      <c r="J749" t="s">
        <v>17</v>
      </c>
      <c r="K749">
        <v>748</v>
      </c>
      <c r="L749" t="s">
        <v>42</v>
      </c>
      <c r="M749" t="s">
        <v>278</v>
      </c>
      <c r="N749" t="s">
        <v>68</v>
      </c>
      <c r="Q749" t="str">
        <f t="shared" si="33"/>
        <v>Plato_15,  Plato_10</v>
      </c>
      <c r="R749" s="11">
        <f>SUMIF(Cocina!A:A,Sala!K749,Cocina!J:J)+I749</f>
        <v>122.55</v>
      </c>
      <c r="S749" s="12">
        <f>INT(E749)</f>
        <v>45023</v>
      </c>
      <c r="T749" s="2">
        <f>D749</f>
        <v>45023.105555555558</v>
      </c>
      <c r="U749" s="2">
        <f>E749</f>
        <v>45023.248611111114</v>
      </c>
      <c r="V749" s="2">
        <f>IF(J749="Ocupada",U749-T749+15/1440,U749-T749)</f>
        <v>0.14305555555620231</v>
      </c>
      <c r="W749" s="7">
        <f>SUMIF(Cocina!A:A,K749,Cocina!H:H)</f>
        <v>2.5694444444444443E-2</v>
      </c>
      <c r="X749" s="2">
        <f t="shared" si="34"/>
        <v>0.11736111111175787</v>
      </c>
      <c r="Y749" t="str">
        <f t="shared" si="35"/>
        <v>Cobrado</v>
      </c>
    </row>
    <row r="750" spans="1:25" x14ac:dyDescent="0.45">
      <c r="A750">
        <v>1</v>
      </c>
      <c r="B750" t="s">
        <v>613</v>
      </c>
      <c r="C750">
        <v>2</v>
      </c>
      <c r="D750" s="1">
        <v>45023.056250000001</v>
      </c>
      <c r="E750" s="1">
        <v>45023.119444444441</v>
      </c>
      <c r="F750" t="s">
        <v>35</v>
      </c>
      <c r="G750" t="s">
        <v>15</v>
      </c>
      <c r="H750" t="s">
        <v>16</v>
      </c>
      <c r="I750">
        <v>24.12</v>
      </c>
      <c r="J750" t="s">
        <v>41</v>
      </c>
      <c r="K750">
        <v>749</v>
      </c>
      <c r="L750" t="s">
        <v>36</v>
      </c>
      <c r="M750" t="s">
        <v>39</v>
      </c>
      <c r="Q750" t="str">
        <f t="shared" si="33"/>
        <v>Plato_8</v>
      </c>
      <c r="R750" s="11">
        <f>SUMIF(Cocina!A:A,Sala!K750,Cocina!J:J)+I750</f>
        <v>94.12</v>
      </c>
      <c r="S750" s="12">
        <f>INT(E750)</f>
        <v>45023</v>
      </c>
      <c r="T750" s="2">
        <f>D750</f>
        <v>45023.056250000001</v>
      </c>
      <c r="U750" s="2">
        <f>E750</f>
        <v>45023.119444444441</v>
      </c>
      <c r="V750" s="2">
        <f>IF(J750="Ocupada",U750-T750+15/1440,U750-T750)</f>
        <v>7.3611111106098789E-2</v>
      </c>
      <c r="W750" s="7">
        <f>SUMIF(Cocina!A:A,K750,Cocina!H:H)</f>
        <v>5.5555555555555558E-3</v>
      </c>
      <c r="X750" s="2">
        <f t="shared" si="34"/>
        <v>6.805555555054324E-2</v>
      </c>
      <c r="Y750" t="str">
        <f t="shared" si="35"/>
        <v>Cobrado</v>
      </c>
    </row>
    <row r="751" spans="1:25" x14ac:dyDescent="0.45">
      <c r="A751">
        <v>6</v>
      </c>
      <c r="B751" t="s">
        <v>615</v>
      </c>
      <c r="C751">
        <v>4</v>
      </c>
      <c r="D751" s="1">
        <v>45023.073611111111</v>
      </c>
      <c r="E751" s="1">
        <v>45023.125</v>
      </c>
      <c r="F751" t="s">
        <v>20</v>
      </c>
      <c r="G751" t="s">
        <v>15</v>
      </c>
      <c r="H751" t="s">
        <v>26</v>
      </c>
      <c r="I751">
        <v>21.82</v>
      </c>
      <c r="J751" t="s">
        <v>27</v>
      </c>
      <c r="K751">
        <v>750</v>
      </c>
      <c r="L751" t="s">
        <v>46</v>
      </c>
      <c r="M751" t="s">
        <v>147</v>
      </c>
      <c r="N751" t="s">
        <v>68</v>
      </c>
      <c r="Q751" t="str">
        <f t="shared" si="33"/>
        <v>Plato_17,  Plato_10</v>
      </c>
      <c r="R751" s="11">
        <f>SUMIF(Cocina!A:A,Sala!K751,Cocina!J:J)+I751</f>
        <v>140.82</v>
      </c>
      <c r="S751" s="12">
        <f>INT(E751)</f>
        <v>45023</v>
      </c>
      <c r="T751" s="2">
        <f>D751</f>
        <v>45023.073611111111</v>
      </c>
      <c r="U751" s="2">
        <f>E751</f>
        <v>45023.125</v>
      </c>
      <c r="V751" s="2">
        <f>IF(J751="Ocupada",U751-T751+15/1440,U751-T751)</f>
        <v>5.1388888889050577E-2</v>
      </c>
      <c r="W751" s="7">
        <f>SUMIF(Cocina!A:A,K751,Cocina!H:H)</f>
        <v>5.9722222222222225E-2</v>
      </c>
      <c r="X751" s="2">
        <f t="shared" si="34"/>
        <v>0</v>
      </c>
      <c r="Y751" t="str">
        <f t="shared" si="35"/>
        <v>No cobrado</v>
      </c>
    </row>
    <row r="752" spans="1:25" x14ac:dyDescent="0.45">
      <c r="A752">
        <v>17</v>
      </c>
      <c r="B752" t="s">
        <v>427</v>
      </c>
      <c r="C752">
        <v>6</v>
      </c>
      <c r="D752" s="1">
        <v>45023.063888888886</v>
      </c>
      <c r="E752" s="1">
        <v>45023.131944444445</v>
      </c>
      <c r="F752" t="s">
        <v>25</v>
      </c>
      <c r="G752" t="s">
        <v>21</v>
      </c>
      <c r="H752" t="s">
        <v>26</v>
      </c>
      <c r="I752">
        <v>49.35</v>
      </c>
      <c r="J752" t="s">
        <v>27</v>
      </c>
      <c r="K752">
        <v>751</v>
      </c>
      <c r="L752" t="s">
        <v>28</v>
      </c>
      <c r="M752" t="s">
        <v>55</v>
      </c>
      <c r="N752" t="s">
        <v>73</v>
      </c>
      <c r="O752" t="s">
        <v>112</v>
      </c>
      <c r="Q752" t="str">
        <f t="shared" si="33"/>
        <v>Plato_9,  Plato_1,  Plato_5</v>
      </c>
      <c r="R752" s="11">
        <f>SUMIF(Cocina!A:A,Sala!K752,Cocina!J:J)+I752</f>
        <v>219.35</v>
      </c>
      <c r="S752" s="12">
        <f>INT(E752)</f>
        <v>45023</v>
      </c>
      <c r="T752" s="2">
        <f>D752</f>
        <v>45023.063888888886</v>
      </c>
      <c r="U752" s="2">
        <f>E752</f>
        <v>45023.131944444445</v>
      </c>
      <c r="V752" s="2">
        <f>IF(J752="Ocupada",U752-T752+15/1440,U752-T752)</f>
        <v>6.805555555911269E-2</v>
      </c>
      <c r="W752" s="7">
        <f>SUMIF(Cocina!A:A,K752,Cocina!H:H)</f>
        <v>6.0416666666666667E-2</v>
      </c>
      <c r="X752" s="2">
        <f t="shared" si="34"/>
        <v>7.6388888924460233E-3</v>
      </c>
      <c r="Y752" t="str">
        <f t="shared" si="35"/>
        <v>Cobrado</v>
      </c>
    </row>
    <row r="753" spans="1:25" x14ac:dyDescent="0.45">
      <c r="A753">
        <v>3</v>
      </c>
      <c r="B753" t="s">
        <v>429</v>
      </c>
      <c r="C753">
        <v>5</v>
      </c>
      <c r="D753" s="1">
        <v>45023.086805555555</v>
      </c>
      <c r="E753" s="1">
        <v>45023.182638888888</v>
      </c>
      <c r="F753" t="s">
        <v>14</v>
      </c>
      <c r="G753" t="s">
        <v>15</v>
      </c>
      <c r="H753" t="s">
        <v>26</v>
      </c>
      <c r="I753">
        <v>46.27</v>
      </c>
      <c r="J753" t="s">
        <v>27</v>
      </c>
      <c r="K753">
        <v>752</v>
      </c>
      <c r="L753" t="s">
        <v>36</v>
      </c>
      <c r="M753" t="s">
        <v>97</v>
      </c>
      <c r="Q753" t="str">
        <f t="shared" si="33"/>
        <v>Plato_2</v>
      </c>
      <c r="R753" s="11">
        <f>SUMIF(Cocina!A:A,Sala!K753,Cocina!J:J)+I753</f>
        <v>106.27000000000001</v>
      </c>
      <c r="S753" s="12">
        <f>INT(E753)</f>
        <v>45023</v>
      </c>
      <c r="T753" s="2">
        <f>D753</f>
        <v>45023.086805555555</v>
      </c>
      <c r="U753" s="2">
        <f>E753</f>
        <v>45023.182638888888</v>
      </c>
      <c r="V753" s="2">
        <f>IF(J753="Ocupada",U753-T753+15/1440,U753-T753)</f>
        <v>9.5833333332848269E-2</v>
      </c>
      <c r="W753" s="7">
        <f>SUMIF(Cocina!A:A,K753,Cocina!H:H)</f>
        <v>2.0833333333333332E-2</v>
      </c>
      <c r="X753" s="2">
        <f t="shared" si="34"/>
        <v>7.4999999999514941E-2</v>
      </c>
      <c r="Y753" t="str">
        <f t="shared" si="35"/>
        <v>Cobrado</v>
      </c>
    </row>
    <row r="754" spans="1:25" x14ac:dyDescent="0.45">
      <c r="A754">
        <v>11</v>
      </c>
      <c r="B754" t="s">
        <v>328</v>
      </c>
      <c r="C754">
        <v>4</v>
      </c>
      <c r="D754" s="1">
        <v>45023.102083333331</v>
      </c>
      <c r="E754" s="1">
        <v>45023.193055555559</v>
      </c>
      <c r="F754" t="s">
        <v>35</v>
      </c>
      <c r="G754" t="s">
        <v>15</v>
      </c>
      <c r="H754" t="s">
        <v>16</v>
      </c>
      <c r="I754">
        <v>26.24</v>
      </c>
      <c r="J754" t="s">
        <v>27</v>
      </c>
      <c r="K754">
        <v>753</v>
      </c>
      <c r="L754" t="s">
        <v>70</v>
      </c>
      <c r="M754" t="s">
        <v>278</v>
      </c>
      <c r="N754" t="s">
        <v>58</v>
      </c>
      <c r="O754" t="s">
        <v>47</v>
      </c>
      <c r="P754" t="s">
        <v>30</v>
      </c>
      <c r="Q754" t="str">
        <f t="shared" si="33"/>
        <v>Plato_15,  Plato_14,  Plato_7,  Plato_19</v>
      </c>
      <c r="R754" s="11">
        <f>SUMIF(Cocina!A:A,Sala!K754,Cocina!J:J)+I754</f>
        <v>189.24</v>
      </c>
      <c r="S754" s="12">
        <f>INT(E754)</f>
        <v>45023</v>
      </c>
      <c r="T754" s="2">
        <f>D754</f>
        <v>45023.102083333331</v>
      </c>
      <c r="U754" s="2">
        <f>E754</f>
        <v>45023.193055555559</v>
      </c>
      <c r="V754" s="2">
        <f>IF(J754="Ocupada",U754-T754+15/1440,U754-T754)</f>
        <v>9.0972222227719612E-2</v>
      </c>
      <c r="W754" s="7">
        <f>SUMIF(Cocina!A:A,K754,Cocina!H:H)</f>
        <v>8.8888888888888878E-2</v>
      </c>
      <c r="X754" s="2">
        <f t="shared" si="34"/>
        <v>2.083333338830734E-3</v>
      </c>
      <c r="Y754" t="str">
        <f t="shared" si="35"/>
        <v>Cobrado</v>
      </c>
    </row>
    <row r="755" spans="1:25" x14ac:dyDescent="0.45">
      <c r="A755">
        <v>8</v>
      </c>
      <c r="B755" t="s">
        <v>405</v>
      </c>
      <c r="C755">
        <v>3</v>
      </c>
      <c r="D755" s="1">
        <v>45023.13958333333</v>
      </c>
      <c r="E755" s="1">
        <v>45023.191666666666</v>
      </c>
      <c r="F755" t="s">
        <v>14</v>
      </c>
      <c r="G755" t="s">
        <v>15</v>
      </c>
      <c r="H755" t="s">
        <v>26</v>
      </c>
      <c r="I755">
        <v>42.74</v>
      </c>
      <c r="J755" t="s">
        <v>17</v>
      </c>
      <c r="K755">
        <v>754</v>
      </c>
      <c r="L755" t="s">
        <v>18</v>
      </c>
      <c r="M755" t="s">
        <v>189</v>
      </c>
      <c r="N755" t="s">
        <v>93</v>
      </c>
      <c r="O755" t="s">
        <v>44</v>
      </c>
      <c r="Q755" t="str">
        <f t="shared" si="33"/>
        <v>Plato_7,  Plato_6,  Plato_16</v>
      </c>
      <c r="R755" s="11">
        <f>SUMIF(Cocina!A:A,Sala!K755,Cocina!J:J)+I755</f>
        <v>279.74</v>
      </c>
      <c r="S755" s="12">
        <f>INT(E755)</f>
        <v>45023</v>
      </c>
      <c r="T755" s="2">
        <f>D755</f>
        <v>45023.13958333333</v>
      </c>
      <c r="U755" s="2">
        <f>E755</f>
        <v>45023.191666666666</v>
      </c>
      <c r="V755" s="2">
        <f>IF(J755="Ocupada",U755-T755+15/1440,U755-T755)</f>
        <v>5.2083333335758653E-2</v>
      </c>
      <c r="W755" s="7">
        <f>SUMIF(Cocina!A:A,K755,Cocina!H:H)</f>
        <v>6.1805555555555551E-2</v>
      </c>
      <c r="X755" s="2">
        <f t="shared" si="34"/>
        <v>0</v>
      </c>
      <c r="Y755" t="str">
        <f t="shared" si="35"/>
        <v>No cobrado</v>
      </c>
    </row>
    <row r="756" spans="1:25" x14ac:dyDescent="0.45">
      <c r="A756">
        <v>12</v>
      </c>
      <c r="B756" t="s">
        <v>616</v>
      </c>
      <c r="C756">
        <v>3</v>
      </c>
      <c r="D756" s="1">
        <v>45023.084027777775</v>
      </c>
      <c r="E756" s="1">
        <v>45023.185416666667</v>
      </c>
      <c r="F756" t="s">
        <v>25</v>
      </c>
      <c r="G756" t="s">
        <v>15</v>
      </c>
      <c r="H756" t="s">
        <v>26</v>
      </c>
      <c r="I756">
        <v>26.65</v>
      </c>
      <c r="J756" t="s">
        <v>41</v>
      </c>
      <c r="K756">
        <v>755</v>
      </c>
      <c r="L756" t="s">
        <v>28</v>
      </c>
      <c r="M756" t="s">
        <v>99</v>
      </c>
      <c r="N756" t="s">
        <v>73</v>
      </c>
      <c r="O756" t="s">
        <v>48</v>
      </c>
      <c r="P756" t="s">
        <v>79</v>
      </c>
      <c r="Q756" t="str">
        <f t="shared" si="33"/>
        <v>Plato_13,  Plato_1,  Plato_12,  Plato_9</v>
      </c>
      <c r="R756" s="11">
        <f>SUMIF(Cocina!A:A,Sala!K756,Cocina!J:J)+I756</f>
        <v>237.65</v>
      </c>
      <c r="S756" s="12">
        <f>INT(E756)</f>
        <v>45023</v>
      </c>
      <c r="T756" s="2">
        <f>D756</f>
        <v>45023.084027777775</v>
      </c>
      <c r="U756" s="2">
        <f>E756</f>
        <v>45023.185416666667</v>
      </c>
      <c r="V756" s="2">
        <f>IF(J756="Ocupada",U756-T756+15/1440,U756-T756)</f>
        <v>0.11180555555862763</v>
      </c>
      <c r="W756" s="7">
        <f>SUMIF(Cocina!A:A,K756,Cocina!H:H)</f>
        <v>7.5694444444444439E-2</v>
      </c>
      <c r="X756" s="2">
        <f t="shared" si="34"/>
        <v>3.6111111114183192E-2</v>
      </c>
      <c r="Y756" t="str">
        <f t="shared" si="35"/>
        <v>Cobrado</v>
      </c>
    </row>
    <row r="757" spans="1:25" x14ac:dyDescent="0.45">
      <c r="A757">
        <v>11</v>
      </c>
      <c r="B757" t="s">
        <v>617</v>
      </c>
      <c r="C757">
        <v>1</v>
      </c>
      <c r="D757" s="1">
        <v>45023.161805555559</v>
      </c>
      <c r="E757" s="1">
        <v>45023.32708333333</v>
      </c>
      <c r="F757" t="s">
        <v>20</v>
      </c>
      <c r="G757" t="s">
        <v>38</v>
      </c>
      <c r="H757" t="s">
        <v>26</v>
      </c>
      <c r="I757">
        <v>31.75</v>
      </c>
      <c r="J757" t="s">
        <v>27</v>
      </c>
      <c r="K757">
        <v>756</v>
      </c>
      <c r="L757" t="s">
        <v>36</v>
      </c>
      <c r="M757" t="s">
        <v>147</v>
      </c>
      <c r="N757" t="s">
        <v>48</v>
      </c>
      <c r="Q757" t="str">
        <f t="shared" si="33"/>
        <v>Plato_17,  Plato_12</v>
      </c>
      <c r="R757" s="11">
        <f>SUMIF(Cocina!A:A,Sala!K757,Cocina!J:J)+I757</f>
        <v>81.75</v>
      </c>
      <c r="S757" s="12">
        <f>INT(E757)</f>
        <v>45023</v>
      </c>
      <c r="T757" s="2">
        <f>D757</f>
        <v>45023.161805555559</v>
      </c>
      <c r="U757" s="2">
        <f>E757</f>
        <v>45023.32708333333</v>
      </c>
      <c r="V757" s="2">
        <f>IF(J757="Ocupada",U757-T757+15/1440,U757-T757)</f>
        <v>0.1652777777708252</v>
      </c>
      <c r="W757" s="7">
        <f>SUMIF(Cocina!A:A,K757,Cocina!H:H)</f>
        <v>2.361111111111111E-2</v>
      </c>
      <c r="X757" s="2">
        <f t="shared" si="34"/>
        <v>0.14166666665971409</v>
      </c>
      <c r="Y757" t="str">
        <f t="shared" si="35"/>
        <v>Cobrado</v>
      </c>
    </row>
    <row r="758" spans="1:25" x14ac:dyDescent="0.45">
      <c r="A758">
        <v>3</v>
      </c>
      <c r="B758" t="s">
        <v>618</v>
      </c>
      <c r="C758">
        <v>6</v>
      </c>
      <c r="D758" s="1">
        <v>45023.074305555558</v>
      </c>
      <c r="E758" s="1">
        <v>45023.195833333331</v>
      </c>
      <c r="F758" t="s">
        <v>25</v>
      </c>
      <c r="G758" t="s">
        <v>15</v>
      </c>
      <c r="H758" t="s">
        <v>16</v>
      </c>
      <c r="I758">
        <v>10.029999999999999</v>
      </c>
      <c r="J758" t="s">
        <v>17</v>
      </c>
      <c r="K758">
        <v>757</v>
      </c>
      <c r="L758" t="s">
        <v>28</v>
      </c>
      <c r="M758" t="s">
        <v>97</v>
      </c>
      <c r="Q758" t="str">
        <f t="shared" si="33"/>
        <v>Plato_2</v>
      </c>
      <c r="R758" s="11">
        <f>SUMIF(Cocina!A:A,Sala!K758,Cocina!J:J)+I758</f>
        <v>70.03</v>
      </c>
      <c r="S758" s="12">
        <f>INT(E758)</f>
        <v>45023</v>
      </c>
      <c r="T758" s="2">
        <f>D758</f>
        <v>45023.074305555558</v>
      </c>
      <c r="U758" s="2">
        <f>E758</f>
        <v>45023.195833333331</v>
      </c>
      <c r="V758" s="2">
        <f>IF(J758="Ocupada",U758-T758+15/1440,U758-T758)</f>
        <v>0.12152777777373558</v>
      </c>
      <c r="W758" s="7">
        <f>SUMIF(Cocina!A:A,K758,Cocina!H:H)</f>
        <v>2.7777777777777776E-2</v>
      </c>
      <c r="X758" s="2">
        <f t="shared" si="34"/>
        <v>9.3749999995957803E-2</v>
      </c>
      <c r="Y758" t="str">
        <f t="shared" si="35"/>
        <v>Cobrado</v>
      </c>
    </row>
    <row r="759" spans="1:25" x14ac:dyDescent="0.45">
      <c r="A759">
        <v>18</v>
      </c>
      <c r="B759" t="s">
        <v>619</v>
      </c>
      <c r="C759">
        <v>4</v>
      </c>
      <c r="D759" s="1">
        <v>45023.011805555558</v>
      </c>
      <c r="E759" s="1">
        <v>45023.090277777781</v>
      </c>
      <c r="F759" t="s">
        <v>14</v>
      </c>
      <c r="G759" t="s">
        <v>21</v>
      </c>
      <c r="H759" t="s">
        <v>22</v>
      </c>
      <c r="I759">
        <v>27.04</v>
      </c>
      <c r="J759" t="s">
        <v>17</v>
      </c>
      <c r="K759">
        <v>758</v>
      </c>
      <c r="L759" t="s">
        <v>36</v>
      </c>
      <c r="M759" t="s">
        <v>97</v>
      </c>
      <c r="N759" t="s">
        <v>112</v>
      </c>
      <c r="Q759" t="str">
        <f t="shared" si="33"/>
        <v>Plato_2,  Plato_5</v>
      </c>
      <c r="R759" s="11">
        <f>SUMIF(Cocina!A:A,Sala!K759,Cocina!J:J)+I759</f>
        <v>79.039999999999992</v>
      </c>
      <c r="S759" s="12">
        <f>INT(E759)</f>
        <v>45023</v>
      </c>
      <c r="T759" s="2">
        <f>D759</f>
        <v>45023.011805555558</v>
      </c>
      <c r="U759" s="2">
        <f>E759</f>
        <v>45023.090277777781</v>
      </c>
      <c r="V759" s="2">
        <f>IF(J759="Ocupada",U759-T759+15/1440,U759-T759)</f>
        <v>7.8472222223354038E-2</v>
      </c>
      <c r="W759" s="7">
        <f>SUMIF(Cocina!A:A,K759,Cocina!H:H)</f>
        <v>2.8472222222222225E-2</v>
      </c>
      <c r="X759" s="2">
        <f t="shared" si="34"/>
        <v>5.0000000001131813E-2</v>
      </c>
      <c r="Y759" t="str">
        <f t="shared" si="35"/>
        <v>Cobrado</v>
      </c>
    </row>
    <row r="760" spans="1:25" x14ac:dyDescent="0.45">
      <c r="A760">
        <v>20</v>
      </c>
      <c r="B760" t="s">
        <v>620</v>
      </c>
      <c r="C760">
        <v>5</v>
      </c>
      <c r="D760" s="1">
        <v>45023.027777777781</v>
      </c>
      <c r="E760" s="1">
        <v>45023.15625</v>
      </c>
      <c r="F760" t="s">
        <v>20</v>
      </c>
      <c r="G760" t="s">
        <v>15</v>
      </c>
      <c r="H760" t="s">
        <v>26</v>
      </c>
      <c r="I760">
        <v>13.7</v>
      </c>
      <c r="J760" t="s">
        <v>17</v>
      </c>
      <c r="K760">
        <v>759</v>
      </c>
      <c r="L760" t="s">
        <v>87</v>
      </c>
      <c r="M760" t="s">
        <v>292</v>
      </c>
      <c r="N760" t="s">
        <v>93</v>
      </c>
      <c r="O760" t="s">
        <v>73</v>
      </c>
      <c r="P760" t="s">
        <v>79</v>
      </c>
      <c r="Q760" t="str">
        <f t="shared" si="33"/>
        <v>Plato_11,  Plato_6,  Plato_1,  Plato_9</v>
      </c>
      <c r="R760" s="11">
        <f>SUMIF(Cocina!A:A,Sala!K760,Cocina!J:J)+I760</f>
        <v>355.7</v>
      </c>
      <c r="S760" s="12">
        <f>INT(E760)</f>
        <v>45023</v>
      </c>
      <c r="T760" s="2">
        <f>D760</f>
        <v>45023.027777777781</v>
      </c>
      <c r="U760" s="2">
        <f>E760</f>
        <v>45023.15625</v>
      </c>
      <c r="V760" s="2">
        <f>IF(J760="Ocupada",U760-T760+15/1440,U760-T760)</f>
        <v>0.12847222221898846</v>
      </c>
      <c r="W760" s="7">
        <f>SUMIF(Cocina!A:A,K760,Cocina!H:H)</f>
        <v>0.13611111111111113</v>
      </c>
      <c r="X760" s="2">
        <f t="shared" si="34"/>
        <v>0</v>
      </c>
      <c r="Y760" t="str">
        <f t="shared" si="35"/>
        <v>No cobrado</v>
      </c>
    </row>
    <row r="761" spans="1:25" x14ac:dyDescent="0.45">
      <c r="A761">
        <v>5</v>
      </c>
      <c r="B761" t="s">
        <v>621</v>
      </c>
      <c r="C761">
        <v>6</v>
      </c>
      <c r="D761" s="1">
        <v>45023.017361111109</v>
      </c>
      <c r="E761" s="1">
        <v>45023.069444444445</v>
      </c>
      <c r="F761" t="s">
        <v>35</v>
      </c>
      <c r="G761" t="s">
        <v>15</v>
      </c>
      <c r="H761" t="s">
        <v>26</v>
      </c>
      <c r="I761">
        <v>39.42</v>
      </c>
      <c r="J761" t="s">
        <v>27</v>
      </c>
      <c r="K761">
        <v>760</v>
      </c>
      <c r="L761" t="s">
        <v>87</v>
      </c>
      <c r="M761" t="s">
        <v>39</v>
      </c>
      <c r="Q761" t="str">
        <f t="shared" si="33"/>
        <v>Plato_8</v>
      </c>
      <c r="R761" s="11">
        <f>SUMIF(Cocina!A:A,Sala!K761,Cocina!J:J)+I761</f>
        <v>144.42000000000002</v>
      </c>
      <c r="S761" s="12">
        <f>INT(E761)</f>
        <v>45023</v>
      </c>
      <c r="T761" s="2">
        <f>D761</f>
        <v>45023.017361111109</v>
      </c>
      <c r="U761" s="2">
        <f>E761</f>
        <v>45023.069444444445</v>
      </c>
      <c r="V761" s="2">
        <f>IF(J761="Ocupada",U761-T761+15/1440,U761-T761)</f>
        <v>5.2083333335758653E-2</v>
      </c>
      <c r="W761" s="7">
        <f>SUMIF(Cocina!A:A,K761,Cocina!H:H)</f>
        <v>1.3888888888888888E-2</v>
      </c>
      <c r="X761" s="2">
        <f t="shared" si="34"/>
        <v>3.8194444446869764E-2</v>
      </c>
      <c r="Y761" t="str">
        <f t="shared" si="35"/>
        <v>Cobrado</v>
      </c>
    </row>
    <row r="762" spans="1:25" x14ac:dyDescent="0.45">
      <c r="A762">
        <v>4</v>
      </c>
      <c r="B762" t="s">
        <v>544</v>
      </c>
      <c r="C762">
        <v>4</v>
      </c>
      <c r="D762" s="1">
        <v>45023.11041666667</v>
      </c>
      <c r="E762" s="1">
        <v>45023.154166666667</v>
      </c>
      <c r="F762" t="s">
        <v>14</v>
      </c>
      <c r="G762" t="s">
        <v>21</v>
      </c>
      <c r="H762" t="s">
        <v>26</v>
      </c>
      <c r="I762">
        <v>16.850000000000001</v>
      </c>
      <c r="J762" t="s">
        <v>27</v>
      </c>
      <c r="K762">
        <v>761</v>
      </c>
      <c r="L762" t="s">
        <v>18</v>
      </c>
      <c r="M762" t="s">
        <v>189</v>
      </c>
      <c r="N762" t="s">
        <v>44</v>
      </c>
      <c r="O762" t="s">
        <v>58</v>
      </c>
      <c r="Q762" t="str">
        <f t="shared" si="33"/>
        <v>Plato_7,  Plato_16,  Plato_14</v>
      </c>
      <c r="R762" s="11">
        <f>SUMIF(Cocina!A:A,Sala!K762,Cocina!J:J)+I762</f>
        <v>190.85</v>
      </c>
      <c r="S762" s="12">
        <f>INT(E762)</f>
        <v>45023</v>
      </c>
      <c r="T762" s="2">
        <f>D762</f>
        <v>45023.11041666667</v>
      </c>
      <c r="U762" s="2">
        <f>E762</f>
        <v>45023.154166666667</v>
      </c>
      <c r="V762" s="2">
        <f>IF(J762="Ocupada",U762-T762+15/1440,U762-T762)</f>
        <v>4.3749999997089617E-2</v>
      </c>
      <c r="W762" s="7">
        <f>SUMIF(Cocina!A:A,K762,Cocina!H:H)</f>
        <v>7.0833333333333331E-2</v>
      </c>
      <c r="X762" s="2">
        <f t="shared" si="34"/>
        <v>0</v>
      </c>
      <c r="Y762" t="str">
        <f t="shared" si="35"/>
        <v>No cobrado</v>
      </c>
    </row>
    <row r="763" spans="1:25" x14ac:dyDescent="0.45">
      <c r="A763">
        <v>4</v>
      </c>
      <c r="B763" t="s">
        <v>337</v>
      </c>
      <c r="C763">
        <v>3</v>
      </c>
      <c r="D763" s="1">
        <v>45023.054166666669</v>
      </c>
      <c r="E763" s="1">
        <v>45023.142361111109</v>
      </c>
      <c r="F763" t="s">
        <v>32</v>
      </c>
      <c r="G763" t="s">
        <v>21</v>
      </c>
      <c r="H763" t="s">
        <v>26</v>
      </c>
      <c r="I763">
        <v>49.45</v>
      </c>
      <c r="J763" t="s">
        <v>17</v>
      </c>
      <c r="K763">
        <v>762</v>
      </c>
      <c r="L763" t="s">
        <v>50</v>
      </c>
      <c r="M763" t="s">
        <v>99</v>
      </c>
      <c r="N763" t="s">
        <v>68</v>
      </c>
      <c r="Q763" t="str">
        <f t="shared" si="33"/>
        <v>Plato_13,  Plato_10</v>
      </c>
      <c r="R763" s="11">
        <f>SUMIF(Cocina!A:A,Sala!K763,Cocina!J:J)+I763</f>
        <v>148.44999999999999</v>
      </c>
      <c r="S763" s="12">
        <f>INT(E763)</f>
        <v>45023</v>
      </c>
      <c r="T763" s="2">
        <f>D763</f>
        <v>45023.054166666669</v>
      </c>
      <c r="U763" s="2">
        <f>E763</f>
        <v>45023.142361111109</v>
      </c>
      <c r="V763" s="2">
        <f>IF(J763="Ocupada",U763-T763+15/1440,U763-T763)</f>
        <v>8.819444444088731E-2</v>
      </c>
      <c r="W763" s="7">
        <f>SUMIF(Cocina!A:A,K763,Cocina!H:H)</f>
        <v>2.0138888888888887E-2</v>
      </c>
      <c r="X763" s="2">
        <f t="shared" si="34"/>
        <v>6.8055555551998423E-2</v>
      </c>
      <c r="Y763" t="str">
        <f t="shared" si="35"/>
        <v>Cobrado</v>
      </c>
    </row>
    <row r="764" spans="1:25" x14ac:dyDescent="0.45">
      <c r="A764">
        <v>18</v>
      </c>
      <c r="B764" t="s">
        <v>541</v>
      </c>
      <c r="C764">
        <v>3</v>
      </c>
      <c r="D764" s="1">
        <v>45023.15902777778</v>
      </c>
      <c r="E764" s="1">
        <v>45023.216666666667</v>
      </c>
      <c r="F764" t="s">
        <v>35</v>
      </c>
      <c r="G764" t="s">
        <v>15</v>
      </c>
      <c r="H764" t="s">
        <v>26</v>
      </c>
      <c r="I764">
        <v>22.88</v>
      </c>
      <c r="J764" t="s">
        <v>17</v>
      </c>
      <c r="K764">
        <v>763</v>
      </c>
      <c r="L764" t="s">
        <v>87</v>
      </c>
      <c r="M764" t="s">
        <v>292</v>
      </c>
      <c r="N764" t="s">
        <v>48</v>
      </c>
      <c r="Q764" t="str">
        <f t="shared" si="33"/>
        <v>Plato_11,  Plato_12</v>
      </c>
      <c r="R764" s="11">
        <f>SUMIF(Cocina!A:A,Sala!K764,Cocina!J:J)+I764</f>
        <v>126.88</v>
      </c>
      <c r="S764" s="12">
        <f>INT(E764)</f>
        <v>45023</v>
      </c>
      <c r="T764" s="2">
        <f>D764</f>
        <v>45023.15902777778</v>
      </c>
      <c r="U764" s="2">
        <f>E764</f>
        <v>45023.216666666667</v>
      </c>
      <c r="V764" s="2">
        <f>IF(J764="Ocupada",U764-T764+15/1440,U764-T764)</f>
        <v>5.7638888887595385E-2</v>
      </c>
      <c r="W764" s="7">
        <f>SUMIF(Cocina!A:A,K764,Cocina!H:H)</f>
        <v>2.2222222222222223E-2</v>
      </c>
      <c r="X764" s="2">
        <f t="shared" si="34"/>
        <v>3.5416666665373159E-2</v>
      </c>
      <c r="Y764" t="str">
        <f t="shared" si="35"/>
        <v>Cobrado</v>
      </c>
    </row>
    <row r="765" spans="1:25" x14ac:dyDescent="0.45">
      <c r="A765">
        <v>20</v>
      </c>
      <c r="B765" t="s">
        <v>622</v>
      </c>
      <c r="C765">
        <v>1</v>
      </c>
      <c r="D765" s="1">
        <v>45023.145833333336</v>
      </c>
      <c r="E765" s="1">
        <v>45023.240277777775</v>
      </c>
      <c r="F765" t="s">
        <v>35</v>
      </c>
      <c r="G765" t="s">
        <v>38</v>
      </c>
      <c r="H765" t="s">
        <v>26</v>
      </c>
      <c r="I765">
        <v>20.41</v>
      </c>
      <c r="J765" t="s">
        <v>41</v>
      </c>
      <c r="K765">
        <v>764</v>
      </c>
      <c r="L765" t="s">
        <v>23</v>
      </c>
      <c r="M765" t="s">
        <v>137</v>
      </c>
      <c r="N765" t="s">
        <v>78</v>
      </c>
      <c r="O765" t="s">
        <v>47</v>
      </c>
      <c r="Q765" t="str">
        <f t="shared" si="33"/>
        <v>Plato_6,  Plato_18,  Plato_7</v>
      </c>
      <c r="R765" s="11">
        <f>SUMIF(Cocina!A:A,Sala!K765,Cocina!J:J)+I765</f>
        <v>105.41</v>
      </c>
      <c r="S765" s="12">
        <f>INT(E765)</f>
        <v>45023</v>
      </c>
      <c r="T765" s="2">
        <f>D765</f>
        <v>45023.145833333336</v>
      </c>
      <c r="U765" s="2">
        <f>E765</f>
        <v>45023.240277777775</v>
      </c>
      <c r="V765" s="2">
        <f>IF(J765="Ocupada",U765-T765+15/1440,U765-T765)</f>
        <v>0.10486111110609879</v>
      </c>
      <c r="W765" s="7">
        <f>SUMIF(Cocina!A:A,K765,Cocina!H:H)</f>
        <v>7.7777777777777779E-2</v>
      </c>
      <c r="X765" s="2">
        <f t="shared" si="34"/>
        <v>2.708333332832101E-2</v>
      </c>
      <c r="Y765" t="str">
        <f t="shared" si="35"/>
        <v>Cobrado</v>
      </c>
    </row>
    <row r="766" spans="1:25" x14ac:dyDescent="0.45">
      <c r="A766">
        <v>20</v>
      </c>
      <c r="B766" t="s">
        <v>522</v>
      </c>
      <c r="C766">
        <v>4</v>
      </c>
      <c r="D766" s="1">
        <v>45023.01666666667</v>
      </c>
      <c r="E766" s="1">
        <v>45023.067361111112</v>
      </c>
      <c r="F766" t="s">
        <v>14</v>
      </c>
      <c r="G766" t="s">
        <v>38</v>
      </c>
      <c r="H766" t="s">
        <v>26</v>
      </c>
      <c r="I766">
        <v>30.77</v>
      </c>
      <c r="J766" t="s">
        <v>27</v>
      </c>
      <c r="K766">
        <v>765</v>
      </c>
      <c r="L766" t="s">
        <v>70</v>
      </c>
      <c r="M766" t="s">
        <v>186</v>
      </c>
      <c r="N766" t="s">
        <v>44</v>
      </c>
      <c r="O766" t="s">
        <v>60</v>
      </c>
      <c r="P766" t="s">
        <v>30</v>
      </c>
      <c r="Q766" t="str">
        <f t="shared" si="33"/>
        <v>Plato_10,  Plato_16,  Plato_13,  Plato_19</v>
      </c>
      <c r="R766" s="11">
        <f>SUMIF(Cocina!A:A,Sala!K766,Cocina!J:J)+I766</f>
        <v>263.77</v>
      </c>
      <c r="S766" s="12">
        <f>INT(E766)</f>
        <v>45023</v>
      </c>
      <c r="T766" s="2">
        <f>D766</f>
        <v>45023.01666666667</v>
      </c>
      <c r="U766" s="2">
        <f>E766</f>
        <v>45023.067361111112</v>
      </c>
      <c r="V766" s="2">
        <f>IF(J766="Ocupada",U766-T766+15/1440,U766-T766)</f>
        <v>5.0694444442342501E-2</v>
      </c>
      <c r="W766" s="7">
        <f>SUMIF(Cocina!A:A,K766,Cocina!H:H)</f>
        <v>0.1138888888888889</v>
      </c>
      <c r="X766" s="2">
        <f t="shared" si="34"/>
        <v>0</v>
      </c>
      <c r="Y766" t="str">
        <f t="shared" si="35"/>
        <v>No cobrado</v>
      </c>
    </row>
    <row r="767" spans="1:25" x14ac:dyDescent="0.45">
      <c r="A767">
        <v>17</v>
      </c>
      <c r="B767" t="s">
        <v>61</v>
      </c>
      <c r="C767">
        <v>6</v>
      </c>
      <c r="D767" s="1">
        <v>45023.06527777778</v>
      </c>
      <c r="E767" s="1">
        <v>45023.201388888891</v>
      </c>
      <c r="F767" t="s">
        <v>25</v>
      </c>
      <c r="G767" t="s">
        <v>38</v>
      </c>
      <c r="H767" t="s">
        <v>26</v>
      </c>
      <c r="I767">
        <v>12.57</v>
      </c>
      <c r="J767" t="s">
        <v>17</v>
      </c>
      <c r="K767">
        <v>766</v>
      </c>
      <c r="L767" t="s">
        <v>87</v>
      </c>
      <c r="M767" t="s">
        <v>97</v>
      </c>
      <c r="N767" t="s">
        <v>48</v>
      </c>
      <c r="O767" t="s">
        <v>75</v>
      </c>
      <c r="P767" t="s">
        <v>58</v>
      </c>
      <c r="Q767" t="str">
        <f t="shared" si="33"/>
        <v>Plato_2,  Plato_12,  Plato_3,  Plato_14</v>
      </c>
      <c r="R767" s="11">
        <f>SUMIF(Cocina!A:A,Sala!K767,Cocina!J:J)+I767</f>
        <v>197.57</v>
      </c>
      <c r="S767" s="12">
        <f>INT(E767)</f>
        <v>45023</v>
      </c>
      <c r="T767" s="2">
        <f>D767</f>
        <v>45023.06527777778</v>
      </c>
      <c r="U767" s="2">
        <f>E767</f>
        <v>45023.201388888891</v>
      </c>
      <c r="V767" s="2">
        <f>IF(J767="Ocupada",U767-T767+15/1440,U767-T767)</f>
        <v>0.13611111111094942</v>
      </c>
      <c r="W767" s="7">
        <f>SUMIF(Cocina!A:A,K767,Cocina!H:H)</f>
        <v>9.3055555555555558E-2</v>
      </c>
      <c r="X767" s="2">
        <f t="shared" si="34"/>
        <v>4.3055555555393865E-2</v>
      </c>
      <c r="Y767" t="str">
        <f t="shared" si="35"/>
        <v>Cobrado</v>
      </c>
    </row>
    <row r="768" spans="1:25" x14ac:dyDescent="0.45">
      <c r="A768">
        <v>10</v>
      </c>
      <c r="B768" t="s">
        <v>623</v>
      </c>
      <c r="C768">
        <v>3</v>
      </c>
      <c r="D768" s="1">
        <v>45023.047222222223</v>
      </c>
      <c r="E768" s="1">
        <v>45023.164583333331</v>
      </c>
      <c r="F768" t="s">
        <v>25</v>
      </c>
      <c r="G768" t="s">
        <v>21</v>
      </c>
      <c r="H768" t="s">
        <v>26</v>
      </c>
      <c r="I768">
        <v>15.98</v>
      </c>
      <c r="J768" t="s">
        <v>17</v>
      </c>
      <c r="K768">
        <v>767</v>
      </c>
      <c r="L768" t="s">
        <v>64</v>
      </c>
      <c r="M768" t="s">
        <v>55</v>
      </c>
      <c r="N768" t="s">
        <v>47</v>
      </c>
      <c r="O768" t="s">
        <v>60</v>
      </c>
      <c r="Q768" t="str">
        <f t="shared" si="33"/>
        <v>Plato_9,  Plato_7,  Plato_13</v>
      </c>
      <c r="R768" s="11">
        <f>SUMIF(Cocina!A:A,Sala!K768,Cocina!J:J)+I768</f>
        <v>184.98</v>
      </c>
      <c r="S768" s="12">
        <f>INT(E768)</f>
        <v>45023</v>
      </c>
      <c r="T768" s="2">
        <f>D768</f>
        <v>45023.047222222223</v>
      </c>
      <c r="U768" s="2">
        <f>E768</f>
        <v>45023.164583333331</v>
      </c>
      <c r="V768" s="2">
        <f>IF(J768="Ocupada",U768-T768+15/1440,U768-T768)</f>
        <v>0.11736111110803904</v>
      </c>
      <c r="W768" s="7">
        <f>SUMIF(Cocina!A:A,K768,Cocina!H:H)</f>
        <v>5.9027777777777776E-2</v>
      </c>
      <c r="X768" s="2">
        <f t="shared" si="34"/>
        <v>5.8333333330261264E-2</v>
      </c>
      <c r="Y768" t="str">
        <f t="shared" si="35"/>
        <v>Cobrado</v>
      </c>
    </row>
  </sheetData>
  <conditionalFormatting sqref="Y1:Y1048576">
    <cfRule type="cellIs" dxfId="1" priority="1" operator="equal">
      <formula>"Cobrado"</formula>
    </cfRule>
    <cfRule type="cellIs" dxfId="0" priority="2" operator="equal">
      <formula>"No cobrado"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A8170-8088-4137-8590-6C22B5E82E83}">
  <dimension ref="A1:L1903"/>
  <sheetViews>
    <sheetView topLeftCell="B1" workbookViewId="0">
      <selection activeCell="I15" sqref="I15"/>
    </sheetView>
  </sheetViews>
  <sheetFormatPr defaultRowHeight="14.25" x14ac:dyDescent="0.45"/>
  <cols>
    <col min="1" max="1" width="15.46484375" style="3" bestFit="1" customWidth="1"/>
    <col min="2" max="2" width="14.796875" style="3" bestFit="1" customWidth="1"/>
    <col min="3" max="3" width="14.19921875" bestFit="1" customWidth="1"/>
    <col min="4" max="4" width="21.3984375" bestFit="1" customWidth="1"/>
    <col min="5" max="5" width="12" style="4" bestFit="1" customWidth="1"/>
    <col min="6" max="6" width="12.265625" style="4" bestFit="1" customWidth="1"/>
    <col min="7" max="7" width="15.9296875" bestFit="1" customWidth="1"/>
    <col min="8" max="8" width="19.86328125" style="5" bestFit="1" customWidth="1"/>
    <col min="9" max="9" width="12.33203125" bestFit="1" customWidth="1"/>
    <col min="10" max="10" width="13.9296875" style="4" customWidth="1"/>
    <col min="11" max="11" width="12.796875" customWidth="1"/>
    <col min="12" max="12" width="17.06640625" bestFit="1" customWidth="1"/>
  </cols>
  <sheetData>
    <row r="1" spans="1:12" x14ac:dyDescent="0.45">
      <c r="A1" s="3" t="s">
        <v>10</v>
      </c>
      <c r="B1" s="3" t="s">
        <v>0</v>
      </c>
      <c r="C1" t="s">
        <v>624</v>
      </c>
      <c r="D1" t="s">
        <v>631</v>
      </c>
      <c r="E1" s="4" t="s">
        <v>625</v>
      </c>
      <c r="F1" s="4" t="s">
        <v>626</v>
      </c>
      <c r="G1" t="s">
        <v>627</v>
      </c>
      <c r="H1" s="5" t="s">
        <v>652</v>
      </c>
      <c r="I1" t="s">
        <v>628</v>
      </c>
      <c r="J1" s="4" t="s">
        <v>658</v>
      </c>
      <c r="K1" t="s">
        <v>653</v>
      </c>
      <c r="L1" s="4" t="s">
        <v>654</v>
      </c>
    </row>
    <row r="2" spans="1:12" x14ac:dyDescent="0.45">
      <c r="A2" s="3">
        <v>1</v>
      </c>
      <c r="B2" s="3">
        <v>10</v>
      </c>
      <c r="C2" t="s">
        <v>189</v>
      </c>
      <c r="D2" t="s">
        <v>632</v>
      </c>
      <c r="E2" s="4">
        <v>14</v>
      </c>
      <c r="F2" s="4">
        <v>24</v>
      </c>
      <c r="G2">
        <v>2</v>
      </c>
      <c r="H2" s="5">
        <v>1.7361111111111112E-2</v>
      </c>
      <c r="I2" t="s">
        <v>629</v>
      </c>
      <c r="J2" s="4">
        <f>F2*G2</f>
        <v>48</v>
      </c>
      <c r="K2" s="4">
        <f t="shared" ref="K2:K65" si="0">J2-(G2*E2)</f>
        <v>20</v>
      </c>
      <c r="L2" s="6">
        <f>K2/J2</f>
        <v>0.41666666666666669</v>
      </c>
    </row>
    <row r="3" spans="1:12" x14ac:dyDescent="0.45">
      <c r="A3" s="3">
        <v>1</v>
      </c>
      <c r="B3" s="3">
        <v>10</v>
      </c>
      <c r="C3" t="s">
        <v>97</v>
      </c>
      <c r="D3" t="s">
        <v>633</v>
      </c>
      <c r="E3" s="4">
        <v>18</v>
      </c>
      <c r="F3" s="4">
        <v>30</v>
      </c>
      <c r="G3">
        <v>3</v>
      </c>
      <c r="H3" s="5">
        <v>2.2222222222222223E-2</v>
      </c>
      <c r="I3" t="s">
        <v>630</v>
      </c>
      <c r="J3" s="4">
        <f t="shared" ref="J3:J66" si="1">F3*G3</f>
        <v>90</v>
      </c>
      <c r="K3" s="4">
        <f t="shared" si="0"/>
        <v>36</v>
      </c>
      <c r="L3" s="6">
        <f t="shared" ref="L3:L66" si="2">K3/J3</f>
        <v>0.4</v>
      </c>
    </row>
    <row r="4" spans="1:12" x14ac:dyDescent="0.45">
      <c r="A4" s="3">
        <v>2</v>
      </c>
      <c r="B4" s="3">
        <v>6</v>
      </c>
      <c r="C4" t="s">
        <v>147</v>
      </c>
      <c r="D4" t="s">
        <v>634</v>
      </c>
      <c r="E4" s="4">
        <v>19</v>
      </c>
      <c r="F4" s="4">
        <v>31</v>
      </c>
      <c r="G4">
        <v>1</v>
      </c>
      <c r="H4" s="5">
        <v>3.5416666666666666E-2</v>
      </c>
      <c r="I4" t="s">
        <v>629</v>
      </c>
      <c r="J4" s="4">
        <f t="shared" si="1"/>
        <v>31</v>
      </c>
      <c r="K4" s="4">
        <f t="shared" si="0"/>
        <v>12</v>
      </c>
      <c r="L4" s="6">
        <f t="shared" si="2"/>
        <v>0.38709677419354838</v>
      </c>
    </row>
    <row r="5" spans="1:12" x14ac:dyDescent="0.45">
      <c r="A5" s="3">
        <v>2</v>
      </c>
      <c r="B5" s="3">
        <v>6</v>
      </c>
      <c r="C5" t="s">
        <v>137</v>
      </c>
      <c r="D5" t="s">
        <v>635</v>
      </c>
      <c r="E5" s="4">
        <v>16</v>
      </c>
      <c r="F5" s="4">
        <v>27</v>
      </c>
      <c r="G5">
        <v>1</v>
      </c>
      <c r="H5" s="5">
        <v>2.361111111111111E-2</v>
      </c>
      <c r="I5" t="s">
        <v>630</v>
      </c>
      <c r="J5" s="4">
        <f t="shared" si="1"/>
        <v>27</v>
      </c>
      <c r="K5" s="4">
        <f t="shared" si="0"/>
        <v>11</v>
      </c>
      <c r="L5" s="6">
        <f t="shared" si="2"/>
        <v>0.40740740740740738</v>
      </c>
    </row>
    <row r="6" spans="1:12" x14ac:dyDescent="0.45">
      <c r="A6" s="3">
        <v>3</v>
      </c>
      <c r="B6" s="3">
        <v>20</v>
      </c>
      <c r="C6" t="s">
        <v>71</v>
      </c>
      <c r="D6" t="s">
        <v>636</v>
      </c>
      <c r="E6" s="4">
        <v>25</v>
      </c>
      <c r="F6" s="4">
        <v>40</v>
      </c>
      <c r="G6">
        <v>1</v>
      </c>
      <c r="H6" s="5">
        <v>6.2500000000000003E-3</v>
      </c>
      <c r="I6" t="s">
        <v>630</v>
      </c>
      <c r="J6" s="4">
        <f t="shared" si="1"/>
        <v>40</v>
      </c>
      <c r="K6" s="4">
        <f t="shared" si="0"/>
        <v>15</v>
      </c>
      <c r="L6" s="6">
        <f t="shared" si="2"/>
        <v>0.375</v>
      </c>
    </row>
    <row r="7" spans="1:12" x14ac:dyDescent="0.45">
      <c r="A7" s="3">
        <v>3</v>
      </c>
      <c r="B7" s="3">
        <v>20</v>
      </c>
      <c r="C7" t="s">
        <v>147</v>
      </c>
      <c r="D7" t="s">
        <v>634</v>
      </c>
      <c r="E7" s="4">
        <v>19</v>
      </c>
      <c r="F7" s="4">
        <v>31</v>
      </c>
      <c r="G7">
        <v>1</v>
      </c>
      <c r="H7" s="5">
        <v>1.8749999999999999E-2</v>
      </c>
      <c r="I7" t="s">
        <v>629</v>
      </c>
      <c r="J7" s="4">
        <f t="shared" si="1"/>
        <v>31</v>
      </c>
      <c r="K7" s="4">
        <f t="shared" si="0"/>
        <v>12</v>
      </c>
      <c r="L7" s="6">
        <f t="shared" si="2"/>
        <v>0.38709677419354838</v>
      </c>
    </row>
    <row r="8" spans="1:12" x14ac:dyDescent="0.45">
      <c r="A8" s="3">
        <v>3</v>
      </c>
      <c r="B8" s="3">
        <v>20</v>
      </c>
      <c r="C8" t="s">
        <v>102</v>
      </c>
      <c r="D8" t="s">
        <v>637</v>
      </c>
      <c r="E8" s="4">
        <v>22</v>
      </c>
      <c r="F8" s="4">
        <v>36</v>
      </c>
      <c r="G8">
        <v>1</v>
      </c>
      <c r="H8" s="5">
        <v>2.5000000000000001E-2</v>
      </c>
      <c r="I8" t="s">
        <v>629</v>
      </c>
      <c r="J8" s="4">
        <f t="shared" si="1"/>
        <v>36</v>
      </c>
      <c r="K8" s="4">
        <f t="shared" si="0"/>
        <v>14</v>
      </c>
      <c r="L8" s="6">
        <f t="shared" si="2"/>
        <v>0.3888888888888889</v>
      </c>
    </row>
    <row r="9" spans="1:12" x14ac:dyDescent="0.45">
      <c r="A9" s="3">
        <v>3</v>
      </c>
      <c r="B9" s="3">
        <v>20</v>
      </c>
      <c r="C9" t="s">
        <v>55</v>
      </c>
      <c r="D9" t="s">
        <v>638</v>
      </c>
      <c r="E9" s="4">
        <v>17</v>
      </c>
      <c r="F9" s="4">
        <v>29</v>
      </c>
      <c r="G9">
        <v>2</v>
      </c>
      <c r="H9" s="5">
        <v>3.7499999999999999E-2</v>
      </c>
      <c r="I9" t="s">
        <v>630</v>
      </c>
      <c r="J9" s="4">
        <f t="shared" si="1"/>
        <v>58</v>
      </c>
      <c r="K9" s="4">
        <f t="shared" si="0"/>
        <v>24</v>
      </c>
      <c r="L9" s="6">
        <f t="shared" si="2"/>
        <v>0.41379310344827586</v>
      </c>
    </row>
    <row r="10" spans="1:12" x14ac:dyDescent="0.45">
      <c r="A10" s="3">
        <v>4</v>
      </c>
      <c r="B10" s="3">
        <v>3</v>
      </c>
      <c r="C10" t="s">
        <v>292</v>
      </c>
      <c r="D10" t="s">
        <v>639</v>
      </c>
      <c r="E10" s="4">
        <v>20</v>
      </c>
      <c r="F10" s="4">
        <v>33</v>
      </c>
      <c r="G10">
        <v>3</v>
      </c>
      <c r="H10" s="5">
        <v>1.5972222222222221E-2</v>
      </c>
      <c r="I10" t="s">
        <v>630</v>
      </c>
      <c r="J10" s="4">
        <f t="shared" si="1"/>
        <v>99</v>
      </c>
      <c r="K10" s="4">
        <f t="shared" si="0"/>
        <v>39</v>
      </c>
      <c r="L10" s="6">
        <f t="shared" si="2"/>
        <v>0.39393939393939392</v>
      </c>
    </row>
    <row r="11" spans="1:12" x14ac:dyDescent="0.45">
      <c r="A11" s="3">
        <v>4</v>
      </c>
      <c r="B11" s="3">
        <v>3</v>
      </c>
      <c r="C11" t="s">
        <v>62</v>
      </c>
      <c r="D11" t="s">
        <v>640</v>
      </c>
      <c r="E11" s="4">
        <v>16</v>
      </c>
      <c r="F11" s="4">
        <v>28</v>
      </c>
      <c r="G11">
        <v>3</v>
      </c>
      <c r="H11" s="5">
        <v>1.1805555555555555E-2</v>
      </c>
      <c r="I11" t="s">
        <v>629</v>
      </c>
      <c r="J11" s="4">
        <f t="shared" si="1"/>
        <v>84</v>
      </c>
      <c r="K11" s="4">
        <f t="shared" si="0"/>
        <v>36</v>
      </c>
      <c r="L11" s="6">
        <f t="shared" si="2"/>
        <v>0.42857142857142855</v>
      </c>
    </row>
    <row r="12" spans="1:12" x14ac:dyDescent="0.45">
      <c r="A12" s="3">
        <v>5</v>
      </c>
      <c r="B12" s="3">
        <v>8</v>
      </c>
      <c r="C12" t="s">
        <v>143</v>
      </c>
      <c r="D12" t="s">
        <v>641</v>
      </c>
      <c r="E12" s="4">
        <v>11</v>
      </c>
      <c r="F12" s="4">
        <v>19</v>
      </c>
      <c r="G12">
        <v>1</v>
      </c>
      <c r="H12" s="5">
        <v>5.5555555555555558E-3</v>
      </c>
      <c r="I12" t="s">
        <v>629</v>
      </c>
      <c r="J12" s="4">
        <f t="shared" si="1"/>
        <v>19</v>
      </c>
      <c r="K12" s="4">
        <f t="shared" si="0"/>
        <v>8</v>
      </c>
      <c r="L12" s="6">
        <f t="shared" si="2"/>
        <v>0.42105263157894735</v>
      </c>
    </row>
    <row r="13" spans="1:12" x14ac:dyDescent="0.45">
      <c r="A13" s="3">
        <v>5</v>
      </c>
      <c r="B13" s="3">
        <v>8</v>
      </c>
      <c r="C13" t="s">
        <v>189</v>
      </c>
      <c r="D13" t="s">
        <v>632</v>
      </c>
      <c r="E13" s="4">
        <v>14</v>
      </c>
      <c r="F13" s="4">
        <v>24</v>
      </c>
      <c r="G13">
        <v>2</v>
      </c>
      <c r="H13" s="5">
        <v>6.2500000000000003E-3</v>
      </c>
      <c r="I13" t="s">
        <v>630</v>
      </c>
      <c r="J13" s="4">
        <f t="shared" si="1"/>
        <v>48</v>
      </c>
      <c r="K13" s="4">
        <f t="shared" si="0"/>
        <v>20</v>
      </c>
      <c r="L13" s="6">
        <f t="shared" si="2"/>
        <v>0.41666666666666669</v>
      </c>
    </row>
    <row r="14" spans="1:12" x14ac:dyDescent="0.45">
      <c r="A14" s="3">
        <v>6</v>
      </c>
      <c r="B14" s="3">
        <v>7</v>
      </c>
      <c r="C14" t="s">
        <v>39</v>
      </c>
      <c r="D14" t="s">
        <v>642</v>
      </c>
      <c r="E14" s="4">
        <v>21</v>
      </c>
      <c r="F14" s="4">
        <v>35</v>
      </c>
      <c r="G14">
        <v>2</v>
      </c>
      <c r="H14" s="5">
        <v>7.6388888888888886E-3</v>
      </c>
      <c r="I14" t="s">
        <v>630</v>
      </c>
      <c r="J14" s="4">
        <f t="shared" si="1"/>
        <v>70</v>
      </c>
      <c r="K14" s="4">
        <f t="shared" si="0"/>
        <v>28</v>
      </c>
      <c r="L14" s="6">
        <f t="shared" si="2"/>
        <v>0.4</v>
      </c>
    </row>
    <row r="15" spans="1:12" x14ac:dyDescent="0.45">
      <c r="A15" s="3">
        <v>7</v>
      </c>
      <c r="B15" s="3">
        <v>17</v>
      </c>
      <c r="C15" t="s">
        <v>278</v>
      </c>
      <c r="D15" t="s">
        <v>643</v>
      </c>
      <c r="E15" s="4">
        <v>19</v>
      </c>
      <c r="F15" s="4">
        <v>32</v>
      </c>
      <c r="G15">
        <v>2</v>
      </c>
      <c r="H15" s="5">
        <v>1.0416666666666666E-2</v>
      </c>
      <c r="I15" t="s">
        <v>630</v>
      </c>
      <c r="J15" s="4">
        <f t="shared" si="1"/>
        <v>64</v>
      </c>
      <c r="K15" s="4">
        <f t="shared" si="0"/>
        <v>26</v>
      </c>
      <c r="L15" s="6">
        <f t="shared" si="2"/>
        <v>0.40625</v>
      </c>
    </row>
    <row r="16" spans="1:12" x14ac:dyDescent="0.45">
      <c r="A16" s="3">
        <v>7</v>
      </c>
      <c r="B16" s="3">
        <v>17</v>
      </c>
      <c r="C16" t="s">
        <v>102</v>
      </c>
      <c r="D16" t="s">
        <v>637</v>
      </c>
      <c r="E16" s="4">
        <v>22</v>
      </c>
      <c r="F16" s="4">
        <v>36</v>
      </c>
      <c r="G16">
        <v>3</v>
      </c>
      <c r="H16" s="5">
        <v>1.8055555555555554E-2</v>
      </c>
      <c r="I16" t="s">
        <v>629</v>
      </c>
      <c r="J16" s="4">
        <f t="shared" si="1"/>
        <v>108</v>
      </c>
      <c r="K16" s="4">
        <f t="shared" si="0"/>
        <v>42</v>
      </c>
      <c r="L16" s="6">
        <f t="shared" si="2"/>
        <v>0.3888888888888889</v>
      </c>
    </row>
    <row r="17" spans="1:12" x14ac:dyDescent="0.45">
      <c r="A17" s="3">
        <v>8</v>
      </c>
      <c r="B17" s="3">
        <v>11</v>
      </c>
      <c r="C17" t="s">
        <v>234</v>
      </c>
      <c r="D17" t="s">
        <v>644</v>
      </c>
      <c r="E17" s="4">
        <v>13</v>
      </c>
      <c r="F17" s="4">
        <v>22</v>
      </c>
      <c r="G17">
        <v>3</v>
      </c>
      <c r="H17" s="5">
        <v>7.6388888888888886E-3</v>
      </c>
      <c r="I17" t="s">
        <v>629</v>
      </c>
      <c r="J17" s="4">
        <f t="shared" si="1"/>
        <v>66</v>
      </c>
      <c r="K17" s="4">
        <f t="shared" si="0"/>
        <v>27</v>
      </c>
      <c r="L17" s="6">
        <f t="shared" si="2"/>
        <v>0.40909090909090912</v>
      </c>
    </row>
    <row r="18" spans="1:12" x14ac:dyDescent="0.45">
      <c r="A18" s="3">
        <v>8</v>
      </c>
      <c r="B18" s="3">
        <v>11</v>
      </c>
      <c r="C18" t="s">
        <v>62</v>
      </c>
      <c r="D18" t="s">
        <v>640</v>
      </c>
      <c r="E18" s="4">
        <v>16</v>
      </c>
      <c r="F18" s="4">
        <v>28</v>
      </c>
      <c r="G18">
        <v>2</v>
      </c>
      <c r="H18" s="5">
        <v>5.5555555555555558E-3</v>
      </c>
      <c r="I18" t="s">
        <v>629</v>
      </c>
      <c r="J18" s="4">
        <f t="shared" si="1"/>
        <v>56</v>
      </c>
      <c r="K18" s="4">
        <f t="shared" si="0"/>
        <v>24</v>
      </c>
      <c r="L18" s="6">
        <f t="shared" si="2"/>
        <v>0.42857142857142855</v>
      </c>
    </row>
    <row r="19" spans="1:12" x14ac:dyDescent="0.45">
      <c r="A19" s="3">
        <v>8</v>
      </c>
      <c r="B19" s="3">
        <v>11</v>
      </c>
      <c r="C19" t="s">
        <v>71</v>
      </c>
      <c r="D19" t="s">
        <v>636</v>
      </c>
      <c r="E19" s="4">
        <v>25</v>
      </c>
      <c r="F19" s="4">
        <v>40</v>
      </c>
      <c r="G19">
        <v>3</v>
      </c>
      <c r="H19" s="5">
        <v>2.5000000000000001E-2</v>
      </c>
      <c r="I19" t="s">
        <v>629</v>
      </c>
      <c r="J19" s="4">
        <f t="shared" si="1"/>
        <v>120</v>
      </c>
      <c r="K19" s="4">
        <f t="shared" si="0"/>
        <v>45</v>
      </c>
      <c r="L19" s="6">
        <f t="shared" si="2"/>
        <v>0.375</v>
      </c>
    </row>
    <row r="20" spans="1:12" x14ac:dyDescent="0.45">
      <c r="A20" s="3">
        <v>9</v>
      </c>
      <c r="B20" s="3">
        <v>15</v>
      </c>
      <c r="C20" t="s">
        <v>97</v>
      </c>
      <c r="D20" t="s">
        <v>633</v>
      </c>
      <c r="E20" s="4">
        <v>18</v>
      </c>
      <c r="F20" s="4">
        <v>30</v>
      </c>
      <c r="G20">
        <v>1</v>
      </c>
      <c r="H20" s="5">
        <v>3.5416666666666666E-2</v>
      </c>
      <c r="I20" t="s">
        <v>629</v>
      </c>
      <c r="J20" s="4">
        <f t="shared" si="1"/>
        <v>30</v>
      </c>
      <c r="K20" s="4">
        <f t="shared" si="0"/>
        <v>12</v>
      </c>
      <c r="L20" s="6">
        <f t="shared" si="2"/>
        <v>0.4</v>
      </c>
    </row>
    <row r="21" spans="1:12" x14ac:dyDescent="0.45">
      <c r="A21" s="3">
        <v>9</v>
      </c>
      <c r="B21" s="3">
        <v>15</v>
      </c>
      <c r="C21" t="s">
        <v>189</v>
      </c>
      <c r="D21" t="s">
        <v>632</v>
      </c>
      <c r="E21" s="4">
        <v>14</v>
      </c>
      <c r="F21" s="4">
        <v>24</v>
      </c>
      <c r="G21">
        <v>1</v>
      </c>
      <c r="H21" s="5">
        <v>3.4027777777777775E-2</v>
      </c>
      <c r="I21" t="s">
        <v>630</v>
      </c>
      <c r="J21" s="4">
        <f t="shared" si="1"/>
        <v>24</v>
      </c>
      <c r="K21" s="4">
        <f t="shared" si="0"/>
        <v>10</v>
      </c>
      <c r="L21" s="6">
        <f t="shared" si="2"/>
        <v>0.41666666666666669</v>
      </c>
    </row>
    <row r="22" spans="1:12" x14ac:dyDescent="0.45">
      <c r="A22" s="3">
        <v>9</v>
      </c>
      <c r="B22" s="3">
        <v>15</v>
      </c>
      <c r="C22" t="s">
        <v>143</v>
      </c>
      <c r="D22" t="s">
        <v>641</v>
      </c>
      <c r="E22" s="4">
        <v>11</v>
      </c>
      <c r="F22" s="4">
        <v>19</v>
      </c>
      <c r="G22">
        <v>1</v>
      </c>
      <c r="H22" s="5">
        <v>1.0416666666666666E-2</v>
      </c>
      <c r="I22" t="s">
        <v>629</v>
      </c>
      <c r="J22" s="4">
        <f t="shared" si="1"/>
        <v>19</v>
      </c>
      <c r="K22" s="4">
        <f t="shared" si="0"/>
        <v>8</v>
      </c>
      <c r="L22" s="6">
        <f t="shared" si="2"/>
        <v>0.42105263157894735</v>
      </c>
    </row>
    <row r="23" spans="1:12" x14ac:dyDescent="0.45">
      <c r="A23" s="3">
        <v>9</v>
      </c>
      <c r="B23" s="3">
        <v>15</v>
      </c>
      <c r="C23" t="s">
        <v>278</v>
      </c>
      <c r="D23" t="s">
        <v>643</v>
      </c>
      <c r="E23" s="4">
        <v>19</v>
      </c>
      <c r="F23" s="4">
        <v>32</v>
      </c>
      <c r="G23">
        <v>3</v>
      </c>
      <c r="H23" s="5">
        <v>2.1527777777777778E-2</v>
      </c>
      <c r="I23" t="s">
        <v>629</v>
      </c>
      <c r="J23" s="4">
        <f t="shared" si="1"/>
        <v>96</v>
      </c>
      <c r="K23" s="4">
        <f t="shared" si="0"/>
        <v>39</v>
      </c>
      <c r="L23" s="6">
        <f t="shared" si="2"/>
        <v>0.40625</v>
      </c>
    </row>
    <row r="24" spans="1:12" x14ac:dyDescent="0.45">
      <c r="A24" s="3">
        <v>10</v>
      </c>
      <c r="B24" s="3">
        <v>17</v>
      </c>
      <c r="C24" t="s">
        <v>83</v>
      </c>
      <c r="D24" t="s">
        <v>645</v>
      </c>
      <c r="E24" s="4">
        <v>20</v>
      </c>
      <c r="F24" s="4">
        <v>34</v>
      </c>
      <c r="G24">
        <v>2</v>
      </c>
      <c r="H24" s="5">
        <v>6.9444444444444441E-3</v>
      </c>
      <c r="I24" t="s">
        <v>630</v>
      </c>
      <c r="J24" s="4">
        <f t="shared" si="1"/>
        <v>68</v>
      </c>
      <c r="K24" s="4">
        <f t="shared" si="0"/>
        <v>28</v>
      </c>
      <c r="L24" s="6">
        <f t="shared" si="2"/>
        <v>0.41176470588235292</v>
      </c>
    </row>
    <row r="25" spans="1:12" x14ac:dyDescent="0.45">
      <c r="A25" s="3">
        <v>10</v>
      </c>
      <c r="B25" s="3">
        <v>17</v>
      </c>
      <c r="C25" t="s">
        <v>71</v>
      </c>
      <c r="D25" t="s">
        <v>636</v>
      </c>
      <c r="E25" s="4">
        <v>25</v>
      </c>
      <c r="F25" s="4">
        <v>40</v>
      </c>
      <c r="G25">
        <v>2</v>
      </c>
      <c r="H25" s="5">
        <v>1.3194444444444444E-2</v>
      </c>
      <c r="I25" t="s">
        <v>629</v>
      </c>
      <c r="J25" s="4">
        <f t="shared" si="1"/>
        <v>80</v>
      </c>
      <c r="K25" s="4">
        <f t="shared" si="0"/>
        <v>30</v>
      </c>
      <c r="L25" s="6">
        <f t="shared" si="2"/>
        <v>0.375</v>
      </c>
    </row>
    <row r="26" spans="1:12" x14ac:dyDescent="0.45">
      <c r="A26" s="3">
        <v>11</v>
      </c>
      <c r="B26" s="3">
        <v>14</v>
      </c>
      <c r="C26" t="s">
        <v>62</v>
      </c>
      <c r="D26" t="s">
        <v>640</v>
      </c>
      <c r="E26" s="4">
        <v>16</v>
      </c>
      <c r="F26" s="4">
        <v>28</v>
      </c>
      <c r="G26">
        <v>1</v>
      </c>
      <c r="H26" s="5">
        <v>2.2222222222222223E-2</v>
      </c>
      <c r="I26" t="s">
        <v>630</v>
      </c>
      <c r="J26" s="4">
        <f t="shared" si="1"/>
        <v>28</v>
      </c>
      <c r="K26" s="4">
        <f t="shared" si="0"/>
        <v>12</v>
      </c>
      <c r="L26" s="6">
        <f t="shared" si="2"/>
        <v>0.42857142857142855</v>
      </c>
    </row>
    <row r="27" spans="1:12" x14ac:dyDescent="0.45">
      <c r="A27" s="3">
        <v>11</v>
      </c>
      <c r="B27" s="3">
        <v>14</v>
      </c>
      <c r="C27" t="s">
        <v>97</v>
      </c>
      <c r="D27" t="s">
        <v>633</v>
      </c>
      <c r="E27" s="4">
        <v>18</v>
      </c>
      <c r="F27" s="4">
        <v>30</v>
      </c>
      <c r="G27">
        <v>2</v>
      </c>
      <c r="H27" s="5">
        <v>1.6666666666666666E-2</v>
      </c>
      <c r="I27" t="s">
        <v>630</v>
      </c>
      <c r="J27" s="4">
        <f t="shared" si="1"/>
        <v>60</v>
      </c>
      <c r="K27" s="4">
        <f t="shared" si="0"/>
        <v>24</v>
      </c>
      <c r="L27" s="6">
        <f t="shared" si="2"/>
        <v>0.4</v>
      </c>
    </row>
    <row r="28" spans="1:12" x14ac:dyDescent="0.45">
      <c r="A28" s="3">
        <v>12</v>
      </c>
      <c r="B28" s="3">
        <v>14</v>
      </c>
      <c r="C28" t="s">
        <v>62</v>
      </c>
      <c r="D28" t="s">
        <v>640</v>
      </c>
      <c r="E28" s="4">
        <v>16</v>
      </c>
      <c r="F28" s="4">
        <v>28</v>
      </c>
      <c r="G28">
        <v>1</v>
      </c>
      <c r="H28" s="5">
        <v>3.472222222222222E-3</v>
      </c>
      <c r="I28" t="s">
        <v>630</v>
      </c>
      <c r="J28" s="4">
        <f t="shared" si="1"/>
        <v>28</v>
      </c>
      <c r="K28" s="4">
        <f t="shared" si="0"/>
        <v>12</v>
      </c>
      <c r="L28" s="6">
        <f t="shared" si="2"/>
        <v>0.42857142857142855</v>
      </c>
    </row>
    <row r="29" spans="1:12" x14ac:dyDescent="0.45">
      <c r="A29" s="3">
        <v>12</v>
      </c>
      <c r="B29" s="3">
        <v>14</v>
      </c>
      <c r="C29" t="s">
        <v>102</v>
      </c>
      <c r="D29" t="s">
        <v>637</v>
      </c>
      <c r="E29" s="4">
        <v>22</v>
      </c>
      <c r="F29" s="4">
        <v>36</v>
      </c>
      <c r="G29">
        <v>3</v>
      </c>
      <c r="H29" s="5">
        <v>3.0555555555555555E-2</v>
      </c>
      <c r="I29" t="s">
        <v>629</v>
      </c>
      <c r="J29" s="4">
        <f t="shared" si="1"/>
        <v>108</v>
      </c>
      <c r="K29" s="4">
        <f t="shared" si="0"/>
        <v>42</v>
      </c>
      <c r="L29" s="6">
        <f t="shared" si="2"/>
        <v>0.3888888888888889</v>
      </c>
    </row>
    <row r="30" spans="1:12" x14ac:dyDescent="0.45">
      <c r="A30" s="3">
        <v>12</v>
      </c>
      <c r="B30" s="3">
        <v>14</v>
      </c>
      <c r="C30" t="s">
        <v>39</v>
      </c>
      <c r="D30" t="s">
        <v>642</v>
      </c>
      <c r="E30" s="4">
        <v>21</v>
      </c>
      <c r="F30" s="4">
        <v>35</v>
      </c>
      <c r="G30">
        <v>2</v>
      </c>
      <c r="H30" s="5">
        <v>4.1666666666666666E-3</v>
      </c>
      <c r="I30" t="s">
        <v>629</v>
      </c>
      <c r="J30" s="4">
        <f t="shared" si="1"/>
        <v>70</v>
      </c>
      <c r="K30" s="4">
        <f t="shared" si="0"/>
        <v>28</v>
      </c>
      <c r="L30" s="6">
        <f t="shared" si="2"/>
        <v>0.4</v>
      </c>
    </row>
    <row r="31" spans="1:12" x14ac:dyDescent="0.45">
      <c r="A31" s="3">
        <v>12</v>
      </c>
      <c r="B31" s="3">
        <v>14</v>
      </c>
      <c r="C31" t="s">
        <v>71</v>
      </c>
      <c r="D31" t="s">
        <v>636</v>
      </c>
      <c r="E31" s="4">
        <v>25</v>
      </c>
      <c r="F31" s="4">
        <v>40</v>
      </c>
      <c r="G31">
        <v>3</v>
      </c>
      <c r="H31" s="5">
        <v>2.7777777777777776E-2</v>
      </c>
      <c r="I31" t="s">
        <v>629</v>
      </c>
      <c r="J31" s="4">
        <f t="shared" si="1"/>
        <v>120</v>
      </c>
      <c r="K31" s="4">
        <f t="shared" si="0"/>
        <v>45</v>
      </c>
      <c r="L31" s="6">
        <f t="shared" si="2"/>
        <v>0.375</v>
      </c>
    </row>
    <row r="32" spans="1:12" x14ac:dyDescent="0.45">
      <c r="A32" s="3">
        <v>13</v>
      </c>
      <c r="B32" s="3">
        <v>2</v>
      </c>
      <c r="C32" t="s">
        <v>55</v>
      </c>
      <c r="D32" t="s">
        <v>638</v>
      </c>
      <c r="E32" s="4">
        <v>17</v>
      </c>
      <c r="F32" s="4">
        <v>29</v>
      </c>
      <c r="G32">
        <v>3</v>
      </c>
      <c r="H32" s="5">
        <v>4.0972222222222222E-2</v>
      </c>
      <c r="I32" t="s">
        <v>630</v>
      </c>
      <c r="J32" s="4">
        <f t="shared" si="1"/>
        <v>87</v>
      </c>
      <c r="K32" s="4">
        <f t="shared" si="0"/>
        <v>36</v>
      </c>
      <c r="L32" s="6">
        <f t="shared" si="2"/>
        <v>0.41379310344827586</v>
      </c>
    </row>
    <row r="33" spans="1:12" x14ac:dyDescent="0.45">
      <c r="A33" s="3">
        <v>14</v>
      </c>
      <c r="B33" s="3">
        <v>16</v>
      </c>
      <c r="C33" t="s">
        <v>177</v>
      </c>
      <c r="D33" t="s">
        <v>646</v>
      </c>
      <c r="E33" s="4">
        <v>12</v>
      </c>
      <c r="F33" s="4">
        <v>20</v>
      </c>
      <c r="G33">
        <v>1</v>
      </c>
      <c r="H33" s="5">
        <v>2.5000000000000001E-2</v>
      </c>
      <c r="I33" t="s">
        <v>629</v>
      </c>
      <c r="J33" s="4">
        <f t="shared" si="1"/>
        <v>20</v>
      </c>
      <c r="K33" s="4">
        <f t="shared" si="0"/>
        <v>8</v>
      </c>
      <c r="L33" s="6">
        <f t="shared" si="2"/>
        <v>0.4</v>
      </c>
    </row>
    <row r="34" spans="1:12" x14ac:dyDescent="0.45">
      <c r="A34" s="3">
        <v>14</v>
      </c>
      <c r="B34" s="3">
        <v>16</v>
      </c>
      <c r="C34" t="s">
        <v>292</v>
      </c>
      <c r="D34" t="s">
        <v>639</v>
      </c>
      <c r="E34" s="4">
        <v>20</v>
      </c>
      <c r="F34" s="4">
        <v>33</v>
      </c>
      <c r="G34">
        <v>1</v>
      </c>
      <c r="H34" s="5">
        <v>1.8055555555555554E-2</v>
      </c>
      <c r="I34" t="s">
        <v>629</v>
      </c>
      <c r="J34" s="4">
        <f t="shared" si="1"/>
        <v>33</v>
      </c>
      <c r="K34" s="4">
        <f t="shared" si="0"/>
        <v>13</v>
      </c>
      <c r="L34" s="6">
        <f t="shared" si="2"/>
        <v>0.39393939393939392</v>
      </c>
    </row>
    <row r="35" spans="1:12" x14ac:dyDescent="0.45">
      <c r="A35" s="3">
        <v>14</v>
      </c>
      <c r="B35" s="3">
        <v>16</v>
      </c>
      <c r="C35" t="s">
        <v>231</v>
      </c>
      <c r="D35" t="s">
        <v>647</v>
      </c>
      <c r="E35" s="4">
        <v>14</v>
      </c>
      <c r="F35" s="4">
        <v>23</v>
      </c>
      <c r="G35">
        <v>2</v>
      </c>
      <c r="H35" s="5">
        <v>3.0555555555555555E-2</v>
      </c>
      <c r="I35" t="s">
        <v>630</v>
      </c>
      <c r="J35" s="4">
        <f t="shared" si="1"/>
        <v>46</v>
      </c>
      <c r="K35" s="4">
        <f t="shared" si="0"/>
        <v>18</v>
      </c>
      <c r="L35" s="6">
        <f t="shared" si="2"/>
        <v>0.39130434782608697</v>
      </c>
    </row>
    <row r="36" spans="1:12" x14ac:dyDescent="0.45">
      <c r="A36" s="3">
        <v>14</v>
      </c>
      <c r="B36" s="3">
        <v>16</v>
      </c>
      <c r="C36" t="s">
        <v>97</v>
      </c>
      <c r="D36" t="s">
        <v>633</v>
      </c>
      <c r="E36" s="4">
        <v>18</v>
      </c>
      <c r="F36" s="4">
        <v>30</v>
      </c>
      <c r="G36">
        <v>1</v>
      </c>
      <c r="H36" s="5">
        <v>3.3333333333333333E-2</v>
      </c>
      <c r="I36" t="s">
        <v>629</v>
      </c>
      <c r="J36" s="4">
        <f t="shared" si="1"/>
        <v>30</v>
      </c>
      <c r="K36" s="4">
        <f t="shared" si="0"/>
        <v>12</v>
      </c>
      <c r="L36" s="6">
        <f t="shared" si="2"/>
        <v>0.4</v>
      </c>
    </row>
    <row r="37" spans="1:12" x14ac:dyDescent="0.45">
      <c r="A37" s="3">
        <v>15</v>
      </c>
      <c r="B37" s="3">
        <v>6</v>
      </c>
      <c r="C37" t="s">
        <v>62</v>
      </c>
      <c r="D37" t="s">
        <v>640</v>
      </c>
      <c r="E37" s="4">
        <v>16</v>
      </c>
      <c r="F37" s="4">
        <v>28</v>
      </c>
      <c r="G37">
        <v>2</v>
      </c>
      <c r="H37" s="5">
        <v>1.7361111111111112E-2</v>
      </c>
      <c r="I37" t="s">
        <v>629</v>
      </c>
      <c r="J37" s="4">
        <f t="shared" si="1"/>
        <v>56</v>
      </c>
      <c r="K37" s="4">
        <f t="shared" si="0"/>
        <v>24</v>
      </c>
      <c r="L37" s="6">
        <f t="shared" si="2"/>
        <v>0.42857142857142855</v>
      </c>
    </row>
    <row r="38" spans="1:12" x14ac:dyDescent="0.45">
      <c r="A38" s="3">
        <v>15</v>
      </c>
      <c r="B38" s="3">
        <v>6</v>
      </c>
      <c r="C38" t="s">
        <v>99</v>
      </c>
      <c r="D38" t="s">
        <v>648</v>
      </c>
      <c r="E38" s="4">
        <v>13</v>
      </c>
      <c r="F38" s="4">
        <v>21</v>
      </c>
      <c r="G38">
        <v>3</v>
      </c>
      <c r="H38" s="5">
        <v>1.8749999999999999E-2</v>
      </c>
      <c r="I38" t="s">
        <v>629</v>
      </c>
      <c r="J38" s="4">
        <f t="shared" si="1"/>
        <v>63</v>
      </c>
      <c r="K38" s="4">
        <f t="shared" si="0"/>
        <v>24</v>
      </c>
      <c r="L38" s="6">
        <f t="shared" si="2"/>
        <v>0.38095238095238093</v>
      </c>
    </row>
    <row r="39" spans="1:12" x14ac:dyDescent="0.45">
      <c r="A39" s="3">
        <v>15</v>
      </c>
      <c r="B39" s="3">
        <v>6</v>
      </c>
      <c r="C39" t="s">
        <v>39</v>
      </c>
      <c r="D39" t="s">
        <v>642</v>
      </c>
      <c r="E39" s="4">
        <v>21</v>
      </c>
      <c r="F39" s="4">
        <v>35</v>
      </c>
      <c r="G39">
        <v>3</v>
      </c>
      <c r="H39" s="5">
        <v>3.5416666666666666E-2</v>
      </c>
      <c r="I39" t="s">
        <v>629</v>
      </c>
      <c r="J39" s="4">
        <f t="shared" si="1"/>
        <v>105</v>
      </c>
      <c r="K39" s="4">
        <f t="shared" si="0"/>
        <v>42</v>
      </c>
      <c r="L39" s="6">
        <f t="shared" si="2"/>
        <v>0.4</v>
      </c>
    </row>
    <row r="40" spans="1:12" x14ac:dyDescent="0.45">
      <c r="A40" s="3">
        <v>16</v>
      </c>
      <c r="B40" s="3">
        <v>20</v>
      </c>
      <c r="C40" t="s">
        <v>62</v>
      </c>
      <c r="D40" t="s">
        <v>640</v>
      </c>
      <c r="E40" s="4">
        <v>16</v>
      </c>
      <c r="F40" s="4">
        <v>28</v>
      </c>
      <c r="G40">
        <v>1</v>
      </c>
      <c r="H40" s="5">
        <v>2.6388888888888889E-2</v>
      </c>
      <c r="I40" t="s">
        <v>629</v>
      </c>
      <c r="J40" s="4">
        <f t="shared" si="1"/>
        <v>28</v>
      </c>
      <c r="K40" s="4">
        <f t="shared" si="0"/>
        <v>12</v>
      </c>
      <c r="L40" s="6">
        <f t="shared" si="2"/>
        <v>0.42857142857142855</v>
      </c>
    </row>
    <row r="41" spans="1:12" x14ac:dyDescent="0.45">
      <c r="A41" s="3">
        <v>17</v>
      </c>
      <c r="B41" s="3">
        <v>14</v>
      </c>
      <c r="C41" t="s">
        <v>39</v>
      </c>
      <c r="D41" t="s">
        <v>642</v>
      </c>
      <c r="E41" s="4">
        <v>21</v>
      </c>
      <c r="F41" s="4">
        <v>35</v>
      </c>
      <c r="G41">
        <v>1</v>
      </c>
      <c r="H41" s="5">
        <v>2.9861111111111113E-2</v>
      </c>
      <c r="I41" t="s">
        <v>630</v>
      </c>
      <c r="J41" s="4">
        <f t="shared" si="1"/>
        <v>35</v>
      </c>
      <c r="K41" s="4">
        <f t="shared" si="0"/>
        <v>14</v>
      </c>
      <c r="L41" s="6">
        <f t="shared" si="2"/>
        <v>0.4</v>
      </c>
    </row>
    <row r="42" spans="1:12" x14ac:dyDescent="0.45">
      <c r="A42" s="3">
        <v>17</v>
      </c>
      <c r="B42" s="3">
        <v>14</v>
      </c>
      <c r="C42" t="s">
        <v>108</v>
      </c>
      <c r="D42" t="s">
        <v>649</v>
      </c>
      <c r="E42" s="4">
        <v>10</v>
      </c>
      <c r="F42" s="4">
        <v>18</v>
      </c>
      <c r="G42">
        <v>2</v>
      </c>
      <c r="H42" s="5">
        <v>4.027777777777778E-2</v>
      </c>
      <c r="I42" t="s">
        <v>629</v>
      </c>
      <c r="J42" s="4">
        <f t="shared" si="1"/>
        <v>36</v>
      </c>
      <c r="K42" s="4">
        <f t="shared" si="0"/>
        <v>16</v>
      </c>
      <c r="L42" s="6">
        <f t="shared" si="2"/>
        <v>0.44444444444444442</v>
      </c>
    </row>
    <row r="43" spans="1:12" x14ac:dyDescent="0.45">
      <c r="A43" s="3">
        <v>17</v>
      </c>
      <c r="B43" s="3">
        <v>14</v>
      </c>
      <c r="C43" t="s">
        <v>234</v>
      </c>
      <c r="D43" t="s">
        <v>644</v>
      </c>
      <c r="E43" s="4">
        <v>13</v>
      </c>
      <c r="F43" s="4">
        <v>22</v>
      </c>
      <c r="G43">
        <v>3</v>
      </c>
      <c r="H43" s="5">
        <v>3.9583333333333331E-2</v>
      </c>
      <c r="I43" t="s">
        <v>630</v>
      </c>
      <c r="J43" s="4">
        <f t="shared" si="1"/>
        <v>66</v>
      </c>
      <c r="K43" s="4">
        <f t="shared" si="0"/>
        <v>27</v>
      </c>
      <c r="L43" s="6">
        <f t="shared" si="2"/>
        <v>0.40909090909090912</v>
      </c>
    </row>
    <row r="44" spans="1:12" x14ac:dyDescent="0.45">
      <c r="A44" s="3">
        <v>18</v>
      </c>
      <c r="B44" s="3">
        <v>9</v>
      </c>
      <c r="C44" t="s">
        <v>55</v>
      </c>
      <c r="D44" t="s">
        <v>638</v>
      </c>
      <c r="E44" s="4">
        <v>17</v>
      </c>
      <c r="F44" s="4">
        <v>29</v>
      </c>
      <c r="G44">
        <v>1</v>
      </c>
      <c r="H44" s="5">
        <v>1.5972222222222221E-2</v>
      </c>
      <c r="I44" t="s">
        <v>629</v>
      </c>
      <c r="J44" s="4">
        <f t="shared" si="1"/>
        <v>29</v>
      </c>
      <c r="K44" s="4">
        <f t="shared" si="0"/>
        <v>12</v>
      </c>
      <c r="L44" s="6">
        <f t="shared" si="2"/>
        <v>0.41379310344827586</v>
      </c>
    </row>
    <row r="45" spans="1:12" x14ac:dyDescent="0.45">
      <c r="A45" s="3">
        <v>18</v>
      </c>
      <c r="B45" s="3">
        <v>9</v>
      </c>
      <c r="C45" t="s">
        <v>71</v>
      </c>
      <c r="D45" t="s">
        <v>636</v>
      </c>
      <c r="E45" s="4">
        <v>25</v>
      </c>
      <c r="F45" s="4">
        <v>40</v>
      </c>
      <c r="G45">
        <v>2</v>
      </c>
      <c r="H45" s="5">
        <v>3.7499999999999999E-2</v>
      </c>
      <c r="I45" t="s">
        <v>629</v>
      </c>
      <c r="J45" s="4">
        <f t="shared" si="1"/>
        <v>80</v>
      </c>
      <c r="K45" s="4">
        <f t="shared" si="0"/>
        <v>30</v>
      </c>
      <c r="L45" s="6">
        <f t="shared" si="2"/>
        <v>0.375</v>
      </c>
    </row>
    <row r="46" spans="1:12" x14ac:dyDescent="0.45">
      <c r="A46" s="3">
        <v>18</v>
      </c>
      <c r="B46" s="3">
        <v>9</v>
      </c>
      <c r="C46" t="s">
        <v>186</v>
      </c>
      <c r="D46" t="s">
        <v>650</v>
      </c>
      <c r="E46" s="4">
        <v>15</v>
      </c>
      <c r="F46" s="4">
        <v>26</v>
      </c>
      <c r="G46">
        <v>3</v>
      </c>
      <c r="H46" s="5">
        <v>1.5972222222222221E-2</v>
      </c>
      <c r="I46" t="s">
        <v>629</v>
      </c>
      <c r="J46" s="4">
        <f t="shared" si="1"/>
        <v>78</v>
      </c>
      <c r="K46" s="4">
        <f t="shared" si="0"/>
        <v>33</v>
      </c>
      <c r="L46" s="6">
        <f t="shared" si="2"/>
        <v>0.42307692307692307</v>
      </c>
    </row>
    <row r="47" spans="1:12" x14ac:dyDescent="0.45">
      <c r="A47" s="3">
        <v>18</v>
      </c>
      <c r="B47" s="3">
        <v>9</v>
      </c>
      <c r="C47" t="s">
        <v>278</v>
      </c>
      <c r="D47" t="s">
        <v>643</v>
      </c>
      <c r="E47" s="4">
        <v>19</v>
      </c>
      <c r="F47" s="4">
        <v>32</v>
      </c>
      <c r="G47">
        <v>2</v>
      </c>
      <c r="H47" s="5">
        <v>2.361111111111111E-2</v>
      </c>
      <c r="I47" t="s">
        <v>629</v>
      </c>
      <c r="J47" s="4">
        <f t="shared" si="1"/>
        <v>64</v>
      </c>
      <c r="K47" s="4">
        <f t="shared" si="0"/>
        <v>26</v>
      </c>
      <c r="L47" s="6">
        <f t="shared" si="2"/>
        <v>0.40625</v>
      </c>
    </row>
    <row r="48" spans="1:12" x14ac:dyDescent="0.45">
      <c r="A48" s="3">
        <v>19</v>
      </c>
      <c r="B48" s="3">
        <v>18</v>
      </c>
      <c r="C48" t="s">
        <v>71</v>
      </c>
      <c r="D48" t="s">
        <v>636</v>
      </c>
      <c r="E48" s="4">
        <v>25</v>
      </c>
      <c r="F48" s="4">
        <v>40</v>
      </c>
      <c r="G48">
        <v>2</v>
      </c>
      <c r="H48" s="5">
        <v>3.0555555555555555E-2</v>
      </c>
      <c r="I48" t="s">
        <v>630</v>
      </c>
      <c r="J48" s="4">
        <f t="shared" si="1"/>
        <v>80</v>
      </c>
      <c r="K48" s="4">
        <f t="shared" si="0"/>
        <v>30</v>
      </c>
      <c r="L48" s="6">
        <f t="shared" si="2"/>
        <v>0.375</v>
      </c>
    </row>
    <row r="49" spans="1:12" x14ac:dyDescent="0.45">
      <c r="A49" s="3">
        <v>20</v>
      </c>
      <c r="B49" s="3">
        <v>8</v>
      </c>
      <c r="C49" t="s">
        <v>39</v>
      </c>
      <c r="D49" t="s">
        <v>642</v>
      </c>
      <c r="E49" s="4">
        <v>21</v>
      </c>
      <c r="F49" s="4">
        <v>35</v>
      </c>
      <c r="G49">
        <v>3</v>
      </c>
      <c r="H49" s="5">
        <v>3.4722222222222224E-2</v>
      </c>
      <c r="I49" t="s">
        <v>630</v>
      </c>
      <c r="J49" s="4">
        <f t="shared" si="1"/>
        <v>105</v>
      </c>
      <c r="K49" s="4">
        <f t="shared" si="0"/>
        <v>42</v>
      </c>
      <c r="L49" s="6">
        <f t="shared" si="2"/>
        <v>0.4</v>
      </c>
    </row>
    <row r="50" spans="1:12" x14ac:dyDescent="0.45">
      <c r="A50" s="3">
        <v>20</v>
      </c>
      <c r="B50" s="3">
        <v>8</v>
      </c>
      <c r="C50" t="s">
        <v>153</v>
      </c>
      <c r="D50" t="s">
        <v>651</v>
      </c>
      <c r="E50" s="4">
        <v>15</v>
      </c>
      <c r="F50" s="4">
        <v>25</v>
      </c>
      <c r="G50">
        <v>2</v>
      </c>
      <c r="H50" s="5">
        <v>4.1666666666666666E-3</v>
      </c>
      <c r="I50" t="s">
        <v>630</v>
      </c>
      <c r="J50" s="4">
        <f t="shared" si="1"/>
        <v>50</v>
      </c>
      <c r="K50" s="4">
        <f t="shared" si="0"/>
        <v>20</v>
      </c>
      <c r="L50" s="6">
        <f t="shared" si="2"/>
        <v>0.4</v>
      </c>
    </row>
    <row r="51" spans="1:12" x14ac:dyDescent="0.45">
      <c r="A51" s="3">
        <v>20</v>
      </c>
      <c r="B51" s="3">
        <v>8</v>
      </c>
      <c r="C51" t="s">
        <v>231</v>
      </c>
      <c r="D51" t="s">
        <v>647</v>
      </c>
      <c r="E51" s="4">
        <v>14</v>
      </c>
      <c r="F51" s="4">
        <v>23</v>
      </c>
      <c r="G51">
        <v>1</v>
      </c>
      <c r="H51" s="5">
        <v>9.7222222222222224E-3</v>
      </c>
      <c r="I51" t="s">
        <v>630</v>
      </c>
      <c r="J51" s="4">
        <f t="shared" si="1"/>
        <v>23</v>
      </c>
      <c r="K51" s="4">
        <f t="shared" si="0"/>
        <v>9</v>
      </c>
      <c r="L51" s="6">
        <f t="shared" si="2"/>
        <v>0.39130434782608697</v>
      </c>
    </row>
    <row r="52" spans="1:12" x14ac:dyDescent="0.45">
      <c r="A52" s="3">
        <v>21</v>
      </c>
      <c r="B52" s="3">
        <v>12</v>
      </c>
      <c r="C52" t="s">
        <v>71</v>
      </c>
      <c r="D52" t="s">
        <v>636</v>
      </c>
      <c r="E52" s="4">
        <v>25</v>
      </c>
      <c r="F52" s="4">
        <v>40</v>
      </c>
      <c r="G52">
        <v>3</v>
      </c>
      <c r="H52" s="5">
        <v>1.3888888888888888E-2</v>
      </c>
      <c r="I52" t="s">
        <v>629</v>
      </c>
      <c r="J52" s="4">
        <f t="shared" si="1"/>
        <v>120</v>
      </c>
      <c r="K52" s="4">
        <f t="shared" si="0"/>
        <v>45</v>
      </c>
      <c r="L52" s="6">
        <f t="shared" si="2"/>
        <v>0.375</v>
      </c>
    </row>
    <row r="53" spans="1:12" x14ac:dyDescent="0.45">
      <c r="A53" s="3">
        <v>21</v>
      </c>
      <c r="B53" s="3">
        <v>12</v>
      </c>
      <c r="C53" t="s">
        <v>177</v>
      </c>
      <c r="D53" t="s">
        <v>646</v>
      </c>
      <c r="E53" s="4">
        <v>12</v>
      </c>
      <c r="F53" s="4">
        <v>20</v>
      </c>
      <c r="G53">
        <v>2</v>
      </c>
      <c r="H53" s="5">
        <v>2.9861111111111113E-2</v>
      </c>
      <c r="I53" t="s">
        <v>629</v>
      </c>
      <c r="J53" s="4">
        <f t="shared" si="1"/>
        <v>40</v>
      </c>
      <c r="K53" s="4">
        <f t="shared" si="0"/>
        <v>16</v>
      </c>
      <c r="L53" s="6">
        <f t="shared" si="2"/>
        <v>0.4</v>
      </c>
    </row>
    <row r="54" spans="1:12" x14ac:dyDescent="0.45">
      <c r="A54" s="3">
        <v>21</v>
      </c>
      <c r="B54" s="3">
        <v>12</v>
      </c>
      <c r="C54" t="s">
        <v>278</v>
      </c>
      <c r="D54" t="s">
        <v>643</v>
      </c>
      <c r="E54" s="4">
        <v>19</v>
      </c>
      <c r="F54" s="4">
        <v>32</v>
      </c>
      <c r="G54">
        <v>2</v>
      </c>
      <c r="H54" s="5">
        <v>3.0555555555555555E-2</v>
      </c>
      <c r="I54" t="s">
        <v>630</v>
      </c>
      <c r="J54" s="4">
        <f t="shared" si="1"/>
        <v>64</v>
      </c>
      <c r="K54" s="4">
        <f t="shared" si="0"/>
        <v>26</v>
      </c>
      <c r="L54" s="6">
        <f t="shared" si="2"/>
        <v>0.40625</v>
      </c>
    </row>
    <row r="55" spans="1:12" x14ac:dyDescent="0.45">
      <c r="A55" s="3">
        <v>21</v>
      </c>
      <c r="B55" s="3">
        <v>12</v>
      </c>
      <c r="C55" t="s">
        <v>153</v>
      </c>
      <c r="D55" t="s">
        <v>651</v>
      </c>
      <c r="E55" s="4">
        <v>15</v>
      </c>
      <c r="F55" s="4">
        <v>25</v>
      </c>
      <c r="G55">
        <v>2</v>
      </c>
      <c r="H55" s="5">
        <v>3.125E-2</v>
      </c>
      <c r="I55" t="s">
        <v>630</v>
      </c>
      <c r="J55" s="4">
        <f t="shared" si="1"/>
        <v>50</v>
      </c>
      <c r="K55" s="4">
        <f t="shared" si="0"/>
        <v>20</v>
      </c>
      <c r="L55" s="6">
        <f t="shared" si="2"/>
        <v>0.4</v>
      </c>
    </row>
    <row r="56" spans="1:12" x14ac:dyDescent="0.45">
      <c r="A56" s="3">
        <v>22</v>
      </c>
      <c r="B56" s="3">
        <v>15</v>
      </c>
      <c r="C56" t="s">
        <v>108</v>
      </c>
      <c r="D56" t="s">
        <v>649</v>
      </c>
      <c r="E56" s="4">
        <v>10</v>
      </c>
      <c r="F56" s="4">
        <v>18</v>
      </c>
      <c r="G56">
        <v>1</v>
      </c>
      <c r="H56" s="5">
        <v>2.2222222222222223E-2</v>
      </c>
      <c r="I56" t="s">
        <v>629</v>
      </c>
      <c r="J56" s="4">
        <f t="shared" si="1"/>
        <v>18</v>
      </c>
      <c r="K56" s="4">
        <f t="shared" si="0"/>
        <v>8</v>
      </c>
      <c r="L56" s="6">
        <f t="shared" si="2"/>
        <v>0.44444444444444442</v>
      </c>
    </row>
    <row r="57" spans="1:12" x14ac:dyDescent="0.45">
      <c r="A57" s="3">
        <v>22</v>
      </c>
      <c r="B57" s="3">
        <v>15</v>
      </c>
      <c r="C57" t="s">
        <v>83</v>
      </c>
      <c r="D57" t="s">
        <v>645</v>
      </c>
      <c r="E57" s="4">
        <v>20</v>
      </c>
      <c r="F57" s="4">
        <v>34</v>
      </c>
      <c r="G57">
        <v>3</v>
      </c>
      <c r="H57" s="5">
        <v>1.3194444444444444E-2</v>
      </c>
      <c r="I57" t="s">
        <v>629</v>
      </c>
      <c r="J57" s="4">
        <f t="shared" si="1"/>
        <v>102</v>
      </c>
      <c r="K57" s="4">
        <f t="shared" si="0"/>
        <v>42</v>
      </c>
      <c r="L57" s="6">
        <f t="shared" si="2"/>
        <v>0.41176470588235292</v>
      </c>
    </row>
    <row r="58" spans="1:12" x14ac:dyDescent="0.45">
      <c r="A58" s="3">
        <v>22</v>
      </c>
      <c r="B58" s="3">
        <v>15</v>
      </c>
      <c r="C58" t="s">
        <v>55</v>
      </c>
      <c r="D58" t="s">
        <v>638</v>
      </c>
      <c r="E58" s="4">
        <v>17</v>
      </c>
      <c r="F58" s="4">
        <v>29</v>
      </c>
      <c r="G58">
        <v>2</v>
      </c>
      <c r="H58" s="5">
        <v>9.0277777777777769E-3</v>
      </c>
      <c r="I58" t="s">
        <v>630</v>
      </c>
      <c r="J58" s="4">
        <f t="shared" si="1"/>
        <v>58</v>
      </c>
      <c r="K58" s="4">
        <f t="shared" si="0"/>
        <v>24</v>
      </c>
      <c r="L58" s="6">
        <f t="shared" si="2"/>
        <v>0.41379310344827586</v>
      </c>
    </row>
    <row r="59" spans="1:12" x14ac:dyDescent="0.45">
      <c r="A59" s="3">
        <v>22</v>
      </c>
      <c r="B59" s="3">
        <v>15</v>
      </c>
      <c r="C59" t="s">
        <v>39</v>
      </c>
      <c r="D59" t="s">
        <v>642</v>
      </c>
      <c r="E59" s="4">
        <v>21</v>
      </c>
      <c r="F59" s="4">
        <v>35</v>
      </c>
      <c r="G59">
        <v>1</v>
      </c>
      <c r="H59" s="5">
        <v>4.0972222222222222E-2</v>
      </c>
      <c r="I59" t="s">
        <v>630</v>
      </c>
      <c r="J59" s="4">
        <f t="shared" si="1"/>
        <v>35</v>
      </c>
      <c r="K59" s="4">
        <f t="shared" si="0"/>
        <v>14</v>
      </c>
      <c r="L59" s="6">
        <f t="shared" si="2"/>
        <v>0.4</v>
      </c>
    </row>
    <row r="60" spans="1:12" x14ac:dyDescent="0.45">
      <c r="A60" s="3">
        <v>23</v>
      </c>
      <c r="B60" s="3">
        <v>1</v>
      </c>
      <c r="C60" t="s">
        <v>143</v>
      </c>
      <c r="D60" t="s">
        <v>641</v>
      </c>
      <c r="E60" s="4">
        <v>11</v>
      </c>
      <c r="F60" s="4">
        <v>19</v>
      </c>
      <c r="G60">
        <v>3</v>
      </c>
      <c r="H60" s="5">
        <v>3.1944444444444442E-2</v>
      </c>
      <c r="I60" t="s">
        <v>630</v>
      </c>
      <c r="J60" s="4">
        <f t="shared" si="1"/>
        <v>57</v>
      </c>
      <c r="K60" s="4">
        <f t="shared" si="0"/>
        <v>24</v>
      </c>
      <c r="L60" s="6">
        <f t="shared" si="2"/>
        <v>0.42105263157894735</v>
      </c>
    </row>
    <row r="61" spans="1:12" x14ac:dyDescent="0.45">
      <c r="A61" s="3">
        <v>23</v>
      </c>
      <c r="B61" s="3">
        <v>1</v>
      </c>
      <c r="C61" t="s">
        <v>137</v>
      </c>
      <c r="D61" t="s">
        <v>635</v>
      </c>
      <c r="E61" s="4">
        <v>16</v>
      </c>
      <c r="F61" s="4">
        <v>27</v>
      </c>
      <c r="G61">
        <v>3</v>
      </c>
      <c r="H61" s="5">
        <v>1.1805555555555555E-2</v>
      </c>
      <c r="I61" t="s">
        <v>630</v>
      </c>
      <c r="J61" s="4">
        <f t="shared" si="1"/>
        <v>81</v>
      </c>
      <c r="K61" s="4">
        <f t="shared" si="0"/>
        <v>33</v>
      </c>
      <c r="L61" s="6">
        <f t="shared" si="2"/>
        <v>0.40740740740740738</v>
      </c>
    </row>
    <row r="62" spans="1:12" x14ac:dyDescent="0.45">
      <c r="A62" s="3">
        <v>24</v>
      </c>
      <c r="B62" s="3">
        <v>5</v>
      </c>
      <c r="C62" t="s">
        <v>186</v>
      </c>
      <c r="D62" t="s">
        <v>650</v>
      </c>
      <c r="E62" s="4">
        <v>15</v>
      </c>
      <c r="F62" s="4">
        <v>26</v>
      </c>
      <c r="G62">
        <v>3</v>
      </c>
      <c r="H62" s="5">
        <v>3.125E-2</v>
      </c>
      <c r="I62" t="s">
        <v>629</v>
      </c>
      <c r="J62" s="4">
        <f t="shared" si="1"/>
        <v>78</v>
      </c>
      <c r="K62" s="4">
        <f t="shared" si="0"/>
        <v>33</v>
      </c>
      <c r="L62" s="6">
        <f t="shared" si="2"/>
        <v>0.42307692307692307</v>
      </c>
    </row>
    <row r="63" spans="1:12" x14ac:dyDescent="0.45">
      <c r="A63" s="3">
        <v>24</v>
      </c>
      <c r="B63" s="3">
        <v>5</v>
      </c>
      <c r="C63" t="s">
        <v>55</v>
      </c>
      <c r="D63" t="s">
        <v>638</v>
      </c>
      <c r="E63" s="4">
        <v>17</v>
      </c>
      <c r="F63" s="4">
        <v>29</v>
      </c>
      <c r="G63">
        <v>1</v>
      </c>
      <c r="H63" s="5">
        <v>3.1944444444444442E-2</v>
      </c>
      <c r="I63" t="s">
        <v>629</v>
      </c>
      <c r="J63" s="4">
        <f t="shared" si="1"/>
        <v>29</v>
      </c>
      <c r="K63" s="4">
        <f t="shared" si="0"/>
        <v>12</v>
      </c>
      <c r="L63" s="6">
        <f t="shared" si="2"/>
        <v>0.41379310344827586</v>
      </c>
    </row>
    <row r="64" spans="1:12" x14ac:dyDescent="0.45">
      <c r="A64" s="3">
        <v>24</v>
      </c>
      <c r="B64" s="3">
        <v>5</v>
      </c>
      <c r="C64" t="s">
        <v>231</v>
      </c>
      <c r="D64" t="s">
        <v>647</v>
      </c>
      <c r="E64" s="4">
        <v>14</v>
      </c>
      <c r="F64" s="4">
        <v>23</v>
      </c>
      <c r="G64">
        <v>2</v>
      </c>
      <c r="H64" s="5">
        <v>2.9166666666666667E-2</v>
      </c>
      <c r="I64" t="s">
        <v>630</v>
      </c>
      <c r="J64" s="4">
        <f t="shared" si="1"/>
        <v>46</v>
      </c>
      <c r="K64" s="4">
        <f t="shared" si="0"/>
        <v>18</v>
      </c>
      <c r="L64" s="6">
        <f t="shared" si="2"/>
        <v>0.39130434782608697</v>
      </c>
    </row>
    <row r="65" spans="1:12" x14ac:dyDescent="0.45">
      <c r="A65" s="3">
        <v>24</v>
      </c>
      <c r="B65" s="3">
        <v>5</v>
      </c>
      <c r="C65" t="s">
        <v>71</v>
      </c>
      <c r="D65" t="s">
        <v>636</v>
      </c>
      <c r="E65" s="4">
        <v>25</v>
      </c>
      <c r="F65" s="4">
        <v>40</v>
      </c>
      <c r="G65">
        <v>2</v>
      </c>
      <c r="H65" s="5">
        <v>3.2638888888888891E-2</v>
      </c>
      <c r="I65" t="s">
        <v>630</v>
      </c>
      <c r="J65" s="4">
        <f t="shared" si="1"/>
        <v>80</v>
      </c>
      <c r="K65" s="4">
        <f t="shared" si="0"/>
        <v>30</v>
      </c>
      <c r="L65" s="6">
        <f t="shared" si="2"/>
        <v>0.375</v>
      </c>
    </row>
    <row r="66" spans="1:12" x14ac:dyDescent="0.45">
      <c r="A66" s="3">
        <v>25</v>
      </c>
      <c r="B66" s="3">
        <v>12</v>
      </c>
      <c r="C66" t="s">
        <v>83</v>
      </c>
      <c r="D66" t="s">
        <v>645</v>
      </c>
      <c r="E66" s="4">
        <v>20</v>
      </c>
      <c r="F66" s="4">
        <v>34</v>
      </c>
      <c r="G66">
        <v>1</v>
      </c>
      <c r="H66" s="5">
        <v>2.4305555555555556E-2</v>
      </c>
      <c r="I66" t="s">
        <v>630</v>
      </c>
      <c r="J66" s="4">
        <f t="shared" si="1"/>
        <v>34</v>
      </c>
      <c r="K66" s="4">
        <f t="shared" ref="K66:K129" si="3">J66-(G66*E66)</f>
        <v>14</v>
      </c>
      <c r="L66" s="6">
        <f t="shared" si="2"/>
        <v>0.41176470588235292</v>
      </c>
    </row>
    <row r="67" spans="1:12" x14ac:dyDescent="0.45">
      <c r="A67" s="3">
        <v>26</v>
      </c>
      <c r="B67" s="3">
        <v>18</v>
      </c>
      <c r="C67" t="s">
        <v>108</v>
      </c>
      <c r="D67" t="s">
        <v>649</v>
      </c>
      <c r="E67" s="4">
        <v>10</v>
      </c>
      <c r="F67" s="4">
        <v>18</v>
      </c>
      <c r="G67">
        <v>2</v>
      </c>
      <c r="H67" s="5">
        <v>9.0277777777777769E-3</v>
      </c>
      <c r="I67" t="s">
        <v>630</v>
      </c>
      <c r="J67" s="4">
        <f t="shared" ref="J67:J130" si="4">F67*G67</f>
        <v>36</v>
      </c>
      <c r="K67" s="4">
        <f t="shared" si="3"/>
        <v>16</v>
      </c>
      <c r="L67" s="6">
        <f t="shared" ref="L67:L130" si="5">K67/J67</f>
        <v>0.44444444444444442</v>
      </c>
    </row>
    <row r="68" spans="1:12" x14ac:dyDescent="0.45">
      <c r="A68" s="3">
        <v>26</v>
      </c>
      <c r="B68" s="3">
        <v>18</v>
      </c>
      <c r="C68" t="s">
        <v>99</v>
      </c>
      <c r="D68" t="s">
        <v>648</v>
      </c>
      <c r="E68" s="4">
        <v>13</v>
      </c>
      <c r="F68" s="4">
        <v>21</v>
      </c>
      <c r="G68">
        <v>2</v>
      </c>
      <c r="H68" s="5">
        <v>3.7499999999999999E-2</v>
      </c>
      <c r="I68" t="s">
        <v>629</v>
      </c>
      <c r="J68" s="4">
        <f t="shared" si="4"/>
        <v>42</v>
      </c>
      <c r="K68" s="4">
        <f t="shared" si="3"/>
        <v>16</v>
      </c>
      <c r="L68" s="6">
        <f t="shared" si="5"/>
        <v>0.38095238095238093</v>
      </c>
    </row>
    <row r="69" spans="1:12" x14ac:dyDescent="0.45">
      <c r="A69" s="3">
        <v>26</v>
      </c>
      <c r="B69" s="3">
        <v>18</v>
      </c>
      <c r="C69" t="s">
        <v>189</v>
      </c>
      <c r="D69" t="s">
        <v>632</v>
      </c>
      <c r="E69" s="4">
        <v>14</v>
      </c>
      <c r="F69" s="4">
        <v>24</v>
      </c>
      <c r="G69">
        <v>2</v>
      </c>
      <c r="H69" s="5">
        <v>2.9166666666666667E-2</v>
      </c>
      <c r="I69" t="s">
        <v>630</v>
      </c>
      <c r="J69" s="4">
        <f t="shared" si="4"/>
        <v>48</v>
      </c>
      <c r="K69" s="4">
        <f t="shared" si="3"/>
        <v>20</v>
      </c>
      <c r="L69" s="6">
        <f t="shared" si="5"/>
        <v>0.41666666666666669</v>
      </c>
    </row>
    <row r="70" spans="1:12" x14ac:dyDescent="0.45">
      <c r="A70" s="3">
        <v>27</v>
      </c>
      <c r="B70" s="3">
        <v>4</v>
      </c>
      <c r="C70" t="s">
        <v>39</v>
      </c>
      <c r="D70" t="s">
        <v>642</v>
      </c>
      <c r="E70" s="4">
        <v>21</v>
      </c>
      <c r="F70" s="4">
        <v>35</v>
      </c>
      <c r="G70">
        <v>1</v>
      </c>
      <c r="H70" s="5">
        <v>1.1805555555555555E-2</v>
      </c>
      <c r="I70" t="s">
        <v>629</v>
      </c>
      <c r="J70" s="4">
        <f t="shared" si="4"/>
        <v>35</v>
      </c>
      <c r="K70" s="4">
        <f t="shared" si="3"/>
        <v>14</v>
      </c>
      <c r="L70" s="6">
        <f t="shared" si="5"/>
        <v>0.4</v>
      </c>
    </row>
    <row r="71" spans="1:12" x14ac:dyDescent="0.45">
      <c r="A71" s="3">
        <v>27</v>
      </c>
      <c r="B71" s="3">
        <v>4</v>
      </c>
      <c r="C71" t="s">
        <v>186</v>
      </c>
      <c r="D71" t="s">
        <v>650</v>
      </c>
      <c r="E71" s="4">
        <v>15</v>
      </c>
      <c r="F71" s="4">
        <v>26</v>
      </c>
      <c r="G71">
        <v>1</v>
      </c>
      <c r="H71" s="5">
        <v>2.6388888888888889E-2</v>
      </c>
      <c r="I71" t="s">
        <v>630</v>
      </c>
      <c r="J71" s="4">
        <f t="shared" si="4"/>
        <v>26</v>
      </c>
      <c r="K71" s="4">
        <f t="shared" si="3"/>
        <v>11</v>
      </c>
      <c r="L71" s="6">
        <f t="shared" si="5"/>
        <v>0.42307692307692307</v>
      </c>
    </row>
    <row r="72" spans="1:12" x14ac:dyDescent="0.45">
      <c r="A72" s="3">
        <v>28</v>
      </c>
      <c r="B72" s="3">
        <v>2</v>
      </c>
      <c r="C72" t="s">
        <v>108</v>
      </c>
      <c r="D72" t="s">
        <v>649</v>
      </c>
      <c r="E72" s="4">
        <v>10</v>
      </c>
      <c r="F72" s="4">
        <v>18</v>
      </c>
      <c r="G72">
        <v>2</v>
      </c>
      <c r="H72" s="5">
        <v>1.1805555555555555E-2</v>
      </c>
      <c r="I72" t="s">
        <v>630</v>
      </c>
      <c r="J72" s="4">
        <f t="shared" si="4"/>
        <v>36</v>
      </c>
      <c r="K72" s="4">
        <f t="shared" si="3"/>
        <v>16</v>
      </c>
      <c r="L72" s="6">
        <f t="shared" si="5"/>
        <v>0.44444444444444442</v>
      </c>
    </row>
    <row r="73" spans="1:12" x14ac:dyDescent="0.45">
      <c r="A73" s="3">
        <v>28</v>
      </c>
      <c r="B73" s="3">
        <v>2</v>
      </c>
      <c r="C73" t="s">
        <v>55</v>
      </c>
      <c r="D73" t="s">
        <v>638</v>
      </c>
      <c r="E73" s="4">
        <v>17</v>
      </c>
      <c r="F73" s="4">
        <v>29</v>
      </c>
      <c r="G73">
        <v>2</v>
      </c>
      <c r="H73" s="5">
        <v>2.7083333333333334E-2</v>
      </c>
      <c r="I73" t="s">
        <v>630</v>
      </c>
      <c r="J73" s="4">
        <f t="shared" si="4"/>
        <v>58</v>
      </c>
      <c r="K73" s="4">
        <f t="shared" si="3"/>
        <v>24</v>
      </c>
      <c r="L73" s="6">
        <f t="shared" si="5"/>
        <v>0.41379310344827586</v>
      </c>
    </row>
    <row r="74" spans="1:12" x14ac:dyDescent="0.45">
      <c r="A74" s="3">
        <v>29</v>
      </c>
      <c r="B74" s="3">
        <v>20</v>
      </c>
      <c r="C74" t="s">
        <v>153</v>
      </c>
      <c r="D74" t="s">
        <v>651</v>
      </c>
      <c r="E74" s="4">
        <v>15</v>
      </c>
      <c r="F74" s="4">
        <v>25</v>
      </c>
      <c r="G74">
        <v>3</v>
      </c>
      <c r="H74" s="5">
        <v>1.5277777777777777E-2</v>
      </c>
      <c r="I74" t="s">
        <v>630</v>
      </c>
      <c r="J74" s="4">
        <f t="shared" si="4"/>
        <v>75</v>
      </c>
      <c r="K74" s="4">
        <f t="shared" si="3"/>
        <v>30</v>
      </c>
      <c r="L74" s="6">
        <f t="shared" si="5"/>
        <v>0.4</v>
      </c>
    </row>
    <row r="75" spans="1:12" x14ac:dyDescent="0.45">
      <c r="A75" s="3">
        <v>29</v>
      </c>
      <c r="B75" s="3">
        <v>20</v>
      </c>
      <c r="C75" t="s">
        <v>108</v>
      </c>
      <c r="D75" t="s">
        <v>649</v>
      </c>
      <c r="E75" s="4">
        <v>10</v>
      </c>
      <c r="F75" s="4">
        <v>18</v>
      </c>
      <c r="G75">
        <v>2</v>
      </c>
      <c r="H75" s="5">
        <v>1.2500000000000001E-2</v>
      </c>
      <c r="I75" t="s">
        <v>629</v>
      </c>
      <c r="J75" s="4">
        <f t="shared" si="4"/>
        <v>36</v>
      </c>
      <c r="K75" s="4">
        <f t="shared" si="3"/>
        <v>16</v>
      </c>
      <c r="L75" s="6">
        <f t="shared" si="5"/>
        <v>0.44444444444444442</v>
      </c>
    </row>
    <row r="76" spans="1:12" x14ac:dyDescent="0.45">
      <c r="A76" s="3">
        <v>29</v>
      </c>
      <c r="B76" s="3">
        <v>20</v>
      </c>
      <c r="C76" t="s">
        <v>147</v>
      </c>
      <c r="D76" t="s">
        <v>634</v>
      </c>
      <c r="E76" s="4">
        <v>19</v>
      </c>
      <c r="F76" s="4">
        <v>31</v>
      </c>
      <c r="G76">
        <v>2</v>
      </c>
      <c r="H76" s="5">
        <v>2.1527777777777778E-2</v>
      </c>
      <c r="I76" t="s">
        <v>630</v>
      </c>
      <c r="J76" s="4">
        <f t="shared" si="4"/>
        <v>62</v>
      </c>
      <c r="K76" s="4">
        <f t="shared" si="3"/>
        <v>24</v>
      </c>
      <c r="L76" s="6">
        <f t="shared" si="5"/>
        <v>0.38709677419354838</v>
      </c>
    </row>
    <row r="77" spans="1:12" x14ac:dyDescent="0.45">
      <c r="A77" s="3">
        <v>30</v>
      </c>
      <c r="B77" s="3">
        <v>14</v>
      </c>
      <c r="C77" t="s">
        <v>186</v>
      </c>
      <c r="D77" t="s">
        <v>650</v>
      </c>
      <c r="E77" s="4">
        <v>15</v>
      </c>
      <c r="F77" s="4">
        <v>26</v>
      </c>
      <c r="G77">
        <v>2</v>
      </c>
      <c r="H77" s="5">
        <v>9.7222222222222224E-3</v>
      </c>
      <c r="I77" t="s">
        <v>629</v>
      </c>
      <c r="J77" s="4">
        <f t="shared" si="4"/>
        <v>52</v>
      </c>
      <c r="K77" s="4">
        <f t="shared" si="3"/>
        <v>22</v>
      </c>
      <c r="L77" s="6">
        <f t="shared" si="5"/>
        <v>0.42307692307692307</v>
      </c>
    </row>
    <row r="78" spans="1:12" x14ac:dyDescent="0.45">
      <c r="A78" s="3">
        <v>30</v>
      </c>
      <c r="B78" s="3">
        <v>14</v>
      </c>
      <c r="C78" t="s">
        <v>177</v>
      </c>
      <c r="D78" t="s">
        <v>646</v>
      </c>
      <c r="E78" s="4">
        <v>12</v>
      </c>
      <c r="F78" s="4">
        <v>20</v>
      </c>
      <c r="G78">
        <v>3</v>
      </c>
      <c r="H78" s="5">
        <v>3.8194444444444448E-2</v>
      </c>
      <c r="I78" t="s">
        <v>629</v>
      </c>
      <c r="J78" s="4">
        <f t="shared" si="4"/>
        <v>60</v>
      </c>
      <c r="K78" s="4">
        <f t="shared" si="3"/>
        <v>24</v>
      </c>
      <c r="L78" s="6">
        <f t="shared" si="5"/>
        <v>0.4</v>
      </c>
    </row>
    <row r="79" spans="1:12" x14ac:dyDescent="0.45">
      <c r="A79" s="3">
        <v>31</v>
      </c>
      <c r="B79" s="3">
        <v>13</v>
      </c>
      <c r="C79" t="s">
        <v>55</v>
      </c>
      <c r="D79" t="s">
        <v>638</v>
      </c>
      <c r="E79" s="4">
        <v>17</v>
      </c>
      <c r="F79" s="4">
        <v>29</v>
      </c>
      <c r="G79">
        <v>1</v>
      </c>
      <c r="H79" s="5">
        <v>4.0972222222222222E-2</v>
      </c>
      <c r="I79" t="s">
        <v>630</v>
      </c>
      <c r="J79" s="4">
        <f t="shared" si="4"/>
        <v>29</v>
      </c>
      <c r="K79" s="4">
        <f t="shared" si="3"/>
        <v>12</v>
      </c>
      <c r="L79" s="6">
        <f t="shared" si="5"/>
        <v>0.41379310344827586</v>
      </c>
    </row>
    <row r="80" spans="1:12" x14ac:dyDescent="0.45">
      <c r="A80" s="3">
        <v>31</v>
      </c>
      <c r="B80" s="3">
        <v>13</v>
      </c>
      <c r="C80" t="s">
        <v>143</v>
      </c>
      <c r="D80" t="s">
        <v>641</v>
      </c>
      <c r="E80" s="4">
        <v>11</v>
      </c>
      <c r="F80" s="4">
        <v>19</v>
      </c>
      <c r="G80">
        <v>2</v>
      </c>
      <c r="H80" s="5">
        <v>3.1944444444444442E-2</v>
      </c>
      <c r="I80" t="s">
        <v>630</v>
      </c>
      <c r="J80" s="4">
        <f t="shared" si="4"/>
        <v>38</v>
      </c>
      <c r="K80" s="4">
        <f t="shared" si="3"/>
        <v>16</v>
      </c>
      <c r="L80" s="6">
        <f t="shared" si="5"/>
        <v>0.42105263157894735</v>
      </c>
    </row>
    <row r="81" spans="1:12" x14ac:dyDescent="0.45">
      <c r="A81" s="3">
        <v>32</v>
      </c>
      <c r="B81" s="3">
        <v>5</v>
      </c>
      <c r="C81" t="s">
        <v>278</v>
      </c>
      <c r="D81" t="s">
        <v>643</v>
      </c>
      <c r="E81" s="4">
        <v>19</v>
      </c>
      <c r="F81" s="4">
        <v>32</v>
      </c>
      <c r="G81">
        <v>2</v>
      </c>
      <c r="H81" s="5">
        <v>3.4722222222222224E-2</v>
      </c>
      <c r="I81" t="s">
        <v>630</v>
      </c>
      <c r="J81" s="4">
        <f t="shared" si="4"/>
        <v>64</v>
      </c>
      <c r="K81" s="4">
        <f t="shared" si="3"/>
        <v>26</v>
      </c>
      <c r="L81" s="6">
        <f t="shared" si="5"/>
        <v>0.40625</v>
      </c>
    </row>
    <row r="82" spans="1:12" x14ac:dyDescent="0.45">
      <c r="A82" s="3">
        <v>32</v>
      </c>
      <c r="B82" s="3">
        <v>5</v>
      </c>
      <c r="C82" t="s">
        <v>292</v>
      </c>
      <c r="D82" t="s">
        <v>639</v>
      </c>
      <c r="E82" s="4">
        <v>20</v>
      </c>
      <c r="F82" s="4">
        <v>33</v>
      </c>
      <c r="G82">
        <v>1</v>
      </c>
      <c r="H82" s="5">
        <v>1.3888888888888888E-2</v>
      </c>
      <c r="I82" t="s">
        <v>630</v>
      </c>
      <c r="J82" s="4">
        <f t="shared" si="4"/>
        <v>33</v>
      </c>
      <c r="K82" s="4">
        <f t="shared" si="3"/>
        <v>13</v>
      </c>
      <c r="L82" s="6">
        <f t="shared" si="5"/>
        <v>0.39393939393939392</v>
      </c>
    </row>
    <row r="83" spans="1:12" x14ac:dyDescent="0.45">
      <c r="A83" s="3">
        <v>32</v>
      </c>
      <c r="B83" s="3">
        <v>5</v>
      </c>
      <c r="C83" t="s">
        <v>186</v>
      </c>
      <c r="D83" t="s">
        <v>650</v>
      </c>
      <c r="E83" s="4">
        <v>15</v>
      </c>
      <c r="F83" s="4">
        <v>26</v>
      </c>
      <c r="G83">
        <v>3</v>
      </c>
      <c r="H83" s="5">
        <v>2.4305555555555556E-2</v>
      </c>
      <c r="I83" t="s">
        <v>629</v>
      </c>
      <c r="J83" s="4">
        <f t="shared" si="4"/>
        <v>78</v>
      </c>
      <c r="K83" s="4">
        <f t="shared" si="3"/>
        <v>33</v>
      </c>
      <c r="L83" s="6">
        <f t="shared" si="5"/>
        <v>0.42307692307692307</v>
      </c>
    </row>
    <row r="84" spans="1:12" x14ac:dyDescent="0.45">
      <c r="A84" s="3">
        <v>32</v>
      </c>
      <c r="B84" s="3">
        <v>5</v>
      </c>
      <c r="C84" t="s">
        <v>108</v>
      </c>
      <c r="D84" t="s">
        <v>649</v>
      </c>
      <c r="E84" s="4">
        <v>10</v>
      </c>
      <c r="F84" s="4">
        <v>18</v>
      </c>
      <c r="G84">
        <v>2</v>
      </c>
      <c r="H84" s="5">
        <v>1.5972222222222221E-2</v>
      </c>
      <c r="I84" t="s">
        <v>629</v>
      </c>
      <c r="J84" s="4">
        <f t="shared" si="4"/>
        <v>36</v>
      </c>
      <c r="K84" s="4">
        <f t="shared" si="3"/>
        <v>16</v>
      </c>
      <c r="L84" s="6">
        <f t="shared" si="5"/>
        <v>0.44444444444444442</v>
      </c>
    </row>
    <row r="85" spans="1:12" x14ac:dyDescent="0.45">
      <c r="A85" s="3">
        <v>33</v>
      </c>
      <c r="B85" s="3">
        <v>4</v>
      </c>
      <c r="C85" t="s">
        <v>39</v>
      </c>
      <c r="D85" t="s">
        <v>642</v>
      </c>
      <c r="E85" s="4">
        <v>21</v>
      </c>
      <c r="F85" s="4">
        <v>35</v>
      </c>
      <c r="G85">
        <v>3</v>
      </c>
      <c r="H85" s="5">
        <v>4.1666666666666666E-3</v>
      </c>
      <c r="I85" t="s">
        <v>630</v>
      </c>
      <c r="J85" s="4">
        <f t="shared" si="4"/>
        <v>105</v>
      </c>
      <c r="K85" s="4">
        <f t="shared" si="3"/>
        <v>42</v>
      </c>
      <c r="L85" s="6">
        <f t="shared" si="5"/>
        <v>0.4</v>
      </c>
    </row>
    <row r="86" spans="1:12" x14ac:dyDescent="0.45">
      <c r="A86" s="3">
        <v>33</v>
      </c>
      <c r="B86" s="3">
        <v>4</v>
      </c>
      <c r="C86" t="s">
        <v>137</v>
      </c>
      <c r="D86" t="s">
        <v>635</v>
      </c>
      <c r="E86" s="4">
        <v>16</v>
      </c>
      <c r="F86" s="4">
        <v>27</v>
      </c>
      <c r="G86">
        <v>1</v>
      </c>
      <c r="H86" s="5">
        <v>4.0972222222222222E-2</v>
      </c>
      <c r="I86" t="s">
        <v>629</v>
      </c>
      <c r="J86" s="4">
        <f t="shared" si="4"/>
        <v>27</v>
      </c>
      <c r="K86" s="4">
        <f t="shared" si="3"/>
        <v>11</v>
      </c>
      <c r="L86" s="6">
        <f t="shared" si="5"/>
        <v>0.40740740740740738</v>
      </c>
    </row>
    <row r="87" spans="1:12" x14ac:dyDescent="0.45">
      <c r="A87" s="3">
        <v>33</v>
      </c>
      <c r="B87" s="3">
        <v>4</v>
      </c>
      <c r="C87" t="s">
        <v>278</v>
      </c>
      <c r="D87" t="s">
        <v>643</v>
      </c>
      <c r="E87" s="4">
        <v>19</v>
      </c>
      <c r="F87" s="4">
        <v>32</v>
      </c>
      <c r="G87">
        <v>3</v>
      </c>
      <c r="H87" s="5">
        <v>3.8194444444444448E-2</v>
      </c>
      <c r="I87" t="s">
        <v>630</v>
      </c>
      <c r="J87" s="4">
        <f t="shared" si="4"/>
        <v>96</v>
      </c>
      <c r="K87" s="4">
        <f t="shared" si="3"/>
        <v>39</v>
      </c>
      <c r="L87" s="6">
        <f t="shared" si="5"/>
        <v>0.40625</v>
      </c>
    </row>
    <row r="88" spans="1:12" x14ac:dyDescent="0.45">
      <c r="A88" s="3">
        <v>33</v>
      </c>
      <c r="B88" s="3">
        <v>4</v>
      </c>
      <c r="C88" t="s">
        <v>186</v>
      </c>
      <c r="D88" t="s">
        <v>650</v>
      </c>
      <c r="E88" s="4">
        <v>15</v>
      </c>
      <c r="F88" s="4">
        <v>26</v>
      </c>
      <c r="G88">
        <v>3</v>
      </c>
      <c r="H88" s="5">
        <v>6.9444444444444441E-3</v>
      </c>
      <c r="I88" t="s">
        <v>629</v>
      </c>
      <c r="J88" s="4">
        <f t="shared" si="4"/>
        <v>78</v>
      </c>
      <c r="K88" s="4">
        <f t="shared" si="3"/>
        <v>33</v>
      </c>
      <c r="L88" s="6">
        <f t="shared" si="5"/>
        <v>0.42307692307692307</v>
      </c>
    </row>
    <row r="89" spans="1:12" x14ac:dyDescent="0.45">
      <c r="A89" s="3">
        <v>34</v>
      </c>
      <c r="B89" s="3">
        <v>15</v>
      </c>
      <c r="C89" t="s">
        <v>83</v>
      </c>
      <c r="D89" t="s">
        <v>645</v>
      </c>
      <c r="E89" s="4">
        <v>20</v>
      </c>
      <c r="F89" s="4">
        <v>34</v>
      </c>
      <c r="G89">
        <v>1</v>
      </c>
      <c r="H89" s="5">
        <v>3.1944444444444442E-2</v>
      </c>
      <c r="I89" t="s">
        <v>629</v>
      </c>
      <c r="J89" s="4">
        <f t="shared" si="4"/>
        <v>34</v>
      </c>
      <c r="K89" s="4">
        <f t="shared" si="3"/>
        <v>14</v>
      </c>
      <c r="L89" s="6">
        <f t="shared" si="5"/>
        <v>0.41176470588235292</v>
      </c>
    </row>
    <row r="90" spans="1:12" x14ac:dyDescent="0.45">
      <c r="A90" s="3">
        <v>34</v>
      </c>
      <c r="B90" s="3">
        <v>15</v>
      </c>
      <c r="C90" t="s">
        <v>186</v>
      </c>
      <c r="D90" t="s">
        <v>650</v>
      </c>
      <c r="E90" s="4">
        <v>15</v>
      </c>
      <c r="F90" s="4">
        <v>26</v>
      </c>
      <c r="G90">
        <v>3</v>
      </c>
      <c r="H90" s="5">
        <v>1.3194444444444444E-2</v>
      </c>
      <c r="I90" t="s">
        <v>630</v>
      </c>
      <c r="J90" s="4">
        <f t="shared" si="4"/>
        <v>78</v>
      </c>
      <c r="K90" s="4">
        <f t="shared" si="3"/>
        <v>33</v>
      </c>
      <c r="L90" s="6">
        <f t="shared" si="5"/>
        <v>0.42307692307692307</v>
      </c>
    </row>
    <row r="91" spans="1:12" x14ac:dyDescent="0.45">
      <c r="A91" s="3">
        <v>35</v>
      </c>
      <c r="B91" s="3">
        <v>13</v>
      </c>
      <c r="C91" t="s">
        <v>97</v>
      </c>
      <c r="D91" t="s">
        <v>633</v>
      </c>
      <c r="E91" s="4">
        <v>18</v>
      </c>
      <c r="F91" s="4">
        <v>30</v>
      </c>
      <c r="G91">
        <v>3</v>
      </c>
      <c r="H91" s="5">
        <v>3.472222222222222E-3</v>
      </c>
      <c r="I91" t="s">
        <v>630</v>
      </c>
      <c r="J91" s="4">
        <f t="shared" si="4"/>
        <v>90</v>
      </c>
      <c r="K91" s="4">
        <f t="shared" si="3"/>
        <v>36</v>
      </c>
      <c r="L91" s="6">
        <f t="shared" si="5"/>
        <v>0.4</v>
      </c>
    </row>
    <row r="92" spans="1:12" x14ac:dyDescent="0.45">
      <c r="A92" s="3">
        <v>35</v>
      </c>
      <c r="B92" s="3">
        <v>13</v>
      </c>
      <c r="C92" t="s">
        <v>55</v>
      </c>
      <c r="D92" t="s">
        <v>638</v>
      </c>
      <c r="E92" s="4">
        <v>17</v>
      </c>
      <c r="F92" s="4">
        <v>29</v>
      </c>
      <c r="G92">
        <v>1</v>
      </c>
      <c r="H92" s="5">
        <v>5.5555555555555558E-3</v>
      </c>
      <c r="I92" t="s">
        <v>629</v>
      </c>
      <c r="J92" s="4">
        <f t="shared" si="4"/>
        <v>29</v>
      </c>
      <c r="K92" s="4">
        <f t="shared" si="3"/>
        <v>12</v>
      </c>
      <c r="L92" s="6">
        <f t="shared" si="5"/>
        <v>0.41379310344827586</v>
      </c>
    </row>
    <row r="93" spans="1:12" x14ac:dyDescent="0.45">
      <c r="A93" s="3">
        <v>35</v>
      </c>
      <c r="B93" s="3">
        <v>13</v>
      </c>
      <c r="C93" t="s">
        <v>292</v>
      </c>
      <c r="D93" t="s">
        <v>639</v>
      </c>
      <c r="E93" s="4">
        <v>20</v>
      </c>
      <c r="F93" s="4">
        <v>33</v>
      </c>
      <c r="G93">
        <v>1</v>
      </c>
      <c r="H93" s="5">
        <v>1.4583333333333334E-2</v>
      </c>
      <c r="I93" t="s">
        <v>629</v>
      </c>
      <c r="J93" s="4">
        <f t="shared" si="4"/>
        <v>33</v>
      </c>
      <c r="K93" s="4">
        <f t="shared" si="3"/>
        <v>13</v>
      </c>
      <c r="L93" s="6">
        <f t="shared" si="5"/>
        <v>0.39393939393939392</v>
      </c>
    </row>
    <row r="94" spans="1:12" x14ac:dyDescent="0.45">
      <c r="A94" s="3">
        <v>35</v>
      </c>
      <c r="B94" s="3">
        <v>13</v>
      </c>
      <c r="C94" t="s">
        <v>147</v>
      </c>
      <c r="D94" t="s">
        <v>634</v>
      </c>
      <c r="E94" s="4">
        <v>19</v>
      </c>
      <c r="F94" s="4">
        <v>31</v>
      </c>
      <c r="G94">
        <v>2</v>
      </c>
      <c r="H94" s="5">
        <v>2.1527777777777778E-2</v>
      </c>
      <c r="I94" t="s">
        <v>630</v>
      </c>
      <c r="J94" s="4">
        <f t="shared" si="4"/>
        <v>62</v>
      </c>
      <c r="K94" s="4">
        <f t="shared" si="3"/>
        <v>24</v>
      </c>
      <c r="L94" s="6">
        <f t="shared" si="5"/>
        <v>0.38709677419354838</v>
      </c>
    </row>
    <row r="95" spans="1:12" x14ac:dyDescent="0.45">
      <c r="A95" s="3">
        <v>36</v>
      </c>
      <c r="B95" s="3">
        <v>5</v>
      </c>
      <c r="C95" t="s">
        <v>97</v>
      </c>
      <c r="D95" t="s">
        <v>633</v>
      </c>
      <c r="E95" s="4">
        <v>18</v>
      </c>
      <c r="F95" s="4">
        <v>30</v>
      </c>
      <c r="G95">
        <v>1</v>
      </c>
      <c r="H95" s="5">
        <v>2.6388888888888889E-2</v>
      </c>
      <c r="I95" t="s">
        <v>629</v>
      </c>
      <c r="J95" s="4">
        <f t="shared" si="4"/>
        <v>30</v>
      </c>
      <c r="K95" s="4">
        <f t="shared" si="3"/>
        <v>12</v>
      </c>
      <c r="L95" s="6">
        <f t="shared" si="5"/>
        <v>0.4</v>
      </c>
    </row>
    <row r="96" spans="1:12" x14ac:dyDescent="0.45">
      <c r="A96" s="3">
        <v>37</v>
      </c>
      <c r="B96" s="3">
        <v>20</v>
      </c>
      <c r="C96" t="s">
        <v>99</v>
      </c>
      <c r="D96" t="s">
        <v>648</v>
      </c>
      <c r="E96" s="4">
        <v>13</v>
      </c>
      <c r="F96" s="4">
        <v>21</v>
      </c>
      <c r="G96">
        <v>1</v>
      </c>
      <c r="H96" s="5">
        <v>3.2638888888888891E-2</v>
      </c>
      <c r="I96" t="s">
        <v>629</v>
      </c>
      <c r="J96" s="4">
        <f t="shared" si="4"/>
        <v>21</v>
      </c>
      <c r="K96" s="4">
        <f t="shared" si="3"/>
        <v>8</v>
      </c>
      <c r="L96" s="6">
        <f t="shared" si="5"/>
        <v>0.38095238095238093</v>
      </c>
    </row>
    <row r="97" spans="1:12" x14ac:dyDescent="0.45">
      <c r="A97" s="3">
        <v>38</v>
      </c>
      <c r="B97" s="3">
        <v>10</v>
      </c>
      <c r="C97" t="s">
        <v>147</v>
      </c>
      <c r="D97" t="s">
        <v>634</v>
      </c>
      <c r="E97" s="4">
        <v>19</v>
      </c>
      <c r="F97" s="4">
        <v>31</v>
      </c>
      <c r="G97">
        <v>3</v>
      </c>
      <c r="H97" s="5">
        <v>1.4583333333333334E-2</v>
      </c>
      <c r="I97" t="s">
        <v>630</v>
      </c>
      <c r="J97" s="4">
        <f t="shared" si="4"/>
        <v>93</v>
      </c>
      <c r="K97" s="4">
        <f t="shared" si="3"/>
        <v>36</v>
      </c>
      <c r="L97" s="6">
        <f t="shared" si="5"/>
        <v>0.38709677419354838</v>
      </c>
    </row>
    <row r="98" spans="1:12" x14ac:dyDescent="0.45">
      <c r="A98" s="3">
        <v>38</v>
      </c>
      <c r="B98" s="3">
        <v>10</v>
      </c>
      <c r="C98" t="s">
        <v>39</v>
      </c>
      <c r="D98" t="s">
        <v>642</v>
      </c>
      <c r="E98" s="4">
        <v>21</v>
      </c>
      <c r="F98" s="4">
        <v>35</v>
      </c>
      <c r="G98">
        <v>2</v>
      </c>
      <c r="H98" s="5">
        <v>2.361111111111111E-2</v>
      </c>
      <c r="I98" t="s">
        <v>629</v>
      </c>
      <c r="J98" s="4">
        <f t="shared" si="4"/>
        <v>70</v>
      </c>
      <c r="K98" s="4">
        <f t="shared" si="3"/>
        <v>28</v>
      </c>
      <c r="L98" s="6">
        <f t="shared" si="5"/>
        <v>0.4</v>
      </c>
    </row>
    <row r="99" spans="1:12" x14ac:dyDescent="0.45">
      <c r="A99" s="3">
        <v>38</v>
      </c>
      <c r="B99" s="3">
        <v>10</v>
      </c>
      <c r="C99" t="s">
        <v>102</v>
      </c>
      <c r="D99" t="s">
        <v>637</v>
      </c>
      <c r="E99" s="4">
        <v>22</v>
      </c>
      <c r="F99" s="4">
        <v>36</v>
      </c>
      <c r="G99">
        <v>2</v>
      </c>
      <c r="H99" s="5">
        <v>2.9861111111111113E-2</v>
      </c>
      <c r="I99" t="s">
        <v>629</v>
      </c>
      <c r="J99" s="4">
        <f t="shared" si="4"/>
        <v>72</v>
      </c>
      <c r="K99" s="4">
        <f t="shared" si="3"/>
        <v>28</v>
      </c>
      <c r="L99" s="6">
        <f t="shared" si="5"/>
        <v>0.3888888888888889</v>
      </c>
    </row>
    <row r="100" spans="1:12" x14ac:dyDescent="0.45">
      <c r="A100" s="3">
        <v>39</v>
      </c>
      <c r="B100" s="3">
        <v>15</v>
      </c>
      <c r="C100" t="s">
        <v>102</v>
      </c>
      <c r="D100" t="s">
        <v>637</v>
      </c>
      <c r="E100" s="4">
        <v>22</v>
      </c>
      <c r="F100" s="4">
        <v>36</v>
      </c>
      <c r="G100">
        <v>3</v>
      </c>
      <c r="H100" s="5">
        <v>3.9583333333333331E-2</v>
      </c>
      <c r="I100" t="s">
        <v>629</v>
      </c>
      <c r="J100" s="4">
        <f t="shared" si="4"/>
        <v>108</v>
      </c>
      <c r="K100" s="4">
        <f t="shared" si="3"/>
        <v>42</v>
      </c>
      <c r="L100" s="6">
        <f t="shared" si="5"/>
        <v>0.3888888888888889</v>
      </c>
    </row>
    <row r="101" spans="1:12" x14ac:dyDescent="0.45">
      <c r="A101" s="3">
        <v>40</v>
      </c>
      <c r="B101" s="3">
        <v>1</v>
      </c>
      <c r="C101" t="s">
        <v>55</v>
      </c>
      <c r="D101" t="s">
        <v>638</v>
      </c>
      <c r="E101" s="4">
        <v>17</v>
      </c>
      <c r="F101" s="4">
        <v>29</v>
      </c>
      <c r="G101">
        <v>3</v>
      </c>
      <c r="H101" s="5">
        <v>1.0416666666666666E-2</v>
      </c>
      <c r="I101" t="s">
        <v>630</v>
      </c>
      <c r="J101" s="4">
        <f t="shared" si="4"/>
        <v>87</v>
      </c>
      <c r="K101" s="4">
        <f t="shared" si="3"/>
        <v>36</v>
      </c>
      <c r="L101" s="6">
        <f t="shared" si="5"/>
        <v>0.41379310344827586</v>
      </c>
    </row>
    <row r="102" spans="1:12" x14ac:dyDescent="0.45">
      <c r="A102" s="3">
        <v>40</v>
      </c>
      <c r="B102" s="3">
        <v>1</v>
      </c>
      <c r="C102" t="s">
        <v>292</v>
      </c>
      <c r="D102" t="s">
        <v>639</v>
      </c>
      <c r="E102" s="4">
        <v>20</v>
      </c>
      <c r="F102" s="4">
        <v>33</v>
      </c>
      <c r="G102">
        <v>1</v>
      </c>
      <c r="H102" s="5">
        <v>3.4722222222222224E-2</v>
      </c>
      <c r="I102" t="s">
        <v>630</v>
      </c>
      <c r="J102" s="4">
        <f t="shared" si="4"/>
        <v>33</v>
      </c>
      <c r="K102" s="4">
        <f t="shared" si="3"/>
        <v>13</v>
      </c>
      <c r="L102" s="6">
        <f t="shared" si="5"/>
        <v>0.39393939393939392</v>
      </c>
    </row>
    <row r="103" spans="1:12" x14ac:dyDescent="0.45">
      <c r="A103" s="3">
        <v>40</v>
      </c>
      <c r="B103" s="3">
        <v>1</v>
      </c>
      <c r="C103" t="s">
        <v>62</v>
      </c>
      <c r="D103" t="s">
        <v>640</v>
      </c>
      <c r="E103" s="4">
        <v>16</v>
      </c>
      <c r="F103" s="4">
        <v>28</v>
      </c>
      <c r="G103">
        <v>1</v>
      </c>
      <c r="H103" s="5">
        <v>9.0277777777777769E-3</v>
      </c>
      <c r="I103" t="s">
        <v>630</v>
      </c>
      <c r="J103" s="4">
        <f t="shared" si="4"/>
        <v>28</v>
      </c>
      <c r="K103" s="4">
        <f t="shared" si="3"/>
        <v>12</v>
      </c>
      <c r="L103" s="6">
        <f t="shared" si="5"/>
        <v>0.42857142857142855</v>
      </c>
    </row>
    <row r="104" spans="1:12" x14ac:dyDescent="0.45">
      <c r="A104" s="3">
        <v>41</v>
      </c>
      <c r="B104" s="3">
        <v>7</v>
      </c>
      <c r="C104" t="s">
        <v>278</v>
      </c>
      <c r="D104" t="s">
        <v>643</v>
      </c>
      <c r="E104" s="4">
        <v>19</v>
      </c>
      <c r="F104" s="4">
        <v>32</v>
      </c>
      <c r="G104">
        <v>3</v>
      </c>
      <c r="H104" s="5">
        <v>1.5972222222222221E-2</v>
      </c>
      <c r="I104" t="s">
        <v>630</v>
      </c>
      <c r="J104" s="4">
        <f t="shared" si="4"/>
        <v>96</v>
      </c>
      <c r="K104" s="4">
        <f t="shared" si="3"/>
        <v>39</v>
      </c>
      <c r="L104" s="6">
        <f t="shared" si="5"/>
        <v>0.40625</v>
      </c>
    </row>
    <row r="105" spans="1:12" x14ac:dyDescent="0.45">
      <c r="A105" s="3">
        <v>41</v>
      </c>
      <c r="B105" s="3">
        <v>7</v>
      </c>
      <c r="C105" t="s">
        <v>186</v>
      </c>
      <c r="D105" t="s">
        <v>650</v>
      </c>
      <c r="E105" s="4">
        <v>15</v>
      </c>
      <c r="F105" s="4">
        <v>26</v>
      </c>
      <c r="G105">
        <v>3</v>
      </c>
      <c r="H105" s="5">
        <v>3.2638888888888891E-2</v>
      </c>
      <c r="I105" t="s">
        <v>630</v>
      </c>
      <c r="J105" s="4">
        <f t="shared" si="4"/>
        <v>78</v>
      </c>
      <c r="K105" s="4">
        <f t="shared" si="3"/>
        <v>33</v>
      </c>
      <c r="L105" s="6">
        <f t="shared" si="5"/>
        <v>0.42307692307692307</v>
      </c>
    </row>
    <row r="106" spans="1:12" x14ac:dyDescent="0.45">
      <c r="A106" s="3">
        <v>41</v>
      </c>
      <c r="B106" s="3">
        <v>7</v>
      </c>
      <c r="C106" t="s">
        <v>97</v>
      </c>
      <c r="D106" t="s">
        <v>633</v>
      </c>
      <c r="E106" s="4">
        <v>18</v>
      </c>
      <c r="F106" s="4">
        <v>30</v>
      </c>
      <c r="G106">
        <v>1</v>
      </c>
      <c r="H106" s="5">
        <v>1.3194444444444444E-2</v>
      </c>
      <c r="I106" t="s">
        <v>630</v>
      </c>
      <c r="J106" s="4">
        <f t="shared" si="4"/>
        <v>30</v>
      </c>
      <c r="K106" s="4">
        <f t="shared" si="3"/>
        <v>12</v>
      </c>
      <c r="L106" s="6">
        <f t="shared" si="5"/>
        <v>0.4</v>
      </c>
    </row>
    <row r="107" spans="1:12" x14ac:dyDescent="0.45">
      <c r="A107" s="3">
        <v>42</v>
      </c>
      <c r="B107" s="3">
        <v>14</v>
      </c>
      <c r="C107" t="s">
        <v>234</v>
      </c>
      <c r="D107" t="s">
        <v>644</v>
      </c>
      <c r="E107" s="4">
        <v>13</v>
      </c>
      <c r="F107" s="4">
        <v>22</v>
      </c>
      <c r="G107">
        <v>1</v>
      </c>
      <c r="H107" s="5">
        <v>3.9583333333333331E-2</v>
      </c>
      <c r="I107" t="s">
        <v>630</v>
      </c>
      <c r="J107" s="4">
        <f t="shared" si="4"/>
        <v>22</v>
      </c>
      <c r="K107" s="4">
        <f t="shared" si="3"/>
        <v>9</v>
      </c>
      <c r="L107" s="6">
        <f t="shared" si="5"/>
        <v>0.40909090909090912</v>
      </c>
    </row>
    <row r="108" spans="1:12" x14ac:dyDescent="0.45">
      <c r="A108" s="3">
        <v>42</v>
      </c>
      <c r="B108" s="3">
        <v>14</v>
      </c>
      <c r="C108" t="s">
        <v>71</v>
      </c>
      <c r="D108" t="s">
        <v>636</v>
      </c>
      <c r="E108" s="4">
        <v>25</v>
      </c>
      <c r="F108" s="4">
        <v>40</v>
      </c>
      <c r="G108">
        <v>2</v>
      </c>
      <c r="H108" s="5">
        <v>8.3333333333333332E-3</v>
      </c>
      <c r="I108" t="s">
        <v>630</v>
      </c>
      <c r="J108" s="4">
        <f t="shared" si="4"/>
        <v>80</v>
      </c>
      <c r="K108" s="4">
        <f t="shared" si="3"/>
        <v>30</v>
      </c>
      <c r="L108" s="6">
        <f t="shared" si="5"/>
        <v>0.375</v>
      </c>
    </row>
    <row r="109" spans="1:12" x14ac:dyDescent="0.45">
      <c r="A109" s="3">
        <v>43</v>
      </c>
      <c r="B109" s="3">
        <v>8</v>
      </c>
      <c r="C109" t="s">
        <v>278</v>
      </c>
      <c r="D109" t="s">
        <v>643</v>
      </c>
      <c r="E109" s="4">
        <v>19</v>
      </c>
      <c r="F109" s="4">
        <v>32</v>
      </c>
      <c r="G109">
        <v>1</v>
      </c>
      <c r="H109" s="5">
        <v>4.1666666666666666E-3</v>
      </c>
      <c r="I109" t="s">
        <v>630</v>
      </c>
      <c r="J109" s="4">
        <f t="shared" si="4"/>
        <v>32</v>
      </c>
      <c r="K109" s="4">
        <f t="shared" si="3"/>
        <v>13</v>
      </c>
      <c r="L109" s="6">
        <f t="shared" si="5"/>
        <v>0.40625</v>
      </c>
    </row>
    <row r="110" spans="1:12" x14ac:dyDescent="0.45">
      <c r="A110" s="3">
        <v>43</v>
      </c>
      <c r="B110" s="3">
        <v>8</v>
      </c>
      <c r="C110" t="s">
        <v>83</v>
      </c>
      <c r="D110" t="s">
        <v>645</v>
      </c>
      <c r="E110" s="4">
        <v>20</v>
      </c>
      <c r="F110" s="4">
        <v>34</v>
      </c>
      <c r="G110">
        <v>2</v>
      </c>
      <c r="H110" s="5">
        <v>4.0972222222222222E-2</v>
      </c>
      <c r="I110" t="s">
        <v>630</v>
      </c>
      <c r="J110" s="4">
        <f t="shared" si="4"/>
        <v>68</v>
      </c>
      <c r="K110" s="4">
        <f t="shared" si="3"/>
        <v>28</v>
      </c>
      <c r="L110" s="6">
        <f t="shared" si="5"/>
        <v>0.41176470588235292</v>
      </c>
    </row>
    <row r="111" spans="1:12" x14ac:dyDescent="0.45">
      <c r="A111" s="3">
        <v>43</v>
      </c>
      <c r="B111" s="3">
        <v>8</v>
      </c>
      <c r="C111" t="s">
        <v>189</v>
      </c>
      <c r="D111" t="s">
        <v>632</v>
      </c>
      <c r="E111" s="4">
        <v>14</v>
      </c>
      <c r="F111" s="4">
        <v>24</v>
      </c>
      <c r="G111">
        <v>3</v>
      </c>
      <c r="H111" s="5">
        <v>3.9583333333333331E-2</v>
      </c>
      <c r="I111" t="s">
        <v>629</v>
      </c>
      <c r="J111" s="4">
        <f t="shared" si="4"/>
        <v>72</v>
      </c>
      <c r="K111" s="4">
        <f t="shared" si="3"/>
        <v>30</v>
      </c>
      <c r="L111" s="6">
        <f t="shared" si="5"/>
        <v>0.41666666666666669</v>
      </c>
    </row>
    <row r="112" spans="1:12" x14ac:dyDescent="0.45">
      <c r="A112" s="3">
        <v>43</v>
      </c>
      <c r="B112" s="3">
        <v>8</v>
      </c>
      <c r="C112" t="s">
        <v>147</v>
      </c>
      <c r="D112" t="s">
        <v>634</v>
      </c>
      <c r="E112" s="4">
        <v>19</v>
      </c>
      <c r="F112" s="4">
        <v>31</v>
      </c>
      <c r="G112">
        <v>1</v>
      </c>
      <c r="H112" s="5">
        <v>1.6666666666666666E-2</v>
      </c>
      <c r="I112" t="s">
        <v>629</v>
      </c>
      <c r="J112" s="4">
        <f t="shared" si="4"/>
        <v>31</v>
      </c>
      <c r="K112" s="4">
        <f t="shared" si="3"/>
        <v>12</v>
      </c>
      <c r="L112" s="6">
        <f t="shared" si="5"/>
        <v>0.38709677419354838</v>
      </c>
    </row>
    <row r="113" spans="1:12" x14ac:dyDescent="0.45">
      <c r="A113" s="3">
        <v>44</v>
      </c>
      <c r="B113" s="3">
        <v>18</v>
      </c>
      <c r="C113" t="s">
        <v>186</v>
      </c>
      <c r="D113" t="s">
        <v>650</v>
      </c>
      <c r="E113" s="4">
        <v>15</v>
      </c>
      <c r="F113" s="4">
        <v>26</v>
      </c>
      <c r="G113">
        <v>1</v>
      </c>
      <c r="H113" s="5">
        <v>2.361111111111111E-2</v>
      </c>
      <c r="I113" t="s">
        <v>630</v>
      </c>
      <c r="J113" s="4">
        <f t="shared" si="4"/>
        <v>26</v>
      </c>
      <c r="K113" s="4">
        <f t="shared" si="3"/>
        <v>11</v>
      </c>
      <c r="L113" s="6">
        <f t="shared" si="5"/>
        <v>0.42307692307692307</v>
      </c>
    </row>
    <row r="114" spans="1:12" x14ac:dyDescent="0.45">
      <c r="A114" s="3">
        <v>44</v>
      </c>
      <c r="B114" s="3">
        <v>18</v>
      </c>
      <c r="C114" t="s">
        <v>153</v>
      </c>
      <c r="D114" t="s">
        <v>651</v>
      </c>
      <c r="E114" s="4">
        <v>15</v>
      </c>
      <c r="F114" s="4">
        <v>25</v>
      </c>
      <c r="G114">
        <v>3</v>
      </c>
      <c r="H114" s="5">
        <v>5.5555555555555558E-3</v>
      </c>
      <c r="I114" t="s">
        <v>629</v>
      </c>
      <c r="J114" s="4">
        <f t="shared" si="4"/>
        <v>75</v>
      </c>
      <c r="K114" s="4">
        <f t="shared" si="3"/>
        <v>30</v>
      </c>
      <c r="L114" s="6">
        <f t="shared" si="5"/>
        <v>0.4</v>
      </c>
    </row>
    <row r="115" spans="1:12" x14ac:dyDescent="0.45">
      <c r="A115" s="3">
        <v>44</v>
      </c>
      <c r="B115" s="3">
        <v>18</v>
      </c>
      <c r="C115" t="s">
        <v>99</v>
      </c>
      <c r="D115" t="s">
        <v>648</v>
      </c>
      <c r="E115" s="4">
        <v>13</v>
      </c>
      <c r="F115" s="4">
        <v>21</v>
      </c>
      <c r="G115">
        <v>1</v>
      </c>
      <c r="H115" s="5">
        <v>2.9861111111111113E-2</v>
      </c>
      <c r="I115" t="s">
        <v>629</v>
      </c>
      <c r="J115" s="4">
        <f t="shared" si="4"/>
        <v>21</v>
      </c>
      <c r="K115" s="4">
        <f t="shared" si="3"/>
        <v>8</v>
      </c>
      <c r="L115" s="6">
        <f t="shared" si="5"/>
        <v>0.38095238095238093</v>
      </c>
    </row>
    <row r="116" spans="1:12" x14ac:dyDescent="0.45">
      <c r="A116" s="3">
        <v>45</v>
      </c>
      <c r="B116" s="3">
        <v>17</v>
      </c>
      <c r="C116" t="s">
        <v>108</v>
      </c>
      <c r="D116" t="s">
        <v>649</v>
      </c>
      <c r="E116" s="4">
        <v>10</v>
      </c>
      <c r="F116" s="4">
        <v>18</v>
      </c>
      <c r="G116">
        <v>3</v>
      </c>
      <c r="H116" s="5">
        <v>3.2638888888888891E-2</v>
      </c>
      <c r="I116" t="s">
        <v>629</v>
      </c>
      <c r="J116" s="4">
        <f t="shared" si="4"/>
        <v>54</v>
      </c>
      <c r="K116" s="4">
        <f t="shared" si="3"/>
        <v>24</v>
      </c>
      <c r="L116" s="6">
        <f t="shared" si="5"/>
        <v>0.44444444444444442</v>
      </c>
    </row>
    <row r="117" spans="1:12" x14ac:dyDescent="0.45">
      <c r="A117" s="3">
        <v>46</v>
      </c>
      <c r="B117" s="3">
        <v>10</v>
      </c>
      <c r="C117" t="s">
        <v>97</v>
      </c>
      <c r="D117" t="s">
        <v>633</v>
      </c>
      <c r="E117" s="4">
        <v>18</v>
      </c>
      <c r="F117" s="4">
        <v>30</v>
      </c>
      <c r="G117">
        <v>2</v>
      </c>
      <c r="H117" s="5">
        <v>1.5972222222222221E-2</v>
      </c>
      <c r="I117" t="s">
        <v>630</v>
      </c>
      <c r="J117" s="4">
        <f t="shared" si="4"/>
        <v>60</v>
      </c>
      <c r="K117" s="4">
        <f t="shared" si="3"/>
        <v>24</v>
      </c>
      <c r="L117" s="6">
        <f t="shared" si="5"/>
        <v>0.4</v>
      </c>
    </row>
    <row r="118" spans="1:12" x14ac:dyDescent="0.45">
      <c r="A118" s="3">
        <v>46</v>
      </c>
      <c r="B118" s="3">
        <v>10</v>
      </c>
      <c r="C118" t="s">
        <v>83</v>
      </c>
      <c r="D118" t="s">
        <v>645</v>
      </c>
      <c r="E118" s="4">
        <v>20</v>
      </c>
      <c r="F118" s="4">
        <v>34</v>
      </c>
      <c r="G118">
        <v>1</v>
      </c>
      <c r="H118" s="5">
        <v>3.3333333333333333E-2</v>
      </c>
      <c r="I118" t="s">
        <v>630</v>
      </c>
      <c r="J118" s="4">
        <f t="shared" si="4"/>
        <v>34</v>
      </c>
      <c r="K118" s="4">
        <f t="shared" si="3"/>
        <v>14</v>
      </c>
      <c r="L118" s="6">
        <f t="shared" si="5"/>
        <v>0.41176470588235292</v>
      </c>
    </row>
    <row r="119" spans="1:12" x14ac:dyDescent="0.45">
      <c r="A119" s="3">
        <v>46</v>
      </c>
      <c r="B119" s="3">
        <v>10</v>
      </c>
      <c r="C119" t="s">
        <v>231</v>
      </c>
      <c r="D119" t="s">
        <v>647</v>
      </c>
      <c r="E119" s="4">
        <v>14</v>
      </c>
      <c r="F119" s="4">
        <v>23</v>
      </c>
      <c r="G119">
        <v>2</v>
      </c>
      <c r="H119" s="5">
        <v>1.0416666666666666E-2</v>
      </c>
      <c r="I119" t="s">
        <v>629</v>
      </c>
      <c r="J119" s="4">
        <f t="shared" si="4"/>
        <v>46</v>
      </c>
      <c r="K119" s="4">
        <f t="shared" si="3"/>
        <v>18</v>
      </c>
      <c r="L119" s="6">
        <f t="shared" si="5"/>
        <v>0.39130434782608697</v>
      </c>
    </row>
    <row r="120" spans="1:12" x14ac:dyDescent="0.45">
      <c r="A120" s="3">
        <v>47</v>
      </c>
      <c r="B120" s="3">
        <v>18</v>
      </c>
      <c r="C120" t="s">
        <v>292</v>
      </c>
      <c r="D120" t="s">
        <v>639</v>
      </c>
      <c r="E120" s="4">
        <v>20</v>
      </c>
      <c r="F120" s="4">
        <v>33</v>
      </c>
      <c r="G120">
        <v>2</v>
      </c>
      <c r="H120" s="5">
        <v>3.888888888888889E-2</v>
      </c>
      <c r="I120" t="s">
        <v>629</v>
      </c>
      <c r="J120" s="4">
        <f t="shared" si="4"/>
        <v>66</v>
      </c>
      <c r="K120" s="4">
        <f t="shared" si="3"/>
        <v>26</v>
      </c>
      <c r="L120" s="6">
        <f t="shared" si="5"/>
        <v>0.39393939393939392</v>
      </c>
    </row>
    <row r="121" spans="1:12" x14ac:dyDescent="0.45">
      <c r="A121" s="3">
        <v>47</v>
      </c>
      <c r="B121" s="3">
        <v>18</v>
      </c>
      <c r="C121" t="s">
        <v>231</v>
      </c>
      <c r="D121" t="s">
        <v>647</v>
      </c>
      <c r="E121" s="4">
        <v>14</v>
      </c>
      <c r="F121" s="4">
        <v>23</v>
      </c>
      <c r="G121">
        <v>1</v>
      </c>
      <c r="H121" s="5">
        <v>1.1805555555555555E-2</v>
      </c>
      <c r="I121" t="s">
        <v>630</v>
      </c>
      <c r="J121" s="4">
        <f t="shared" si="4"/>
        <v>23</v>
      </c>
      <c r="K121" s="4">
        <f t="shared" si="3"/>
        <v>9</v>
      </c>
      <c r="L121" s="6">
        <f t="shared" si="5"/>
        <v>0.39130434782608697</v>
      </c>
    </row>
    <row r="122" spans="1:12" x14ac:dyDescent="0.45">
      <c r="A122" s="3">
        <v>47</v>
      </c>
      <c r="B122" s="3">
        <v>18</v>
      </c>
      <c r="C122" t="s">
        <v>177</v>
      </c>
      <c r="D122" t="s">
        <v>646</v>
      </c>
      <c r="E122" s="4">
        <v>12</v>
      </c>
      <c r="F122" s="4">
        <v>20</v>
      </c>
      <c r="G122">
        <v>1</v>
      </c>
      <c r="H122" s="5">
        <v>9.7222222222222224E-3</v>
      </c>
      <c r="I122" t="s">
        <v>630</v>
      </c>
      <c r="J122" s="4">
        <f t="shared" si="4"/>
        <v>20</v>
      </c>
      <c r="K122" s="4">
        <f t="shared" si="3"/>
        <v>8</v>
      </c>
      <c r="L122" s="6">
        <f t="shared" si="5"/>
        <v>0.4</v>
      </c>
    </row>
    <row r="123" spans="1:12" x14ac:dyDescent="0.45">
      <c r="A123" s="3">
        <v>48</v>
      </c>
      <c r="B123" s="3">
        <v>17</v>
      </c>
      <c r="C123" t="s">
        <v>137</v>
      </c>
      <c r="D123" t="s">
        <v>635</v>
      </c>
      <c r="E123" s="4">
        <v>16</v>
      </c>
      <c r="F123" s="4">
        <v>27</v>
      </c>
      <c r="G123">
        <v>3</v>
      </c>
      <c r="H123" s="5">
        <v>2.5694444444444443E-2</v>
      </c>
      <c r="I123" t="s">
        <v>630</v>
      </c>
      <c r="J123" s="4">
        <f t="shared" si="4"/>
        <v>81</v>
      </c>
      <c r="K123" s="4">
        <f t="shared" si="3"/>
        <v>33</v>
      </c>
      <c r="L123" s="6">
        <f t="shared" si="5"/>
        <v>0.40740740740740738</v>
      </c>
    </row>
    <row r="124" spans="1:12" x14ac:dyDescent="0.45">
      <c r="A124" s="3">
        <v>48</v>
      </c>
      <c r="B124" s="3">
        <v>17</v>
      </c>
      <c r="C124" t="s">
        <v>234</v>
      </c>
      <c r="D124" t="s">
        <v>644</v>
      </c>
      <c r="E124" s="4">
        <v>13</v>
      </c>
      <c r="F124" s="4">
        <v>22</v>
      </c>
      <c r="G124">
        <v>2</v>
      </c>
      <c r="H124" s="5">
        <v>3.8194444444444448E-2</v>
      </c>
      <c r="I124" t="s">
        <v>629</v>
      </c>
      <c r="J124" s="4">
        <f t="shared" si="4"/>
        <v>44</v>
      </c>
      <c r="K124" s="4">
        <f t="shared" si="3"/>
        <v>18</v>
      </c>
      <c r="L124" s="6">
        <f t="shared" si="5"/>
        <v>0.40909090909090912</v>
      </c>
    </row>
    <row r="125" spans="1:12" x14ac:dyDescent="0.45">
      <c r="A125" s="3">
        <v>48</v>
      </c>
      <c r="B125" s="3">
        <v>17</v>
      </c>
      <c r="C125" t="s">
        <v>292</v>
      </c>
      <c r="D125" t="s">
        <v>639</v>
      </c>
      <c r="E125" s="4">
        <v>20</v>
      </c>
      <c r="F125" s="4">
        <v>33</v>
      </c>
      <c r="G125">
        <v>1</v>
      </c>
      <c r="H125" s="5">
        <v>2.2222222222222223E-2</v>
      </c>
      <c r="I125" t="s">
        <v>630</v>
      </c>
      <c r="J125" s="4">
        <f t="shared" si="4"/>
        <v>33</v>
      </c>
      <c r="K125" s="4">
        <f t="shared" si="3"/>
        <v>13</v>
      </c>
      <c r="L125" s="6">
        <f t="shared" si="5"/>
        <v>0.39393939393939392</v>
      </c>
    </row>
    <row r="126" spans="1:12" x14ac:dyDescent="0.45">
      <c r="A126" s="3">
        <v>49</v>
      </c>
      <c r="B126" s="3">
        <v>8</v>
      </c>
      <c r="C126" t="s">
        <v>189</v>
      </c>
      <c r="D126" t="s">
        <v>632</v>
      </c>
      <c r="E126" s="4">
        <v>14</v>
      </c>
      <c r="F126" s="4">
        <v>24</v>
      </c>
      <c r="G126">
        <v>3</v>
      </c>
      <c r="H126" s="5">
        <v>6.2500000000000003E-3</v>
      </c>
      <c r="I126" t="s">
        <v>629</v>
      </c>
      <c r="J126" s="4">
        <f t="shared" si="4"/>
        <v>72</v>
      </c>
      <c r="K126" s="4">
        <f t="shared" si="3"/>
        <v>30</v>
      </c>
      <c r="L126" s="6">
        <f t="shared" si="5"/>
        <v>0.41666666666666669</v>
      </c>
    </row>
    <row r="127" spans="1:12" x14ac:dyDescent="0.45">
      <c r="A127" s="3">
        <v>49</v>
      </c>
      <c r="B127" s="3">
        <v>8</v>
      </c>
      <c r="C127" t="s">
        <v>278</v>
      </c>
      <c r="D127" t="s">
        <v>643</v>
      </c>
      <c r="E127" s="4">
        <v>19</v>
      </c>
      <c r="F127" s="4">
        <v>32</v>
      </c>
      <c r="G127">
        <v>3</v>
      </c>
      <c r="H127" s="5">
        <v>1.8749999999999999E-2</v>
      </c>
      <c r="I127" t="s">
        <v>629</v>
      </c>
      <c r="J127" s="4">
        <f t="shared" si="4"/>
        <v>96</v>
      </c>
      <c r="K127" s="4">
        <f t="shared" si="3"/>
        <v>39</v>
      </c>
      <c r="L127" s="6">
        <f t="shared" si="5"/>
        <v>0.40625</v>
      </c>
    </row>
    <row r="128" spans="1:12" x14ac:dyDescent="0.45">
      <c r="A128" s="3">
        <v>49</v>
      </c>
      <c r="B128" s="3">
        <v>8</v>
      </c>
      <c r="C128" t="s">
        <v>108</v>
      </c>
      <c r="D128" t="s">
        <v>649</v>
      </c>
      <c r="E128" s="4">
        <v>10</v>
      </c>
      <c r="F128" s="4">
        <v>18</v>
      </c>
      <c r="G128">
        <v>1</v>
      </c>
      <c r="H128" s="5">
        <v>3.125E-2</v>
      </c>
      <c r="I128" t="s">
        <v>630</v>
      </c>
      <c r="J128" s="4">
        <f t="shared" si="4"/>
        <v>18</v>
      </c>
      <c r="K128" s="4">
        <f t="shared" si="3"/>
        <v>8</v>
      </c>
      <c r="L128" s="6">
        <f t="shared" si="5"/>
        <v>0.44444444444444442</v>
      </c>
    </row>
    <row r="129" spans="1:12" x14ac:dyDescent="0.45">
      <c r="A129" s="3">
        <v>50</v>
      </c>
      <c r="B129" s="3">
        <v>19</v>
      </c>
      <c r="C129" t="s">
        <v>278</v>
      </c>
      <c r="D129" t="s">
        <v>643</v>
      </c>
      <c r="E129" s="4">
        <v>19</v>
      </c>
      <c r="F129" s="4">
        <v>32</v>
      </c>
      <c r="G129">
        <v>1</v>
      </c>
      <c r="H129" s="5">
        <v>4.1666666666666666E-3</v>
      </c>
      <c r="I129" t="s">
        <v>629</v>
      </c>
      <c r="J129" s="4">
        <f t="shared" si="4"/>
        <v>32</v>
      </c>
      <c r="K129" s="4">
        <f t="shared" si="3"/>
        <v>13</v>
      </c>
      <c r="L129" s="6">
        <f t="shared" si="5"/>
        <v>0.40625</v>
      </c>
    </row>
    <row r="130" spans="1:12" x14ac:dyDescent="0.45">
      <c r="A130" s="3">
        <v>50</v>
      </c>
      <c r="B130" s="3">
        <v>19</v>
      </c>
      <c r="C130" t="s">
        <v>234</v>
      </c>
      <c r="D130" t="s">
        <v>644</v>
      </c>
      <c r="E130" s="4">
        <v>13</v>
      </c>
      <c r="F130" s="4">
        <v>22</v>
      </c>
      <c r="G130">
        <v>2</v>
      </c>
      <c r="H130" s="5">
        <v>1.0416666666666666E-2</v>
      </c>
      <c r="I130" t="s">
        <v>629</v>
      </c>
      <c r="J130" s="4">
        <f t="shared" si="4"/>
        <v>44</v>
      </c>
      <c r="K130" s="4">
        <f t="shared" ref="K130:K193" si="6">J130-(G130*E130)</f>
        <v>18</v>
      </c>
      <c r="L130" s="6">
        <f t="shared" si="5"/>
        <v>0.40909090909090912</v>
      </c>
    </row>
    <row r="131" spans="1:12" x14ac:dyDescent="0.45">
      <c r="A131" s="3">
        <v>51</v>
      </c>
      <c r="B131" s="3">
        <v>12</v>
      </c>
      <c r="C131" t="s">
        <v>231</v>
      </c>
      <c r="D131" t="s">
        <v>647</v>
      </c>
      <c r="E131" s="4">
        <v>14</v>
      </c>
      <c r="F131" s="4">
        <v>23</v>
      </c>
      <c r="G131">
        <v>2</v>
      </c>
      <c r="H131" s="5">
        <v>2.2916666666666665E-2</v>
      </c>
      <c r="I131" t="s">
        <v>630</v>
      </c>
      <c r="J131" s="4">
        <f t="shared" ref="J131:J194" si="7">F131*G131</f>
        <v>46</v>
      </c>
      <c r="K131" s="4">
        <f t="shared" si="6"/>
        <v>18</v>
      </c>
      <c r="L131" s="6">
        <f t="shared" ref="L131:L194" si="8">K131/J131</f>
        <v>0.39130434782608697</v>
      </c>
    </row>
    <row r="132" spans="1:12" x14ac:dyDescent="0.45">
      <c r="A132" s="3">
        <v>51</v>
      </c>
      <c r="B132" s="3">
        <v>12</v>
      </c>
      <c r="C132" t="s">
        <v>292</v>
      </c>
      <c r="D132" t="s">
        <v>639</v>
      </c>
      <c r="E132" s="4">
        <v>20</v>
      </c>
      <c r="F132" s="4">
        <v>33</v>
      </c>
      <c r="G132">
        <v>3</v>
      </c>
      <c r="H132" s="5">
        <v>3.888888888888889E-2</v>
      </c>
      <c r="I132" t="s">
        <v>629</v>
      </c>
      <c r="J132" s="4">
        <f t="shared" si="7"/>
        <v>99</v>
      </c>
      <c r="K132" s="4">
        <f t="shared" si="6"/>
        <v>39</v>
      </c>
      <c r="L132" s="6">
        <f t="shared" si="8"/>
        <v>0.39393939393939392</v>
      </c>
    </row>
    <row r="133" spans="1:12" x14ac:dyDescent="0.45">
      <c r="A133" s="3">
        <v>51</v>
      </c>
      <c r="B133" s="3">
        <v>12</v>
      </c>
      <c r="C133" t="s">
        <v>234</v>
      </c>
      <c r="D133" t="s">
        <v>644</v>
      </c>
      <c r="E133" s="4">
        <v>13</v>
      </c>
      <c r="F133" s="4">
        <v>22</v>
      </c>
      <c r="G133">
        <v>2</v>
      </c>
      <c r="H133" s="5">
        <v>3.6805555555555557E-2</v>
      </c>
      <c r="I133" t="s">
        <v>629</v>
      </c>
      <c r="J133" s="4">
        <f t="shared" si="7"/>
        <v>44</v>
      </c>
      <c r="K133" s="4">
        <f t="shared" si="6"/>
        <v>18</v>
      </c>
      <c r="L133" s="6">
        <f t="shared" si="8"/>
        <v>0.40909090909090912</v>
      </c>
    </row>
    <row r="134" spans="1:12" x14ac:dyDescent="0.45">
      <c r="A134" s="3">
        <v>51</v>
      </c>
      <c r="B134" s="3">
        <v>12</v>
      </c>
      <c r="C134" t="s">
        <v>108</v>
      </c>
      <c r="D134" t="s">
        <v>649</v>
      </c>
      <c r="E134" s="4">
        <v>10</v>
      </c>
      <c r="F134" s="4">
        <v>18</v>
      </c>
      <c r="G134">
        <v>2</v>
      </c>
      <c r="H134" s="5">
        <v>1.5277777777777777E-2</v>
      </c>
      <c r="I134" t="s">
        <v>629</v>
      </c>
      <c r="J134" s="4">
        <f t="shared" si="7"/>
        <v>36</v>
      </c>
      <c r="K134" s="4">
        <f t="shared" si="6"/>
        <v>16</v>
      </c>
      <c r="L134" s="6">
        <f t="shared" si="8"/>
        <v>0.44444444444444442</v>
      </c>
    </row>
    <row r="135" spans="1:12" x14ac:dyDescent="0.45">
      <c r="A135" s="3">
        <v>52</v>
      </c>
      <c r="B135" s="3">
        <v>7</v>
      </c>
      <c r="C135" t="s">
        <v>292</v>
      </c>
      <c r="D135" t="s">
        <v>639</v>
      </c>
      <c r="E135" s="4">
        <v>20</v>
      </c>
      <c r="F135" s="4">
        <v>33</v>
      </c>
      <c r="G135">
        <v>3</v>
      </c>
      <c r="H135" s="5">
        <v>9.0277777777777769E-3</v>
      </c>
      <c r="I135" t="s">
        <v>629</v>
      </c>
      <c r="J135" s="4">
        <f t="shared" si="7"/>
        <v>99</v>
      </c>
      <c r="K135" s="4">
        <f t="shared" si="6"/>
        <v>39</v>
      </c>
      <c r="L135" s="6">
        <f t="shared" si="8"/>
        <v>0.39393939393939392</v>
      </c>
    </row>
    <row r="136" spans="1:12" x14ac:dyDescent="0.45">
      <c r="A136" s="3">
        <v>52</v>
      </c>
      <c r="B136" s="3">
        <v>7</v>
      </c>
      <c r="C136" t="s">
        <v>147</v>
      </c>
      <c r="D136" t="s">
        <v>634</v>
      </c>
      <c r="E136" s="4">
        <v>19</v>
      </c>
      <c r="F136" s="4">
        <v>31</v>
      </c>
      <c r="G136">
        <v>2</v>
      </c>
      <c r="H136" s="5">
        <v>1.1805555555555555E-2</v>
      </c>
      <c r="I136" t="s">
        <v>630</v>
      </c>
      <c r="J136" s="4">
        <f t="shared" si="7"/>
        <v>62</v>
      </c>
      <c r="K136" s="4">
        <f t="shared" si="6"/>
        <v>24</v>
      </c>
      <c r="L136" s="6">
        <f t="shared" si="8"/>
        <v>0.38709677419354838</v>
      </c>
    </row>
    <row r="137" spans="1:12" x14ac:dyDescent="0.45">
      <c r="A137" s="3">
        <v>52</v>
      </c>
      <c r="B137" s="3">
        <v>7</v>
      </c>
      <c r="C137" t="s">
        <v>83</v>
      </c>
      <c r="D137" t="s">
        <v>645</v>
      </c>
      <c r="E137" s="4">
        <v>20</v>
      </c>
      <c r="F137" s="4">
        <v>34</v>
      </c>
      <c r="G137">
        <v>3</v>
      </c>
      <c r="H137" s="5">
        <v>2.2222222222222223E-2</v>
      </c>
      <c r="I137" t="s">
        <v>629</v>
      </c>
      <c r="J137" s="4">
        <f t="shared" si="7"/>
        <v>102</v>
      </c>
      <c r="K137" s="4">
        <f t="shared" si="6"/>
        <v>42</v>
      </c>
      <c r="L137" s="6">
        <f t="shared" si="8"/>
        <v>0.41176470588235292</v>
      </c>
    </row>
    <row r="138" spans="1:12" x14ac:dyDescent="0.45">
      <c r="A138" s="3">
        <v>53</v>
      </c>
      <c r="B138" s="3">
        <v>16</v>
      </c>
      <c r="C138" t="s">
        <v>231</v>
      </c>
      <c r="D138" t="s">
        <v>647</v>
      </c>
      <c r="E138" s="4">
        <v>14</v>
      </c>
      <c r="F138" s="4">
        <v>23</v>
      </c>
      <c r="G138">
        <v>3</v>
      </c>
      <c r="H138" s="5">
        <v>3.2638888888888891E-2</v>
      </c>
      <c r="I138" t="s">
        <v>630</v>
      </c>
      <c r="J138" s="4">
        <f t="shared" si="7"/>
        <v>69</v>
      </c>
      <c r="K138" s="4">
        <f t="shared" si="6"/>
        <v>27</v>
      </c>
      <c r="L138" s="6">
        <f t="shared" si="8"/>
        <v>0.39130434782608697</v>
      </c>
    </row>
    <row r="139" spans="1:12" x14ac:dyDescent="0.45">
      <c r="A139" s="3">
        <v>53</v>
      </c>
      <c r="B139" s="3">
        <v>16</v>
      </c>
      <c r="C139" t="s">
        <v>97</v>
      </c>
      <c r="D139" t="s">
        <v>633</v>
      </c>
      <c r="E139" s="4">
        <v>18</v>
      </c>
      <c r="F139" s="4">
        <v>30</v>
      </c>
      <c r="G139">
        <v>3</v>
      </c>
      <c r="H139" s="5">
        <v>2.7083333333333334E-2</v>
      </c>
      <c r="I139" t="s">
        <v>630</v>
      </c>
      <c r="J139" s="4">
        <f t="shared" si="7"/>
        <v>90</v>
      </c>
      <c r="K139" s="4">
        <f t="shared" si="6"/>
        <v>36</v>
      </c>
      <c r="L139" s="6">
        <f t="shared" si="8"/>
        <v>0.4</v>
      </c>
    </row>
    <row r="140" spans="1:12" x14ac:dyDescent="0.45">
      <c r="A140" s="3">
        <v>53</v>
      </c>
      <c r="B140" s="3">
        <v>16</v>
      </c>
      <c r="C140" t="s">
        <v>102</v>
      </c>
      <c r="D140" t="s">
        <v>637</v>
      </c>
      <c r="E140" s="4">
        <v>22</v>
      </c>
      <c r="F140" s="4">
        <v>36</v>
      </c>
      <c r="G140">
        <v>3</v>
      </c>
      <c r="H140" s="5">
        <v>1.8055555555555554E-2</v>
      </c>
      <c r="I140" t="s">
        <v>629</v>
      </c>
      <c r="J140" s="4">
        <f t="shared" si="7"/>
        <v>108</v>
      </c>
      <c r="K140" s="4">
        <f t="shared" si="6"/>
        <v>42</v>
      </c>
      <c r="L140" s="6">
        <f t="shared" si="8"/>
        <v>0.3888888888888889</v>
      </c>
    </row>
    <row r="141" spans="1:12" x14ac:dyDescent="0.45">
      <c r="A141" s="3">
        <v>54</v>
      </c>
      <c r="B141" s="3">
        <v>6</v>
      </c>
      <c r="C141" t="s">
        <v>39</v>
      </c>
      <c r="D141" t="s">
        <v>642</v>
      </c>
      <c r="E141" s="4">
        <v>21</v>
      </c>
      <c r="F141" s="4">
        <v>35</v>
      </c>
      <c r="G141">
        <v>3</v>
      </c>
      <c r="H141" s="5">
        <v>3.2638888888888891E-2</v>
      </c>
      <c r="I141" t="s">
        <v>629</v>
      </c>
      <c r="J141" s="4">
        <f t="shared" si="7"/>
        <v>105</v>
      </c>
      <c r="K141" s="4">
        <f t="shared" si="6"/>
        <v>42</v>
      </c>
      <c r="L141" s="6">
        <f t="shared" si="8"/>
        <v>0.4</v>
      </c>
    </row>
    <row r="142" spans="1:12" x14ac:dyDescent="0.45">
      <c r="A142" s="3">
        <v>54</v>
      </c>
      <c r="B142" s="3">
        <v>6</v>
      </c>
      <c r="C142" t="s">
        <v>147</v>
      </c>
      <c r="D142" t="s">
        <v>634</v>
      </c>
      <c r="E142" s="4">
        <v>19</v>
      </c>
      <c r="F142" s="4">
        <v>31</v>
      </c>
      <c r="G142">
        <v>1</v>
      </c>
      <c r="H142" s="5">
        <v>3.8194444444444448E-2</v>
      </c>
      <c r="I142" t="s">
        <v>630</v>
      </c>
      <c r="J142" s="4">
        <f t="shared" si="7"/>
        <v>31</v>
      </c>
      <c r="K142" s="4">
        <f t="shared" si="6"/>
        <v>12</v>
      </c>
      <c r="L142" s="6">
        <f t="shared" si="8"/>
        <v>0.38709677419354838</v>
      </c>
    </row>
    <row r="143" spans="1:12" x14ac:dyDescent="0.45">
      <c r="A143" s="3">
        <v>54</v>
      </c>
      <c r="B143" s="3">
        <v>6</v>
      </c>
      <c r="C143" t="s">
        <v>108</v>
      </c>
      <c r="D143" t="s">
        <v>649</v>
      </c>
      <c r="E143" s="4">
        <v>10</v>
      </c>
      <c r="F143" s="4">
        <v>18</v>
      </c>
      <c r="G143">
        <v>1</v>
      </c>
      <c r="H143" s="5">
        <v>3.8194444444444448E-2</v>
      </c>
      <c r="I143" t="s">
        <v>630</v>
      </c>
      <c r="J143" s="4">
        <f t="shared" si="7"/>
        <v>18</v>
      </c>
      <c r="K143" s="4">
        <f t="shared" si="6"/>
        <v>8</v>
      </c>
      <c r="L143" s="6">
        <f t="shared" si="8"/>
        <v>0.44444444444444442</v>
      </c>
    </row>
    <row r="144" spans="1:12" x14ac:dyDescent="0.45">
      <c r="A144" s="3">
        <v>54</v>
      </c>
      <c r="B144" s="3">
        <v>6</v>
      </c>
      <c r="C144" t="s">
        <v>292</v>
      </c>
      <c r="D144" t="s">
        <v>639</v>
      </c>
      <c r="E144" s="4">
        <v>20</v>
      </c>
      <c r="F144" s="4">
        <v>33</v>
      </c>
      <c r="G144">
        <v>1</v>
      </c>
      <c r="H144" s="5">
        <v>3.1944444444444442E-2</v>
      </c>
      <c r="I144" t="s">
        <v>630</v>
      </c>
      <c r="J144" s="4">
        <f t="shared" si="7"/>
        <v>33</v>
      </c>
      <c r="K144" s="4">
        <f t="shared" si="6"/>
        <v>13</v>
      </c>
      <c r="L144" s="6">
        <f t="shared" si="8"/>
        <v>0.39393939393939392</v>
      </c>
    </row>
    <row r="145" spans="1:12" x14ac:dyDescent="0.45">
      <c r="A145" s="3">
        <v>55</v>
      </c>
      <c r="B145" s="3">
        <v>20</v>
      </c>
      <c r="C145" t="s">
        <v>292</v>
      </c>
      <c r="D145" t="s">
        <v>639</v>
      </c>
      <c r="E145" s="4">
        <v>20</v>
      </c>
      <c r="F145" s="4">
        <v>33</v>
      </c>
      <c r="G145">
        <v>3</v>
      </c>
      <c r="H145" s="5">
        <v>1.8749999999999999E-2</v>
      </c>
      <c r="I145" t="s">
        <v>630</v>
      </c>
      <c r="J145" s="4">
        <f t="shared" si="7"/>
        <v>99</v>
      </c>
      <c r="K145" s="4">
        <f t="shared" si="6"/>
        <v>39</v>
      </c>
      <c r="L145" s="6">
        <f t="shared" si="8"/>
        <v>0.39393939393939392</v>
      </c>
    </row>
    <row r="146" spans="1:12" x14ac:dyDescent="0.45">
      <c r="A146" s="3">
        <v>55</v>
      </c>
      <c r="B146" s="3">
        <v>20</v>
      </c>
      <c r="C146" t="s">
        <v>189</v>
      </c>
      <c r="D146" t="s">
        <v>632</v>
      </c>
      <c r="E146" s="4">
        <v>14</v>
      </c>
      <c r="F146" s="4">
        <v>24</v>
      </c>
      <c r="G146">
        <v>1</v>
      </c>
      <c r="H146" s="5">
        <v>3.472222222222222E-3</v>
      </c>
      <c r="I146" t="s">
        <v>629</v>
      </c>
      <c r="J146" s="4">
        <f t="shared" si="7"/>
        <v>24</v>
      </c>
      <c r="K146" s="4">
        <f t="shared" si="6"/>
        <v>10</v>
      </c>
      <c r="L146" s="6">
        <f t="shared" si="8"/>
        <v>0.41666666666666669</v>
      </c>
    </row>
    <row r="147" spans="1:12" x14ac:dyDescent="0.45">
      <c r="A147" s="3">
        <v>55</v>
      </c>
      <c r="B147" s="3">
        <v>20</v>
      </c>
      <c r="C147" t="s">
        <v>102</v>
      </c>
      <c r="D147" t="s">
        <v>637</v>
      </c>
      <c r="E147" s="4">
        <v>22</v>
      </c>
      <c r="F147" s="4">
        <v>36</v>
      </c>
      <c r="G147">
        <v>1</v>
      </c>
      <c r="H147" s="5">
        <v>3.5416666666666666E-2</v>
      </c>
      <c r="I147" t="s">
        <v>630</v>
      </c>
      <c r="J147" s="4">
        <f t="shared" si="7"/>
        <v>36</v>
      </c>
      <c r="K147" s="4">
        <f t="shared" si="6"/>
        <v>14</v>
      </c>
      <c r="L147" s="6">
        <f t="shared" si="8"/>
        <v>0.3888888888888889</v>
      </c>
    </row>
    <row r="148" spans="1:12" x14ac:dyDescent="0.45">
      <c r="A148" s="3">
        <v>55</v>
      </c>
      <c r="B148" s="3">
        <v>20</v>
      </c>
      <c r="C148" t="s">
        <v>278</v>
      </c>
      <c r="D148" t="s">
        <v>643</v>
      </c>
      <c r="E148" s="4">
        <v>19</v>
      </c>
      <c r="F148" s="4">
        <v>32</v>
      </c>
      <c r="G148">
        <v>3</v>
      </c>
      <c r="H148" s="5">
        <v>9.0277777777777769E-3</v>
      </c>
      <c r="I148" t="s">
        <v>629</v>
      </c>
      <c r="J148" s="4">
        <f t="shared" si="7"/>
        <v>96</v>
      </c>
      <c r="K148" s="4">
        <f t="shared" si="6"/>
        <v>39</v>
      </c>
      <c r="L148" s="6">
        <f t="shared" si="8"/>
        <v>0.40625</v>
      </c>
    </row>
    <row r="149" spans="1:12" x14ac:dyDescent="0.45">
      <c r="A149" s="3">
        <v>56</v>
      </c>
      <c r="B149" s="3">
        <v>1</v>
      </c>
      <c r="C149" t="s">
        <v>55</v>
      </c>
      <c r="D149" t="s">
        <v>638</v>
      </c>
      <c r="E149" s="4">
        <v>17</v>
      </c>
      <c r="F149" s="4">
        <v>29</v>
      </c>
      <c r="G149">
        <v>1</v>
      </c>
      <c r="H149" s="5">
        <v>2.6388888888888889E-2</v>
      </c>
      <c r="I149" t="s">
        <v>629</v>
      </c>
      <c r="J149" s="4">
        <f t="shared" si="7"/>
        <v>29</v>
      </c>
      <c r="K149" s="4">
        <f t="shared" si="6"/>
        <v>12</v>
      </c>
      <c r="L149" s="6">
        <f t="shared" si="8"/>
        <v>0.41379310344827586</v>
      </c>
    </row>
    <row r="150" spans="1:12" x14ac:dyDescent="0.45">
      <c r="A150" s="3">
        <v>56</v>
      </c>
      <c r="B150" s="3">
        <v>1</v>
      </c>
      <c r="C150" t="s">
        <v>143</v>
      </c>
      <c r="D150" t="s">
        <v>641</v>
      </c>
      <c r="E150" s="4">
        <v>11</v>
      </c>
      <c r="F150" s="4">
        <v>19</v>
      </c>
      <c r="G150">
        <v>1</v>
      </c>
      <c r="H150" s="5">
        <v>2.7777777777777776E-2</v>
      </c>
      <c r="I150" t="s">
        <v>630</v>
      </c>
      <c r="J150" s="4">
        <f t="shared" si="7"/>
        <v>19</v>
      </c>
      <c r="K150" s="4">
        <f t="shared" si="6"/>
        <v>8</v>
      </c>
      <c r="L150" s="6">
        <f t="shared" si="8"/>
        <v>0.42105263157894735</v>
      </c>
    </row>
    <row r="151" spans="1:12" x14ac:dyDescent="0.45">
      <c r="A151" s="3">
        <v>57</v>
      </c>
      <c r="B151" s="3">
        <v>18</v>
      </c>
      <c r="C151" t="s">
        <v>39</v>
      </c>
      <c r="D151" t="s">
        <v>642</v>
      </c>
      <c r="E151" s="4">
        <v>21</v>
      </c>
      <c r="F151" s="4">
        <v>35</v>
      </c>
      <c r="G151">
        <v>1</v>
      </c>
      <c r="H151" s="5">
        <v>1.4583333333333334E-2</v>
      </c>
      <c r="I151" t="s">
        <v>630</v>
      </c>
      <c r="J151" s="4">
        <f t="shared" si="7"/>
        <v>35</v>
      </c>
      <c r="K151" s="4">
        <f t="shared" si="6"/>
        <v>14</v>
      </c>
      <c r="L151" s="6">
        <f t="shared" si="8"/>
        <v>0.4</v>
      </c>
    </row>
    <row r="152" spans="1:12" x14ac:dyDescent="0.45">
      <c r="A152" s="3">
        <v>57</v>
      </c>
      <c r="B152" s="3">
        <v>18</v>
      </c>
      <c r="C152" t="s">
        <v>71</v>
      </c>
      <c r="D152" t="s">
        <v>636</v>
      </c>
      <c r="E152" s="4">
        <v>25</v>
      </c>
      <c r="F152" s="4">
        <v>40</v>
      </c>
      <c r="G152">
        <v>1</v>
      </c>
      <c r="H152" s="5">
        <v>2.0833333333333332E-2</v>
      </c>
      <c r="I152" t="s">
        <v>630</v>
      </c>
      <c r="J152" s="4">
        <f t="shared" si="7"/>
        <v>40</v>
      </c>
      <c r="K152" s="4">
        <f t="shared" si="6"/>
        <v>15</v>
      </c>
      <c r="L152" s="6">
        <f t="shared" si="8"/>
        <v>0.375</v>
      </c>
    </row>
    <row r="153" spans="1:12" x14ac:dyDescent="0.45">
      <c r="A153" s="3">
        <v>57</v>
      </c>
      <c r="B153" s="3">
        <v>18</v>
      </c>
      <c r="C153" t="s">
        <v>234</v>
      </c>
      <c r="D153" t="s">
        <v>644</v>
      </c>
      <c r="E153" s="4">
        <v>13</v>
      </c>
      <c r="F153" s="4">
        <v>22</v>
      </c>
      <c r="G153">
        <v>1</v>
      </c>
      <c r="H153" s="5">
        <v>6.9444444444444441E-3</v>
      </c>
      <c r="I153" t="s">
        <v>629</v>
      </c>
      <c r="J153" s="4">
        <f t="shared" si="7"/>
        <v>22</v>
      </c>
      <c r="K153" s="4">
        <f t="shared" si="6"/>
        <v>9</v>
      </c>
      <c r="L153" s="6">
        <f t="shared" si="8"/>
        <v>0.40909090909090912</v>
      </c>
    </row>
    <row r="154" spans="1:12" x14ac:dyDescent="0.45">
      <c r="A154" s="3">
        <v>57</v>
      </c>
      <c r="B154" s="3">
        <v>18</v>
      </c>
      <c r="C154" t="s">
        <v>102</v>
      </c>
      <c r="D154" t="s">
        <v>637</v>
      </c>
      <c r="E154" s="4">
        <v>22</v>
      </c>
      <c r="F154" s="4">
        <v>36</v>
      </c>
      <c r="G154">
        <v>2</v>
      </c>
      <c r="H154" s="5">
        <v>4.8611111111111112E-3</v>
      </c>
      <c r="I154" t="s">
        <v>630</v>
      </c>
      <c r="J154" s="4">
        <f t="shared" si="7"/>
        <v>72</v>
      </c>
      <c r="K154" s="4">
        <f t="shared" si="6"/>
        <v>28</v>
      </c>
      <c r="L154" s="6">
        <f t="shared" si="8"/>
        <v>0.3888888888888889</v>
      </c>
    </row>
    <row r="155" spans="1:12" x14ac:dyDescent="0.45">
      <c r="A155" s="3">
        <v>58</v>
      </c>
      <c r="B155" s="3">
        <v>8</v>
      </c>
      <c r="C155" t="s">
        <v>234</v>
      </c>
      <c r="D155" t="s">
        <v>644</v>
      </c>
      <c r="E155" s="4">
        <v>13</v>
      </c>
      <c r="F155" s="4">
        <v>22</v>
      </c>
      <c r="G155">
        <v>1</v>
      </c>
      <c r="H155" s="5">
        <v>1.1805555555555555E-2</v>
      </c>
      <c r="I155" t="s">
        <v>630</v>
      </c>
      <c r="J155" s="4">
        <f t="shared" si="7"/>
        <v>22</v>
      </c>
      <c r="K155" s="4">
        <f t="shared" si="6"/>
        <v>9</v>
      </c>
      <c r="L155" s="6">
        <f t="shared" si="8"/>
        <v>0.40909090909090912</v>
      </c>
    </row>
    <row r="156" spans="1:12" x14ac:dyDescent="0.45">
      <c r="A156" s="3">
        <v>58</v>
      </c>
      <c r="B156" s="3">
        <v>8</v>
      </c>
      <c r="C156" t="s">
        <v>177</v>
      </c>
      <c r="D156" t="s">
        <v>646</v>
      </c>
      <c r="E156" s="4">
        <v>12</v>
      </c>
      <c r="F156" s="4">
        <v>20</v>
      </c>
      <c r="G156">
        <v>3</v>
      </c>
      <c r="H156" s="5">
        <v>3.888888888888889E-2</v>
      </c>
      <c r="I156" t="s">
        <v>630</v>
      </c>
      <c r="J156" s="4">
        <f t="shared" si="7"/>
        <v>60</v>
      </c>
      <c r="K156" s="4">
        <f t="shared" si="6"/>
        <v>24</v>
      </c>
      <c r="L156" s="6">
        <f t="shared" si="8"/>
        <v>0.4</v>
      </c>
    </row>
    <row r="157" spans="1:12" x14ac:dyDescent="0.45">
      <c r="A157" s="3">
        <v>59</v>
      </c>
      <c r="B157" s="3">
        <v>8</v>
      </c>
      <c r="C157" t="s">
        <v>143</v>
      </c>
      <c r="D157" t="s">
        <v>641</v>
      </c>
      <c r="E157" s="4">
        <v>11</v>
      </c>
      <c r="F157" s="4">
        <v>19</v>
      </c>
      <c r="G157">
        <v>2</v>
      </c>
      <c r="H157" s="5">
        <v>9.0277777777777769E-3</v>
      </c>
      <c r="I157" t="s">
        <v>629</v>
      </c>
      <c r="J157" s="4">
        <f t="shared" si="7"/>
        <v>38</v>
      </c>
      <c r="K157" s="4">
        <f t="shared" si="6"/>
        <v>16</v>
      </c>
      <c r="L157" s="6">
        <f t="shared" si="8"/>
        <v>0.42105263157894735</v>
      </c>
    </row>
    <row r="158" spans="1:12" x14ac:dyDescent="0.45">
      <c r="A158" s="3">
        <v>59</v>
      </c>
      <c r="B158" s="3">
        <v>8</v>
      </c>
      <c r="C158" t="s">
        <v>231</v>
      </c>
      <c r="D158" t="s">
        <v>647</v>
      </c>
      <c r="E158" s="4">
        <v>14</v>
      </c>
      <c r="F158" s="4">
        <v>23</v>
      </c>
      <c r="G158">
        <v>2</v>
      </c>
      <c r="H158" s="5">
        <v>6.2500000000000003E-3</v>
      </c>
      <c r="I158" t="s">
        <v>629</v>
      </c>
      <c r="J158" s="4">
        <f t="shared" si="7"/>
        <v>46</v>
      </c>
      <c r="K158" s="4">
        <f t="shared" si="6"/>
        <v>18</v>
      </c>
      <c r="L158" s="6">
        <f t="shared" si="8"/>
        <v>0.39130434782608697</v>
      </c>
    </row>
    <row r="159" spans="1:12" x14ac:dyDescent="0.45">
      <c r="A159" s="3">
        <v>59</v>
      </c>
      <c r="B159" s="3">
        <v>8</v>
      </c>
      <c r="C159" t="s">
        <v>108</v>
      </c>
      <c r="D159" t="s">
        <v>649</v>
      </c>
      <c r="E159" s="4">
        <v>10</v>
      </c>
      <c r="F159" s="4">
        <v>18</v>
      </c>
      <c r="G159">
        <v>2</v>
      </c>
      <c r="H159" s="5">
        <v>9.0277777777777769E-3</v>
      </c>
      <c r="I159" t="s">
        <v>630</v>
      </c>
      <c r="J159" s="4">
        <f t="shared" si="7"/>
        <v>36</v>
      </c>
      <c r="K159" s="4">
        <f t="shared" si="6"/>
        <v>16</v>
      </c>
      <c r="L159" s="6">
        <f t="shared" si="8"/>
        <v>0.44444444444444442</v>
      </c>
    </row>
    <row r="160" spans="1:12" x14ac:dyDescent="0.45">
      <c r="A160" s="3">
        <v>59</v>
      </c>
      <c r="B160" s="3">
        <v>8</v>
      </c>
      <c r="C160" t="s">
        <v>71</v>
      </c>
      <c r="D160" t="s">
        <v>636</v>
      </c>
      <c r="E160" s="4">
        <v>25</v>
      </c>
      <c r="F160" s="4">
        <v>40</v>
      </c>
      <c r="G160">
        <v>1</v>
      </c>
      <c r="H160" s="5">
        <v>9.0277777777777769E-3</v>
      </c>
      <c r="I160" t="s">
        <v>630</v>
      </c>
      <c r="J160" s="4">
        <f t="shared" si="7"/>
        <v>40</v>
      </c>
      <c r="K160" s="4">
        <f t="shared" si="6"/>
        <v>15</v>
      </c>
      <c r="L160" s="6">
        <f t="shared" si="8"/>
        <v>0.375</v>
      </c>
    </row>
    <row r="161" spans="1:12" x14ac:dyDescent="0.45">
      <c r="A161" s="3">
        <v>60</v>
      </c>
      <c r="B161" s="3">
        <v>6</v>
      </c>
      <c r="C161" t="s">
        <v>108</v>
      </c>
      <c r="D161" t="s">
        <v>649</v>
      </c>
      <c r="E161" s="4">
        <v>10</v>
      </c>
      <c r="F161" s="4">
        <v>18</v>
      </c>
      <c r="G161">
        <v>2</v>
      </c>
      <c r="H161" s="5">
        <v>1.5972222222222221E-2</v>
      </c>
      <c r="I161" t="s">
        <v>629</v>
      </c>
      <c r="J161" s="4">
        <f t="shared" si="7"/>
        <v>36</v>
      </c>
      <c r="K161" s="4">
        <f t="shared" si="6"/>
        <v>16</v>
      </c>
      <c r="L161" s="6">
        <f t="shared" si="8"/>
        <v>0.44444444444444442</v>
      </c>
    </row>
    <row r="162" spans="1:12" x14ac:dyDescent="0.45">
      <c r="A162" s="3">
        <v>60</v>
      </c>
      <c r="B162" s="3">
        <v>6</v>
      </c>
      <c r="C162" t="s">
        <v>292</v>
      </c>
      <c r="D162" t="s">
        <v>639</v>
      </c>
      <c r="E162" s="4">
        <v>20</v>
      </c>
      <c r="F162" s="4">
        <v>33</v>
      </c>
      <c r="G162">
        <v>2</v>
      </c>
      <c r="H162" s="5">
        <v>1.3888888888888888E-2</v>
      </c>
      <c r="I162" t="s">
        <v>630</v>
      </c>
      <c r="J162" s="4">
        <f t="shared" si="7"/>
        <v>66</v>
      </c>
      <c r="K162" s="4">
        <f t="shared" si="6"/>
        <v>26</v>
      </c>
      <c r="L162" s="6">
        <f t="shared" si="8"/>
        <v>0.39393939393939392</v>
      </c>
    </row>
    <row r="163" spans="1:12" x14ac:dyDescent="0.45">
      <c r="A163" s="3">
        <v>61</v>
      </c>
      <c r="B163" s="3">
        <v>10</v>
      </c>
      <c r="C163" t="s">
        <v>71</v>
      </c>
      <c r="D163" t="s">
        <v>636</v>
      </c>
      <c r="E163" s="4">
        <v>25</v>
      </c>
      <c r="F163" s="4">
        <v>40</v>
      </c>
      <c r="G163">
        <v>2</v>
      </c>
      <c r="H163" s="5">
        <v>3.888888888888889E-2</v>
      </c>
      <c r="I163" t="s">
        <v>629</v>
      </c>
      <c r="J163" s="4">
        <f t="shared" si="7"/>
        <v>80</v>
      </c>
      <c r="K163" s="4">
        <f t="shared" si="6"/>
        <v>30</v>
      </c>
      <c r="L163" s="6">
        <f t="shared" si="8"/>
        <v>0.375</v>
      </c>
    </row>
    <row r="164" spans="1:12" x14ac:dyDescent="0.45">
      <c r="A164" s="3">
        <v>61</v>
      </c>
      <c r="B164" s="3">
        <v>10</v>
      </c>
      <c r="C164" t="s">
        <v>108</v>
      </c>
      <c r="D164" t="s">
        <v>649</v>
      </c>
      <c r="E164" s="4">
        <v>10</v>
      </c>
      <c r="F164" s="4">
        <v>18</v>
      </c>
      <c r="G164">
        <v>1</v>
      </c>
      <c r="H164" s="5">
        <v>2.7083333333333334E-2</v>
      </c>
      <c r="I164" t="s">
        <v>630</v>
      </c>
      <c r="J164" s="4">
        <f t="shared" si="7"/>
        <v>18</v>
      </c>
      <c r="K164" s="4">
        <f t="shared" si="6"/>
        <v>8</v>
      </c>
      <c r="L164" s="6">
        <f t="shared" si="8"/>
        <v>0.44444444444444442</v>
      </c>
    </row>
    <row r="165" spans="1:12" x14ac:dyDescent="0.45">
      <c r="A165" s="3">
        <v>61</v>
      </c>
      <c r="B165" s="3">
        <v>10</v>
      </c>
      <c r="C165" t="s">
        <v>97</v>
      </c>
      <c r="D165" t="s">
        <v>633</v>
      </c>
      <c r="E165" s="4">
        <v>18</v>
      </c>
      <c r="F165" s="4">
        <v>30</v>
      </c>
      <c r="G165">
        <v>2</v>
      </c>
      <c r="H165" s="5">
        <v>9.0277777777777769E-3</v>
      </c>
      <c r="I165" t="s">
        <v>629</v>
      </c>
      <c r="J165" s="4">
        <f t="shared" si="7"/>
        <v>60</v>
      </c>
      <c r="K165" s="4">
        <f t="shared" si="6"/>
        <v>24</v>
      </c>
      <c r="L165" s="6">
        <f t="shared" si="8"/>
        <v>0.4</v>
      </c>
    </row>
    <row r="166" spans="1:12" x14ac:dyDescent="0.45">
      <c r="A166" s="3">
        <v>61</v>
      </c>
      <c r="B166" s="3">
        <v>10</v>
      </c>
      <c r="C166" t="s">
        <v>62</v>
      </c>
      <c r="D166" t="s">
        <v>640</v>
      </c>
      <c r="E166" s="4">
        <v>16</v>
      </c>
      <c r="F166" s="4">
        <v>28</v>
      </c>
      <c r="G166">
        <v>3</v>
      </c>
      <c r="H166" s="5">
        <v>3.5416666666666666E-2</v>
      </c>
      <c r="I166" t="s">
        <v>630</v>
      </c>
      <c r="J166" s="4">
        <f t="shared" si="7"/>
        <v>84</v>
      </c>
      <c r="K166" s="4">
        <f t="shared" si="6"/>
        <v>36</v>
      </c>
      <c r="L166" s="6">
        <f t="shared" si="8"/>
        <v>0.42857142857142855</v>
      </c>
    </row>
    <row r="167" spans="1:12" x14ac:dyDescent="0.45">
      <c r="A167" s="3">
        <v>62</v>
      </c>
      <c r="B167" s="3">
        <v>2</v>
      </c>
      <c r="C167" t="s">
        <v>97</v>
      </c>
      <c r="D167" t="s">
        <v>633</v>
      </c>
      <c r="E167" s="4">
        <v>18</v>
      </c>
      <c r="F167" s="4">
        <v>30</v>
      </c>
      <c r="G167">
        <v>2</v>
      </c>
      <c r="H167" s="5">
        <v>4.0972222222222222E-2</v>
      </c>
      <c r="I167" t="s">
        <v>630</v>
      </c>
      <c r="J167" s="4">
        <f t="shared" si="7"/>
        <v>60</v>
      </c>
      <c r="K167" s="4">
        <f t="shared" si="6"/>
        <v>24</v>
      </c>
      <c r="L167" s="6">
        <f t="shared" si="8"/>
        <v>0.4</v>
      </c>
    </row>
    <row r="168" spans="1:12" x14ac:dyDescent="0.45">
      <c r="A168" s="3">
        <v>62</v>
      </c>
      <c r="B168" s="3">
        <v>2</v>
      </c>
      <c r="C168" t="s">
        <v>143</v>
      </c>
      <c r="D168" t="s">
        <v>641</v>
      </c>
      <c r="E168" s="4">
        <v>11</v>
      </c>
      <c r="F168" s="4">
        <v>19</v>
      </c>
      <c r="G168">
        <v>3</v>
      </c>
      <c r="H168" s="5">
        <v>3.1944444444444442E-2</v>
      </c>
      <c r="I168" t="s">
        <v>630</v>
      </c>
      <c r="J168" s="4">
        <f t="shared" si="7"/>
        <v>57</v>
      </c>
      <c r="K168" s="4">
        <f t="shared" si="6"/>
        <v>24</v>
      </c>
      <c r="L168" s="6">
        <f t="shared" si="8"/>
        <v>0.42105263157894735</v>
      </c>
    </row>
    <row r="169" spans="1:12" x14ac:dyDescent="0.45">
      <c r="A169" s="3">
        <v>62</v>
      </c>
      <c r="B169" s="3">
        <v>2</v>
      </c>
      <c r="C169" t="s">
        <v>147</v>
      </c>
      <c r="D169" t="s">
        <v>634</v>
      </c>
      <c r="E169" s="4">
        <v>19</v>
      </c>
      <c r="F169" s="4">
        <v>31</v>
      </c>
      <c r="G169">
        <v>1</v>
      </c>
      <c r="H169" s="5">
        <v>3.4722222222222224E-2</v>
      </c>
      <c r="I169" t="s">
        <v>630</v>
      </c>
      <c r="J169" s="4">
        <f t="shared" si="7"/>
        <v>31</v>
      </c>
      <c r="K169" s="4">
        <f t="shared" si="6"/>
        <v>12</v>
      </c>
      <c r="L169" s="6">
        <f t="shared" si="8"/>
        <v>0.38709677419354838</v>
      </c>
    </row>
    <row r="170" spans="1:12" x14ac:dyDescent="0.45">
      <c r="A170" s="3">
        <v>63</v>
      </c>
      <c r="B170" s="3">
        <v>17</v>
      </c>
      <c r="C170" t="s">
        <v>177</v>
      </c>
      <c r="D170" t="s">
        <v>646</v>
      </c>
      <c r="E170" s="4">
        <v>12</v>
      </c>
      <c r="F170" s="4">
        <v>20</v>
      </c>
      <c r="G170">
        <v>1</v>
      </c>
      <c r="H170" s="5">
        <v>6.9444444444444441E-3</v>
      </c>
      <c r="I170" t="s">
        <v>630</v>
      </c>
      <c r="J170" s="4">
        <f t="shared" si="7"/>
        <v>20</v>
      </c>
      <c r="K170" s="4">
        <f t="shared" si="6"/>
        <v>8</v>
      </c>
      <c r="L170" s="6">
        <f t="shared" si="8"/>
        <v>0.4</v>
      </c>
    </row>
    <row r="171" spans="1:12" x14ac:dyDescent="0.45">
      <c r="A171" s="3">
        <v>63</v>
      </c>
      <c r="B171" s="3">
        <v>17</v>
      </c>
      <c r="C171" t="s">
        <v>39</v>
      </c>
      <c r="D171" t="s">
        <v>642</v>
      </c>
      <c r="E171" s="4">
        <v>21</v>
      </c>
      <c r="F171" s="4">
        <v>35</v>
      </c>
      <c r="G171">
        <v>1</v>
      </c>
      <c r="H171" s="5">
        <v>1.3888888888888888E-2</v>
      </c>
      <c r="I171" t="s">
        <v>629</v>
      </c>
      <c r="J171" s="4">
        <f t="shared" si="7"/>
        <v>35</v>
      </c>
      <c r="K171" s="4">
        <f t="shared" si="6"/>
        <v>14</v>
      </c>
      <c r="L171" s="6">
        <f t="shared" si="8"/>
        <v>0.4</v>
      </c>
    </row>
    <row r="172" spans="1:12" x14ac:dyDescent="0.45">
      <c r="A172" s="3">
        <v>64</v>
      </c>
      <c r="B172" s="3">
        <v>3</v>
      </c>
      <c r="C172" t="s">
        <v>177</v>
      </c>
      <c r="D172" t="s">
        <v>646</v>
      </c>
      <c r="E172" s="4">
        <v>12</v>
      </c>
      <c r="F172" s="4">
        <v>20</v>
      </c>
      <c r="G172">
        <v>3</v>
      </c>
      <c r="H172" s="5">
        <v>1.7361111111111112E-2</v>
      </c>
      <c r="I172" t="s">
        <v>629</v>
      </c>
      <c r="J172" s="4">
        <f t="shared" si="7"/>
        <v>60</v>
      </c>
      <c r="K172" s="4">
        <f t="shared" si="6"/>
        <v>24</v>
      </c>
      <c r="L172" s="6">
        <f t="shared" si="8"/>
        <v>0.4</v>
      </c>
    </row>
    <row r="173" spans="1:12" x14ac:dyDescent="0.45">
      <c r="A173" s="3">
        <v>64</v>
      </c>
      <c r="B173" s="3">
        <v>3</v>
      </c>
      <c r="C173" t="s">
        <v>71</v>
      </c>
      <c r="D173" t="s">
        <v>636</v>
      </c>
      <c r="E173" s="4">
        <v>25</v>
      </c>
      <c r="F173" s="4">
        <v>40</v>
      </c>
      <c r="G173">
        <v>3</v>
      </c>
      <c r="H173" s="5">
        <v>3.2638888888888891E-2</v>
      </c>
      <c r="I173" t="s">
        <v>630</v>
      </c>
      <c r="J173" s="4">
        <f t="shared" si="7"/>
        <v>120</v>
      </c>
      <c r="K173" s="4">
        <f t="shared" si="6"/>
        <v>45</v>
      </c>
      <c r="L173" s="6">
        <f t="shared" si="8"/>
        <v>0.375</v>
      </c>
    </row>
    <row r="174" spans="1:12" x14ac:dyDescent="0.45">
      <c r="A174" s="3">
        <v>64</v>
      </c>
      <c r="B174" s="3">
        <v>3</v>
      </c>
      <c r="C174" t="s">
        <v>102</v>
      </c>
      <c r="D174" t="s">
        <v>637</v>
      </c>
      <c r="E174" s="4">
        <v>22</v>
      </c>
      <c r="F174" s="4">
        <v>36</v>
      </c>
      <c r="G174">
        <v>3</v>
      </c>
      <c r="H174" s="5">
        <v>6.9444444444444441E-3</v>
      </c>
      <c r="I174" t="s">
        <v>629</v>
      </c>
      <c r="J174" s="4">
        <f t="shared" si="7"/>
        <v>108</v>
      </c>
      <c r="K174" s="4">
        <f t="shared" si="6"/>
        <v>42</v>
      </c>
      <c r="L174" s="6">
        <f t="shared" si="8"/>
        <v>0.3888888888888889</v>
      </c>
    </row>
    <row r="175" spans="1:12" x14ac:dyDescent="0.45">
      <c r="A175" s="3">
        <v>65</v>
      </c>
      <c r="B175" s="3">
        <v>5</v>
      </c>
      <c r="C175" t="s">
        <v>62</v>
      </c>
      <c r="D175" t="s">
        <v>640</v>
      </c>
      <c r="E175" s="4">
        <v>16</v>
      </c>
      <c r="F175" s="4">
        <v>28</v>
      </c>
      <c r="G175">
        <v>1</v>
      </c>
      <c r="H175" s="5">
        <v>2.2222222222222223E-2</v>
      </c>
      <c r="I175" t="s">
        <v>630</v>
      </c>
      <c r="J175" s="4">
        <f t="shared" si="7"/>
        <v>28</v>
      </c>
      <c r="K175" s="4">
        <f t="shared" si="6"/>
        <v>12</v>
      </c>
      <c r="L175" s="6">
        <f t="shared" si="8"/>
        <v>0.42857142857142855</v>
      </c>
    </row>
    <row r="176" spans="1:12" x14ac:dyDescent="0.45">
      <c r="A176" s="3">
        <v>65</v>
      </c>
      <c r="B176" s="3">
        <v>5</v>
      </c>
      <c r="C176" t="s">
        <v>147</v>
      </c>
      <c r="D176" t="s">
        <v>634</v>
      </c>
      <c r="E176" s="4">
        <v>19</v>
      </c>
      <c r="F176" s="4">
        <v>31</v>
      </c>
      <c r="G176">
        <v>1</v>
      </c>
      <c r="H176" s="5">
        <v>3.8194444444444448E-2</v>
      </c>
      <c r="I176" t="s">
        <v>630</v>
      </c>
      <c r="J176" s="4">
        <f t="shared" si="7"/>
        <v>31</v>
      </c>
      <c r="K176" s="4">
        <f t="shared" si="6"/>
        <v>12</v>
      </c>
      <c r="L176" s="6">
        <f t="shared" si="8"/>
        <v>0.38709677419354838</v>
      </c>
    </row>
    <row r="177" spans="1:12" x14ac:dyDescent="0.45">
      <c r="A177" s="3">
        <v>65</v>
      </c>
      <c r="B177" s="3">
        <v>5</v>
      </c>
      <c r="C177" t="s">
        <v>143</v>
      </c>
      <c r="D177" t="s">
        <v>641</v>
      </c>
      <c r="E177" s="4">
        <v>11</v>
      </c>
      <c r="F177" s="4">
        <v>19</v>
      </c>
      <c r="G177">
        <v>3</v>
      </c>
      <c r="H177" s="5">
        <v>3.5416666666666666E-2</v>
      </c>
      <c r="I177" t="s">
        <v>629</v>
      </c>
      <c r="J177" s="4">
        <f t="shared" si="7"/>
        <v>57</v>
      </c>
      <c r="K177" s="4">
        <f t="shared" si="6"/>
        <v>24</v>
      </c>
      <c r="L177" s="6">
        <f t="shared" si="8"/>
        <v>0.42105263157894735</v>
      </c>
    </row>
    <row r="178" spans="1:12" x14ac:dyDescent="0.45">
      <c r="A178" s="3">
        <v>65</v>
      </c>
      <c r="B178" s="3">
        <v>5</v>
      </c>
      <c r="C178" t="s">
        <v>71</v>
      </c>
      <c r="D178" t="s">
        <v>636</v>
      </c>
      <c r="E178" s="4">
        <v>25</v>
      </c>
      <c r="F178" s="4">
        <v>40</v>
      </c>
      <c r="G178">
        <v>2</v>
      </c>
      <c r="H178" s="5">
        <v>1.1805555555555555E-2</v>
      </c>
      <c r="I178" t="s">
        <v>629</v>
      </c>
      <c r="J178" s="4">
        <f t="shared" si="7"/>
        <v>80</v>
      </c>
      <c r="K178" s="4">
        <f t="shared" si="6"/>
        <v>30</v>
      </c>
      <c r="L178" s="6">
        <f t="shared" si="8"/>
        <v>0.375</v>
      </c>
    </row>
    <row r="179" spans="1:12" x14ac:dyDescent="0.45">
      <c r="A179" s="3">
        <v>66</v>
      </c>
      <c r="B179" s="3">
        <v>18</v>
      </c>
      <c r="C179" t="s">
        <v>102</v>
      </c>
      <c r="D179" t="s">
        <v>637</v>
      </c>
      <c r="E179" s="4">
        <v>22</v>
      </c>
      <c r="F179" s="4">
        <v>36</v>
      </c>
      <c r="G179">
        <v>1</v>
      </c>
      <c r="H179" s="5">
        <v>2.013888888888889E-2</v>
      </c>
      <c r="I179" t="s">
        <v>629</v>
      </c>
      <c r="J179" s="4">
        <f t="shared" si="7"/>
        <v>36</v>
      </c>
      <c r="K179" s="4">
        <f t="shared" si="6"/>
        <v>14</v>
      </c>
      <c r="L179" s="6">
        <f t="shared" si="8"/>
        <v>0.3888888888888889</v>
      </c>
    </row>
    <row r="180" spans="1:12" x14ac:dyDescent="0.45">
      <c r="A180" s="3">
        <v>66</v>
      </c>
      <c r="B180" s="3">
        <v>18</v>
      </c>
      <c r="C180" t="s">
        <v>71</v>
      </c>
      <c r="D180" t="s">
        <v>636</v>
      </c>
      <c r="E180" s="4">
        <v>25</v>
      </c>
      <c r="F180" s="4">
        <v>40</v>
      </c>
      <c r="G180">
        <v>3</v>
      </c>
      <c r="H180" s="5">
        <v>2.0833333333333332E-2</v>
      </c>
      <c r="I180" t="s">
        <v>629</v>
      </c>
      <c r="J180" s="4">
        <f t="shared" si="7"/>
        <v>120</v>
      </c>
      <c r="K180" s="4">
        <f t="shared" si="6"/>
        <v>45</v>
      </c>
      <c r="L180" s="6">
        <f t="shared" si="8"/>
        <v>0.375</v>
      </c>
    </row>
    <row r="181" spans="1:12" x14ac:dyDescent="0.45">
      <c r="A181" s="3">
        <v>66</v>
      </c>
      <c r="B181" s="3">
        <v>18</v>
      </c>
      <c r="C181" t="s">
        <v>108</v>
      </c>
      <c r="D181" t="s">
        <v>649</v>
      </c>
      <c r="E181" s="4">
        <v>10</v>
      </c>
      <c r="F181" s="4">
        <v>18</v>
      </c>
      <c r="G181">
        <v>3</v>
      </c>
      <c r="H181" s="5">
        <v>3.8194444444444448E-2</v>
      </c>
      <c r="I181" t="s">
        <v>630</v>
      </c>
      <c r="J181" s="4">
        <f t="shared" si="7"/>
        <v>54</v>
      </c>
      <c r="K181" s="4">
        <f t="shared" si="6"/>
        <v>24</v>
      </c>
      <c r="L181" s="6">
        <f t="shared" si="8"/>
        <v>0.44444444444444442</v>
      </c>
    </row>
    <row r="182" spans="1:12" x14ac:dyDescent="0.45">
      <c r="A182" s="3">
        <v>67</v>
      </c>
      <c r="B182" s="3">
        <v>2</v>
      </c>
      <c r="C182" t="s">
        <v>71</v>
      </c>
      <c r="D182" t="s">
        <v>636</v>
      </c>
      <c r="E182" s="4">
        <v>25</v>
      </c>
      <c r="F182" s="4">
        <v>40</v>
      </c>
      <c r="G182">
        <v>1</v>
      </c>
      <c r="H182" s="5">
        <v>1.5277777777777777E-2</v>
      </c>
      <c r="I182" t="s">
        <v>629</v>
      </c>
      <c r="J182" s="4">
        <f t="shared" si="7"/>
        <v>40</v>
      </c>
      <c r="K182" s="4">
        <f t="shared" si="6"/>
        <v>15</v>
      </c>
      <c r="L182" s="6">
        <f t="shared" si="8"/>
        <v>0.375</v>
      </c>
    </row>
    <row r="183" spans="1:12" x14ac:dyDescent="0.45">
      <c r="A183" s="3">
        <v>67</v>
      </c>
      <c r="B183" s="3">
        <v>2</v>
      </c>
      <c r="C183" t="s">
        <v>102</v>
      </c>
      <c r="D183" t="s">
        <v>637</v>
      </c>
      <c r="E183" s="4">
        <v>22</v>
      </c>
      <c r="F183" s="4">
        <v>36</v>
      </c>
      <c r="G183">
        <v>3</v>
      </c>
      <c r="H183" s="5">
        <v>4.0972222222222222E-2</v>
      </c>
      <c r="I183" t="s">
        <v>630</v>
      </c>
      <c r="J183" s="4">
        <f t="shared" si="7"/>
        <v>108</v>
      </c>
      <c r="K183" s="4">
        <f t="shared" si="6"/>
        <v>42</v>
      </c>
      <c r="L183" s="6">
        <f t="shared" si="8"/>
        <v>0.3888888888888889</v>
      </c>
    </row>
    <row r="184" spans="1:12" x14ac:dyDescent="0.45">
      <c r="A184" s="3">
        <v>67</v>
      </c>
      <c r="B184" s="3">
        <v>2</v>
      </c>
      <c r="C184" t="s">
        <v>186</v>
      </c>
      <c r="D184" t="s">
        <v>650</v>
      </c>
      <c r="E184" s="4">
        <v>15</v>
      </c>
      <c r="F184" s="4">
        <v>26</v>
      </c>
      <c r="G184">
        <v>3</v>
      </c>
      <c r="H184" s="5">
        <v>1.0416666666666666E-2</v>
      </c>
      <c r="I184" t="s">
        <v>630</v>
      </c>
      <c r="J184" s="4">
        <f t="shared" si="7"/>
        <v>78</v>
      </c>
      <c r="K184" s="4">
        <f t="shared" si="6"/>
        <v>33</v>
      </c>
      <c r="L184" s="6">
        <f t="shared" si="8"/>
        <v>0.42307692307692307</v>
      </c>
    </row>
    <row r="185" spans="1:12" x14ac:dyDescent="0.45">
      <c r="A185" s="3">
        <v>67</v>
      </c>
      <c r="B185" s="3">
        <v>2</v>
      </c>
      <c r="C185" t="s">
        <v>97</v>
      </c>
      <c r="D185" t="s">
        <v>633</v>
      </c>
      <c r="E185" s="4">
        <v>18</v>
      </c>
      <c r="F185" s="4">
        <v>30</v>
      </c>
      <c r="G185">
        <v>1</v>
      </c>
      <c r="H185" s="5">
        <v>2.4305555555555556E-2</v>
      </c>
      <c r="I185" t="s">
        <v>630</v>
      </c>
      <c r="J185" s="4">
        <f t="shared" si="7"/>
        <v>30</v>
      </c>
      <c r="K185" s="4">
        <f t="shared" si="6"/>
        <v>12</v>
      </c>
      <c r="L185" s="6">
        <f t="shared" si="8"/>
        <v>0.4</v>
      </c>
    </row>
    <row r="186" spans="1:12" x14ac:dyDescent="0.45">
      <c r="A186" s="3">
        <v>68</v>
      </c>
      <c r="B186" s="3">
        <v>8</v>
      </c>
      <c r="C186" t="s">
        <v>231</v>
      </c>
      <c r="D186" t="s">
        <v>647</v>
      </c>
      <c r="E186" s="4">
        <v>14</v>
      </c>
      <c r="F186" s="4">
        <v>23</v>
      </c>
      <c r="G186">
        <v>3</v>
      </c>
      <c r="H186" s="5">
        <v>2.9861111111111113E-2</v>
      </c>
      <c r="I186" t="s">
        <v>629</v>
      </c>
      <c r="J186" s="4">
        <f t="shared" si="7"/>
        <v>69</v>
      </c>
      <c r="K186" s="4">
        <f t="shared" si="6"/>
        <v>27</v>
      </c>
      <c r="L186" s="6">
        <f t="shared" si="8"/>
        <v>0.39130434782608697</v>
      </c>
    </row>
    <row r="187" spans="1:12" x14ac:dyDescent="0.45">
      <c r="A187" s="3">
        <v>68</v>
      </c>
      <c r="B187" s="3">
        <v>8</v>
      </c>
      <c r="C187" t="s">
        <v>62</v>
      </c>
      <c r="D187" t="s">
        <v>640</v>
      </c>
      <c r="E187" s="4">
        <v>16</v>
      </c>
      <c r="F187" s="4">
        <v>28</v>
      </c>
      <c r="G187">
        <v>1</v>
      </c>
      <c r="H187" s="5">
        <v>1.3194444444444444E-2</v>
      </c>
      <c r="I187" t="s">
        <v>630</v>
      </c>
      <c r="J187" s="4">
        <f t="shared" si="7"/>
        <v>28</v>
      </c>
      <c r="K187" s="4">
        <f t="shared" si="6"/>
        <v>12</v>
      </c>
      <c r="L187" s="6">
        <f t="shared" si="8"/>
        <v>0.42857142857142855</v>
      </c>
    </row>
    <row r="188" spans="1:12" x14ac:dyDescent="0.45">
      <c r="A188" s="3">
        <v>68</v>
      </c>
      <c r="B188" s="3">
        <v>8</v>
      </c>
      <c r="C188" t="s">
        <v>278</v>
      </c>
      <c r="D188" t="s">
        <v>643</v>
      </c>
      <c r="E188" s="4">
        <v>19</v>
      </c>
      <c r="F188" s="4">
        <v>32</v>
      </c>
      <c r="G188">
        <v>3</v>
      </c>
      <c r="H188" s="5">
        <v>3.9583333333333331E-2</v>
      </c>
      <c r="I188" t="s">
        <v>630</v>
      </c>
      <c r="J188" s="4">
        <f t="shared" si="7"/>
        <v>96</v>
      </c>
      <c r="K188" s="4">
        <f t="shared" si="6"/>
        <v>39</v>
      </c>
      <c r="L188" s="6">
        <f t="shared" si="8"/>
        <v>0.40625</v>
      </c>
    </row>
    <row r="189" spans="1:12" x14ac:dyDescent="0.45">
      <c r="A189" s="3">
        <v>68</v>
      </c>
      <c r="B189" s="3">
        <v>8</v>
      </c>
      <c r="C189" t="s">
        <v>153</v>
      </c>
      <c r="D189" t="s">
        <v>651</v>
      </c>
      <c r="E189" s="4">
        <v>15</v>
      </c>
      <c r="F189" s="4">
        <v>25</v>
      </c>
      <c r="G189">
        <v>1</v>
      </c>
      <c r="H189" s="5">
        <v>1.8055555555555554E-2</v>
      </c>
      <c r="I189" t="s">
        <v>630</v>
      </c>
      <c r="J189" s="4">
        <f t="shared" si="7"/>
        <v>25</v>
      </c>
      <c r="K189" s="4">
        <f t="shared" si="6"/>
        <v>10</v>
      </c>
      <c r="L189" s="6">
        <f t="shared" si="8"/>
        <v>0.4</v>
      </c>
    </row>
    <row r="190" spans="1:12" x14ac:dyDescent="0.45">
      <c r="A190" s="3">
        <v>69</v>
      </c>
      <c r="B190" s="3">
        <v>5</v>
      </c>
      <c r="C190" t="s">
        <v>99</v>
      </c>
      <c r="D190" t="s">
        <v>648</v>
      </c>
      <c r="E190" s="4">
        <v>13</v>
      </c>
      <c r="F190" s="4">
        <v>21</v>
      </c>
      <c r="G190">
        <v>3</v>
      </c>
      <c r="H190" s="5">
        <v>1.3888888888888888E-2</v>
      </c>
      <c r="I190" t="s">
        <v>629</v>
      </c>
      <c r="J190" s="4">
        <f t="shared" si="7"/>
        <v>63</v>
      </c>
      <c r="K190" s="4">
        <f t="shared" si="6"/>
        <v>24</v>
      </c>
      <c r="L190" s="6">
        <f t="shared" si="8"/>
        <v>0.38095238095238093</v>
      </c>
    </row>
    <row r="191" spans="1:12" x14ac:dyDescent="0.45">
      <c r="A191" s="3">
        <v>69</v>
      </c>
      <c r="B191" s="3">
        <v>5</v>
      </c>
      <c r="C191" t="s">
        <v>189</v>
      </c>
      <c r="D191" t="s">
        <v>632</v>
      </c>
      <c r="E191" s="4">
        <v>14</v>
      </c>
      <c r="F191" s="4">
        <v>24</v>
      </c>
      <c r="G191">
        <v>3</v>
      </c>
      <c r="H191" s="5">
        <v>3.3333333333333333E-2</v>
      </c>
      <c r="I191" t="s">
        <v>630</v>
      </c>
      <c r="J191" s="4">
        <f t="shared" si="7"/>
        <v>72</v>
      </c>
      <c r="K191" s="4">
        <f t="shared" si="6"/>
        <v>30</v>
      </c>
      <c r="L191" s="6">
        <f t="shared" si="8"/>
        <v>0.41666666666666669</v>
      </c>
    </row>
    <row r="192" spans="1:12" x14ac:dyDescent="0.45">
      <c r="A192" s="3">
        <v>69</v>
      </c>
      <c r="B192" s="3">
        <v>5</v>
      </c>
      <c r="C192" t="s">
        <v>292</v>
      </c>
      <c r="D192" t="s">
        <v>639</v>
      </c>
      <c r="E192" s="4">
        <v>20</v>
      </c>
      <c r="F192" s="4">
        <v>33</v>
      </c>
      <c r="G192">
        <v>3</v>
      </c>
      <c r="H192" s="5">
        <v>1.6666666666666666E-2</v>
      </c>
      <c r="I192" t="s">
        <v>630</v>
      </c>
      <c r="J192" s="4">
        <f t="shared" si="7"/>
        <v>99</v>
      </c>
      <c r="K192" s="4">
        <f t="shared" si="6"/>
        <v>39</v>
      </c>
      <c r="L192" s="6">
        <f t="shared" si="8"/>
        <v>0.39393939393939392</v>
      </c>
    </row>
    <row r="193" spans="1:12" x14ac:dyDescent="0.45">
      <c r="A193" s="3">
        <v>70</v>
      </c>
      <c r="B193" s="3">
        <v>17</v>
      </c>
      <c r="C193" t="s">
        <v>153</v>
      </c>
      <c r="D193" t="s">
        <v>651</v>
      </c>
      <c r="E193" s="4">
        <v>15</v>
      </c>
      <c r="F193" s="4">
        <v>25</v>
      </c>
      <c r="G193">
        <v>2</v>
      </c>
      <c r="H193" s="5">
        <v>1.3194444444444444E-2</v>
      </c>
      <c r="I193" t="s">
        <v>630</v>
      </c>
      <c r="J193" s="4">
        <f t="shared" si="7"/>
        <v>50</v>
      </c>
      <c r="K193" s="4">
        <f t="shared" si="6"/>
        <v>20</v>
      </c>
      <c r="L193" s="6">
        <f t="shared" si="8"/>
        <v>0.4</v>
      </c>
    </row>
    <row r="194" spans="1:12" x14ac:dyDescent="0.45">
      <c r="A194" s="3">
        <v>70</v>
      </c>
      <c r="B194" s="3">
        <v>17</v>
      </c>
      <c r="C194" t="s">
        <v>83</v>
      </c>
      <c r="D194" t="s">
        <v>645</v>
      </c>
      <c r="E194" s="4">
        <v>20</v>
      </c>
      <c r="F194" s="4">
        <v>34</v>
      </c>
      <c r="G194">
        <v>2</v>
      </c>
      <c r="H194" s="5">
        <v>1.4583333333333334E-2</v>
      </c>
      <c r="I194" t="s">
        <v>630</v>
      </c>
      <c r="J194" s="4">
        <f t="shared" si="7"/>
        <v>68</v>
      </c>
      <c r="K194" s="4">
        <f t="shared" ref="K194:K257" si="9">J194-(G194*E194)</f>
        <v>28</v>
      </c>
      <c r="L194" s="6">
        <f t="shared" si="8"/>
        <v>0.41176470588235292</v>
      </c>
    </row>
    <row r="195" spans="1:12" x14ac:dyDescent="0.45">
      <c r="A195" s="3">
        <v>71</v>
      </c>
      <c r="B195" s="3">
        <v>18</v>
      </c>
      <c r="C195" t="s">
        <v>97</v>
      </c>
      <c r="D195" t="s">
        <v>633</v>
      </c>
      <c r="E195" s="4">
        <v>18</v>
      </c>
      <c r="F195" s="4">
        <v>30</v>
      </c>
      <c r="G195">
        <v>3</v>
      </c>
      <c r="H195" s="5">
        <v>1.3888888888888888E-2</v>
      </c>
      <c r="I195" t="s">
        <v>630</v>
      </c>
      <c r="J195" s="4">
        <f t="shared" ref="J195:J258" si="10">F195*G195</f>
        <v>90</v>
      </c>
      <c r="K195" s="4">
        <f t="shared" si="9"/>
        <v>36</v>
      </c>
      <c r="L195" s="6">
        <f t="shared" ref="L195:L258" si="11">K195/J195</f>
        <v>0.4</v>
      </c>
    </row>
    <row r="196" spans="1:12" x14ac:dyDescent="0.45">
      <c r="A196" s="3">
        <v>71</v>
      </c>
      <c r="B196" s="3">
        <v>18</v>
      </c>
      <c r="C196" t="s">
        <v>231</v>
      </c>
      <c r="D196" t="s">
        <v>647</v>
      </c>
      <c r="E196" s="4">
        <v>14</v>
      </c>
      <c r="F196" s="4">
        <v>23</v>
      </c>
      <c r="G196">
        <v>2</v>
      </c>
      <c r="H196" s="5">
        <v>2.013888888888889E-2</v>
      </c>
      <c r="I196" t="s">
        <v>630</v>
      </c>
      <c r="J196" s="4">
        <f t="shared" si="10"/>
        <v>46</v>
      </c>
      <c r="K196" s="4">
        <f t="shared" si="9"/>
        <v>18</v>
      </c>
      <c r="L196" s="6">
        <f t="shared" si="11"/>
        <v>0.39130434782608697</v>
      </c>
    </row>
    <row r="197" spans="1:12" x14ac:dyDescent="0.45">
      <c r="A197" s="3">
        <v>72</v>
      </c>
      <c r="B197" s="3">
        <v>17</v>
      </c>
      <c r="C197" t="s">
        <v>99</v>
      </c>
      <c r="D197" t="s">
        <v>648</v>
      </c>
      <c r="E197" s="4">
        <v>13</v>
      </c>
      <c r="F197" s="4">
        <v>21</v>
      </c>
      <c r="G197">
        <v>1</v>
      </c>
      <c r="H197" s="5">
        <v>1.1805555555555555E-2</v>
      </c>
      <c r="I197" t="s">
        <v>630</v>
      </c>
      <c r="J197" s="4">
        <f t="shared" si="10"/>
        <v>21</v>
      </c>
      <c r="K197" s="4">
        <f t="shared" si="9"/>
        <v>8</v>
      </c>
      <c r="L197" s="6">
        <f t="shared" si="11"/>
        <v>0.38095238095238093</v>
      </c>
    </row>
    <row r="198" spans="1:12" x14ac:dyDescent="0.45">
      <c r="A198" s="3">
        <v>72</v>
      </c>
      <c r="B198" s="3">
        <v>17</v>
      </c>
      <c r="C198" t="s">
        <v>108</v>
      </c>
      <c r="D198" t="s">
        <v>649</v>
      </c>
      <c r="E198" s="4">
        <v>10</v>
      </c>
      <c r="F198" s="4">
        <v>18</v>
      </c>
      <c r="G198">
        <v>3</v>
      </c>
      <c r="H198" s="5">
        <v>2.5694444444444443E-2</v>
      </c>
      <c r="I198" t="s">
        <v>630</v>
      </c>
      <c r="J198" s="4">
        <f t="shared" si="10"/>
        <v>54</v>
      </c>
      <c r="K198" s="4">
        <f t="shared" si="9"/>
        <v>24</v>
      </c>
      <c r="L198" s="6">
        <f t="shared" si="11"/>
        <v>0.44444444444444442</v>
      </c>
    </row>
    <row r="199" spans="1:12" x14ac:dyDescent="0.45">
      <c r="A199" s="3">
        <v>73</v>
      </c>
      <c r="B199" s="3">
        <v>1</v>
      </c>
      <c r="C199" t="s">
        <v>137</v>
      </c>
      <c r="D199" t="s">
        <v>635</v>
      </c>
      <c r="E199" s="4">
        <v>16</v>
      </c>
      <c r="F199" s="4">
        <v>27</v>
      </c>
      <c r="G199">
        <v>3</v>
      </c>
      <c r="H199" s="5">
        <v>1.3888888888888888E-2</v>
      </c>
      <c r="I199" t="s">
        <v>629</v>
      </c>
      <c r="J199" s="4">
        <f t="shared" si="10"/>
        <v>81</v>
      </c>
      <c r="K199" s="4">
        <f t="shared" si="9"/>
        <v>33</v>
      </c>
      <c r="L199" s="6">
        <f t="shared" si="11"/>
        <v>0.40740740740740738</v>
      </c>
    </row>
    <row r="200" spans="1:12" x14ac:dyDescent="0.45">
      <c r="A200" s="3">
        <v>74</v>
      </c>
      <c r="B200" s="3">
        <v>19</v>
      </c>
      <c r="C200" t="s">
        <v>186</v>
      </c>
      <c r="D200" t="s">
        <v>650</v>
      </c>
      <c r="E200" s="4">
        <v>15</v>
      </c>
      <c r="F200" s="4">
        <v>26</v>
      </c>
      <c r="G200">
        <v>2</v>
      </c>
      <c r="H200" s="5">
        <v>2.7083333333333334E-2</v>
      </c>
      <c r="I200" t="s">
        <v>630</v>
      </c>
      <c r="J200" s="4">
        <f t="shared" si="10"/>
        <v>52</v>
      </c>
      <c r="K200" s="4">
        <f t="shared" si="9"/>
        <v>22</v>
      </c>
      <c r="L200" s="6">
        <f t="shared" si="11"/>
        <v>0.42307692307692307</v>
      </c>
    </row>
    <row r="201" spans="1:12" x14ac:dyDescent="0.45">
      <c r="A201" s="3">
        <v>74</v>
      </c>
      <c r="B201" s="3">
        <v>19</v>
      </c>
      <c r="C201" t="s">
        <v>83</v>
      </c>
      <c r="D201" t="s">
        <v>645</v>
      </c>
      <c r="E201" s="4">
        <v>20</v>
      </c>
      <c r="F201" s="4">
        <v>34</v>
      </c>
      <c r="G201">
        <v>3</v>
      </c>
      <c r="H201" s="5">
        <v>2.5694444444444443E-2</v>
      </c>
      <c r="I201" t="s">
        <v>629</v>
      </c>
      <c r="J201" s="4">
        <f t="shared" si="10"/>
        <v>102</v>
      </c>
      <c r="K201" s="4">
        <f t="shared" si="9"/>
        <v>42</v>
      </c>
      <c r="L201" s="6">
        <f t="shared" si="11"/>
        <v>0.41176470588235292</v>
      </c>
    </row>
    <row r="202" spans="1:12" x14ac:dyDescent="0.45">
      <c r="A202" s="3">
        <v>74</v>
      </c>
      <c r="B202" s="3">
        <v>19</v>
      </c>
      <c r="C202" t="s">
        <v>278</v>
      </c>
      <c r="D202" t="s">
        <v>643</v>
      </c>
      <c r="E202" s="4">
        <v>19</v>
      </c>
      <c r="F202" s="4">
        <v>32</v>
      </c>
      <c r="G202">
        <v>2</v>
      </c>
      <c r="H202" s="5">
        <v>1.6666666666666666E-2</v>
      </c>
      <c r="I202" t="s">
        <v>630</v>
      </c>
      <c r="J202" s="4">
        <f t="shared" si="10"/>
        <v>64</v>
      </c>
      <c r="K202" s="4">
        <f t="shared" si="9"/>
        <v>26</v>
      </c>
      <c r="L202" s="6">
        <f t="shared" si="11"/>
        <v>0.40625</v>
      </c>
    </row>
    <row r="203" spans="1:12" x14ac:dyDescent="0.45">
      <c r="A203" s="3">
        <v>75</v>
      </c>
      <c r="B203" s="3">
        <v>19</v>
      </c>
      <c r="C203" t="s">
        <v>71</v>
      </c>
      <c r="D203" t="s">
        <v>636</v>
      </c>
      <c r="E203" s="4">
        <v>25</v>
      </c>
      <c r="F203" s="4">
        <v>40</v>
      </c>
      <c r="G203">
        <v>1</v>
      </c>
      <c r="H203" s="5">
        <v>2.4305555555555556E-2</v>
      </c>
      <c r="I203" t="s">
        <v>629</v>
      </c>
      <c r="J203" s="4">
        <f t="shared" si="10"/>
        <v>40</v>
      </c>
      <c r="K203" s="4">
        <f t="shared" si="9"/>
        <v>15</v>
      </c>
      <c r="L203" s="6">
        <f t="shared" si="11"/>
        <v>0.375</v>
      </c>
    </row>
    <row r="204" spans="1:12" x14ac:dyDescent="0.45">
      <c r="A204" s="3">
        <v>75</v>
      </c>
      <c r="B204" s="3">
        <v>19</v>
      </c>
      <c r="C204" t="s">
        <v>231</v>
      </c>
      <c r="D204" t="s">
        <v>647</v>
      </c>
      <c r="E204" s="4">
        <v>14</v>
      </c>
      <c r="F204" s="4">
        <v>23</v>
      </c>
      <c r="G204">
        <v>3</v>
      </c>
      <c r="H204" s="5">
        <v>1.1111111111111112E-2</v>
      </c>
      <c r="I204" t="s">
        <v>630</v>
      </c>
      <c r="J204" s="4">
        <f t="shared" si="10"/>
        <v>69</v>
      </c>
      <c r="K204" s="4">
        <f t="shared" si="9"/>
        <v>27</v>
      </c>
      <c r="L204" s="6">
        <f t="shared" si="11"/>
        <v>0.39130434782608697</v>
      </c>
    </row>
    <row r="205" spans="1:12" x14ac:dyDescent="0.45">
      <c r="A205" s="3">
        <v>76</v>
      </c>
      <c r="B205" s="3">
        <v>17</v>
      </c>
      <c r="C205" t="s">
        <v>97</v>
      </c>
      <c r="D205" t="s">
        <v>633</v>
      </c>
      <c r="E205" s="4">
        <v>18</v>
      </c>
      <c r="F205" s="4">
        <v>30</v>
      </c>
      <c r="G205">
        <v>3</v>
      </c>
      <c r="H205" s="5">
        <v>9.0277777777777769E-3</v>
      </c>
      <c r="I205" t="s">
        <v>630</v>
      </c>
      <c r="J205" s="4">
        <f t="shared" si="10"/>
        <v>90</v>
      </c>
      <c r="K205" s="4">
        <f t="shared" si="9"/>
        <v>36</v>
      </c>
      <c r="L205" s="6">
        <f t="shared" si="11"/>
        <v>0.4</v>
      </c>
    </row>
    <row r="206" spans="1:12" x14ac:dyDescent="0.45">
      <c r="A206" s="3">
        <v>76</v>
      </c>
      <c r="B206" s="3">
        <v>17</v>
      </c>
      <c r="C206" t="s">
        <v>108</v>
      </c>
      <c r="D206" t="s">
        <v>649</v>
      </c>
      <c r="E206" s="4">
        <v>10</v>
      </c>
      <c r="F206" s="4">
        <v>18</v>
      </c>
      <c r="G206">
        <v>1</v>
      </c>
      <c r="H206" s="5">
        <v>2.361111111111111E-2</v>
      </c>
      <c r="I206" t="s">
        <v>630</v>
      </c>
      <c r="J206" s="4">
        <f t="shared" si="10"/>
        <v>18</v>
      </c>
      <c r="K206" s="4">
        <f t="shared" si="9"/>
        <v>8</v>
      </c>
      <c r="L206" s="6">
        <f t="shared" si="11"/>
        <v>0.44444444444444442</v>
      </c>
    </row>
    <row r="207" spans="1:12" x14ac:dyDescent="0.45">
      <c r="A207" s="3">
        <v>76</v>
      </c>
      <c r="B207" s="3">
        <v>17</v>
      </c>
      <c r="C207" t="s">
        <v>189</v>
      </c>
      <c r="D207" t="s">
        <v>632</v>
      </c>
      <c r="E207" s="4">
        <v>14</v>
      </c>
      <c r="F207" s="4">
        <v>24</v>
      </c>
      <c r="G207">
        <v>1</v>
      </c>
      <c r="H207" s="5">
        <v>1.3888888888888888E-2</v>
      </c>
      <c r="I207" t="s">
        <v>629</v>
      </c>
      <c r="J207" s="4">
        <f t="shared" si="10"/>
        <v>24</v>
      </c>
      <c r="K207" s="4">
        <f t="shared" si="9"/>
        <v>10</v>
      </c>
      <c r="L207" s="6">
        <f t="shared" si="11"/>
        <v>0.41666666666666669</v>
      </c>
    </row>
    <row r="208" spans="1:12" x14ac:dyDescent="0.45">
      <c r="A208" s="3">
        <v>76</v>
      </c>
      <c r="B208" s="3">
        <v>17</v>
      </c>
      <c r="C208" t="s">
        <v>186</v>
      </c>
      <c r="D208" t="s">
        <v>650</v>
      </c>
      <c r="E208" s="4">
        <v>15</v>
      </c>
      <c r="F208" s="4">
        <v>26</v>
      </c>
      <c r="G208">
        <v>1</v>
      </c>
      <c r="H208" s="5">
        <v>2.0833333333333332E-2</v>
      </c>
      <c r="I208" t="s">
        <v>629</v>
      </c>
      <c r="J208" s="4">
        <f t="shared" si="10"/>
        <v>26</v>
      </c>
      <c r="K208" s="4">
        <f t="shared" si="9"/>
        <v>11</v>
      </c>
      <c r="L208" s="6">
        <f t="shared" si="11"/>
        <v>0.42307692307692307</v>
      </c>
    </row>
    <row r="209" spans="1:12" x14ac:dyDescent="0.45">
      <c r="A209" s="3">
        <v>77</v>
      </c>
      <c r="B209" s="3">
        <v>3</v>
      </c>
      <c r="C209" t="s">
        <v>108</v>
      </c>
      <c r="D209" t="s">
        <v>649</v>
      </c>
      <c r="E209" s="4">
        <v>10</v>
      </c>
      <c r="F209" s="4">
        <v>18</v>
      </c>
      <c r="G209">
        <v>1</v>
      </c>
      <c r="H209" s="5">
        <v>2.361111111111111E-2</v>
      </c>
      <c r="I209" t="s">
        <v>630</v>
      </c>
      <c r="J209" s="4">
        <f t="shared" si="10"/>
        <v>18</v>
      </c>
      <c r="K209" s="4">
        <f t="shared" si="9"/>
        <v>8</v>
      </c>
      <c r="L209" s="6">
        <f t="shared" si="11"/>
        <v>0.44444444444444442</v>
      </c>
    </row>
    <row r="210" spans="1:12" x14ac:dyDescent="0.45">
      <c r="A210" s="3">
        <v>77</v>
      </c>
      <c r="B210" s="3">
        <v>3</v>
      </c>
      <c r="C210" t="s">
        <v>189</v>
      </c>
      <c r="D210" t="s">
        <v>632</v>
      </c>
      <c r="E210" s="4">
        <v>14</v>
      </c>
      <c r="F210" s="4">
        <v>24</v>
      </c>
      <c r="G210">
        <v>2</v>
      </c>
      <c r="H210" s="5">
        <v>3.8194444444444448E-2</v>
      </c>
      <c r="I210" t="s">
        <v>629</v>
      </c>
      <c r="J210" s="4">
        <f t="shared" si="10"/>
        <v>48</v>
      </c>
      <c r="K210" s="4">
        <f t="shared" si="9"/>
        <v>20</v>
      </c>
      <c r="L210" s="6">
        <f t="shared" si="11"/>
        <v>0.41666666666666669</v>
      </c>
    </row>
    <row r="211" spans="1:12" x14ac:dyDescent="0.45">
      <c r="A211" s="3">
        <v>77</v>
      </c>
      <c r="B211" s="3">
        <v>3</v>
      </c>
      <c r="C211" t="s">
        <v>292</v>
      </c>
      <c r="D211" t="s">
        <v>639</v>
      </c>
      <c r="E211" s="4">
        <v>20</v>
      </c>
      <c r="F211" s="4">
        <v>33</v>
      </c>
      <c r="G211">
        <v>1</v>
      </c>
      <c r="H211" s="5">
        <v>5.5555555555555558E-3</v>
      </c>
      <c r="I211" t="s">
        <v>630</v>
      </c>
      <c r="J211" s="4">
        <f t="shared" si="10"/>
        <v>33</v>
      </c>
      <c r="K211" s="4">
        <f t="shared" si="9"/>
        <v>13</v>
      </c>
      <c r="L211" s="6">
        <f t="shared" si="11"/>
        <v>0.39393939393939392</v>
      </c>
    </row>
    <row r="212" spans="1:12" x14ac:dyDescent="0.45">
      <c r="A212" s="3">
        <v>78</v>
      </c>
      <c r="B212" s="3">
        <v>7</v>
      </c>
      <c r="C212" t="s">
        <v>143</v>
      </c>
      <c r="D212" t="s">
        <v>641</v>
      </c>
      <c r="E212" s="4">
        <v>11</v>
      </c>
      <c r="F212" s="4">
        <v>19</v>
      </c>
      <c r="G212">
        <v>3</v>
      </c>
      <c r="H212" s="5">
        <v>3.7499999999999999E-2</v>
      </c>
      <c r="I212" t="s">
        <v>630</v>
      </c>
      <c r="J212" s="4">
        <f t="shared" si="10"/>
        <v>57</v>
      </c>
      <c r="K212" s="4">
        <f t="shared" si="9"/>
        <v>24</v>
      </c>
      <c r="L212" s="6">
        <f t="shared" si="11"/>
        <v>0.42105263157894735</v>
      </c>
    </row>
    <row r="213" spans="1:12" x14ac:dyDescent="0.45">
      <c r="A213" s="3">
        <v>79</v>
      </c>
      <c r="B213" s="3">
        <v>16</v>
      </c>
      <c r="C213" t="s">
        <v>55</v>
      </c>
      <c r="D213" t="s">
        <v>638</v>
      </c>
      <c r="E213" s="4">
        <v>17</v>
      </c>
      <c r="F213" s="4">
        <v>29</v>
      </c>
      <c r="G213">
        <v>3</v>
      </c>
      <c r="H213" s="5">
        <v>9.7222222222222224E-3</v>
      </c>
      <c r="I213" t="s">
        <v>629</v>
      </c>
      <c r="J213" s="4">
        <f t="shared" si="10"/>
        <v>87</v>
      </c>
      <c r="K213" s="4">
        <f t="shared" si="9"/>
        <v>36</v>
      </c>
      <c r="L213" s="6">
        <f t="shared" si="11"/>
        <v>0.41379310344827586</v>
      </c>
    </row>
    <row r="214" spans="1:12" x14ac:dyDescent="0.45">
      <c r="A214" s="3">
        <v>79</v>
      </c>
      <c r="B214" s="3">
        <v>16</v>
      </c>
      <c r="C214" t="s">
        <v>292</v>
      </c>
      <c r="D214" t="s">
        <v>639</v>
      </c>
      <c r="E214" s="4">
        <v>20</v>
      </c>
      <c r="F214" s="4">
        <v>33</v>
      </c>
      <c r="G214">
        <v>3</v>
      </c>
      <c r="H214" s="5">
        <v>9.7222222222222224E-3</v>
      </c>
      <c r="I214" t="s">
        <v>630</v>
      </c>
      <c r="J214" s="4">
        <f t="shared" si="10"/>
        <v>99</v>
      </c>
      <c r="K214" s="4">
        <f t="shared" si="9"/>
        <v>39</v>
      </c>
      <c r="L214" s="6">
        <f t="shared" si="11"/>
        <v>0.39393939393939392</v>
      </c>
    </row>
    <row r="215" spans="1:12" x14ac:dyDescent="0.45">
      <c r="A215" s="3">
        <v>79</v>
      </c>
      <c r="B215" s="3">
        <v>16</v>
      </c>
      <c r="C215" t="s">
        <v>177</v>
      </c>
      <c r="D215" t="s">
        <v>646</v>
      </c>
      <c r="E215" s="4">
        <v>12</v>
      </c>
      <c r="F215" s="4">
        <v>20</v>
      </c>
      <c r="G215">
        <v>3</v>
      </c>
      <c r="H215" s="5">
        <v>1.7361111111111112E-2</v>
      </c>
      <c r="I215" t="s">
        <v>629</v>
      </c>
      <c r="J215" s="4">
        <f t="shared" si="10"/>
        <v>60</v>
      </c>
      <c r="K215" s="4">
        <f t="shared" si="9"/>
        <v>24</v>
      </c>
      <c r="L215" s="6">
        <f t="shared" si="11"/>
        <v>0.4</v>
      </c>
    </row>
    <row r="216" spans="1:12" x14ac:dyDescent="0.45">
      <c r="A216" s="3">
        <v>79</v>
      </c>
      <c r="B216" s="3">
        <v>16</v>
      </c>
      <c r="C216" t="s">
        <v>99</v>
      </c>
      <c r="D216" t="s">
        <v>648</v>
      </c>
      <c r="E216" s="4">
        <v>13</v>
      </c>
      <c r="F216" s="4">
        <v>21</v>
      </c>
      <c r="G216">
        <v>3</v>
      </c>
      <c r="H216" s="5">
        <v>2.9861111111111113E-2</v>
      </c>
      <c r="I216" t="s">
        <v>629</v>
      </c>
      <c r="J216" s="4">
        <f t="shared" si="10"/>
        <v>63</v>
      </c>
      <c r="K216" s="4">
        <f t="shared" si="9"/>
        <v>24</v>
      </c>
      <c r="L216" s="6">
        <f t="shared" si="11"/>
        <v>0.38095238095238093</v>
      </c>
    </row>
    <row r="217" spans="1:12" x14ac:dyDescent="0.45">
      <c r="A217" s="3">
        <v>80</v>
      </c>
      <c r="B217" s="3">
        <v>18</v>
      </c>
      <c r="C217" t="s">
        <v>234</v>
      </c>
      <c r="D217" t="s">
        <v>644</v>
      </c>
      <c r="E217" s="4">
        <v>13</v>
      </c>
      <c r="F217" s="4">
        <v>22</v>
      </c>
      <c r="G217">
        <v>2</v>
      </c>
      <c r="H217" s="5">
        <v>3.472222222222222E-3</v>
      </c>
      <c r="I217" t="s">
        <v>629</v>
      </c>
      <c r="J217" s="4">
        <f t="shared" si="10"/>
        <v>44</v>
      </c>
      <c r="K217" s="4">
        <f t="shared" si="9"/>
        <v>18</v>
      </c>
      <c r="L217" s="6">
        <f t="shared" si="11"/>
        <v>0.40909090909090912</v>
      </c>
    </row>
    <row r="218" spans="1:12" x14ac:dyDescent="0.45">
      <c r="A218" s="3">
        <v>80</v>
      </c>
      <c r="B218" s="3">
        <v>18</v>
      </c>
      <c r="C218" t="s">
        <v>55</v>
      </c>
      <c r="D218" t="s">
        <v>638</v>
      </c>
      <c r="E218" s="4">
        <v>17</v>
      </c>
      <c r="F218" s="4">
        <v>29</v>
      </c>
      <c r="G218">
        <v>1</v>
      </c>
      <c r="H218" s="5">
        <v>2.361111111111111E-2</v>
      </c>
      <c r="I218" t="s">
        <v>630</v>
      </c>
      <c r="J218" s="4">
        <f t="shared" si="10"/>
        <v>29</v>
      </c>
      <c r="K218" s="4">
        <f t="shared" si="9"/>
        <v>12</v>
      </c>
      <c r="L218" s="6">
        <f t="shared" si="11"/>
        <v>0.41379310344827586</v>
      </c>
    </row>
    <row r="219" spans="1:12" x14ac:dyDescent="0.45">
      <c r="A219" s="3">
        <v>80</v>
      </c>
      <c r="B219" s="3">
        <v>18</v>
      </c>
      <c r="C219" t="s">
        <v>189</v>
      </c>
      <c r="D219" t="s">
        <v>632</v>
      </c>
      <c r="E219" s="4">
        <v>14</v>
      </c>
      <c r="F219" s="4">
        <v>24</v>
      </c>
      <c r="G219">
        <v>2</v>
      </c>
      <c r="H219" s="5">
        <v>1.9444444444444445E-2</v>
      </c>
      <c r="I219" t="s">
        <v>629</v>
      </c>
      <c r="J219" s="4">
        <f t="shared" si="10"/>
        <v>48</v>
      </c>
      <c r="K219" s="4">
        <f t="shared" si="9"/>
        <v>20</v>
      </c>
      <c r="L219" s="6">
        <f t="shared" si="11"/>
        <v>0.41666666666666669</v>
      </c>
    </row>
    <row r="220" spans="1:12" x14ac:dyDescent="0.45">
      <c r="A220" s="3">
        <v>81</v>
      </c>
      <c r="B220" s="3">
        <v>17</v>
      </c>
      <c r="C220" t="s">
        <v>147</v>
      </c>
      <c r="D220" t="s">
        <v>634</v>
      </c>
      <c r="E220" s="4">
        <v>19</v>
      </c>
      <c r="F220" s="4">
        <v>31</v>
      </c>
      <c r="G220">
        <v>2</v>
      </c>
      <c r="H220" s="5">
        <v>4.0972222222222222E-2</v>
      </c>
      <c r="I220" t="s">
        <v>630</v>
      </c>
      <c r="J220" s="4">
        <f t="shared" si="10"/>
        <v>62</v>
      </c>
      <c r="K220" s="4">
        <f t="shared" si="9"/>
        <v>24</v>
      </c>
      <c r="L220" s="6">
        <f t="shared" si="11"/>
        <v>0.38709677419354838</v>
      </c>
    </row>
    <row r="221" spans="1:12" x14ac:dyDescent="0.45">
      <c r="A221" s="3">
        <v>82</v>
      </c>
      <c r="B221" s="3">
        <v>16</v>
      </c>
      <c r="C221" t="s">
        <v>153</v>
      </c>
      <c r="D221" t="s">
        <v>651</v>
      </c>
      <c r="E221" s="4">
        <v>15</v>
      </c>
      <c r="F221" s="4">
        <v>25</v>
      </c>
      <c r="G221">
        <v>2</v>
      </c>
      <c r="H221" s="5">
        <v>7.6388888888888886E-3</v>
      </c>
      <c r="I221" t="s">
        <v>630</v>
      </c>
      <c r="J221" s="4">
        <f t="shared" si="10"/>
        <v>50</v>
      </c>
      <c r="K221" s="4">
        <f t="shared" si="9"/>
        <v>20</v>
      </c>
      <c r="L221" s="6">
        <f t="shared" si="11"/>
        <v>0.4</v>
      </c>
    </row>
    <row r="222" spans="1:12" x14ac:dyDescent="0.45">
      <c r="A222" s="3">
        <v>82</v>
      </c>
      <c r="B222" s="3">
        <v>16</v>
      </c>
      <c r="C222" t="s">
        <v>97</v>
      </c>
      <c r="D222" t="s">
        <v>633</v>
      </c>
      <c r="E222" s="4">
        <v>18</v>
      </c>
      <c r="F222" s="4">
        <v>30</v>
      </c>
      <c r="G222">
        <v>1</v>
      </c>
      <c r="H222" s="5">
        <v>5.5555555555555558E-3</v>
      </c>
      <c r="I222" t="s">
        <v>630</v>
      </c>
      <c r="J222" s="4">
        <f t="shared" si="10"/>
        <v>30</v>
      </c>
      <c r="K222" s="4">
        <f t="shared" si="9"/>
        <v>12</v>
      </c>
      <c r="L222" s="6">
        <f t="shared" si="11"/>
        <v>0.4</v>
      </c>
    </row>
    <row r="223" spans="1:12" x14ac:dyDescent="0.45">
      <c r="A223" s="3">
        <v>83</v>
      </c>
      <c r="B223" s="3">
        <v>15</v>
      </c>
      <c r="C223" t="s">
        <v>137</v>
      </c>
      <c r="D223" t="s">
        <v>635</v>
      </c>
      <c r="E223" s="4">
        <v>16</v>
      </c>
      <c r="F223" s="4">
        <v>27</v>
      </c>
      <c r="G223">
        <v>2</v>
      </c>
      <c r="H223" s="5">
        <v>9.7222222222222224E-3</v>
      </c>
      <c r="I223" t="s">
        <v>629</v>
      </c>
      <c r="J223" s="4">
        <f t="shared" si="10"/>
        <v>54</v>
      </c>
      <c r="K223" s="4">
        <f t="shared" si="9"/>
        <v>22</v>
      </c>
      <c r="L223" s="6">
        <f t="shared" si="11"/>
        <v>0.40740740740740738</v>
      </c>
    </row>
    <row r="224" spans="1:12" x14ac:dyDescent="0.45">
      <c r="A224" s="3">
        <v>83</v>
      </c>
      <c r="B224" s="3">
        <v>15</v>
      </c>
      <c r="C224" t="s">
        <v>177</v>
      </c>
      <c r="D224" t="s">
        <v>646</v>
      </c>
      <c r="E224" s="4">
        <v>12</v>
      </c>
      <c r="F224" s="4">
        <v>20</v>
      </c>
      <c r="G224">
        <v>1</v>
      </c>
      <c r="H224" s="5">
        <v>2.0833333333333332E-2</v>
      </c>
      <c r="I224" t="s">
        <v>630</v>
      </c>
      <c r="J224" s="4">
        <f t="shared" si="10"/>
        <v>20</v>
      </c>
      <c r="K224" s="4">
        <f t="shared" si="9"/>
        <v>8</v>
      </c>
      <c r="L224" s="6">
        <f t="shared" si="11"/>
        <v>0.4</v>
      </c>
    </row>
    <row r="225" spans="1:12" x14ac:dyDescent="0.45">
      <c r="A225" s="3">
        <v>83</v>
      </c>
      <c r="B225" s="3">
        <v>15</v>
      </c>
      <c r="C225" t="s">
        <v>278</v>
      </c>
      <c r="D225" t="s">
        <v>643</v>
      </c>
      <c r="E225" s="4">
        <v>19</v>
      </c>
      <c r="F225" s="4">
        <v>32</v>
      </c>
      <c r="G225">
        <v>3</v>
      </c>
      <c r="H225" s="5">
        <v>3.4722222222222224E-2</v>
      </c>
      <c r="I225" t="s">
        <v>629</v>
      </c>
      <c r="J225" s="4">
        <f t="shared" si="10"/>
        <v>96</v>
      </c>
      <c r="K225" s="4">
        <f t="shared" si="9"/>
        <v>39</v>
      </c>
      <c r="L225" s="6">
        <f t="shared" si="11"/>
        <v>0.40625</v>
      </c>
    </row>
    <row r="226" spans="1:12" x14ac:dyDescent="0.45">
      <c r="A226" s="3">
        <v>84</v>
      </c>
      <c r="B226" s="3">
        <v>19</v>
      </c>
      <c r="C226" t="s">
        <v>97</v>
      </c>
      <c r="D226" t="s">
        <v>633</v>
      </c>
      <c r="E226" s="4">
        <v>18</v>
      </c>
      <c r="F226" s="4">
        <v>30</v>
      </c>
      <c r="G226">
        <v>2</v>
      </c>
      <c r="H226" s="5">
        <v>6.9444444444444441E-3</v>
      </c>
      <c r="I226" t="s">
        <v>630</v>
      </c>
      <c r="J226" s="4">
        <f t="shared" si="10"/>
        <v>60</v>
      </c>
      <c r="K226" s="4">
        <f t="shared" si="9"/>
        <v>24</v>
      </c>
      <c r="L226" s="6">
        <f t="shared" si="11"/>
        <v>0.4</v>
      </c>
    </row>
    <row r="227" spans="1:12" x14ac:dyDescent="0.45">
      <c r="A227" s="3">
        <v>85</v>
      </c>
      <c r="B227" s="3">
        <v>8</v>
      </c>
      <c r="C227" t="s">
        <v>62</v>
      </c>
      <c r="D227" t="s">
        <v>640</v>
      </c>
      <c r="E227" s="4">
        <v>16</v>
      </c>
      <c r="F227" s="4">
        <v>28</v>
      </c>
      <c r="G227">
        <v>3</v>
      </c>
      <c r="H227" s="5">
        <v>1.8055555555555554E-2</v>
      </c>
      <c r="I227" t="s">
        <v>630</v>
      </c>
      <c r="J227" s="4">
        <f t="shared" si="10"/>
        <v>84</v>
      </c>
      <c r="K227" s="4">
        <f t="shared" si="9"/>
        <v>36</v>
      </c>
      <c r="L227" s="6">
        <f t="shared" si="11"/>
        <v>0.42857142857142855</v>
      </c>
    </row>
    <row r="228" spans="1:12" x14ac:dyDescent="0.45">
      <c r="A228" s="3">
        <v>85</v>
      </c>
      <c r="B228" s="3">
        <v>8</v>
      </c>
      <c r="C228" t="s">
        <v>102</v>
      </c>
      <c r="D228" t="s">
        <v>637</v>
      </c>
      <c r="E228" s="4">
        <v>22</v>
      </c>
      <c r="F228" s="4">
        <v>36</v>
      </c>
      <c r="G228">
        <v>2</v>
      </c>
      <c r="H228" s="5">
        <v>2.2916666666666665E-2</v>
      </c>
      <c r="I228" t="s">
        <v>630</v>
      </c>
      <c r="J228" s="4">
        <f t="shared" si="10"/>
        <v>72</v>
      </c>
      <c r="K228" s="4">
        <f t="shared" si="9"/>
        <v>28</v>
      </c>
      <c r="L228" s="6">
        <f t="shared" si="11"/>
        <v>0.3888888888888889</v>
      </c>
    </row>
    <row r="229" spans="1:12" x14ac:dyDescent="0.45">
      <c r="A229" s="3">
        <v>85</v>
      </c>
      <c r="B229" s="3">
        <v>8</v>
      </c>
      <c r="C229" t="s">
        <v>177</v>
      </c>
      <c r="D229" t="s">
        <v>646</v>
      </c>
      <c r="E229" s="4">
        <v>12</v>
      </c>
      <c r="F229" s="4">
        <v>20</v>
      </c>
      <c r="G229">
        <v>1</v>
      </c>
      <c r="H229" s="5">
        <v>3.7499999999999999E-2</v>
      </c>
      <c r="I229" t="s">
        <v>630</v>
      </c>
      <c r="J229" s="4">
        <f t="shared" si="10"/>
        <v>20</v>
      </c>
      <c r="K229" s="4">
        <f t="shared" si="9"/>
        <v>8</v>
      </c>
      <c r="L229" s="6">
        <f t="shared" si="11"/>
        <v>0.4</v>
      </c>
    </row>
    <row r="230" spans="1:12" x14ac:dyDescent="0.45">
      <c r="A230" s="3">
        <v>85</v>
      </c>
      <c r="B230" s="3">
        <v>8</v>
      </c>
      <c r="C230" t="s">
        <v>278</v>
      </c>
      <c r="D230" t="s">
        <v>643</v>
      </c>
      <c r="E230" s="4">
        <v>19</v>
      </c>
      <c r="F230" s="4">
        <v>32</v>
      </c>
      <c r="G230">
        <v>1</v>
      </c>
      <c r="H230" s="5">
        <v>2.013888888888889E-2</v>
      </c>
      <c r="I230" t="s">
        <v>630</v>
      </c>
      <c r="J230" s="4">
        <f t="shared" si="10"/>
        <v>32</v>
      </c>
      <c r="K230" s="4">
        <f t="shared" si="9"/>
        <v>13</v>
      </c>
      <c r="L230" s="6">
        <f t="shared" si="11"/>
        <v>0.40625</v>
      </c>
    </row>
    <row r="231" spans="1:12" x14ac:dyDescent="0.45">
      <c r="A231" s="3">
        <v>86</v>
      </c>
      <c r="B231" s="3">
        <v>20</v>
      </c>
      <c r="C231" t="s">
        <v>153</v>
      </c>
      <c r="D231" t="s">
        <v>651</v>
      </c>
      <c r="E231" s="4">
        <v>15</v>
      </c>
      <c r="F231" s="4">
        <v>25</v>
      </c>
      <c r="G231">
        <v>2</v>
      </c>
      <c r="H231" s="5">
        <v>5.5555555555555558E-3</v>
      </c>
      <c r="I231" t="s">
        <v>630</v>
      </c>
      <c r="J231" s="4">
        <f t="shared" si="10"/>
        <v>50</v>
      </c>
      <c r="K231" s="4">
        <f t="shared" si="9"/>
        <v>20</v>
      </c>
      <c r="L231" s="6">
        <f t="shared" si="11"/>
        <v>0.4</v>
      </c>
    </row>
    <row r="232" spans="1:12" x14ac:dyDescent="0.45">
      <c r="A232" s="3">
        <v>87</v>
      </c>
      <c r="B232" s="3">
        <v>3</v>
      </c>
      <c r="C232" t="s">
        <v>108</v>
      </c>
      <c r="D232" t="s">
        <v>649</v>
      </c>
      <c r="E232" s="4">
        <v>10</v>
      </c>
      <c r="F232" s="4">
        <v>18</v>
      </c>
      <c r="G232">
        <v>2</v>
      </c>
      <c r="H232" s="5">
        <v>3.8194444444444448E-2</v>
      </c>
      <c r="I232" t="s">
        <v>629</v>
      </c>
      <c r="J232" s="4">
        <f t="shared" si="10"/>
        <v>36</v>
      </c>
      <c r="K232" s="4">
        <f t="shared" si="9"/>
        <v>16</v>
      </c>
      <c r="L232" s="6">
        <f t="shared" si="11"/>
        <v>0.44444444444444442</v>
      </c>
    </row>
    <row r="233" spans="1:12" x14ac:dyDescent="0.45">
      <c r="A233" s="3">
        <v>87</v>
      </c>
      <c r="B233" s="3">
        <v>3</v>
      </c>
      <c r="C233" t="s">
        <v>278</v>
      </c>
      <c r="D233" t="s">
        <v>643</v>
      </c>
      <c r="E233" s="4">
        <v>19</v>
      </c>
      <c r="F233" s="4">
        <v>32</v>
      </c>
      <c r="G233">
        <v>1</v>
      </c>
      <c r="H233" s="5">
        <v>3.472222222222222E-3</v>
      </c>
      <c r="I233" t="s">
        <v>630</v>
      </c>
      <c r="J233" s="4">
        <f t="shared" si="10"/>
        <v>32</v>
      </c>
      <c r="K233" s="4">
        <f t="shared" si="9"/>
        <v>13</v>
      </c>
      <c r="L233" s="6">
        <f t="shared" si="11"/>
        <v>0.40625</v>
      </c>
    </row>
    <row r="234" spans="1:12" x14ac:dyDescent="0.45">
      <c r="A234" s="3">
        <v>87</v>
      </c>
      <c r="B234" s="3">
        <v>3</v>
      </c>
      <c r="C234" t="s">
        <v>147</v>
      </c>
      <c r="D234" t="s">
        <v>634</v>
      </c>
      <c r="E234" s="4">
        <v>19</v>
      </c>
      <c r="F234" s="4">
        <v>31</v>
      </c>
      <c r="G234">
        <v>1</v>
      </c>
      <c r="H234" s="5">
        <v>7.6388888888888886E-3</v>
      </c>
      <c r="I234" t="s">
        <v>629</v>
      </c>
      <c r="J234" s="4">
        <f t="shared" si="10"/>
        <v>31</v>
      </c>
      <c r="K234" s="4">
        <f t="shared" si="9"/>
        <v>12</v>
      </c>
      <c r="L234" s="6">
        <f t="shared" si="11"/>
        <v>0.38709677419354838</v>
      </c>
    </row>
    <row r="235" spans="1:12" x14ac:dyDescent="0.45">
      <c r="A235" s="3">
        <v>88</v>
      </c>
      <c r="B235" s="3">
        <v>18</v>
      </c>
      <c r="C235" t="s">
        <v>71</v>
      </c>
      <c r="D235" t="s">
        <v>636</v>
      </c>
      <c r="E235" s="4">
        <v>25</v>
      </c>
      <c r="F235" s="4">
        <v>40</v>
      </c>
      <c r="G235">
        <v>1</v>
      </c>
      <c r="H235" s="5">
        <v>8.3333333333333332E-3</v>
      </c>
      <c r="I235" t="s">
        <v>629</v>
      </c>
      <c r="J235" s="4">
        <f t="shared" si="10"/>
        <v>40</v>
      </c>
      <c r="K235" s="4">
        <f t="shared" si="9"/>
        <v>15</v>
      </c>
      <c r="L235" s="6">
        <f t="shared" si="11"/>
        <v>0.375</v>
      </c>
    </row>
    <row r="236" spans="1:12" x14ac:dyDescent="0.45">
      <c r="A236" s="3">
        <v>88</v>
      </c>
      <c r="B236" s="3">
        <v>18</v>
      </c>
      <c r="C236" t="s">
        <v>143</v>
      </c>
      <c r="D236" t="s">
        <v>641</v>
      </c>
      <c r="E236" s="4">
        <v>11</v>
      </c>
      <c r="F236" s="4">
        <v>19</v>
      </c>
      <c r="G236">
        <v>3</v>
      </c>
      <c r="H236" s="5">
        <v>3.1944444444444442E-2</v>
      </c>
      <c r="I236" t="s">
        <v>630</v>
      </c>
      <c r="J236" s="4">
        <f t="shared" si="10"/>
        <v>57</v>
      </c>
      <c r="K236" s="4">
        <f t="shared" si="9"/>
        <v>24</v>
      </c>
      <c r="L236" s="6">
        <f t="shared" si="11"/>
        <v>0.42105263157894735</v>
      </c>
    </row>
    <row r="237" spans="1:12" x14ac:dyDescent="0.45">
      <c r="A237" s="3">
        <v>88</v>
      </c>
      <c r="B237" s="3">
        <v>18</v>
      </c>
      <c r="C237" t="s">
        <v>186</v>
      </c>
      <c r="D237" t="s">
        <v>650</v>
      </c>
      <c r="E237" s="4">
        <v>15</v>
      </c>
      <c r="F237" s="4">
        <v>26</v>
      </c>
      <c r="G237">
        <v>1</v>
      </c>
      <c r="H237" s="5">
        <v>4.0972222222222222E-2</v>
      </c>
      <c r="I237" t="s">
        <v>629</v>
      </c>
      <c r="J237" s="4">
        <f t="shared" si="10"/>
        <v>26</v>
      </c>
      <c r="K237" s="4">
        <f t="shared" si="9"/>
        <v>11</v>
      </c>
      <c r="L237" s="6">
        <f t="shared" si="11"/>
        <v>0.42307692307692307</v>
      </c>
    </row>
    <row r="238" spans="1:12" x14ac:dyDescent="0.45">
      <c r="A238" s="3">
        <v>89</v>
      </c>
      <c r="B238" s="3">
        <v>11</v>
      </c>
      <c r="C238" t="s">
        <v>231</v>
      </c>
      <c r="D238" t="s">
        <v>647</v>
      </c>
      <c r="E238" s="4">
        <v>14</v>
      </c>
      <c r="F238" s="4">
        <v>23</v>
      </c>
      <c r="G238">
        <v>3</v>
      </c>
      <c r="H238" s="5">
        <v>3.0555555555555555E-2</v>
      </c>
      <c r="I238" t="s">
        <v>630</v>
      </c>
      <c r="J238" s="4">
        <f t="shared" si="10"/>
        <v>69</v>
      </c>
      <c r="K238" s="4">
        <f t="shared" si="9"/>
        <v>27</v>
      </c>
      <c r="L238" s="6">
        <f t="shared" si="11"/>
        <v>0.39130434782608697</v>
      </c>
    </row>
    <row r="239" spans="1:12" x14ac:dyDescent="0.45">
      <c r="A239" s="3">
        <v>89</v>
      </c>
      <c r="B239" s="3">
        <v>11</v>
      </c>
      <c r="C239" t="s">
        <v>83</v>
      </c>
      <c r="D239" t="s">
        <v>645</v>
      </c>
      <c r="E239" s="4">
        <v>20</v>
      </c>
      <c r="F239" s="4">
        <v>34</v>
      </c>
      <c r="G239">
        <v>2</v>
      </c>
      <c r="H239" s="5">
        <v>4.027777777777778E-2</v>
      </c>
      <c r="I239" t="s">
        <v>629</v>
      </c>
      <c r="J239" s="4">
        <f t="shared" si="10"/>
        <v>68</v>
      </c>
      <c r="K239" s="4">
        <f t="shared" si="9"/>
        <v>28</v>
      </c>
      <c r="L239" s="6">
        <f t="shared" si="11"/>
        <v>0.41176470588235292</v>
      </c>
    </row>
    <row r="240" spans="1:12" x14ac:dyDescent="0.45">
      <c r="A240" s="3">
        <v>89</v>
      </c>
      <c r="B240" s="3">
        <v>11</v>
      </c>
      <c r="C240" t="s">
        <v>234</v>
      </c>
      <c r="D240" t="s">
        <v>644</v>
      </c>
      <c r="E240" s="4">
        <v>13</v>
      </c>
      <c r="F240" s="4">
        <v>22</v>
      </c>
      <c r="G240">
        <v>1</v>
      </c>
      <c r="H240" s="5">
        <v>2.7777777777777776E-2</v>
      </c>
      <c r="I240" t="s">
        <v>630</v>
      </c>
      <c r="J240" s="4">
        <f t="shared" si="10"/>
        <v>22</v>
      </c>
      <c r="K240" s="4">
        <f t="shared" si="9"/>
        <v>9</v>
      </c>
      <c r="L240" s="6">
        <f t="shared" si="11"/>
        <v>0.40909090909090912</v>
      </c>
    </row>
    <row r="241" spans="1:12" x14ac:dyDescent="0.45">
      <c r="A241" s="3">
        <v>90</v>
      </c>
      <c r="B241" s="3">
        <v>6</v>
      </c>
      <c r="C241" t="s">
        <v>83</v>
      </c>
      <c r="D241" t="s">
        <v>645</v>
      </c>
      <c r="E241" s="4">
        <v>20</v>
      </c>
      <c r="F241" s="4">
        <v>34</v>
      </c>
      <c r="G241">
        <v>1</v>
      </c>
      <c r="H241" s="5">
        <v>3.3333333333333333E-2</v>
      </c>
      <c r="I241" t="s">
        <v>630</v>
      </c>
      <c r="J241" s="4">
        <f t="shared" si="10"/>
        <v>34</v>
      </c>
      <c r="K241" s="4">
        <f t="shared" si="9"/>
        <v>14</v>
      </c>
      <c r="L241" s="6">
        <f t="shared" si="11"/>
        <v>0.41176470588235292</v>
      </c>
    </row>
    <row r="242" spans="1:12" x14ac:dyDescent="0.45">
      <c r="A242" s="3">
        <v>91</v>
      </c>
      <c r="B242" s="3">
        <v>1</v>
      </c>
      <c r="C242" t="s">
        <v>39</v>
      </c>
      <c r="D242" t="s">
        <v>642</v>
      </c>
      <c r="E242" s="4">
        <v>21</v>
      </c>
      <c r="F242" s="4">
        <v>35</v>
      </c>
      <c r="G242">
        <v>3</v>
      </c>
      <c r="H242" s="5">
        <v>1.4583333333333334E-2</v>
      </c>
      <c r="I242" t="s">
        <v>630</v>
      </c>
      <c r="J242" s="4">
        <f t="shared" si="10"/>
        <v>105</v>
      </c>
      <c r="K242" s="4">
        <f t="shared" si="9"/>
        <v>42</v>
      </c>
      <c r="L242" s="6">
        <f t="shared" si="11"/>
        <v>0.4</v>
      </c>
    </row>
    <row r="243" spans="1:12" x14ac:dyDescent="0.45">
      <c r="A243" s="3">
        <v>91</v>
      </c>
      <c r="B243" s="3">
        <v>1</v>
      </c>
      <c r="C243" t="s">
        <v>99</v>
      </c>
      <c r="D243" t="s">
        <v>648</v>
      </c>
      <c r="E243" s="4">
        <v>13</v>
      </c>
      <c r="F243" s="4">
        <v>21</v>
      </c>
      <c r="G243">
        <v>3</v>
      </c>
      <c r="H243" s="5">
        <v>3.6111111111111108E-2</v>
      </c>
      <c r="I243" t="s">
        <v>629</v>
      </c>
      <c r="J243" s="4">
        <f t="shared" si="10"/>
        <v>63</v>
      </c>
      <c r="K243" s="4">
        <f t="shared" si="9"/>
        <v>24</v>
      </c>
      <c r="L243" s="6">
        <f t="shared" si="11"/>
        <v>0.38095238095238093</v>
      </c>
    </row>
    <row r="244" spans="1:12" x14ac:dyDescent="0.45">
      <c r="A244" s="3">
        <v>91</v>
      </c>
      <c r="B244" s="3">
        <v>1</v>
      </c>
      <c r="C244" t="s">
        <v>234</v>
      </c>
      <c r="D244" t="s">
        <v>644</v>
      </c>
      <c r="E244" s="4">
        <v>13</v>
      </c>
      <c r="F244" s="4">
        <v>22</v>
      </c>
      <c r="G244">
        <v>2</v>
      </c>
      <c r="H244" s="5">
        <v>7.6388888888888886E-3</v>
      </c>
      <c r="I244" t="s">
        <v>629</v>
      </c>
      <c r="J244" s="4">
        <f t="shared" si="10"/>
        <v>44</v>
      </c>
      <c r="K244" s="4">
        <f t="shared" si="9"/>
        <v>18</v>
      </c>
      <c r="L244" s="6">
        <f t="shared" si="11"/>
        <v>0.40909090909090912</v>
      </c>
    </row>
    <row r="245" spans="1:12" x14ac:dyDescent="0.45">
      <c r="A245" s="3">
        <v>91</v>
      </c>
      <c r="B245" s="3">
        <v>1</v>
      </c>
      <c r="C245" t="s">
        <v>137</v>
      </c>
      <c r="D245" t="s">
        <v>635</v>
      </c>
      <c r="E245" s="4">
        <v>16</v>
      </c>
      <c r="F245" s="4">
        <v>27</v>
      </c>
      <c r="G245">
        <v>3</v>
      </c>
      <c r="H245" s="5">
        <v>3.3333333333333333E-2</v>
      </c>
      <c r="I245" t="s">
        <v>629</v>
      </c>
      <c r="J245" s="4">
        <f t="shared" si="10"/>
        <v>81</v>
      </c>
      <c r="K245" s="4">
        <f t="shared" si="9"/>
        <v>33</v>
      </c>
      <c r="L245" s="6">
        <f t="shared" si="11"/>
        <v>0.40740740740740738</v>
      </c>
    </row>
    <row r="246" spans="1:12" x14ac:dyDescent="0.45">
      <c r="A246" s="3">
        <v>92</v>
      </c>
      <c r="B246" s="3">
        <v>6</v>
      </c>
      <c r="C246" t="s">
        <v>55</v>
      </c>
      <c r="D246" t="s">
        <v>638</v>
      </c>
      <c r="E246" s="4">
        <v>17</v>
      </c>
      <c r="F246" s="4">
        <v>29</v>
      </c>
      <c r="G246">
        <v>2</v>
      </c>
      <c r="H246" s="5">
        <v>2.5000000000000001E-2</v>
      </c>
      <c r="I246" t="s">
        <v>629</v>
      </c>
      <c r="J246" s="4">
        <f t="shared" si="10"/>
        <v>58</v>
      </c>
      <c r="K246" s="4">
        <f t="shared" si="9"/>
        <v>24</v>
      </c>
      <c r="L246" s="6">
        <f t="shared" si="11"/>
        <v>0.41379310344827586</v>
      </c>
    </row>
    <row r="247" spans="1:12" x14ac:dyDescent="0.45">
      <c r="A247" s="3">
        <v>92</v>
      </c>
      <c r="B247" s="3">
        <v>6</v>
      </c>
      <c r="C247" t="s">
        <v>189</v>
      </c>
      <c r="D247" t="s">
        <v>632</v>
      </c>
      <c r="E247" s="4">
        <v>14</v>
      </c>
      <c r="F247" s="4">
        <v>24</v>
      </c>
      <c r="G247">
        <v>1</v>
      </c>
      <c r="H247" s="5">
        <v>4.1666666666666666E-3</v>
      </c>
      <c r="I247" t="s">
        <v>630</v>
      </c>
      <c r="J247" s="4">
        <f t="shared" si="10"/>
        <v>24</v>
      </c>
      <c r="K247" s="4">
        <f t="shared" si="9"/>
        <v>10</v>
      </c>
      <c r="L247" s="6">
        <f t="shared" si="11"/>
        <v>0.41666666666666669</v>
      </c>
    </row>
    <row r="248" spans="1:12" x14ac:dyDescent="0.45">
      <c r="A248" s="3">
        <v>93</v>
      </c>
      <c r="B248" s="3">
        <v>2</v>
      </c>
      <c r="C248" t="s">
        <v>55</v>
      </c>
      <c r="D248" t="s">
        <v>638</v>
      </c>
      <c r="E248" s="4">
        <v>17</v>
      </c>
      <c r="F248" s="4">
        <v>29</v>
      </c>
      <c r="G248">
        <v>1</v>
      </c>
      <c r="H248" s="5">
        <v>1.2500000000000001E-2</v>
      </c>
      <c r="I248" t="s">
        <v>630</v>
      </c>
      <c r="J248" s="4">
        <f t="shared" si="10"/>
        <v>29</v>
      </c>
      <c r="K248" s="4">
        <f t="shared" si="9"/>
        <v>12</v>
      </c>
      <c r="L248" s="6">
        <f t="shared" si="11"/>
        <v>0.41379310344827586</v>
      </c>
    </row>
    <row r="249" spans="1:12" x14ac:dyDescent="0.45">
      <c r="A249" s="3">
        <v>94</v>
      </c>
      <c r="B249" s="3">
        <v>12</v>
      </c>
      <c r="C249" t="s">
        <v>97</v>
      </c>
      <c r="D249" t="s">
        <v>633</v>
      </c>
      <c r="E249" s="4">
        <v>18</v>
      </c>
      <c r="F249" s="4">
        <v>30</v>
      </c>
      <c r="G249">
        <v>3</v>
      </c>
      <c r="H249" s="5">
        <v>1.3194444444444444E-2</v>
      </c>
      <c r="I249" t="s">
        <v>630</v>
      </c>
      <c r="J249" s="4">
        <f t="shared" si="10"/>
        <v>90</v>
      </c>
      <c r="K249" s="4">
        <f t="shared" si="9"/>
        <v>36</v>
      </c>
      <c r="L249" s="6">
        <f t="shared" si="11"/>
        <v>0.4</v>
      </c>
    </row>
    <row r="250" spans="1:12" x14ac:dyDescent="0.45">
      <c r="A250" s="3">
        <v>94</v>
      </c>
      <c r="B250" s="3">
        <v>12</v>
      </c>
      <c r="C250" t="s">
        <v>278</v>
      </c>
      <c r="D250" t="s">
        <v>643</v>
      </c>
      <c r="E250" s="4">
        <v>19</v>
      </c>
      <c r="F250" s="4">
        <v>32</v>
      </c>
      <c r="G250">
        <v>2</v>
      </c>
      <c r="H250" s="5">
        <v>3.888888888888889E-2</v>
      </c>
      <c r="I250" t="s">
        <v>630</v>
      </c>
      <c r="J250" s="4">
        <f t="shared" si="10"/>
        <v>64</v>
      </c>
      <c r="K250" s="4">
        <f t="shared" si="9"/>
        <v>26</v>
      </c>
      <c r="L250" s="6">
        <f t="shared" si="11"/>
        <v>0.40625</v>
      </c>
    </row>
    <row r="251" spans="1:12" x14ac:dyDescent="0.45">
      <c r="A251" s="3">
        <v>94</v>
      </c>
      <c r="B251" s="3">
        <v>12</v>
      </c>
      <c r="C251" t="s">
        <v>292</v>
      </c>
      <c r="D251" t="s">
        <v>639</v>
      </c>
      <c r="E251" s="4">
        <v>20</v>
      </c>
      <c r="F251" s="4">
        <v>33</v>
      </c>
      <c r="G251">
        <v>3</v>
      </c>
      <c r="H251" s="5">
        <v>3.7499999999999999E-2</v>
      </c>
      <c r="I251" t="s">
        <v>630</v>
      </c>
      <c r="J251" s="4">
        <f t="shared" si="10"/>
        <v>99</v>
      </c>
      <c r="K251" s="4">
        <f t="shared" si="9"/>
        <v>39</v>
      </c>
      <c r="L251" s="6">
        <f t="shared" si="11"/>
        <v>0.39393939393939392</v>
      </c>
    </row>
    <row r="252" spans="1:12" x14ac:dyDescent="0.45">
      <c r="A252" s="3">
        <v>95</v>
      </c>
      <c r="B252" s="3">
        <v>12</v>
      </c>
      <c r="C252" t="s">
        <v>143</v>
      </c>
      <c r="D252" t="s">
        <v>641</v>
      </c>
      <c r="E252" s="4">
        <v>11</v>
      </c>
      <c r="F252" s="4">
        <v>19</v>
      </c>
      <c r="G252">
        <v>3</v>
      </c>
      <c r="H252" s="5">
        <v>1.3194444444444444E-2</v>
      </c>
      <c r="I252" t="s">
        <v>630</v>
      </c>
      <c r="J252" s="4">
        <f t="shared" si="10"/>
        <v>57</v>
      </c>
      <c r="K252" s="4">
        <f t="shared" si="9"/>
        <v>24</v>
      </c>
      <c r="L252" s="6">
        <f t="shared" si="11"/>
        <v>0.42105263157894735</v>
      </c>
    </row>
    <row r="253" spans="1:12" x14ac:dyDescent="0.45">
      <c r="A253" s="3">
        <v>95</v>
      </c>
      <c r="B253" s="3">
        <v>12</v>
      </c>
      <c r="C253" t="s">
        <v>278</v>
      </c>
      <c r="D253" t="s">
        <v>643</v>
      </c>
      <c r="E253" s="4">
        <v>19</v>
      </c>
      <c r="F253" s="4">
        <v>32</v>
      </c>
      <c r="G253">
        <v>3</v>
      </c>
      <c r="H253" s="5">
        <v>1.5277777777777777E-2</v>
      </c>
      <c r="I253" t="s">
        <v>630</v>
      </c>
      <c r="J253" s="4">
        <f t="shared" si="10"/>
        <v>96</v>
      </c>
      <c r="K253" s="4">
        <f t="shared" si="9"/>
        <v>39</v>
      </c>
      <c r="L253" s="6">
        <f t="shared" si="11"/>
        <v>0.40625</v>
      </c>
    </row>
    <row r="254" spans="1:12" x14ac:dyDescent="0.45">
      <c r="A254" s="3">
        <v>96</v>
      </c>
      <c r="B254" s="3">
        <v>16</v>
      </c>
      <c r="C254" t="s">
        <v>292</v>
      </c>
      <c r="D254" t="s">
        <v>639</v>
      </c>
      <c r="E254" s="4">
        <v>20</v>
      </c>
      <c r="F254" s="4">
        <v>33</v>
      </c>
      <c r="G254">
        <v>2</v>
      </c>
      <c r="H254" s="5">
        <v>3.2638888888888891E-2</v>
      </c>
      <c r="I254" t="s">
        <v>629</v>
      </c>
      <c r="J254" s="4">
        <f t="shared" si="10"/>
        <v>66</v>
      </c>
      <c r="K254" s="4">
        <f t="shared" si="9"/>
        <v>26</v>
      </c>
      <c r="L254" s="6">
        <f t="shared" si="11"/>
        <v>0.39393939393939392</v>
      </c>
    </row>
    <row r="255" spans="1:12" x14ac:dyDescent="0.45">
      <c r="A255" s="3">
        <v>96</v>
      </c>
      <c r="B255" s="3">
        <v>16</v>
      </c>
      <c r="C255" t="s">
        <v>143</v>
      </c>
      <c r="D255" t="s">
        <v>641</v>
      </c>
      <c r="E255" s="4">
        <v>11</v>
      </c>
      <c r="F255" s="4">
        <v>19</v>
      </c>
      <c r="G255">
        <v>2</v>
      </c>
      <c r="H255" s="5">
        <v>6.9444444444444441E-3</v>
      </c>
      <c r="I255" t="s">
        <v>629</v>
      </c>
      <c r="J255" s="4">
        <f t="shared" si="10"/>
        <v>38</v>
      </c>
      <c r="K255" s="4">
        <f t="shared" si="9"/>
        <v>16</v>
      </c>
      <c r="L255" s="6">
        <f t="shared" si="11"/>
        <v>0.42105263157894735</v>
      </c>
    </row>
    <row r="256" spans="1:12" x14ac:dyDescent="0.45">
      <c r="A256" s="3">
        <v>96</v>
      </c>
      <c r="B256" s="3">
        <v>16</v>
      </c>
      <c r="C256" t="s">
        <v>189</v>
      </c>
      <c r="D256" t="s">
        <v>632</v>
      </c>
      <c r="E256" s="4">
        <v>14</v>
      </c>
      <c r="F256" s="4">
        <v>24</v>
      </c>
      <c r="G256">
        <v>3</v>
      </c>
      <c r="H256" s="5">
        <v>1.3194444444444444E-2</v>
      </c>
      <c r="I256" t="s">
        <v>630</v>
      </c>
      <c r="J256" s="4">
        <f t="shared" si="10"/>
        <v>72</v>
      </c>
      <c r="K256" s="4">
        <f t="shared" si="9"/>
        <v>30</v>
      </c>
      <c r="L256" s="6">
        <f t="shared" si="11"/>
        <v>0.41666666666666669</v>
      </c>
    </row>
    <row r="257" spans="1:12" x14ac:dyDescent="0.45">
      <c r="A257" s="3">
        <v>97</v>
      </c>
      <c r="B257" s="3">
        <v>14</v>
      </c>
      <c r="C257" t="s">
        <v>186</v>
      </c>
      <c r="D257" t="s">
        <v>650</v>
      </c>
      <c r="E257" s="4">
        <v>15</v>
      </c>
      <c r="F257" s="4">
        <v>26</v>
      </c>
      <c r="G257">
        <v>1</v>
      </c>
      <c r="H257" s="5">
        <v>1.1805555555555555E-2</v>
      </c>
      <c r="I257" t="s">
        <v>630</v>
      </c>
      <c r="J257" s="4">
        <f t="shared" si="10"/>
        <v>26</v>
      </c>
      <c r="K257" s="4">
        <f t="shared" si="9"/>
        <v>11</v>
      </c>
      <c r="L257" s="6">
        <f t="shared" si="11"/>
        <v>0.42307692307692307</v>
      </c>
    </row>
    <row r="258" spans="1:12" x14ac:dyDescent="0.45">
      <c r="A258" s="3">
        <v>97</v>
      </c>
      <c r="B258" s="3">
        <v>14</v>
      </c>
      <c r="C258" t="s">
        <v>177</v>
      </c>
      <c r="D258" t="s">
        <v>646</v>
      </c>
      <c r="E258" s="4">
        <v>12</v>
      </c>
      <c r="F258" s="4">
        <v>20</v>
      </c>
      <c r="G258">
        <v>3</v>
      </c>
      <c r="H258" s="5">
        <v>3.472222222222222E-3</v>
      </c>
      <c r="I258" t="s">
        <v>629</v>
      </c>
      <c r="J258" s="4">
        <f t="shared" si="10"/>
        <v>60</v>
      </c>
      <c r="K258" s="4">
        <f t="shared" ref="K258:K321" si="12">J258-(G258*E258)</f>
        <v>24</v>
      </c>
      <c r="L258" s="6">
        <f t="shared" si="11"/>
        <v>0.4</v>
      </c>
    </row>
    <row r="259" spans="1:12" x14ac:dyDescent="0.45">
      <c r="A259" s="3">
        <v>97</v>
      </c>
      <c r="B259" s="3">
        <v>14</v>
      </c>
      <c r="C259" t="s">
        <v>83</v>
      </c>
      <c r="D259" t="s">
        <v>645</v>
      </c>
      <c r="E259" s="4">
        <v>20</v>
      </c>
      <c r="F259" s="4">
        <v>34</v>
      </c>
      <c r="G259">
        <v>3</v>
      </c>
      <c r="H259" s="5">
        <v>3.9583333333333331E-2</v>
      </c>
      <c r="I259" t="s">
        <v>629</v>
      </c>
      <c r="J259" s="4">
        <f t="shared" ref="J259:J322" si="13">F259*G259</f>
        <v>102</v>
      </c>
      <c r="K259" s="4">
        <f t="shared" si="12"/>
        <v>42</v>
      </c>
      <c r="L259" s="6">
        <f t="shared" ref="L259:L322" si="14">K259/J259</f>
        <v>0.41176470588235292</v>
      </c>
    </row>
    <row r="260" spans="1:12" x14ac:dyDescent="0.45">
      <c r="A260" s="3">
        <v>98</v>
      </c>
      <c r="B260" s="3">
        <v>7</v>
      </c>
      <c r="C260" t="s">
        <v>177</v>
      </c>
      <c r="D260" t="s">
        <v>646</v>
      </c>
      <c r="E260" s="4">
        <v>12</v>
      </c>
      <c r="F260" s="4">
        <v>20</v>
      </c>
      <c r="G260">
        <v>3</v>
      </c>
      <c r="H260" s="5">
        <v>3.888888888888889E-2</v>
      </c>
      <c r="I260" t="s">
        <v>630</v>
      </c>
      <c r="J260" s="4">
        <f t="shared" si="13"/>
        <v>60</v>
      </c>
      <c r="K260" s="4">
        <f t="shared" si="12"/>
        <v>24</v>
      </c>
      <c r="L260" s="6">
        <f t="shared" si="14"/>
        <v>0.4</v>
      </c>
    </row>
    <row r="261" spans="1:12" x14ac:dyDescent="0.45">
      <c r="A261" s="3">
        <v>98</v>
      </c>
      <c r="B261" s="3">
        <v>7</v>
      </c>
      <c r="C261" t="s">
        <v>55</v>
      </c>
      <c r="D261" t="s">
        <v>638</v>
      </c>
      <c r="E261" s="4">
        <v>17</v>
      </c>
      <c r="F261" s="4">
        <v>29</v>
      </c>
      <c r="G261">
        <v>3</v>
      </c>
      <c r="H261" s="5">
        <v>2.2916666666666665E-2</v>
      </c>
      <c r="I261" t="s">
        <v>630</v>
      </c>
      <c r="J261" s="4">
        <f t="shared" si="13"/>
        <v>87</v>
      </c>
      <c r="K261" s="4">
        <f t="shared" si="12"/>
        <v>36</v>
      </c>
      <c r="L261" s="6">
        <f t="shared" si="14"/>
        <v>0.41379310344827586</v>
      </c>
    </row>
    <row r="262" spans="1:12" x14ac:dyDescent="0.45">
      <c r="A262" s="3">
        <v>98</v>
      </c>
      <c r="B262" s="3">
        <v>7</v>
      </c>
      <c r="C262" t="s">
        <v>143</v>
      </c>
      <c r="D262" t="s">
        <v>641</v>
      </c>
      <c r="E262" s="4">
        <v>11</v>
      </c>
      <c r="F262" s="4">
        <v>19</v>
      </c>
      <c r="G262">
        <v>1</v>
      </c>
      <c r="H262" s="5">
        <v>3.5416666666666666E-2</v>
      </c>
      <c r="I262" t="s">
        <v>630</v>
      </c>
      <c r="J262" s="4">
        <f t="shared" si="13"/>
        <v>19</v>
      </c>
      <c r="K262" s="4">
        <f t="shared" si="12"/>
        <v>8</v>
      </c>
      <c r="L262" s="6">
        <f t="shared" si="14"/>
        <v>0.42105263157894735</v>
      </c>
    </row>
    <row r="263" spans="1:12" x14ac:dyDescent="0.45">
      <c r="A263" s="3">
        <v>99</v>
      </c>
      <c r="B263" s="3">
        <v>2</v>
      </c>
      <c r="C263" t="s">
        <v>97</v>
      </c>
      <c r="D263" t="s">
        <v>633</v>
      </c>
      <c r="E263" s="4">
        <v>18</v>
      </c>
      <c r="F263" s="4">
        <v>30</v>
      </c>
      <c r="G263">
        <v>2</v>
      </c>
      <c r="H263" s="5">
        <v>1.8749999999999999E-2</v>
      </c>
      <c r="I263" t="s">
        <v>630</v>
      </c>
      <c r="J263" s="4">
        <f t="shared" si="13"/>
        <v>60</v>
      </c>
      <c r="K263" s="4">
        <f t="shared" si="12"/>
        <v>24</v>
      </c>
      <c r="L263" s="6">
        <f t="shared" si="14"/>
        <v>0.4</v>
      </c>
    </row>
    <row r="264" spans="1:12" x14ac:dyDescent="0.45">
      <c r="A264" s="3">
        <v>99</v>
      </c>
      <c r="B264" s="3">
        <v>2</v>
      </c>
      <c r="C264" t="s">
        <v>147</v>
      </c>
      <c r="D264" t="s">
        <v>634</v>
      </c>
      <c r="E264" s="4">
        <v>19</v>
      </c>
      <c r="F264" s="4">
        <v>31</v>
      </c>
      <c r="G264">
        <v>1</v>
      </c>
      <c r="H264" s="5">
        <v>3.472222222222222E-3</v>
      </c>
      <c r="I264" t="s">
        <v>630</v>
      </c>
      <c r="J264" s="4">
        <f t="shared" si="13"/>
        <v>31</v>
      </c>
      <c r="K264" s="4">
        <f t="shared" si="12"/>
        <v>12</v>
      </c>
      <c r="L264" s="6">
        <f t="shared" si="14"/>
        <v>0.38709677419354838</v>
      </c>
    </row>
    <row r="265" spans="1:12" x14ac:dyDescent="0.45">
      <c r="A265" s="3">
        <v>99</v>
      </c>
      <c r="B265" s="3">
        <v>2</v>
      </c>
      <c r="C265" t="s">
        <v>143</v>
      </c>
      <c r="D265" t="s">
        <v>641</v>
      </c>
      <c r="E265" s="4">
        <v>11</v>
      </c>
      <c r="F265" s="4">
        <v>19</v>
      </c>
      <c r="G265">
        <v>1</v>
      </c>
      <c r="H265" s="5">
        <v>6.2500000000000003E-3</v>
      </c>
      <c r="I265" t="s">
        <v>629</v>
      </c>
      <c r="J265" s="4">
        <f t="shared" si="13"/>
        <v>19</v>
      </c>
      <c r="K265" s="4">
        <f t="shared" si="12"/>
        <v>8</v>
      </c>
      <c r="L265" s="6">
        <f t="shared" si="14"/>
        <v>0.42105263157894735</v>
      </c>
    </row>
    <row r="266" spans="1:12" x14ac:dyDescent="0.45">
      <c r="A266" s="3">
        <v>99</v>
      </c>
      <c r="B266" s="3">
        <v>2</v>
      </c>
      <c r="C266" t="s">
        <v>55</v>
      </c>
      <c r="D266" t="s">
        <v>638</v>
      </c>
      <c r="E266" s="4">
        <v>17</v>
      </c>
      <c r="F266" s="4">
        <v>29</v>
      </c>
      <c r="G266">
        <v>1</v>
      </c>
      <c r="H266" s="5">
        <v>3.125E-2</v>
      </c>
      <c r="I266" t="s">
        <v>629</v>
      </c>
      <c r="J266" s="4">
        <f t="shared" si="13"/>
        <v>29</v>
      </c>
      <c r="K266" s="4">
        <f t="shared" si="12"/>
        <v>12</v>
      </c>
      <c r="L266" s="6">
        <f t="shared" si="14"/>
        <v>0.41379310344827586</v>
      </c>
    </row>
    <row r="267" spans="1:12" x14ac:dyDescent="0.45">
      <c r="A267" s="3">
        <v>100</v>
      </c>
      <c r="B267" s="3">
        <v>18</v>
      </c>
      <c r="C267" t="s">
        <v>189</v>
      </c>
      <c r="D267" t="s">
        <v>632</v>
      </c>
      <c r="E267" s="4">
        <v>14</v>
      </c>
      <c r="F267" s="4">
        <v>24</v>
      </c>
      <c r="G267">
        <v>3</v>
      </c>
      <c r="H267" s="5">
        <v>3.3333333333333333E-2</v>
      </c>
      <c r="I267" t="s">
        <v>630</v>
      </c>
      <c r="J267" s="4">
        <f t="shared" si="13"/>
        <v>72</v>
      </c>
      <c r="K267" s="4">
        <f t="shared" si="12"/>
        <v>30</v>
      </c>
      <c r="L267" s="6">
        <f t="shared" si="14"/>
        <v>0.41666666666666669</v>
      </c>
    </row>
    <row r="268" spans="1:12" x14ac:dyDescent="0.45">
      <c r="A268" s="3">
        <v>100</v>
      </c>
      <c r="B268" s="3">
        <v>18</v>
      </c>
      <c r="C268" t="s">
        <v>234</v>
      </c>
      <c r="D268" t="s">
        <v>644</v>
      </c>
      <c r="E268" s="4">
        <v>13</v>
      </c>
      <c r="F268" s="4">
        <v>22</v>
      </c>
      <c r="G268">
        <v>2</v>
      </c>
      <c r="H268" s="5">
        <v>2.2916666666666665E-2</v>
      </c>
      <c r="I268" t="s">
        <v>629</v>
      </c>
      <c r="J268" s="4">
        <f t="shared" si="13"/>
        <v>44</v>
      </c>
      <c r="K268" s="4">
        <f t="shared" si="12"/>
        <v>18</v>
      </c>
      <c r="L268" s="6">
        <f t="shared" si="14"/>
        <v>0.40909090909090912</v>
      </c>
    </row>
    <row r="269" spans="1:12" x14ac:dyDescent="0.45">
      <c r="A269" s="3">
        <v>100</v>
      </c>
      <c r="B269" s="3">
        <v>18</v>
      </c>
      <c r="C269" t="s">
        <v>153</v>
      </c>
      <c r="D269" t="s">
        <v>651</v>
      </c>
      <c r="E269" s="4">
        <v>15</v>
      </c>
      <c r="F269" s="4">
        <v>25</v>
      </c>
      <c r="G269">
        <v>2</v>
      </c>
      <c r="H269" s="5">
        <v>1.5277777777777777E-2</v>
      </c>
      <c r="I269" t="s">
        <v>630</v>
      </c>
      <c r="J269" s="4">
        <f t="shared" si="13"/>
        <v>50</v>
      </c>
      <c r="K269" s="4">
        <f t="shared" si="12"/>
        <v>20</v>
      </c>
      <c r="L269" s="6">
        <f t="shared" si="14"/>
        <v>0.4</v>
      </c>
    </row>
    <row r="270" spans="1:12" x14ac:dyDescent="0.45">
      <c r="A270" s="3">
        <v>101</v>
      </c>
      <c r="B270" s="3">
        <v>1</v>
      </c>
      <c r="C270" t="s">
        <v>147</v>
      </c>
      <c r="D270" t="s">
        <v>634</v>
      </c>
      <c r="E270" s="4">
        <v>19</v>
      </c>
      <c r="F270" s="4">
        <v>31</v>
      </c>
      <c r="G270">
        <v>1</v>
      </c>
      <c r="H270" s="5">
        <v>1.6666666666666666E-2</v>
      </c>
      <c r="I270" t="s">
        <v>630</v>
      </c>
      <c r="J270" s="4">
        <f t="shared" si="13"/>
        <v>31</v>
      </c>
      <c r="K270" s="4">
        <f t="shared" si="12"/>
        <v>12</v>
      </c>
      <c r="L270" s="6">
        <f t="shared" si="14"/>
        <v>0.38709677419354838</v>
      </c>
    </row>
    <row r="271" spans="1:12" x14ac:dyDescent="0.45">
      <c r="A271" s="3">
        <v>101</v>
      </c>
      <c r="B271" s="3">
        <v>1</v>
      </c>
      <c r="C271" t="s">
        <v>153</v>
      </c>
      <c r="D271" t="s">
        <v>651</v>
      </c>
      <c r="E271" s="4">
        <v>15</v>
      </c>
      <c r="F271" s="4">
        <v>25</v>
      </c>
      <c r="G271">
        <v>2</v>
      </c>
      <c r="H271" s="5">
        <v>2.8472222222222222E-2</v>
      </c>
      <c r="I271" t="s">
        <v>630</v>
      </c>
      <c r="J271" s="4">
        <f t="shared" si="13"/>
        <v>50</v>
      </c>
      <c r="K271" s="4">
        <f t="shared" si="12"/>
        <v>20</v>
      </c>
      <c r="L271" s="6">
        <f t="shared" si="14"/>
        <v>0.4</v>
      </c>
    </row>
    <row r="272" spans="1:12" x14ac:dyDescent="0.45">
      <c r="A272" s="3">
        <v>101</v>
      </c>
      <c r="B272" s="3">
        <v>1</v>
      </c>
      <c r="C272" t="s">
        <v>234</v>
      </c>
      <c r="D272" t="s">
        <v>644</v>
      </c>
      <c r="E272" s="4">
        <v>13</v>
      </c>
      <c r="F272" s="4">
        <v>22</v>
      </c>
      <c r="G272">
        <v>1</v>
      </c>
      <c r="H272" s="5">
        <v>2.4305555555555556E-2</v>
      </c>
      <c r="I272" t="s">
        <v>630</v>
      </c>
      <c r="J272" s="4">
        <f t="shared" si="13"/>
        <v>22</v>
      </c>
      <c r="K272" s="4">
        <f t="shared" si="12"/>
        <v>9</v>
      </c>
      <c r="L272" s="6">
        <f t="shared" si="14"/>
        <v>0.40909090909090912</v>
      </c>
    </row>
    <row r="273" spans="1:12" x14ac:dyDescent="0.45">
      <c r="A273" s="3">
        <v>101</v>
      </c>
      <c r="B273" s="3">
        <v>1</v>
      </c>
      <c r="C273" t="s">
        <v>39</v>
      </c>
      <c r="D273" t="s">
        <v>642</v>
      </c>
      <c r="E273" s="4">
        <v>21</v>
      </c>
      <c r="F273" s="4">
        <v>35</v>
      </c>
      <c r="G273">
        <v>1</v>
      </c>
      <c r="H273" s="5">
        <v>2.361111111111111E-2</v>
      </c>
      <c r="I273" t="s">
        <v>630</v>
      </c>
      <c r="J273" s="4">
        <f t="shared" si="13"/>
        <v>35</v>
      </c>
      <c r="K273" s="4">
        <f t="shared" si="12"/>
        <v>14</v>
      </c>
      <c r="L273" s="6">
        <f t="shared" si="14"/>
        <v>0.4</v>
      </c>
    </row>
    <row r="274" spans="1:12" x14ac:dyDescent="0.45">
      <c r="A274" s="3">
        <v>102</v>
      </c>
      <c r="B274" s="3">
        <v>19</v>
      </c>
      <c r="C274" t="s">
        <v>62</v>
      </c>
      <c r="D274" t="s">
        <v>640</v>
      </c>
      <c r="E274" s="4">
        <v>16</v>
      </c>
      <c r="F274" s="4">
        <v>28</v>
      </c>
      <c r="G274">
        <v>3</v>
      </c>
      <c r="H274" s="5">
        <v>1.1805555555555555E-2</v>
      </c>
      <c r="I274" t="s">
        <v>630</v>
      </c>
      <c r="J274" s="4">
        <f t="shared" si="13"/>
        <v>84</v>
      </c>
      <c r="K274" s="4">
        <f t="shared" si="12"/>
        <v>36</v>
      </c>
      <c r="L274" s="6">
        <f t="shared" si="14"/>
        <v>0.42857142857142855</v>
      </c>
    </row>
    <row r="275" spans="1:12" x14ac:dyDescent="0.45">
      <c r="A275" s="3">
        <v>102</v>
      </c>
      <c r="B275" s="3">
        <v>19</v>
      </c>
      <c r="C275" t="s">
        <v>55</v>
      </c>
      <c r="D275" t="s">
        <v>638</v>
      </c>
      <c r="E275" s="4">
        <v>17</v>
      </c>
      <c r="F275" s="4">
        <v>29</v>
      </c>
      <c r="G275">
        <v>3</v>
      </c>
      <c r="H275" s="5">
        <v>2.013888888888889E-2</v>
      </c>
      <c r="I275" t="s">
        <v>629</v>
      </c>
      <c r="J275" s="4">
        <f t="shared" si="13"/>
        <v>87</v>
      </c>
      <c r="K275" s="4">
        <f t="shared" si="12"/>
        <v>36</v>
      </c>
      <c r="L275" s="6">
        <f t="shared" si="14"/>
        <v>0.41379310344827586</v>
      </c>
    </row>
    <row r="276" spans="1:12" x14ac:dyDescent="0.45">
      <c r="A276" s="3">
        <v>103</v>
      </c>
      <c r="B276" s="3">
        <v>13</v>
      </c>
      <c r="C276" t="s">
        <v>99</v>
      </c>
      <c r="D276" t="s">
        <v>648</v>
      </c>
      <c r="E276" s="4">
        <v>13</v>
      </c>
      <c r="F276" s="4">
        <v>21</v>
      </c>
      <c r="G276">
        <v>1</v>
      </c>
      <c r="H276" s="5">
        <v>3.9583333333333331E-2</v>
      </c>
      <c r="I276" t="s">
        <v>630</v>
      </c>
      <c r="J276" s="4">
        <f t="shared" si="13"/>
        <v>21</v>
      </c>
      <c r="K276" s="4">
        <f t="shared" si="12"/>
        <v>8</v>
      </c>
      <c r="L276" s="6">
        <f t="shared" si="14"/>
        <v>0.38095238095238093</v>
      </c>
    </row>
    <row r="277" spans="1:12" x14ac:dyDescent="0.45">
      <c r="A277" s="3">
        <v>103</v>
      </c>
      <c r="B277" s="3">
        <v>13</v>
      </c>
      <c r="C277" t="s">
        <v>83</v>
      </c>
      <c r="D277" t="s">
        <v>645</v>
      </c>
      <c r="E277" s="4">
        <v>20</v>
      </c>
      <c r="F277" s="4">
        <v>34</v>
      </c>
      <c r="G277">
        <v>1</v>
      </c>
      <c r="H277" s="5">
        <v>6.2500000000000003E-3</v>
      </c>
      <c r="I277" t="s">
        <v>629</v>
      </c>
      <c r="J277" s="4">
        <f t="shared" si="13"/>
        <v>34</v>
      </c>
      <c r="K277" s="4">
        <f t="shared" si="12"/>
        <v>14</v>
      </c>
      <c r="L277" s="6">
        <f t="shared" si="14"/>
        <v>0.41176470588235292</v>
      </c>
    </row>
    <row r="278" spans="1:12" x14ac:dyDescent="0.45">
      <c r="A278" s="3">
        <v>103</v>
      </c>
      <c r="B278" s="3">
        <v>13</v>
      </c>
      <c r="C278" t="s">
        <v>108</v>
      </c>
      <c r="D278" t="s">
        <v>649</v>
      </c>
      <c r="E278" s="4">
        <v>10</v>
      </c>
      <c r="F278" s="4">
        <v>18</v>
      </c>
      <c r="G278">
        <v>1</v>
      </c>
      <c r="H278" s="5">
        <v>2.2916666666666665E-2</v>
      </c>
      <c r="I278" t="s">
        <v>630</v>
      </c>
      <c r="J278" s="4">
        <f t="shared" si="13"/>
        <v>18</v>
      </c>
      <c r="K278" s="4">
        <f t="shared" si="12"/>
        <v>8</v>
      </c>
      <c r="L278" s="6">
        <f t="shared" si="14"/>
        <v>0.44444444444444442</v>
      </c>
    </row>
    <row r="279" spans="1:12" x14ac:dyDescent="0.45">
      <c r="A279" s="3">
        <v>104</v>
      </c>
      <c r="B279" s="3">
        <v>14</v>
      </c>
      <c r="C279" t="s">
        <v>231</v>
      </c>
      <c r="D279" t="s">
        <v>647</v>
      </c>
      <c r="E279" s="4">
        <v>14</v>
      </c>
      <c r="F279" s="4">
        <v>23</v>
      </c>
      <c r="G279">
        <v>2</v>
      </c>
      <c r="H279" s="5">
        <v>2.9861111111111113E-2</v>
      </c>
      <c r="I279" t="s">
        <v>630</v>
      </c>
      <c r="J279" s="4">
        <f t="shared" si="13"/>
        <v>46</v>
      </c>
      <c r="K279" s="4">
        <f t="shared" si="12"/>
        <v>18</v>
      </c>
      <c r="L279" s="6">
        <f t="shared" si="14"/>
        <v>0.39130434782608697</v>
      </c>
    </row>
    <row r="280" spans="1:12" x14ac:dyDescent="0.45">
      <c r="A280" s="3">
        <v>104</v>
      </c>
      <c r="B280" s="3">
        <v>14</v>
      </c>
      <c r="C280" t="s">
        <v>147</v>
      </c>
      <c r="D280" t="s">
        <v>634</v>
      </c>
      <c r="E280" s="4">
        <v>19</v>
      </c>
      <c r="F280" s="4">
        <v>31</v>
      </c>
      <c r="G280">
        <v>1</v>
      </c>
      <c r="H280" s="5">
        <v>8.3333333333333332E-3</v>
      </c>
      <c r="I280" t="s">
        <v>629</v>
      </c>
      <c r="J280" s="4">
        <f t="shared" si="13"/>
        <v>31</v>
      </c>
      <c r="K280" s="4">
        <f t="shared" si="12"/>
        <v>12</v>
      </c>
      <c r="L280" s="6">
        <f t="shared" si="14"/>
        <v>0.38709677419354838</v>
      </c>
    </row>
    <row r="281" spans="1:12" x14ac:dyDescent="0.45">
      <c r="A281" s="3">
        <v>105</v>
      </c>
      <c r="B281" s="3">
        <v>14</v>
      </c>
      <c r="C281" t="s">
        <v>177</v>
      </c>
      <c r="D281" t="s">
        <v>646</v>
      </c>
      <c r="E281" s="4">
        <v>12</v>
      </c>
      <c r="F281" s="4">
        <v>20</v>
      </c>
      <c r="G281">
        <v>3</v>
      </c>
      <c r="H281" s="5">
        <v>6.2500000000000003E-3</v>
      </c>
      <c r="I281" t="s">
        <v>629</v>
      </c>
      <c r="J281" s="4">
        <f t="shared" si="13"/>
        <v>60</v>
      </c>
      <c r="K281" s="4">
        <f t="shared" si="12"/>
        <v>24</v>
      </c>
      <c r="L281" s="6">
        <f t="shared" si="14"/>
        <v>0.4</v>
      </c>
    </row>
    <row r="282" spans="1:12" x14ac:dyDescent="0.45">
      <c r="A282" s="3">
        <v>105</v>
      </c>
      <c r="B282" s="3">
        <v>14</v>
      </c>
      <c r="C282" t="s">
        <v>137</v>
      </c>
      <c r="D282" t="s">
        <v>635</v>
      </c>
      <c r="E282" s="4">
        <v>16</v>
      </c>
      <c r="F282" s="4">
        <v>27</v>
      </c>
      <c r="G282">
        <v>3</v>
      </c>
      <c r="H282" s="5">
        <v>2.361111111111111E-2</v>
      </c>
      <c r="I282" t="s">
        <v>629</v>
      </c>
      <c r="J282" s="4">
        <f t="shared" si="13"/>
        <v>81</v>
      </c>
      <c r="K282" s="4">
        <f t="shared" si="12"/>
        <v>33</v>
      </c>
      <c r="L282" s="6">
        <f t="shared" si="14"/>
        <v>0.40740740740740738</v>
      </c>
    </row>
    <row r="283" spans="1:12" x14ac:dyDescent="0.45">
      <c r="A283" s="3">
        <v>106</v>
      </c>
      <c r="B283" s="3">
        <v>15</v>
      </c>
      <c r="C283" t="s">
        <v>83</v>
      </c>
      <c r="D283" t="s">
        <v>645</v>
      </c>
      <c r="E283" s="4">
        <v>20</v>
      </c>
      <c r="F283" s="4">
        <v>34</v>
      </c>
      <c r="G283">
        <v>2</v>
      </c>
      <c r="H283" s="5">
        <v>2.013888888888889E-2</v>
      </c>
      <c r="I283" t="s">
        <v>629</v>
      </c>
      <c r="J283" s="4">
        <f t="shared" si="13"/>
        <v>68</v>
      </c>
      <c r="K283" s="4">
        <f t="shared" si="12"/>
        <v>28</v>
      </c>
      <c r="L283" s="6">
        <f t="shared" si="14"/>
        <v>0.41176470588235292</v>
      </c>
    </row>
    <row r="284" spans="1:12" x14ac:dyDescent="0.45">
      <c r="A284" s="3">
        <v>107</v>
      </c>
      <c r="B284" s="3">
        <v>11</v>
      </c>
      <c r="C284" t="s">
        <v>278</v>
      </c>
      <c r="D284" t="s">
        <v>643</v>
      </c>
      <c r="E284" s="4">
        <v>19</v>
      </c>
      <c r="F284" s="4">
        <v>32</v>
      </c>
      <c r="G284">
        <v>2</v>
      </c>
      <c r="H284" s="5">
        <v>3.3333333333333333E-2</v>
      </c>
      <c r="I284" t="s">
        <v>629</v>
      </c>
      <c r="J284" s="4">
        <f t="shared" si="13"/>
        <v>64</v>
      </c>
      <c r="K284" s="4">
        <f t="shared" si="12"/>
        <v>26</v>
      </c>
      <c r="L284" s="6">
        <f t="shared" si="14"/>
        <v>0.40625</v>
      </c>
    </row>
    <row r="285" spans="1:12" x14ac:dyDescent="0.45">
      <c r="A285" s="3">
        <v>107</v>
      </c>
      <c r="B285" s="3">
        <v>11</v>
      </c>
      <c r="C285" t="s">
        <v>55</v>
      </c>
      <c r="D285" t="s">
        <v>638</v>
      </c>
      <c r="E285" s="4">
        <v>17</v>
      </c>
      <c r="F285" s="4">
        <v>29</v>
      </c>
      <c r="G285">
        <v>3</v>
      </c>
      <c r="H285" s="5">
        <v>3.5416666666666666E-2</v>
      </c>
      <c r="I285" t="s">
        <v>630</v>
      </c>
      <c r="J285" s="4">
        <f t="shared" si="13"/>
        <v>87</v>
      </c>
      <c r="K285" s="4">
        <f t="shared" si="12"/>
        <v>36</v>
      </c>
      <c r="L285" s="6">
        <f t="shared" si="14"/>
        <v>0.41379310344827586</v>
      </c>
    </row>
    <row r="286" spans="1:12" x14ac:dyDescent="0.45">
      <c r="A286" s="3">
        <v>107</v>
      </c>
      <c r="B286" s="3">
        <v>11</v>
      </c>
      <c r="C286" t="s">
        <v>83</v>
      </c>
      <c r="D286" t="s">
        <v>645</v>
      </c>
      <c r="E286" s="4">
        <v>20</v>
      </c>
      <c r="F286" s="4">
        <v>34</v>
      </c>
      <c r="G286">
        <v>3</v>
      </c>
      <c r="H286" s="5">
        <v>2.9166666666666667E-2</v>
      </c>
      <c r="I286" t="s">
        <v>630</v>
      </c>
      <c r="J286" s="4">
        <f t="shared" si="13"/>
        <v>102</v>
      </c>
      <c r="K286" s="4">
        <f t="shared" si="12"/>
        <v>42</v>
      </c>
      <c r="L286" s="6">
        <f t="shared" si="14"/>
        <v>0.41176470588235292</v>
      </c>
    </row>
    <row r="287" spans="1:12" x14ac:dyDescent="0.45">
      <c r="A287" s="3">
        <v>108</v>
      </c>
      <c r="B287" s="3">
        <v>3</v>
      </c>
      <c r="C287" t="s">
        <v>55</v>
      </c>
      <c r="D287" t="s">
        <v>638</v>
      </c>
      <c r="E287" s="4">
        <v>17</v>
      </c>
      <c r="F287" s="4">
        <v>29</v>
      </c>
      <c r="G287">
        <v>2</v>
      </c>
      <c r="H287" s="5">
        <v>1.5972222222222221E-2</v>
      </c>
      <c r="I287" t="s">
        <v>629</v>
      </c>
      <c r="J287" s="4">
        <f t="shared" si="13"/>
        <v>58</v>
      </c>
      <c r="K287" s="4">
        <f t="shared" si="12"/>
        <v>24</v>
      </c>
      <c r="L287" s="6">
        <f t="shared" si="14"/>
        <v>0.41379310344827586</v>
      </c>
    </row>
    <row r="288" spans="1:12" x14ac:dyDescent="0.45">
      <c r="A288" s="3">
        <v>108</v>
      </c>
      <c r="B288" s="3">
        <v>3</v>
      </c>
      <c r="C288" t="s">
        <v>108</v>
      </c>
      <c r="D288" t="s">
        <v>649</v>
      </c>
      <c r="E288" s="4">
        <v>10</v>
      </c>
      <c r="F288" s="4">
        <v>18</v>
      </c>
      <c r="G288">
        <v>1</v>
      </c>
      <c r="H288" s="5">
        <v>6.9444444444444441E-3</v>
      </c>
      <c r="I288" t="s">
        <v>630</v>
      </c>
      <c r="J288" s="4">
        <f t="shared" si="13"/>
        <v>18</v>
      </c>
      <c r="K288" s="4">
        <f t="shared" si="12"/>
        <v>8</v>
      </c>
      <c r="L288" s="6">
        <f t="shared" si="14"/>
        <v>0.44444444444444442</v>
      </c>
    </row>
    <row r="289" spans="1:12" x14ac:dyDescent="0.45">
      <c r="A289" s="3">
        <v>108</v>
      </c>
      <c r="B289" s="3">
        <v>3</v>
      </c>
      <c r="C289" t="s">
        <v>177</v>
      </c>
      <c r="D289" t="s">
        <v>646</v>
      </c>
      <c r="E289" s="4">
        <v>12</v>
      </c>
      <c r="F289" s="4">
        <v>20</v>
      </c>
      <c r="G289">
        <v>1</v>
      </c>
      <c r="H289" s="5">
        <v>1.8055555555555554E-2</v>
      </c>
      <c r="I289" t="s">
        <v>630</v>
      </c>
      <c r="J289" s="4">
        <f t="shared" si="13"/>
        <v>20</v>
      </c>
      <c r="K289" s="4">
        <f t="shared" si="12"/>
        <v>8</v>
      </c>
      <c r="L289" s="6">
        <f t="shared" si="14"/>
        <v>0.4</v>
      </c>
    </row>
    <row r="290" spans="1:12" x14ac:dyDescent="0.45">
      <c r="A290" s="3">
        <v>108</v>
      </c>
      <c r="B290" s="3">
        <v>3</v>
      </c>
      <c r="C290" t="s">
        <v>62</v>
      </c>
      <c r="D290" t="s">
        <v>640</v>
      </c>
      <c r="E290" s="4">
        <v>16</v>
      </c>
      <c r="F290" s="4">
        <v>28</v>
      </c>
      <c r="G290">
        <v>1</v>
      </c>
      <c r="H290" s="5">
        <v>3.888888888888889E-2</v>
      </c>
      <c r="I290" t="s">
        <v>629</v>
      </c>
      <c r="J290" s="4">
        <f t="shared" si="13"/>
        <v>28</v>
      </c>
      <c r="K290" s="4">
        <f t="shared" si="12"/>
        <v>12</v>
      </c>
      <c r="L290" s="6">
        <f t="shared" si="14"/>
        <v>0.42857142857142855</v>
      </c>
    </row>
    <row r="291" spans="1:12" x14ac:dyDescent="0.45">
      <c r="A291" s="3">
        <v>109</v>
      </c>
      <c r="B291" s="3">
        <v>10</v>
      </c>
      <c r="C291" t="s">
        <v>83</v>
      </c>
      <c r="D291" t="s">
        <v>645</v>
      </c>
      <c r="E291" s="4">
        <v>20</v>
      </c>
      <c r="F291" s="4">
        <v>34</v>
      </c>
      <c r="G291">
        <v>3</v>
      </c>
      <c r="H291" s="5">
        <v>3.7499999999999999E-2</v>
      </c>
      <c r="I291" t="s">
        <v>630</v>
      </c>
      <c r="J291" s="4">
        <f t="shared" si="13"/>
        <v>102</v>
      </c>
      <c r="K291" s="4">
        <f t="shared" si="12"/>
        <v>42</v>
      </c>
      <c r="L291" s="6">
        <f t="shared" si="14"/>
        <v>0.41176470588235292</v>
      </c>
    </row>
    <row r="292" spans="1:12" x14ac:dyDescent="0.45">
      <c r="A292" s="3">
        <v>109</v>
      </c>
      <c r="B292" s="3">
        <v>10</v>
      </c>
      <c r="C292" t="s">
        <v>231</v>
      </c>
      <c r="D292" t="s">
        <v>647</v>
      </c>
      <c r="E292" s="4">
        <v>14</v>
      </c>
      <c r="F292" s="4">
        <v>23</v>
      </c>
      <c r="G292">
        <v>1</v>
      </c>
      <c r="H292" s="5">
        <v>1.8055555555555554E-2</v>
      </c>
      <c r="I292" t="s">
        <v>630</v>
      </c>
      <c r="J292" s="4">
        <f t="shared" si="13"/>
        <v>23</v>
      </c>
      <c r="K292" s="4">
        <f t="shared" si="12"/>
        <v>9</v>
      </c>
      <c r="L292" s="6">
        <f t="shared" si="14"/>
        <v>0.39130434782608697</v>
      </c>
    </row>
    <row r="293" spans="1:12" x14ac:dyDescent="0.45">
      <c r="A293" s="3">
        <v>109</v>
      </c>
      <c r="B293" s="3">
        <v>10</v>
      </c>
      <c r="C293" t="s">
        <v>234</v>
      </c>
      <c r="D293" t="s">
        <v>644</v>
      </c>
      <c r="E293" s="4">
        <v>13</v>
      </c>
      <c r="F293" s="4">
        <v>22</v>
      </c>
      <c r="G293">
        <v>2</v>
      </c>
      <c r="H293" s="5">
        <v>2.6388888888888889E-2</v>
      </c>
      <c r="I293" t="s">
        <v>629</v>
      </c>
      <c r="J293" s="4">
        <f t="shared" si="13"/>
        <v>44</v>
      </c>
      <c r="K293" s="4">
        <f t="shared" si="12"/>
        <v>18</v>
      </c>
      <c r="L293" s="6">
        <f t="shared" si="14"/>
        <v>0.40909090909090912</v>
      </c>
    </row>
    <row r="294" spans="1:12" x14ac:dyDescent="0.45">
      <c r="A294" s="3">
        <v>110</v>
      </c>
      <c r="B294" s="3">
        <v>5</v>
      </c>
      <c r="C294" t="s">
        <v>55</v>
      </c>
      <c r="D294" t="s">
        <v>638</v>
      </c>
      <c r="E294" s="4">
        <v>17</v>
      </c>
      <c r="F294" s="4">
        <v>29</v>
      </c>
      <c r="G294">
        <v>2</v>
      </c>
      <c r="H294" s="5">
        <v>2.6388888888888889E-2</v>
      </c>
      <c r="I294" t="s">
        <v>629</v>
      </c>
      <c r="J294" s="4">
        <f t="shared" si="13"/>
        <v>58</v>
      </c>
      <c r="K294" s="4">
        <f t="shared" si="12"/>
        <v>24</v>
      </c>
      <c r="L294" s="6">
        <f t="shared" si="14"/>
        <v>0.41379310344827586</v>
      </c>
    </row>
    <row r="295" spans="1:12" x14ac:dyDescent="0.45">
      <c r="A295" s="3">
        <v>110</v>
      </c>
      <c r="B295" s="3">
        <v>5</v>
      </c>
      <c r="C295" t="s">
        <v>186</v>
      </c>
      <c r="D295" t="s">
        <v>650</v>
      </c>
      <c r="E295" s="4">
        <v>15</v>
      </c>
      <c r="F295" s="4">
        <v>26</v>
      </c>
      <c r="G295">
        <v>3</v>
      </c>
      <c r="H295" s="5">
        <v>1.8749999999999999E-2</v>
      </c>
      <c r="I295" t="s">
        <v>629</v>
      </c>
      <c r="J295" s="4">
        <f t="shared" si="13"/>
        <v>78</v>
      </c>
      <c r="K295" s="4">
        <f t="shared" si="12"/>
        <v>33</v>
      </c>
      <c r="L295" s="6">
        <f t="shared" si="14"/>
        <v>0.42307692307692307</v>
      </c>
    </row>
    <row r="296" spans="1:12" x14ac:dyDescent="0.45">
      <c r="A296" s="3">
        <v>110</v>
      </c>
      <c r="B296" s="3">
        <v>5</v>
      </c>
      <c r="C296" t="s">
        <v>137</v>
      </c>
      <c r="D296" t="s">
        <v>635</v>
      </c>
      <c r="E296" s="4">
        <v>16</v>
      </c>
      <c r="F296" s="4">
        <v>27</v>
      </c>
      <c r="G296">
        <v>1</v>
      </c>
      <c r="H296" s="5">
        <v>3.888888888888889E-2</v>
      </c>
      <c r="I296" t="s">
        <v>630</v>
      </c>
      <c r="J296" s="4">
        <f t="shared" si="13"/>
        <v>27</v>
      </c>
      <c r="K296" s="4">
        <f t="shared" si="12"/>
        <v>11</v>
      </c>
      <c r="L296" s="6">
        <f t="shared" si="14"/>
        <v>0.40740740740740738</v>
      </c>
    </row>
    <row r="297" spans="1:12" x14ac:dyDescent="0.45">
      <c r="A297" s="3">
        <v>111</v>
      </c>
      <c r="B297" s="3">
        <v>3</v>
      </c>
      <c r="C297" t="s">
        <v>278</v>
      </c>
      <c r="D297" t="s">
        <v>643</v>
      </c>
      <c r="E297" s="4">
        <v>19</v>
      </c>
      <c r="F297" s="4">
        <v>32</v>
      </c>
      <c r="G297">
        <v>1</v>
      </c>
      <c r="H297" s="5">
        <v>3.2638888888888891E-2</v>
      </c>
      <c r="I297" t="s">
        <v>630</v>
      </c>
      <c r="J297" s="4">
        <f t="shared" si="13"/>
        <v>32</v>
      </c>
      <c r="K297" s="4">
        <f t="shared" si="12"/>
        <v>13</v>
      </c>
      <c r="L297" s="6">
        <f t="shared" si="14"/>
        <v>0.40625</v>
      </c>
    </row>
    <row r="298" spans="1:12" x14ac:dyDescent="0.45">
      <c r="A298" s="3">
        <v>111</v>
      </c>
      <c r="B298" s="3">
        <v>3</v>
      </c>
      <c r="C298" t="s">
        <v>234</v>
      </c>
      <c r="D298" t="s">
        <v>644</v>
      </c>
      <c r="E298" s="4">
        <v>13</v>
      </c>
      <c r="F298" s="4">
        <v>22</v>
      </c>
      <c r="G298">
        <v>3</v>
      </c>
      <c r="H298" s="5">
        <v>3.472222222222222E-3</v>
      </c>
      <c r="I298" t="s">
        <v>629</v>
      </c>
      <c r="J298" s="4">
        <f t="shared" si="13"/>
        <v>66</v>
      </c>
      <c r="K298" s="4">
        <f t="shared" si="12"/>
        <v>27</v>
      </c>
      <c r="L298" s="6">
        <f t="shared" si="14"/>
        <v>0.40909090909090912</v>
      </c>
    </row>
    <row r="299" spans="1:12" x14ac:dyDescent="0.45">
      <c r="A299" s="3">
        <v>111</v>
      </c>
      <c r="B299" s="3">
        <v>3</v>
      </c>
      <c r="C299" t="s">
        <v>189</v>
      </c>
      <c r="D299" t="s">
        <v>632</v>
      </c>
      <c r="E299" s="4">
        <v>14</v>
      </c>
      <c r="F299" s="4">
        <v>24</v>
      </c>
      <c r="G299">
        <v>2</v>
      </c>
      <c r="H299" s="5">
        <v>3.3333333333333333E-2</v>
      </c>
      <c r="I299" t="s">
        <v>629</v>
      </c>
      <c r="J299" s="4">
        <f t="shared" si="13"/>
        <v>48</v>
      </c>
      <c r="K299" s="4">
        <f t="shared" si="12"/>
        <v>20</v>
      </c>
      <c r="L299" s="6">
        <f t="shared" si="14"/>
        <v>0.41666666666666669</v>
      </c>
    </row>
    <row r="300" spans="1:12" x14ac:dyDescent="0.45">
      <c r="A300" s="3">
        <v>111</v>
      </c>
      <c r="B300" s="3">
        <v>3</v>
      </c>
      <c r="C300" t="s">
        <v>55</v>
      </c>
      <c r="D300" t="s">
        <v>638</v>
      </c>
      <c r="E300" s="4">
        <v>17</v>
      </c>
      <c r="F300" s="4">
        <v>29</v>
      </c>
      <c r="G300">
        <v>2</v>
      </c>
      <c r="H300" s="5">
        <v>2.5694444444444443E-2</v>
      </c>
      <c r="I300" t="s">
        <v>630</v>
      </c>
      <c r="J300" s="4">
        <f t="shared" si="13"/>
        <v>58</v>
      </c>
      <c r="K300" s="4">
        <f t="shared" si="12"/>
        <v>24</v>
      </c>
      <c r="L300" s="6">
        <f t="shared" si="14"/>
        <v>0.41379310344827586</v>
      </c>
    </row>
    <row r="301" spans="1:12" x14ac:dyDescent="0.45">
      <c r="A301" s="3">
        <v>112</v>
      </c>
      <c r="B301" s="3">
        <v>6</v>
      </c>
      <c r="C301" t="s">
        <v>177</v>
      </c>
      <c r="D301" t="s">
        <v>646</v>
      </c>
      <c r="E301" s="4">
        <v>12</v>
      </c>
      <c r="F301" s="4">
        <v>20</v>
      </c>
      <c r="G301">
        <v>1</v>
      </c>
      <c r="H301" s="5">
        <v>1.1111111111111112E-2</v>
      </c>
      <c r="I301" t="s">
        <v>630</v>
      </c>
      <c r="J301" s="4">
        <f t="shared" si="13"/>
        <v>20</v>
      </c>
      <c r="K301" s="4">
        <f t="shared" si="12"/>
        <v>8</v>
      </c>
      <c r="L301" s="6">
        <f t="shared" si="14"/>
        <v>0.4</v>
      </c>
    </row>
    <row r="302" spans="1:12" x14ac:dyDescent="0.45">
      <c r="A302" s="3">
        <v>113</v>
      </c>
      <c r="B302" s="3">
        <v>4</v>
      </c>
      <c r="C302" t="s">
        <v>83</v>
      </c>
      <c r="D302" t="s">
        <v>645</v>
      </c>
      <c r="E302" s="4">
        <v>20</v>
      </c>
      <c r="F302" s="4">
        <v>34</v>
      </c>
      <c r="G302">
        <v>2</v>
      </c>
      <c r="H302" s="5">
        <v>3.5416666666666666E-2</v>
      </c>
      <c r="I302" t="s">
        <v>629</v>
      </c>
      <c r="J302" s="4">
        <f t="shared" si="13"/>
        <v>68</v>
      </c>
      <c r="K302" s="4">
        <f t="shared" si="12"/>
        <v>28</v>
      </c>
      <c r="L302" s="6">
        <f t="shared" si="14"/>
        <v>0.41176470588235292</v>
      </c>
    </row>
    <row r="303" spans="1:12" x14ac:dyDescent="0.45">
      <c r="A303" s="3">
        <v>114</v>
      </c>
      <c r="B303" s="3">
        <v>7</v>
      </c>
      <c r="C303" t="s">
        <v>97</v>
      </c>
      <c r="D303" t="s">
        <v>633</v>
      </c>
      <c r="E303" s="4">
        <v>18</v>
      </c>
      <c r="F303" s="4">
        <v>30</v>
      </c>
      <c r="G303">
        <v>3</v>
      </c>
      <c r="H303" s="5">
        <v>2.5000000000000001E-2</v>
      </c>
      <c r="I303" t="s">
        <v>629</v>
      </c>
      <c r="J303" s="4">
        <f t="shared" si="13"/>
        <v>90</v>
      </c>
      <c r="K303" s="4">
        <f t="shared" si="12"/>
        <v>36</v>
      </c>
      <c r="L303" s="6">
        <f t="shared" si="14"/>
        <v>0.4</v>
      </c>
    </row>
    <row r="304" spans="1:12" x14ac:dyDescent="0.45">
      <c r="A304" s="3">
        <v>114</v>
      </c>
      <c r="B304" s="3">
        <v>7</v>
      </c>
      <c r="C304" t="s">
        <v>55</v>
      </c>
      <c r="D304" t="s">
        <v>638</v>
      </c>
      <c r="E304" s="4">
        <v>17</v>
      </c>
      <c r="F304" s="4">
        <v>29</v>
      </c>
      <c r="G304">
        <v>3</v>
      </c>
      <c r="H304" s="5">
        <v>1.5277777777777777E-2</v>
      </c>
      <c r="I304" t="s">
        <v>629</v>
      </c>
      <c r="J304" s="4">
        <f t="shared" si="13"/>
        <v>87</v>
      </c>
      <c r="K304" s="4">
        <f t="shared" si="12"/>
        <v>36</v>
      </c>
      <c r="L304" s="6">
        <f t="shared" si="14"/>
        <v>0.41379310344827586</v>
      </c>
    </row>
    <row r="305" spans="1:12" x14ac:dyDescent="0.45">
      <c r="A305" s="3">
        <v>114</v>
      </c>
      <c r="B305" s="3">
        <v>7</v>
      </c>
      <c r="C305" t="s">
        <v>108</v>
      </c>
      <c r="D305" t="s">
        <v>649</v>
      </c>
      <c r="E305" s="4">
        <v>10</v>
      </c>
      <c r="F305" s="4">
        <v>18</v>
      </c>
      <c r="G305">
        <v>3</v>
      </c>
      <c r="H305" s="5">
        <v>2.1527777777777778E-2</v>
      </c>
      <c r="I305" t="s">
        <v>630</v>
      </c>
      <c r="J305" s="4">
        <f t="shared" si="13"/>
        <v>54</v>
      </c>
      <c r="K305" s="4">
        <f t="shared" si="12"/>
        <v>24</v>
      </c>
      <c r="L305" s="6">
        <f t="shared" si="14"/>
        <v>0.44444444444444442</v>
      </c>
    </row>
    <row r="306" spans="1:12" x14ac:dyDescent="0.45">
      <c r="A306" s="3">
        <v>114</v>
      </c>
      <c r="B306" s="3">
        <v>7</v>
      </c>
      <c r="C306" t="s">
        <v>234</v>
      </c>
      <c r="D306" t="s">
        <v>644</v>
      </c>
      <c r="E306" s="4">
        <v>13</v>
      </c>
      <c r="F306" s="4">
        <v>22</v>
      </c>
      <c r="G306">
        <v>1</v>
      </c>
      <c r="H306" s="5">
        <v>2.9166666666666667E-2</v>
      </c>
      <c r="I306" t="s">
        <v>630</v>
      </c>
      <c r="J306" s="4">
        <f t="shared" si="13"/>
        <v>22</v>
      </c>
      <c r="K306" s="4">
        <f t="shared" si="12"/>
        <v>9</v>
      </c>
      <c r="L306" s="6">
        <f t="shared" si="14"/>
        <v>0.40909090909090912</v>
      </c>
    </row>
    <row r="307" spans="1:12" x14ac:dyDescent="0.45">
      <c r="A307" s="3">
        <v>115</v>
      </c>
      <c r="B307" s="3">
        <v>12</v>
      </c>
      <c r="C307" t="s">
        <v>137</v>
      </c>
      <c r="D307" t="s">
        <v>635</v>
      </c>
      <c r="E307" s="4">
        <v>16</v>
      </c>
      <c r="F307" s="4">
        <v>27</v>
      </c>
      <c r="G307">
        <v>3</v>
      </c>
      <c r="H307" s="5">
        <v>1.5972222222222221E-2</v>
      </c>
      <c r="I307" t="s">
        <v>630</v>
      </c>
      <c r="J307" s="4">
        <f t="shared" si="13"/>
        <v>81</v>
      </c>
      <c r="K307" s="4">
        <f t="shared" si="12"/>
        <v>33</v>
      </c>
      <c r="L307" s="6">
        <f t="shared" si="14"/>
        <v>0.40740740740740738</v>
      </c>
    </row>
    <row r="308" spans="1:12" x14ac:dyDescent="0.45">
      <c r="A308" s="3">
        <v>115</v>
      </c>
      <c r="B308" s="3">
        <v>12</v>
      </c>
      <c r="C308" t="s">
        <v>97</v>
      </c>
      <c r="D308" t="s">
        <v>633</v>
      </c>
      <c r="E308" s="4">
        <v>18</v>
      </c>
      <c r="F308" s="4">
        <v>30</v>
      </c>
      <c r="G308">
        <v>2</v>
      </c>
      <c r="H308" s="5">
        <v>2.2222222222222223E-2</v>
      </c>
      <c r="I308" t="s">
        <v>630</v>
      </c>
      <c r="J308" s="4">
        <f t="shared" si="13"/>
        <v>60</v>
      </c>
      <c r="K308" s="4">
        <f t="shared" si="12"/>
        <v>24</v>
      </c>
      <c r="L308" s="6">
        <f t="shared" si="14"/>
        <v>0.4</v>
      </c>
    </row>
    <row r="309" spans="1:12" x14ac:dyDescent="0.45">
      <c r="A309" s="3">
        <v>115</v>
      </c>
      <c r="B309" s="3">
        <v>12</v>
      </c>
      <c r="C309" t="s">
        <v>278</v>
      </c>
      <c r="D309" t="s">
        <v>643</v>
      </c>
      <c r="E309" s="4">
        <v>19</v>
      </c>
      <c r="F309" s="4">
        <v>32</v>
      </c>
      <c r="G309">
        <v>3</v>
      </c>
      <c r="H309" s="5">
        <v>2.9861111111111113E-2</v>
      </c>
      <c r="I309" t="s">
        <v>630</v>
      </c>
      <c r="J309" s="4">
        <f t="shared" si="13"/>
        <v>96</v>
      </c>
      <c r="K309" s="4">
        <f t="shared" si="12"/>
        <v>39</v>
      </c>
      <c r="L309" s="6">
        <f t="shared" si="14"/>
        <v>0.40625</v>
      </c>
    </row>
    <row r="310" spans="1:12" x14ac:dyDescent="0.45">
      <c r="A310" s="3">
        <v>116</v>
      </c>
      <c r="B310" s="3">
        <v>8</v>
      </c>
      <c r="C310" t="s">
        <v>278</v>
      </c>
      <c r="D310" t="s">
        <v>643</v>
      </c>
      <c r="E310" s="4">
        <v>19</v>
      </c>
      <c r="F310" s="4">
        <v>32</v>
      </c>
      <c r="G310">
        <v>3</v>
      </c>
      <c r="H310" s="5">
        <v>3.7499999999999999E-2</v>
      </c>
      <c r="I310" t="s">
        <v>630</v>
      </c>
      <c r="J310" s="4">
        <f t="shared" si="13"/>
        <v>96</v>
      </c>
      <c r="K310" s="4">
        <f t="shared" si="12"/>
        <v>39</v>
      </c>
      <c r="L310" s="6">
        <f t="shared" si="14"/>
        <v>0.40625</v>
      </c>
    </row>
    <row r="311" spans="1:12" x14ac:dyDescent="0.45">
      <c r="A311" s="3">
        <v>116</v>
      </c>
      <c r="B311" s="3">
        <v>8</v>
      </c>
      <c r="C311" t="s">
        <v>39</v>
      </c>
      <c r="D311" t="s">
        <v>642</v>
      </c>
      <c r="E311" s="4">
        <v>21</v>
      </c>
      <c r="F311" s="4">
        <v>35</v>
      </c>
      <c r="G311">
        <v>1</v>
      </c>
      <c r="H311" s="5">
        <v>1.4583333333333334E-2</v>
      </c>
      <c r="I311" t="s">
        <v>629</v>
      </c>
      <c r="J311" s="4">
        <f t="shared" si="13"/>
        <v>35</v>
      </c>
      <c r="K311" s="4">
        <f t="shared" si="12"/>
        <v>14</v>
      </c>
      <c r="L311" s="6">
        <f t="shared" si="14"/>
        <v>0.4</v>
      </c>
    </row>
    <row r="312" spans="1:12" x14ac:dyDescent="0.45">
      <c r="A312" s="3">
        <v>116</v>
      </c>
      <c r="B312" s="3">
        <v>8</v>
      </c>
      <c r="C312" t="s">
        <v>102</v>
      </c>
      <c r="D312" t="s">
        <v>637</v>
      </c>
      <c r="E312" s="4">
        <v>22</v>
      </c>
      <c r="F312" s="4">
        <v>36</v>
      </c>
      <c r="G312">
        <v>1</v>
      </c>
      <c r="H312" s="5">
        <v>1.8055555555555554E-2</v>
      </c>
      <c r="I312" t="s">
        <v>630</v>
      </c>
      <c r="J312" s="4">
        <f t="shared" si="13"/>
        <v>36</v>
      </c>
      <c r="K312" s="4">
        <f t="shared" si="12"/>
        <v>14</v>
      </c>
      <c r="L312" s="6">
        <f t="shared" si="14"/>
        <v>0.3888888888888889</v>
      </c>
    </row>
    <row r="313" spans="1:12" x14ac:dyDescent="0.45">
      <c r="A313" s="3">
        <v>116</v>
      </c>
      <c r="B313" s="3">
        <v>8</v>
      </c>
      <c r="C313" t="s">
        <v>83</v>
      </c>
      <c r="D313" t="s">
        <v>645</v>
      </c>
      <c r="E313" s="4">
        <v>20</v>
      </c>
      <c r="F313" s="4">
        <v>34</v>
      </c>
      <c r="G313">
        <v>3</v>
      </c>
      <c r="H313" s="5">
        <v>1.9444444444444445E-2</v>
      </c>
      <c r="I313" t="s">
        <v>630</v>
      </c>
      <c r="J313" s="4">
        <f t="shared" si="13"/>
        <v>102</v>
      </c>
      <c r="K313" s="4">
        <f t="shared" si="12"/>
        <v>42</v>
      </c>
      <c r="L313" s="6">
        <f t="shared" si="14"/>
        <v>0.41176470588235292</v>
      </c>
    </row>
    <row r="314" spans="1:12" x14ac:dyDescent="0.45">
      <c r="A314" s="3">
        <v>117</v>
      </c>
      <c r="B314" s="3">
        <v>8</v>
      </c>
      <c r="C314" t="s">
        <v>39</v>
      </c>
      <c r="D314" t="s">
        <v>642</v>
      </c>
      <c r="E314" s="4">
        <v>21</v>
      </c>
      <c r="F314" s="4">
        <v>35</v>
      </c>
      <c r="G314">
        <v>2</v>
      </c>
      <c r="H314" s="5">
        <v>5.5555555555555558E-3</v>
      </c>
      <c r="I314" t="s">
        <v>630</v>
      </c>
      <c r="J314" s="4">
        <f t="shared" si="13"/>
        <v>70</v>
      </c>
      <c r="K314" s="4">
        <f t="shared" si="12"/>
        <v>28</v>
      </c>
      <c r="L314" s="6">
        <f t="shared" si="14"/>
        <v>0.4</v>
      </c>
    </row>
    <row r="315" spans="1:12" x14ac:dyDescent="0.45">
      <c r="A315" s="3">
        <v>118</v>
      </c>
      <c r="B315" s="3">
        <v>13</v>
      </c>
      <c r="C315" t="s">
        <v>108</v>
      </c>
      <c r="D315" t="s">
        <v>649</v>
      </c>
      <c r="E315" s="4">
        <v>10</v>
      </c>
      <c r="F315" s="4">
        <v>18</v>
      </c>
      <c r="G315">
        <v>3</v>
      </c>
      <c r="H315" s="5">
        <v>2.7083333333333334E-2</v>
      </c>
      <c r="I315" t="s">
        <v>629</v>
      </c>
      <c r="J315" s="4">
        <f t="shared" si="13"/>
        <v>54</v>
      </c>
      <c r="K315" s="4">
        <f t="shared" si="12"/>
        <v>24</v>
      </c>
      <c r="L315" s="6">
        <f t="shared" si="14"/>
        <v>0.44444444444444442</v>
      </c>
    </row>
    <row r="316" spans="1:12" x14ac:dyDescent="0.45">
      <c r="A316" s="3">
        <v>118</v>
      </c>
      <c r="B316" s="3">
        <v>13</v>
      </c>
      <c r="C316" t="s">
        <v>231</v>
      </c>
      <c r="D316" t="s">
        <v>647</v>
      </c>
      <c r="E316" s="4">
        <v>14</v>
      </c>
      <c r="F316" s="4">
        <v>23</v>
      </c>
      <c r="G316">
        <v>3</v>
      </c>
      <c r="H316" s="5">
        <v>1.5277777777777777E-2</v>
      </c>
      <c r="I316" t="s">
        <v>630</v>
      </c>
      <c r="J316" s="4">
        <f t="shared" si="13"/>
        <v>69</v>
      </c>
      <c r="K316" s="4">
        <f t="shared" si="12"/>
        <v>27</v>
      </c>
      <c r="L316" s="6">
        <f t="shared" si="14"/>
        <v>0.39130434782608697</v>
      </c>
    </row>
    <row r="317" spans="1:12" x14ac:dyDescent="0.45">
      <c r="A317" s="3">
        <v>118</v>
      </c>
      <c r="B317" s="3">
        <v>13</v>
      </c>
      <c r="C317" t="s">
        <v>137</v>
      </c>
      <c r="D317" t="s">
        <v>635</v>
      </c>
      <c r="E317" s="4">
        <v>16</v>
      </c>
      <c r="F317" s="4">
        <v>27</v>
      </c>
      <c r="G317">
        <v>2</v>
      </c>
      <c r="H317" s="5">
        <v>3.6111111111111108E-2</v>
      </c>
      <c r="I317" t="s">
        <v>630</v>
      </c>
      <c r="J317" s="4">
        <f t="shared" si="13"/>
        <v>54</v>
      </c>
      <c r="K317" s="4">
        <f t="shared" si="12"/>
        <v>22</v>
      </c>
      <c r="L317" s="6">
        <f t="shared" si="14"/>
        <v>0.40740740740740738</v>
      </c>
    </row>
    <row r="318" spans="1:12" x14ac:dyDescent="0.45">
      <c r="A318" s="3">
        <v>118</v>
      </c>
      <c r="B318" s="3">
        <v>13</v>
      </c>
      <c r="C318" t="s">
        <v>278</v>
      </c>
      <c r="D318" t="s">
        <v>643</v>
      </c>
      <c r="E318" s="4">
        <v>19</v>
      </c>
      <c r="F318" s="4">
        <v>32</v>
      </c>
      <c r="G318">
        <v>1</v>
      </c>
      <c r="H318" s="5">
        <v>1.5972222222222221E-2</v>
      </c>
      <c r="I318" t="s">
        <v>630</v>
      </c>
      <c r="J318" s="4">
        <f t="shared" si="13"/>
        <v>32</v>
      </c>
      <c r="K318" s="4">
        <f t="shared" si="12"/>
        <v>13</v>
      </c>
      <c r="L318" s="6">
        <f t="shared" si="14"/>
        <v>0.40625</v>
      </c>
    </row>
    <row r="319" spans="1:12" x14ac:dyDescent="0.45">
      <c r="A319" s="3">
        <v>119</v>
      </c>
      <c r="B319" s="3">
        <v>17</v>
      </c>
      <c r="C319" t="s">
        <v>186</v>
      </c>
      <c r="D319" t="s">
        <v>650</v>
      </c>
      <c r="E319" s="4">
        <v>15</v>
      </c>
      <c r="F319" s="4">
        <v>26</v>
      </c>
      <c r="G319">
        <v>1</v>
      </c>
      <c r="H319" s="5">
        <v>4.8611111111111112E-3</v>
      </c>
      <c r="I319" t="s">
        <v>629</v>
      </c>
      <c r="J319" s="4">
        <f t="shared" si="13"/>
        <v>26</v>
      </c>
      <c r="K319" s="4">
        <f t="shared" si="12"/>
        <v>11</v>
      </c>
      <c r="L319" s="6">
        <f t="shared" si="14"/>
        <v>0.42307692307692307</v>
      </c>
    </row>
    <row r="320" spans="1:12" x14ac:dyDescent="0.45">
      <c r="A320" s="3">
        <v>119</v>
      </c>
      <c r="B320" s="3">
        <v>17</v>
      </c>
      <c r="C320" t="s">
        <v>102</v>
      </c>
      <c r="D320" t="s">
        <v>637</v>
      </c>
      <c r="E320" s="4">
        <v>22</v>
      </c>
      <c r="F320" s="4">
        <v>36</v>
      </c>
      <c r="G320">
        <v>2</v>
      </c>
      <c r="H320" s="5">
        <v>9.0277777777777769E-3</v>
      </c>
      <c r="I320" t="s">
        <v>630</v>
      </c>
      <c r="J320" s="4">
        <f t="shared" si="13"/>
        <v>72</v>
      </c>
      <c r="K320" s="4">
        <f t="shared" si="12"/>
        <v>28</v>
      </c>
      <c r="L320" s="6">
        <f t="shared" si="14"/>
        <v>0.3888888888888889</v>
      </c>
    </row>
    <row r="321" spans="1:12" x14ac:dyDescent="0.45">
      <c r="A321" s="3">
        <v>119</v>
      </c>
      <c r="B321" s="3">
        <v>17</v>
      </c>
      <c r="C321" t="s">
        <v>108</v>
      </c>
      <c r="D321" t="s">
        <v>649</v>
      </c>
      <c r="E321" s="4">
        <v>10</v>
      </c>
      <c r="F321" s="4">
        <v>18</v>
      </c>
      <c r="G321">
        <v>2</v>
      </c>
      <c r="H321" s="5">
        <v>2.361111111111111E-2</v>
      </c>
      <c r="I321" t="s">
        <v>630</v>
      </c>
      <c r="J321" s="4">
        <f t="shared" si="13"/>
        <v>36</v>
      </c>
      <c r="K321" s="4">
        <f t="shared" si="12"/>
        <v>16</v>
      </c>
      <c r="L321" s="6">
        <f t="shared" si="14"/>
        <v>0.44444444444444442</v>
      </c>
    </row>
    <row r="322" spans="1:12" x14ac:dyDescent="0.45">
      <c r="A322" s="3">
        <v>120</v>
      </c>
      <c r="B322" s="3">
        <v>4</v>
      </c>
      <c r="C322" t="s">
        <v>147</v>
      </c>
      <c r="D322" t="s">
        <v>634</v>
      </c>
      <c r="E322" s="4">
        <v>19</v>
      </c>
      <c r="F322" s="4">
        <v>31</v>
      </c>
      <c r="G322">
        <v>3</v>
      </c>
      <c r="H322" s="5">
        <v>3.888888888888889E-2</v>
      </c>
      <c r="I322" t="s">
        <v>630</v>
      </c>
      <c r="J322" s="4">
        <f t="shared" si="13"/>
        <v>93</v>
      </c>
      <c r="K322" s="4">
        <f t="shared" ref="K322:K385" si="15">J322-(G322*E322)</f>
        <v>36</v>
      </c>
      <c r="L322" s="6">
        <f t="shared" si="14"/>
        <v>0.38709677419354838</v>
      </c>
    </row>
    <row r="323" spans="1:12" x14ac:dyDescent="0.45">
      <c r="A323" s="3">
        <v>120</v>
      </c>
      <c r="B323" s="3">
        <v>4</v>
      </c>
      <c r="C323" t="s">
        <v>186</v>
      </c>
      <c r="D323" t="s">
        <v>650</v>
      </c>
      <c r="E323" s="4">
        <v>15</v>
      </c>
      <c r="F323" s="4">
        <v>26</v>
      </c>
      <c r="G323">
        <v>2</v>
      </c>
      <c r="H323" s="5">
        <v>2.8472222222222222E-2</v>
      </c>
      <c r="I323" t="s">
        <v>630</v>
      </c>
      <c r="J323" s="4">
        <f t="shared" ref="J323:J386" si="16">F323*G323</f>
        <v>52</v>
      </c>
      <c r="K323" s="4">
        <f t="shared" si="15"/>
        <v>22</v>
      </c>
      <c r="L323" s="6">
        <f t="shared" ref="L323:L386" si="17">K323/J323</f>
        <v>0.42307692307692307</v>
      </c>
    </row>
    <row r="324" spans="1:12" x14ac:dyDescent="0.45">
      <c r="A324" s="3">
        <v>121</v>
      </c>
      <c r="B324" s="3">
        <v>5</v>
      </c>
      <c r="C324" t="s">
        <v>186</v>
      </c>
      <c r="D324" t="s">
        <v>650</v>
      </c>
      <c r="E324" s="4">
        <v>15</v>
      </c>
      <c r="F324" s="4">
        <v>26</v>
      </c>
      <c r="G324">
        <v>2</v>
      </c>
      <c r="H324" s="5">
        <v>2.6388888888888889E-2</v>
      </c>
      <c r="I324" t="s">
        <v>629</v>
      </c>
      <c r="J324" s="4">
        <f t="shared" si="16"/>
        <v>52</v>
      </c>
      <c r="K324" s="4">
        <f t="shared" si="15"/>
        <v>22</v>
      </c>
      <c r="L324" s="6">
        <f t="shared" si="17"/>
        <v>0.42307692307692307</v>
      </c>
    </row>
    <row r="325" spans="1:12" x14ac:dyDescent="0.45">
      <c r="A325" s="3">
        <v>122</v>
      </c>
      <c r="B325" s="3">
        <v>6</v>
      </c>
      <c r="C325" t="s">
        <v>39</v>
      </c>
      <c r="D325" t="s">
        <v>642</v>
      </c>
      <c r="E325" s="4">
        <v>21</v>
      </c>
      <c r="F325" s="4">
        <v>35</v>
      </c>
      <c r="G325">
        <v>3</v>
      </c>
      <c r="H325" s="5">
        <v>2.2222222222222223E-2</v>
      </c>
      <c r="I325" t="s">
        <v>629</v>
      </c>
      <c r="J325" s="4">
        <f t="shared" si="16"/>
        <v>105</v>
      </c>
      <c r="K325" s="4">
        <f t="shared" si="15"/>
        <v>42</v>
      </c>
      <c r="L325" s="6">
        <f t="shared" si="17"/>
        <v>0.4</v>
      </c>
    </row>
    <row r="326" spans="1:12" x14ac:dyDescent="0.45">
      <c r="A326" s="3">
        <v>123</v>
      </c>
      <c r="B326" s="3">
        <v>16</v>
      </c>
      <c r="C326" t="s">
        <v>189</v>
      </c>
      <c r="D326" t="s">
        <v>632</v>
      </c>
      <c r="E326" s="4">
        <v>14</v>
      </c>
      <c r="F326" s="4">
        <v>24</v>
      </c>
      <c r="G326">
        <v>1</v>
      </c>
      <c r="H326" s="5">
        <v>2.2916666666666665E-2</v>
      </c>
      <c r="I326" t="s">
        <v>630</v>
      </c>
      <c r="J326" s="4">
        <f t="shared" si="16"/>
        <v>24</v>
      </c>
      <c r="K326" s="4">
        <f t="shared" si="15"/>
        <v>10</v>
      </c>
      <c r="L326" s="6">
        <f t="shared" si="17"/>
        <v>0.41666666666666669</v>
      </c>
    </row>
    <row r="327" spans="1:12" x14ac:dyDescent="0.45">
      <c r="A327" s="3">
        <v>124</v>
      </c>
      <c r="B327" s="3">
        <v>16</v>
      </c>
      <c r="C327" t="s">
        <v>177</v>
      </c>
      <c r="D327" t="s">
        <v>646</v>
      </c>
      <c r="E327" s="4">
        <v>12</v>
      </c>
      <c r="F327" s="4">
        <v>20</v>
      </c>
      <c r="G327">
        <v>2</v>
      </c>
      <c r="H327" s="5">
        <v>2.9861111111111113E-2</v>
      </c>
      <c r="I327" t="s">
        <v>629</v>
      </c>
      <c r="J327" s="4">
        <f t="shared" si="16"/>
        <v>40</v>
      </c>
      <c r="K327" s="4">
        <f t="shared" si="15"/>
        <v>16</v>
      </c>
      <c r="L327" s="6">
        <f t="shared" si="17"/>
        <v>0.4</v>
      </c>
    </row>
    <row r="328" spans="1:12" x14ac:dyDescent="0.45">
      <c r="A328" s="3">
        <v>124</v>
      </c>
      <c r="B328" s="3">
        <v>16</v>
      </c>
      <c r="C328" t="s">
        <v>153</v>
      </c>
      <c r="D328" t="s">
        <v>651</v>
      </c>
      <c r="E328" s="4">
        <v>15</v>
      </c>
      <c r="F328" s="4">
        <v>25</v>
      </c>
      <c r="G328">
        <v>1</v>
      </c>
      <c r="H328" s="5">
        <v>1.8749999999999999E-2</v>
      </c>
      <c r="I328" t="s">
        <v>630</v>
      </c>
      <c r="J328" s="4">
        <f t="shared" si="16"/>
        <v>25</v>
      </c>
      <c r="K328" s="4">
        <f t="shared" si="15"/>
        <v>10</v>
      </c>
      <c r="L328" s="6">
        <f t="shared" si="17"/>
        <v>0.4</v>
      </c>
    </row>
    <row r="329" spans="1:12" x14ac:dyDescent="0.45">
      <c r="A329" s="3">
        <v>124</v>
      </c>
      <c r="B329" s="3">
        <v>16</v>
      </c>
      <c r="C329" t="s">
        <v>292</v>
      </c>
      <c r="D329" t="s">
        <v>639</v>
      </c>
      <c r="E329" s="4">
        <v>20</v>
      </c>
      <c r="F329" s="4">
        <v>33</v>
      </c>
      <c r="G329">
        <v>3</v>
      </c>
      <c r="H329" s="5">
        <v>6.2500000000000003E-3</v>
      </c>
      <c r="I329" t="s">
        <v>630</v>
      </c>
      <c r="J329" s="4">
        <f t="shared" si="16"/>
        <v>99</v>
      </c>
      <c r="K329" s="4">
        <f t="shared" si="15"/>
        <v>39</v>
      </c>
      <c r="L329" s="6">
        <f t="shared" si="17"/>
        <v>0.39393939393939392</v>
      </c>
    </row>
    <row r="330" spans="1:12" x14ac:dyDescent="0.45">
      <c r="A330" s="3">
        <v>124</v>
      </c>
      <c r="B330" s="3">
        <v>16</v>
      </c>
      <c r="C330" t="s">
        <v>55</v>
      </c>
      <c r="D330" t="s">
        <v>638</v>
      </c>
      <c r="E330" s="4">
        <v>17</v>
      </c>
      <c r="F330" s="4">
        <v>29</v>
      </c>
      <c r="G330">
        <v>2</v>
      </c>
      <c r="H330" s="5">
        <v>4.0972222222222222E-2</v>
      </c>
      <c r="I330" t="s">
        <v>630</v>
      </c>
      <c r="J330" s="4">
        <f t="shared" si="16"/>
        <v>58</v>
      </c>
      <c r="K330" s="4">
        <f t="shared" si="15"/>
        <v>24</v>
      </c>
      <c r="L330" s="6">
        <f t="shared" si="17"/>
        <v>0.41379310344827586</v>
      </c>
    </row>
    <row r="331" spans="1:12" x14ac:dyDescent="0.45">
      <c r="A331" s="3">
        <v>125</v>
      </c>
      <c r="B331" s="3">
        <v>14</v>
      </c>
      <c r="C331" t="s">
        <v>62</v>
      </c>
      <c r="D331" t="s">
        <v>640</v>
      </c>
      <c r="E331" s="4">
        <v>16</v>
      </c>
      <c r="F331" s="4">
        <v>28</v>
      </c>
      <c r="G331">
        <v>2</v>
      </c>
      <c r="H331" s="5">
        <v>2.6388888888888889E-2</v>
      </c>
      <c r="I331" t="s">
        <v>630</v>
      </c>
      <c r="J331" s="4">
        <f t="shared" si="16"/>
        <v>56</v>
      </c>
      <c r="K331" s="4">
        <f t="shared" si="15"/>
        <v>24</v>
      </c>
      <c r="L331" s="6">
        <f t="shared" si="17"/>
        <v>0.42857142857142855</v>
      </c>
    </row>
    <row r="332" spans="1:12" x14ac:dyDescent="0.45">
      <c r="A332" s="3">
        <v>125</v>
      </c>
      <c r="B332" s="3">
        <v>14</v>
      </c>
      <c r="C332" t="s">
        <v>83</v>
      </c>
      <c r="D332" t="s">
        <v>645</v>
      </c>
      <c r="E332" s="4">
        <v>20</v>
      </c>
      <c r="F332" s="4">
        <v>34</v>
      </c>
      <c r="G332">
        <v>2</v>
      </c>
      <c r="H332" s="5">
        <v>1.0416666666666666E-2</v>
      </c>
      <c r="I332" t="s">
        <v>629</v>
      </c>
      <c r="J332" s="4">
        <f t="shared" si="16"/>
        <v>68</v>
      </c>
      <c r="K332" s="4">
        <f t="shared" si="15"/>
        <v>28</v>
      </c>
      <c r="L332" s="6">
        <f t="shared" si="17"/>
        <v>0.41176470588235292</v>
      </c>
    </row>
    <row r="333" spans="1:12" x14ac:dyDescent="0.45">
      <c r="A333" s="3">
        <v>125</v>
      </c>
      <c r="B333" s="3">
        <v>14</v>
      </c>
      <c r="C333" t="s">
        <v>177</v>
      </c>
      <c r="D333" t="s">
        <v>646</v>
      </c>
      <c r="E333" s="4">
        <v>12</v>
      </c>
      <c r="F333" s="4">
        <v>20</v>
      </c>
      <c r="G333">
        <v>3</v>
      </c>
      <c r="H333" s="5">
        <v>2.1527777777777778E-2</v>
      </c>
      <c r="I333" t="s">
        <v>629</v>
      </c>
      <c r="J333" s="4">
        <f t="shared" si="16"/>
        <v>60</v>
      </c>
      <c r="K333" s="4">
        <f t="shared" si="15"/>
        <v>24</v>
      </c>
      <c r="L333" s="6">
        <f t="shared" si="17"/>
        <v>0.4</v>
      </c>
    </row>
    <row r="334" spans="1:12" x14ac:dyDescent="0.45">
      <c r="A334" s="3">
        <v>126</v>
      </c>
      <c r="B334" s="3">
        <v>18</v>
      </c>
      <c r="C334" t="s">
        <v>62</v>
      </c>
      <c r="D334" t="s">
        <v>640</v>
      </c>
      <c r="E334" s="4">
        <v>16</v>
      </c>
      <c r="F334" s="4">
        <v>28</v>
      </c>
      <c r="G334">
        <v>1</v>
      </c>
      <c r="H334" s="5">
        <v>1.3194444444444444E-2</v>
      </c>
      <c r="I334" t="s">
        <v>630</v>
      </c>
      <c r="J334" s="4">
        <f t="shared" si="16"/>
        <v>28</v>
      </c>
      <c r="K334" s="4">
        <f t="shared" si="15"/>
        <v>12</v>
      </c>
      <c r="L334" s="6">
        <f t="shared" si="17"/>
        <v>0.42857142857142855</v>
      </c>
    </row>
    <row r="335" spans="1:12" x14ac:dyDescent="0.45">
      <c r="A335" s="3">
        <v>126</v>
      </c>
      <c r="B335" s="3">
        <v>18</v>
      </c>
      <c r="C335" t="s">
        <v>39</v>
      </c>
      <c r="D335" t="s">
        <v>642</v>
      </c>
      <c r="E335" s="4">
        <v>21</v>
      </c>
      <c r="F335" s="4">
        <v>35</v>
      </c>
      <c r="G335">
        <v>1</v>
      </c>
      <c r="H335" s="5">
        <v>2.7777777777777776E-2</v>
      </c>
      <c r="I335" t="s">
        <v>630</v>
      </c>
      <c r="J335" s="4">
        <f t="shared" si="16"/>
        <v>35</v>
      </c>
      <c r="K335" s="4">
        <f t="shared" si="15"/>
        <v>14</v>
      </c>
      <c r="L335" s="6">
        <f t="shared" si="17"/>
        <v>0.4</v>
      </c>
    </row>
    <row r="336" spans="1:12" x14ac:dyDescent="0.45">
      <c r="A336" s="3">
        <v>126</v>
      </c>
      <c r="B336" s="3">
        <v>18</v>
      </c>
      <c r="C336" t="s">
        <v>189</v>
      </c>
      <c r="D336" t="s">
        <v>632</v>
      </c>
      <c r="E336" s="4">
        <v>14</v>
      </c>
      <c r="F336" s="4">
        <v>24</v>
      </c>
      <c r="G336">
        <v>3</v>
      </c>
      <c r="H336" s="5">
        <v>1.8749999999999999E-2</v>
      </c>
      <c r="I336" t="s">
        <v>629</v>
      </c>
      <c r="J336" s="4">
        <f t="shared" si="16"/>
        <v>72</v>
      </c>
      <c r="K336" s="4">
        <f t="shared" si="15"/>
        <v>30</v>
      </c>
      <c r="L336" s="6">
        <f t="shared" si="17"/>
        <v>0.41666666666666669</v>
      </c>
    </row>
    <row r="337" spans="1:12" x14ac:dyDescent="0.45">
      <c r="A337" s="3">
        <v>126</v>
      </c>
      <c r="B337" s="3">
        <v>18</v>
      </c>
      <c r="C337" t="s">
        <v>97</v>
      </c>
      <c r="D337" t="s">
        <v>633</v>
      </c>
      <c r="E337" s="4">
        <v>18</v>
      </c>
      <c r="F337" s="4">
        <v>30</v>
      </c>
      <c r="G337">
        <v>1</v>
      </c>
      <c r="H337" s="5">
        <v>3.6805555555555557E-2</v>
      </c>
      <c r="I337" t="s">
        <v>629</v>
      </c>
      <c r="J337" s="4">
        <f t="shared" si="16"/>
        <v>30</v>
      </c>
      <c r="K337" s="4">
        <f t="shared" si="15"/>
        <v>12</v>
      </c>
      <c r="L337" s="6">
        <f t="shared" si="17"/>
        <v>0.4</v>
      </c>
    </row>
    <row r="338" spans="1:12" x14ac:dyDescent="0.45">
      <c r="A338" s="3">
        <v>127</v>
      </c>
      <c r="B338" s="3">
        <v>6</v>
      </c>
      <c r="C338" t="s">
        <v>102</v>
      </c>
      <c r="D338" t="s">
        <v>637</v>
      </c>
      <c r="E338" s="4">
        <v>22</v>
      </c>
      <c r="F338" s="4">
        <v>36</v>
      </c>
      <c r="G338">
        <v>2</v>
      </c>
      <c r="H338" s="5">
        <v>2.0833333333333332E-2</v>
      </c>
      <c r="I338" t="s">
        <v>630</v>
      </c>
      <c r="J338" s="4">
        <f t="shared" si="16"/>
        <v>72</v>
      </c>
      <c r="K338" s="4">
        <f t="shared" si="15"/>
        <v>28</v>
      </c>
      <c r="L338" s="6">
        <f t="shared" si="17"/>
        <v>0.3888888888888889</v>
      </c>
    </row>
    <row r="339" spans="1:12" x14ac:dyDescent="0.45">
      <c r="A339" s="3">
        <v>128</v>
      </c>
      <c r="B339" s="3">
        <v>2</v>
      </c>
      <c r="C339" t="s">
        <v>153</v>
      </c>
      <c r="D339" t="s">
        <v>651</v>
      </c>
      <c r="E339" s="4">
        <v>15</v>
      </c>
      <c r="F339" s="4">
        <v>25</v>
      </c>
      <c r="G339">
        <v>3</v>
      </c>
      <c r="H339" s="5">
        <v>3.6805555555555557E-2</v>
      </c>
      <c r="I339" t="s">
        <v>629</v>
      </c>
      <c r="J339" s="4">
        <f t="shared" si="16"/>
        <v>75</v>
      </c>
      <c r="K339" s="4">
        <f t="shared" si="15"/>
        <v>30</v>
      </c>
      <c r="L339" s="6">
        <f t="shared" si="17"/>
        <v>0.4</v>
      </c>
    </row>
    <row r="340" spans="1:12" x14ac:dyDescent="0.45">
      <c r="A340" s="3">
        <v>128</v>
      </c>
      <c r="B340" s="3">
        <v>2</v>
      </c>
      <c r="C340" t="s">
        <v>108</v>
      </c>
      <c r="D340" t="s">
        <v>649</v>
      </c>
      <c r="E340" s="4">
        <v>10</v>
      </c>
      <c r="F340" s="4">
        <v>18</v>
      </c>
      <c r="G340">
        <v>3</v>
      </c>
      <c r="H340" s="5">
        <v>3.4722222222222224E-2</v>
      </c>
      <c r="I340" t="s">
        <v>630</v>
      </c>
      <c r="J340" s="4">
        <f t="shared" si="16"/>
        <v>54</v>
      </c>
      <c r="K340" s="4">
        <f t="shared" si="15"/>
        <v>24</v>
      </c>
      <c r="L340" s="6">
        <f t="shared" si="17"/>
        <v>0.44444444444444442</v>
      </c>
    </row>
    <row r="341" spans="1:12" x14ac:dyDescent="0.45">
      <c r="A341" s="3">
        <v>128</v>
      </c>
      <c r="B341" s="3">
        <v>2</v>
      </c>
      <c r="C341" t="s">
        <v>189</v>
      </c>
      <c r="D341" t="s">
        <v>632</v>
      </c>
      <c r="E341" s="4">
        <v>14</v>
      </c>
      <c r="F341" s="4">
        <v>24</v>
      </c>
      <c r="G341">
        <v>2</v>
      </c>
      <c r="H341" s="5">
        <v>2.4305555555555556E-2</v>
      </c>
      <c r="I341" t="s">
        <v>630</v>
      </c>
      <c r="J341" s="4">
        <f t="shared" si="16"/>
        <v>48</v>
      </c>
      <c r="K341" s="4">
        <f t="shared" si="15"/>
        <v>20</v>
      </c>
      <c r="L341" s="6">
        <f t="shared" si="17"/>
        <v>0.41666666666666669</v>
      </c>
    </row>
    <row r="342" spans="1:12" x14ac:dyDescent="0.45">
      <c r="A342" s="3">
        <v>128</v>
      </c>
      <c r="B342" s="3">
        <v>2</v>
      </c>
      <c r="C342" t="s">
        <v>147</v>
      </c>
      <c r="D342" t="s">
        <v>634</v>
      </c>
      <c r="E342" s="4">
        <v>19</v>
      </c>
      <c r="F342" s="4">
        <v>31</v>
      </c>
      <c r="G342">
        <v>2</v>
      </c>
      <c r="H342" s="5">
        <v>2.361111111111111E-2</v>
      </c>
      <c r="I342" t="s">
        <v>630</v>
      </c>
      <c r="J342" s="4">
        <f t="shared" si="16"/>
        <v>62</v>
      </c>
      <c r="K342" s="4">
        <f t="shared" si="15"/>
        <v>24</v>
      </c>
      <c r="L342" s="6">
        <f t="shared" si="17"/>
        <v>0.38709677419354838</v>
      </c>
    </row>
    <row r="343" spans="1:12" x14ac:dyDescent="0.45">
      <c r="A343" s="3">
        <v>129</v>
      </c>
      <c r="B343" s="3">
        <v>16</v>
      </c>
      <c r="C343" t="s">
        <v>143</v>
      </c>
      <c r="D343" t="s">
        <v>641</v>
      </c>
      <c r="E343" s="4">
        <v>11</v>
      </c>
      <c r="F343" s="4">
        <v>19</v>
      </c>
      <c r="G343">
        <v>3</v>
      </c>
      <c r="H343" s="5">
        <v>4.1666666666666666E-3</v>
      </c>
      <c r="I343" t="s">
        <v>630</v>
      </c>
      <c r="J343" s="4">
        <f t="shared" si="16"/>
        <v>57</v>
      </c>
      <c r="K343" s="4">
        <f t="shared" si="15"/>
        <v>24</v>
      </c>
      <c r="L343" s="6">
        <f t="shared" si="17"/>
        <v>0.42105263157894735</v>
      </c>
    </row>
    <row r="344" spans="1:12" x14ac:dyDescent="0.45">
      <c r="A344" s="3">
        <v>129</v>
      </c>
      <c r="B344" s="3">
        <v>16</v>
      </c>
      <c r="C344" t="s">
        <v>177</v>
      </c>
      <c r="D344" t="s">
        <v>646</v>
      </c>
      <c r="E344" s="4">
        <v>12</v>
      </c>
      <c r="F344" s="4">
        <v>20</v>
      </c>
      <c r="G344">
        <v>1</v>
      </c>
      <c r="H344" s="5">
        <v>1.6666666666666666E-2</v>
      </c>
      <c r="I344" t="s">
        <v>629</v>
      </c>
      <c r="J344" s="4">
        <f t="shared" si="16"/>
        <v>20</v>
      </c>
      <c r="K344" s="4">
        <f t="shared" si="15"/>
        <v>8</v>
      </c>
      <c r="L344" s="6">
        <f t="shared" si="17"/>
        <v>0.4</v>
      </c>
    </row>
    <row r="345" spans="1:12" x14ac:dyDescent="0.45">
      <c r="A345" s="3">
        <v>129</v>
      </c>
      <c r="B345" s="3">
        <v>16</v>
      </c>
      <c r="C345" t="s">
        <v>55</v>
      </c>
      <c r="D345" t="s">
        <v>638</v>
      </c>
      <c r="E345" s="4">
        <v>17</v>
      </c>
      <c r="F345" s="4">
        <v>29</v>
      </c>
      <c r="G345">
        <v>1</v>
      </c>
      <c r="H345" s="5">
        <v>3.4722222222222224E-2</v>
      </c>
      <c r="I345" t="s">
        <v>629</v>
      </c>
      <c r="J345" s="4">
        <f t="shared" si="16"/>
        <v>29</v>
      </c>
      <c r="K345" s="4">
        <f t="shared" si="15"/>
        <v>12</v>
      </c>
      <c r="L345" s="6">
        <f t="shared" si="17"/>
        <v>0.41379310344827586</v>
      </c>
    </row>
    <row r="346" spans="1:12" x14ac:dyDescent="0.45">
      <c r="A346" s="3">
        <v>130</v>
      </c>
      <c r="B346" s="3">
        <v>10</v>
      </c>
      <c r="C346" t="s">
        <v>39</v>
      </c>
      <c r="D346" t="s">
        <v>642</v>
      </c>
      <c r="E346" s="4">
        <v>21</v>
      </c>
      <c r="F346" s="4">
        <v>35</v>
      </c>
      <c r="G346">
        <v>1</v>
      </c>
      <c r="H346" s="5">
        <v>1.7361111111111112E-2</v>
      </c>
      <c r="I346" t="s">
        <v>630</v>
      </c>
      <c r="J346" s="4">
        <f t="shared" si="16"/>
        <v>35</v>
      </c>
      <c r="K346" s="4">
        <f t="shared" si="15"/>
        <v>14</v>
      </c>
      <c r="L346" s="6">
        <f t="shared" si="17"/>
        <v>0.4</v>
      </c>
    </row>
    <row r="347" spans="1:12" x14ac:dyDescent="0.45">
      <c r="A347" s="3">
        <v>131</v>
      </c>
      <c r="B347" s="3">
        <v>7</v>
      </c>
      <c r="C347" t="s">
        <v>71</v>
      </c>
      <c r="D347" t="s">
        <v>636</v>
      </c>
      <c r="E347" s="4">
        <v>25</v>
      </c>
      <c r="F347" s="4">
        <v>40</v>
      </c>
      <c r="G347">
        <v>1</v>
      </c>
      <c r="H347" s="5">
        <v>2.9861111111111113E-2</v>
      </c>
      <c r="I347" t="s">
        <v>630</v>
      </c>
      <c r="J347" s="4">
        <f t="shared" si="16"/>
        <v>40</v>
      </c>
      <c r="K347" s="4">
        <f t="shared" si="15"/>
        <v>15</v>
      </c>
      <c r="L347" s="6">
        <f t="shared" si="17"/>
        <v>0.375</v>
      </c>
    </row>
    <row r="348" spans="1:12" x14ac:dyDescent="0.45">
      <c r="A348" s="3">
        <v>131</v>
      </c>
      <c r="B348" s="3">
        <v>7</v>
      </c>
      <c r="C348" t="s">
        <v>108</v>
      </c>
      <c r="D348" t="s">
        <v>649</v>
      </c>
      <c r="E348" s="4">
        <v>10</v>
      </c>
      <c r="F348" s="4">
        <v>18</v>
      </c>
      <c r="G348">
        <v>3</v>
      </c>
      <c r="H348" s="5">
        <v>1.3888888888888888E-2</v>
      </c>
      <c r="I348" t="s">
        <v>629</v>
      </c>
      <c r="J348" s="4">
        <f t="shared" si="16"/>
        <v>54</v>
      </c>
      <c r="K348" s="4">
        <f t="shared" si="15"/>
        <v>24</v>
      </c>
      <c r="L348" s="6">
        <f t="shared" si="17"/>
        <v>0.44444444444444442</v>
      </c>
    </row>
    <row r="349" spans="1:12" x14ac:dyDescent="0.45">
      <c r="A349" s="3">
        <v>131</v>
      </c>
      <c r="B349" s="3">
        <v>7</v>
      </c>
      <c r="C349" t="s">
        <v>99</v>
      </c>
      <c r="D349" t="s">
        <v>648</v>
      </c>
      <c r="E349" s="4">
        <v>13</v>
      </c>
      <c r="F349" s="4">
        <v>21</v>
      </c>
      <c r="G349">
        <v>3</v>
      </c>
      <c r="H349" s="5">
        <v>3.9583333333333331E-2</v>
      </c>
      <c r="I349" t="s">
        <v>630</v>
      </c>
      <c r="J349" s="4">
        <f t="shared" si="16"/>
        <v>63</v>
      </c>
      <c r="K349" s="4">
        <f t="shared" si="15"/>
        <v>24</v>
      </c>
      <c r="L349" s="6">
        <f t="shared" si="17"/>
        <v>0.38095238095238093</v>
      </c>
    </row>
    <row r="350" spans="1:12" x14ac:dyDescent="0.45">
      <c r="A350" s="3">
        <v>132</v>
      </c>
      <c r="B350" s="3">
        <v>9</v>
      </c>
      <c r="C350" t="s">
        <v>231</v>
      </c>
      <c r="D350" t="s">
        <v>647</v>
      </c>
      <c r="E350" s="4">
        <v>14</v>
      </c>
      <c r="F350" s="4">
        <v>23</v>
      </c>
      <c r="G350">
        <v>1</v>
      </c>
      <c r="H350" s="5">
        <v>4.1666666666666666E-3</v>
      </c>
      <c r="I350" t="s">
        <v>630</v>
      </c>
      <c r="J350" s="4">
        <f t="shared" si="16"/>
        <v>23</v>
      </c>
      <c r="K350" s="4">
        <f t="shared" si="15"/>
        <v>9</v>
      </c>
      <c r="L350" s="6">
        <f t="shared" si="17"/>
        <v>0.39130434782608697</v>
      </c>
    </row>
    <row r="351" spans="1:12" x14ac:dyDescent="0.45">
      <c r="A351" s="3">
        <v>132</v>
      </c>
      <c r="B351" s="3">
        <v>9</v>
      </c>
      <c r="C351" t="s">
        <v>102</v>
      </c>
      <c r="D351" t="s">
        <v>637</v>
      </c>
      <c r="E351" s="4">
        <v>22</v>
      </c>
      <c r="F351" s="4">
        <v>36</v>
      </c>
      <c r="G351">
        <v>1</v>
      </c>
      <c r="H351" s="5">
        <v>1.2500000000000001E-2</v>
      </c>
      <c r="I351" t="s">
        <v>629</v>
      </c>
      <c r="J351" s="4">
        <f t="shared" si="16"/>
        <v>36</v>
      </c>
      <c r="K351" s="4">
        <f t="shared" si="15"/>
        <v>14</v>
      </c>
      <c r="L351" s="6">
        <f t="shared" si="17"/>
        <v>0.3888888888888889</v>
      </c>
    </row>
    <row r="352" spans="1:12" x14ac:dyDescent="0.45">
      <c r="A352" s="3">
        <v>132</v>
      </c>
      <c r="B352" s="3">
        <v>9</v>
      </c>
      <c r="C352" t="s">
        <v>99</v>
      </c>
      <c r="D352" t="s">
        <v>648</v>
      </c>
      <c r="E352" s="4">
        <v>13</v>
      </c>
      <c r="F352" s="4">
        <v>21</v>
      </c>
      <c r="G352">
        <v>2</v>
      </c>
      <c r="H352" s="5">
        <v>3.6805555555555557E-2</v>
      </c>
      <c r="I352" t="s">
        <v>629</v>
      </c>
      <c r="J352" s="4">
        <f t="shared" si="16"/>
        <v>42</v>
      </c>
      <c r="K352" s="4">
        <f t="shared" si="15"/>
        <v>16</v>
      </c>
      <c r="L352" s="6">
        <f t="shared" si="17"/>
        <v>0.38095238095238093</v>
      </c>
    </row>
    <row r="353" spans="1:12" x14ac:dyDescent="0.45">
      <c r="A353" s="3">
        <v>132</v>
      </c>
      <c r="B353" s="3">
        <v>9</v>
      </c>
      <c r="C353" t="s">
        <v>39</v>
      </c>
      <c r="D353" t="s">
        <v>642</v>
      </c>
      <c r="E353" s="4">
        <v>21</v>
      </c>
      <c r="F353" s="4">
        <v>35</v>
      </c>
      <c r="G353">
        <v>3</v>
      </c>
      <c r="H353" s="5">
        <v>1.7361111111111112E-2</v>
      </c>
      <c r="I353" t="s">
        <v>630</v>
      </c>
      <c r="J353" s="4">
        <f t="shared" si="16"/>
        <v>105</v>
      </c>
      <c r="K353" s="4">
        <f t="shared" si="15"/>
        <v>42</v>
      </c>
      <c r="L353" s="6">
        <f t="shared" si="17"/>
        <v>0.4</v>
      </c>
    </row>
    <row r="354" spans="1:12" x14ac:dyDescent="0.45">
      <c r="A354" s="3">
        <v>133</v>
      </c>
      <c r="B354" s="3">
        <v>20</v>
      </c>
      <c r="C354" t="s">
        <v>278</v>
      </c>
      <c r="D354" t="s">
        <v>643</v>
      </c>
      <c r="E354" s="4">
        <v>19</v>
      </c>
      <c r="F354" s="4">
        <v>32</v>
      </c>
      <c r="G354">
        <v>1</v>
      </c>
      <c r="H354" s="5">
        <v>3.472222222222222E-3</v>
      </c>
      <c r="I354" t="s">
        <v>629</v>
      </c>
      <c r="J354" s="4">
        <f t="shared" si="16"/>
        <v>32</v>
      </c>
      <c r="K354" s="4">
        <f t="shared" si="15"/>
        <v>13</v>
      </c>
      <c r="L354" s="6">
        <f t="shared" si="17"/>
        <v>0.40625</v>
      </c>
    </row>
    <row r="355" spans="1:12" x14ac:dyDescent="0.45">
      <c r="A355" s="3">
        <v>133</v>
      </c>
      <c r="B355" s="3">
        <v>20</v>
      </c>
      <c r="C355" t="s">
        <v>83</v>
      </c>
      <c r="D355" t="s">
        <v>645</v>
      </c>
      <c r="E355" s="4">
        <v>20</v>
      </c>
      <c r="F355" s="4">
        <v>34</v>
      </c>
      <c r="G355">
        <v>1</v>
      </c>
      <c r="H355" s="5">
        <v>3.125E-2</v>
      </c>
      <c r="I355" t="s">
        <v>630</v>
      </c>
      <c r="J355" s="4">
        <f t="shared" si="16"/>
        <v>34</v>
      </c>
      <c r="K355" s="4">
        <f t="shared" si="15"/>
        <v>14</v>
      </c>
      <c r="L355" s="6">
        <f t="shared" si="17"/>
        <v>0.41176470588235292</v>
      </c>
    </row>
    <row r="356" spans="1:12" x14ac:dyDescent="0.45">
      <c r="A356" s="3">
        <v>133</v>
      </c>
      <c r="B356" s="3">
        <v>20</v>
      </c>
      <c r="C356" t="s">
        <v>147</v>
      </c>
      <c r="D356" t="s">
        <v>634</v>
      </c>
      <c r="E356" s="4">
        <v>19</v>
      </c>
      <c r="F356" s="4">
        <v>31</v>
      </c>
      <c r="G356">
        <v>2</v>
      </c>
      <c r="H356" s="5">
        <v>3.1944444444444442E-2</v>
      </c>
      <c r="I356" t="s">
        <v>629</v>
      </c>
      <c r="J356" s="4">
        <f t="shared" si="16"/>
        <v>62</v>
      </c>
      <c r="K356" s="4">
        <f t="shared" si="15"/>
        <v>24</v>
      </c>
      <c r="L356" s="6">
        <f t="shared" si="17"/>
        <v>0.38709677419354838</v>
      </c>
    </row>
    <row r="357" spans="1:12" x14ac:dyDescent="0.45">
      <c r="A357" s="3">
        <v>133</v>
      </c>
      <c r="B357" s="3">
        <v>20</v>
      </c>
      <c r="C357" t="s">
        <v>108</v>
      </c>
      <c r="D357" t="s">
        <v>649</v>
      </c>
      <c r="E357" s="4">
        <v>10</v>
      </c>
      <c r="F357" s="4">
        <v>18</v>
      </c>
      <c r="G357">
        <v>3</v>
      </c>
      <c r="H357" s="5">
        <v>7.6388888888888886E-3</v>
      </c>
      <c r="I357" t="s">
        <v>629</v>
      </c>
      <c r="J357" s="4">
        <f t="shared" si="16"/>
        <v>54</v>
      </c>
      <c r="K357" s="4">
        <f t="shared" si="15"/>
        <v>24</v>
      </c>
      <c r="L357" s="6">
        <f t="shared" si="17"/>
        <v>0.44444444444444442</v>
      </c>
    </row>
    <row r="358" spans="1:12" x14ac:dyDescent="0.45">
      <c r="A358" s="3">
        <v>134</v>
      </c>
      <c r="B358" s="3">
        <v>3</v>
      </c>
      <c r="C358" t="s">
        <v>189</v>
      </c>
      <c r="D358" t="s">
        <v>632</v>
      </c>
      <c r="E358" s="4">
        <v>14</v>
      </c>
      <c r="F358" s="4">
        <v>24</v>
      </c>
      <c r="G358">
        <v>1</v>
      </c>
      <c r="H358" s="5">
        <v>1.3194444444444444E-2</v>
      </c>
      <c r="I358" t="s">
        <v>629</v>
      </c>
      <c r="J358" s="4">
        <f t="shared" si="16"/>
        <v>24</v>
      </c>
      <c r="K358" s="4">
        <f t="shared" si="15"/>
        <v>10</v>
      </c>
      <c r="L358" s="6">
        <f t="shared" si="17"/>
        <v>0.41666666666666669</v>
      </c>
    </row>
    <row r="359" spans="1:12" x14ac:dyDescent="0.45">
      <c r="A359" s="3">
        <v>134</v>
      </c>
      <c r="B359" s="3">
        <v>3</v>
      </c>
      <c r="C359" t="s">
        <v>278</v>
      </c>
      <c r="D359" t="s">
        <v>643</v>
      </c>
      <c r="E359" s="4">
        <v>19</v>
      </c>
      <c r="F359" s="4">
        <v>32</v>
      </c>
      <c r="G359">
        <v>3</v>
      </c>
      <c r="H359" s="5">
        <v>2.013888888888889E-2</v>
      </c>
      <c r="I359" t="s">
        <v>629</v>
      </c>
      <c r="J359" s="4">
        <f t="shared" si="16"/>
        <v>96</v>
      </c>
      <c r="K359" s="4">
        <f t="shared" si="15"/>
        <v>39</v>
      </c>
      <c r="L359" s="6">
        <f t="shared" si="17"/>
        <v>0.40625</v>
      </c>
    </row>
    <row r="360" spans="1:12" x14ac:dyDescent="0.45">
      <c r="A360" s="3">
        <v>135</v>
      </c>
      <c r="B360" s="3">
        <v>11</v>
      </c>
      <c r="C360" t="s">
        <v>147</v>
      </c>
      <c r="D360" t="s">
        <v>634</v>
      </c>
      <c r="E360" s="4">
        <v>19</v>
      </c>
      <c r="F360" s="4">
        <v>31</v>
      </c>
      <c r="G360">
        <v>3</v>
      </c>
      <c r="H360" s="5">
        <v>1.1805555555555555E-2</v>
      </c>
      <c r="I360" t="s">
        <v>629</v>
      </c>
      <c r="J360" s="4">
        <f t="shared" si="16"/>
        <v>93</v>
      </c>
      <c r="K360" s="4">
        <f t="shared" si="15"/>
        <v>36</v>
      </c>
      <c r="L360" s="6">
        <f t="shared" si="17"/>
        <v>0.38709677419354838</v>
      </c>
    </row>
    <row r="361" spans="1:12" x14ac:dyDescent="0.45">
      <c r="A361" s="3">
        <v>135</v>
      </c>
      <c r="B361" s="3">
        <v>11</v>
      </c>
      <c r="C361" t="s">
        <v>71</v>
      </c>
      <c r="D361" t="s">
        <v>636</v>
      </c>
      <c r="E361" s="4">
        <v>25</v>
      </c>
      <c r="F361" s="4">
        <v>40</v>
      </c>
      <c r="G361">
        <v>2</v>
      </c>
      <c r="H361" s="5">
        <v>2.9166666666666667E-2</v>
      </c>
      <c r="I361" t="s">
        <v>629</v>
      </c>
      <c r="J361" s="4">
        <f t="shared" si="16"/>
        <v>80</v>
      </c>
      <c r="K361" s="4">
        <f t="shared" si="15"/>
        <v>30</v>
      </c>
      <c r="L361" s="6">
        <f t="shared" si="17"/>
        <v>0.375</v>
      </c>
    </row>
    <row r="362" spans="1:12" x14ac:dyDescent="0.45">
      <c r="A362" s="3">
        <v>135</v>
      </c>
      <c r="B362" s="3">
        <v>11</v>
      </c>
      <c r="C362" t="s">
        <v>55</v>
      </c>
      <c r="D362" t="s">
        <v>638</v>
      </c>
      <c r="E362" s="4">
        <v>17</v>
      </c>
      <c r="F362" s="4">
        <v>29</v>
      </c>
      <c r="G362">
        <v>3</v>
      </c>
      <c r="H362" s="5">
        <v>2.013888888888889E-2</v>
      </c>
      <c r="I362" t="s">
        <v>630</v>
      </c>
      <c r="J362" s="4">
        <f t="shared" si="16"/>
        <v>87</v>
      </c>
      <c r="K362" s="4">
        <f t="shared" si="15"/>
        <v>36</v>
      </c>
      <c r="L362" s="6">
        <f t="shared" si="17"/>
        <v>0.41379310344827586</v>
      </c>
    </row>
    <row r="363" spans="1:12" x14ac:dyDescent="0.45">
      <c r="A363" s="3">
        <v>136</v>
      </c>
      <c r="B363" s="3">
        <v>6</v>
      </c>
      <c r="C363" t="s">
        <v>71</v>
      </c>
      <c r="D363" t="s">
        <v>636</v>
      </c>
      <c r="E363" s="4">
        <v>25</v>
      </c>
      <c r="F363" s="4">
        <v>40</v>
      </c>
      <c r="G363">
        <v>2</v>
      </c>
      <c r="H363" s="5">
        <v>9.0277777777777769E-3</v>
      </c>
      <c r="I363" t="s">
        <v>630</v>
      </c>
      <c r="J363" s="4">
        <f t="shared" si="16"/>
        <v>80</v>
      </c>
      <c r="K363" s="4">
        <f t="shared" si="15"/>
        <v>30</v>
      </c>
      <c r="L363" s="6">
        <f t="shared" si="17"/>
        <v>0.375</v>
      </c>
    </row>
    <row r="364" spans="1:12" x14ac:dyDescent="0.45">
      <c r="A364" s="3">
        <v>137</v>
      </c>
      <c r="B364" s="3">
        <v>13</v>
      </c>
      <c r="C364" t="s">
        <v>99</v>
      </c>
      <c r="D364" t="s">
        <v>648</v>
      </c>
      <c r="E364" s="4">
        <v>13</v>
      </c>
      <c r="F364" s="4">
        <v>21</v>
      </c>
      <c r="G364">
        <v>3</v>
      </c>
      <c r="H364" s="5">
        <v>2.8472222222222222E-2</v>
      </c>
      <c r="I364" t="s">
        <v>630</v>
      </c>
      <c r="J364" s="4">
        <f t="shared" si="16"/>
        <v>63</v>
      </c>
      <c r="K364" s="4">
        <f t="shared" si="15"/>
        <v>24</v>
      </c>
      <c r="L364" s="6">
        <f t="shared" si="17"/>
        <v>0.38095238095238093</v>
      </c>
    </row>
    <row r="365" spans="1:12" x14ac:dyDescent="0.45">
      <c r="A365" s="3">
        <v>138</v>
      </c>
      <c r="B365" s="3">
        <v>6</v>
      </c>
      <c r="C365" t="s">
        <v>147</v>
      </c>
      <c r="D365" t="s">
        <v>634</v>
      </c>
      <c r="E365" s="4">
        <v>19</v>
      </c>
      <c r="F365" s="4">
        <v>31</v>
      </c>
      <c r="G365">
        <v>2</v>
      </c>
      <c r="H365" s="5">
        <v>2.7777777777777776E-2</v>
      </c>
      <c r="I365" t="s">
        <v>629</v>
      </c>
      <c r="J365" s="4">
        <f t="shared" si="16"/>
        <v>62</v>
      </c>
      <c r="K365" s="4">
        <f t="shared" si="15"/>
        <v>24</v>
      </c>
      <c r="L365" s="6">
        <f t="shared" si="17"/>
        <v>0.38709677419354838</v>
      </c>
    </row>
    <row r="366" spans="1:12" x14ac:dyDescent="0.45">
      <c r="A366" s="3">
        <v>138</v>
      </c>
      <c r="B366" s="3">
        <v>6</v>
      </c>
      <c r="C366" t="s">
        <v>143</v>
      </c>
      <c r="D366" t="s">
        <v>641</v>
      </c>
      <c r="E366" s="4">
        <v>11</v>
      </c>
      <c r="F366" s="4">
        <v>19</v>
      </c>
      <c r="G366">
        <v>2</v>
      </c>
      <c r="H366" s="5">
        <v>4.1666666666666666E-3</v>
      </c>
      <c r="I366" t="s">
        <v>629</v>
      </c>
      <c r="J366" s="4">
        <f t="shared" si="16"/>
        <v>38</v>
      </c>
      <c r="K366" s="4">
        <f t="shared" si="15"/>
        <v>16</v>
      </c>
      <c r="L366" s="6">
        <f t="shared" si="17"/>
        <v>0.42105263157894735</v>
      </c>
    </row>
    <row r="367" spans="1:12" x14ac:dyDescent="0.45">
      <c r="A367" s="3">
        <v>138</v>
      </c>
      <c r="B367" s="3">
        <v>6</v>
      </c>
      <c r="C367" t="s">
        <v>186</v>
      </c>
      <c r="D367" t="s">
        <v>650</v>
      </c>
      <c r="E367" s="4">
        <v>15</v>
      </c>
      <c r="F367" s="4">
        <v>26</v>
      </c>
      <c r="G367">
        <v>3</v>
      </c>
      <c r="H367" s="5">
        <v>4.8611111111111112E-3</v>
      </c>
      <c r="I367" t="s">
        <v>630</v>
      </c>
      <c r="J367" s="4">
        <f t="shared" si="16"/>
        <v>78</v>
      </c>
      <c r="K367" s="4">
        <f t="shared" si="15"/>
        <v>33</v>
      </c>
      <c r="L367" s="6">
        <f t="shared" si="17"/>
        <v>0.42307692307692307</v>
      </c>
    </row>
    <row r="368" spans="1:12" x14ac:dyDescent="0.45">
      <c r="A368" s="3">
        <v>138</v>
      </c>
      <c r="B368" s="3">
        <v>6</v>
      </c>
      <c r="C368" t="s">
        <v>97</v>
      </c>
      <c r="D368" t="s">
        <v>633</v>
      </c>
      <c r="E368" s="4">
        <v>18</v>
      </c>
      <c r="F368" s="4">
        <v>30</v>
      </c>
      <c r="G368">
        <v>2</v>
      </c>
      <c r="H368" s="5">
        <v>3.0555555555555555E-2</v>
      </c>
      <c r="I368" t="s">
        <v>630</v>
      </c>
      <c r="J368" s="4">
        <f t="shared" si="16"/>
        <v>60</v>
      </c>
      <c r="K368" s="4">
        <f t="shared" si="15"/>
        <v>24</v>
      </c>
      <c r="L368" s="6">
        <f t="shared" si="17"/>
        <v>0.4</v>
      </c>
    </row>
    <row r="369" spans="1:12" x14ac:dyDescent="0.45">
      <c r="A369" s="3">
        <v>139</v>
      </c>
      <c r="B369" s="3">
        <v>16</v>
      </c>
      <c r="C369" t="s">
        <v>39</v>
      </c>
      <c r="D369" t="s">
        <v>642</v>
      </c>
      <c r="E369" s="4">
        <v>21</v>
      </c>
      <c r="F369" s="4">
        <v>35</v>
      </c>
      <c r="G369">
        <v>1</v>
      </c>
      <c r="H369" s="5">
        <v>1.8055555555555554E-2</v>
      </c>
      <c r="I369" t="s">
        <v>629</v>
      </c>
      <c r="J369" s="4">
        <f t="shared" si="16"/>
        <v>35</v>
      </c>
      <c r="K369" s="4">
        <f t="shared" si="15"/>
        <v>14</v>
      </c>
      <c r="L369" s="6">
        <f t="shared" si="17"/>
        <v>0.4</v>
      </c>
    </row>
    <row r="370" spans="1:12" x14ac:dyDescent="0.45">
      <c r="A370" s="3">
        <v>140</v>
      </c>
      <c r="B370" s="3">
        <v>11</v>
      </c>
      <c r="C370" t="s">
        <v>153</v>
      </c>
      <c r="D370" t="s">
        <v>651</v>
      </c>
      <c r="E370" s="4">
        <v>15</v>
      </c>
      <c r="F370" s="4">
        <v>25</v>
      </c>
      <c r="G370">
        <v>2</v>
      </c>
      <c r="H370" s="5">
        <v>2.4305555555555556E-2</v>
      </c>
      <c r="I370" t="s">
        <v>629</v>
      </c>
      <c r="J370" s="4">
        <f t="shared" si="16"/>
        <v>50</v>
      </c>
      <c r="K370" s="4">
        <f t="shared" si="15"/>
        <v>20</v>
      </c>
      <c r="L370" s="6">
        <f t="shared" si="17"/>
        <v>0.4</v>
      </c>
    </row>
    <row r="371" spans="1:12" x14ac:dyDescent="0.45">
      <c r="A371" s="3">
        <v>140</v>
      </c>
      <c r="B371" s="3">
        <v>11</v>
      </c>
      <c r="C371" t="s">
        <v>39</v>
      </c>
      <c r="D371" t="s">
        <v>642</v>
      </c>
      <c r="E371" s="4">
        <v>21</v>
      </c>
      <c r="F371" s="4">
        <v>35</v>
      </c>
      <c r="G371">
        <v>3</v>
      </c>
      <c r="H371" s="5">
        <v>2.4305555555555556E-2</v>
      </c>
      <c r="I371" t="s">
        <v>630</v>
      </c>
      <c r="J371" s="4">
        <f t="shared" si="16"/>
        <v>105</v>
      </c>
      <c r="K371" s="4">
        <f t="shared" si="15"/>
        <v>42</v>
      </c>
      <c r="L371" s="6">
        <f t="shared" si="17"/>
        <v>0.4</v>
      </c>
    </row>
    <row r="372" spans="1:12" x14ac:dyDescent="0.45">
      <c r="A372" s="3">
        <v>140</v>
      </c>
      <c r="B372" s="3">
        <v>11</v>
      </c>
      <c r="C372" t="s">
        <v>108</v>
      </c>
      <c r="D372" t="s">
        <v>649</v>
      </c>
      <c r="E372" s="4">
        <v>10</v>
      </c>
      <c r="F372" s="4">
        <v>18</v>
      </c>
      <c r="G372">
        <v>2</v>
      </c>
      <c r="H372" s="5">
        <v>3.3333333333333333E-2</v>
      </c>
      <c r="I372" t="s">
        <v>630</v>
      </c>
      <c r="J372" s="4">
        <f t="shared" si="16"/>
        <v>36</v>
      </c>
      <c r="K372" s="4">
        <f t="shared" si="15"/>
        <v>16</v>
      </c>
      <c r="L372" s="6">
        <f t="shared" si="17"/>
        <v>0.44444444444444442</v>
      </c>
    </row>
    <row r="373" spans="1:12" x14ac:dyDescent="0.45">
      <c r="A373" s="3">
        <v>141</v>
      </c>
      <c r="B373" s="3">
        <v>4</v>
      </c>
      <c r="C373" t="s">
        <v>99</v>
      </c>
      <c r="D373" t="s">
        <v>648</v>
      </c>
      <c r="E373" s="4">
        <v>13</v>
      </c>
      <c r="F373" s="4">
        <v>21</v>
      </c>
      <c r="G373">
        <v>1</v>
      </c>
      <c r="H373" s="5">
        <v>1.9444444444444445E-2</v>
      </c>
      <c r="I373" t="s">
        <v>630</v>
      </c>
      <c r="J373" s="4">
        <f t="shared" si="16"/>
        <v>21</v>
      </c>
      <c r="K373" s="4">
        <f t="shared" si="15"/>
        <v>8</v>
      </c>
      <c r="L373" s="6">
        <f t="shared" si="17"/>
        <v>0.38095238095238093</v>
      </c>
    </row>
    <row r="374" spans="1:12" x14ac:dyDescent="0.45">
      <c r="A374" s="3">
        <v>142</v>
      </c>
      <c r="B374" s="3">
        <v>14</v>
      </c>
      <c r="C374" t="s">
        <v>189</v>
      </c>
      <c r="D374" t="s">
        <v>632</v>
      </c>
      <c r="E374" s="4">
        <v>14</v>
      </c>
      <c r="F374" s="4">
        <v>24</v>
      </c>
      <c r="G374">
        <v>3</v>
      </c>
      <c r="H374" s="5">
        <v>2.5694444444444443E-2</v>
      </c>
      <c r="I374" t="s">
        <v>629</v>
      </c>
      <c r="J374" s="4">
        <f t="shared" si="16"/>
        <v>72</v>
      </c>
      <c r="K374" s="4">
        <f t="shared" si="15"/>
        <v>30</v>
      </c>
      <c r="L374" s="6">
        <f t="shared" si="17"/>
        <v>0.41666666666666669</v>
      </c>
    </row>
    <row r="375" spans="1:12" x14ac:dyDescent="0.45">
      <c r="A375" s="3">
        <v>142</v>
      </c>
      <c r="B375" s="3">
        <v>14</v>
      </c>
      <c r="C375" t="s">
        <v>231</v>
      </c>
      <c r="D375" t="s">
        <v>647</v>
      </c>
      <c r="E375" s="4">
        <v>14</v>
      </c>
      <c r="F375" s="4">
        <v>23</v>
      </c>
      <c r="G375">
        <v>3</v>
      </c>
      <c r="H375" s="5">
        <v>7.6388888888888886E-3</v>
      </c>
      <c r="I375" t="s">
        <v>630</v>
      </c>
      <c r="J375" s="4">
        <f t="shared" si="16"/>
        <v>69</v>
      </c>
      <c r="K375" s="4">
        <f t="shared" si="15"/>
        <v>27</v>
      </c>
      <c r="L375" s="6">
        <f t="shared" si="17"/>
        <v>0.39130434782608697</v>
      </c>
    </row>
    <row r="376" spans="1:12" x14ac:dyDescent="0.45">
      <c r="A376" s="3">
        <v>142</v>
      </c>
      <c r="B376" s="3">
        <v>14</v>
      </c>
      <c r="C376" t="s">
        <v>71</v>
      </c>
      <c r="D376" t="s">
        <v>636</v>
      </c>
      <c r="E376" s="4">
        <v>25</v>
      </c>
      <c r="F376" s="4">
        <v>40</v>
      </c>
      <c r="G376">
        <v>1</v>
      </c>
      <c r="H376" s="5">
        <v>1.5277777777777777E-2</v>
      </c>
      <c r="I376" t="s">
        <v>629</v>
      </c>
      <c r="J376" s="4">
        <f t="shared" si="16"/>
        <v>40</v>
      </c>
      <c r="K376" s="4">
        <f t="shared" si="15"/>
        <v>15</v>
      </c>
      <c r="L376" s="6">
        <f t="shared" si="17"/>
        <v>0.375</v>
      </c>
    </row>
    <row r="377" spans="1:12" x14ac:dyDescent="0.45">
      <c r="A377" s="3">
        <v>143</v>
      </c>
      <c r="B377" s="3">
        <v>9</v>
      </c>
      <c r="C377" t="s">
        <v>153</v>
      </c>
      <c r="D377" t="s">
        <v>651</v>
      </c>
      <c r="E377" s="4">
        <v>15</v>
      </c>
      <c r="F377" s="4">
        <v>25</v>
      </c>
      <c r="G377">
        <v>2</v>
      </c>
      <c r="H377" s="5">
        <v>1.1111111111111112E-2</v>
      </c>
      <c r="I377" t="s">
        <v>630</v>
      </c>
      <c r="J377" s="4">
        <f t="shared" si="16"/>
        <v>50</v>
      </c>
      <c r="K377" s="4">
        <f t="shared" si="15"/>
        <v>20</v>
      </c>
      <c r="L377" s="6">
        <f t="shared" si="17"/>
        <v>0.4</v>
      </c>
    </row>
    <row r="378" spans="1:12" x14ac:dyDescent="0.45">
      <c r="A378" s="3">
        <v>144</v>
      </c>
      <c r="B378" s="3">
        <v>18</v>
      </c>
      <c r="C378" t="s">
        <v>102</v>
      </c>
      <c r="D378" t="s">
        <v>637</v>
      </c>
      <c r="E378" s="4">
        <v>22</v>
      </c>
      <c r="F378" s="4">
        <v>36</v>
      </c>
      <c r="G378">
        <v>1</v>
      </c>
      <c r="H378" s="5">
        <v>1.8749999999999999E-2</v>
      </c>
      <c r="I378" t="s">
        <v>630</v>
      </c>
      <c r="J378" s="4">
        <f t="shared" si="16"/>
        <v>36</v>
      </c>
      <c r="K378" s="4">
        <f t="shared" si="15"/>
        <v>14</v>
      </c>
      <c r="L378" s="6">
        <f t="shared" si="17"/>
        <v>0.3888888888888889</v>
      </c>
    </row>
    <row r="379" spans="1:12" x14ac:dyDescent="0.45">
      <c r="A379" s="3">
        <v>144</v>
      </c>
      <c r="B379" s="3">
        <v>18</v>
      </c>
      <c r="C379" t="s">
        <v>143</v>
      </c>
      <c r="D379" t="s">
        <v>641</v>
      </c>
      <c r="E379" s="4">
        <v>11</v>
      </c>
      <c r="F379" s="4">
        <v>19</v>
      </c>
      <c r="G379">
        <v>3</v>
      </c>
      <c r="H379" s="5">
        <v>3.5416666666666666E-2</v>
      </c>
      <c r="I379" t="s">
        <v>629</v>
      </c>
      <c r="J379" s="4">
        <f t="shared" si="16"/>
        <v>57</v>
      </c>
      <c r="K379" s="4">
        <f t="shared" si="15"/>
        <v>24</v>
      </c>
      <c r="L379" s="6">
        <f t="shared" si="17"/>
        <v>0.42105263157894735</v>
      </c>
    </row>
    <row r="380" spans="1:12" x14ac:dyDescent="0.45">
      <c r="A380" s="3">
        <v>144</v>
      </c>
      <c r="B380" s="3">
        <v>18</v>
      </c>
      <c r="C380" t="s">
        <v>55</v>
      </c>
      <c r="D380" t="s">
        <v>638</v>
      </c>
      <c r="E380" s="4">
        <v>17</v>
      </c>
      <c r="F380" s="4">
        <v>29</v>
      </c>
      <c r="G380">
        <v>2</v>
      </c>
      <c r="H380" s="5">
        <v>2.6388888888888889E-2</v>
      </c>
      <c r="I380" t="s">
        <v>629</v>
      </c>
      <c r="J380" s="4">
        <f t="shared" si="16"/>
        <v>58</v>
      </c>
      <c r="K380" s="4">
        <f t="shared" si="15"/>
        <v>24</v>
      </c>
      <c r="L380" s="6">
        <f t="shared" si="17"/>
        <v>0.41379310344827586</v>
      </c>
    </row>
    <row r="381" spans="1:12" x14ac:dyDescent="0.45">
      <c r="A381" s="3">
        <v>144</v>
      </c>
      <c r="B381" s="3">
        <v>18</v>
      </c>
      <c r="C381" t="s">
        <v>83</v>
      </c>
      <c r="D381" t="s">
        <v>645</v>
      </c>
      <c r="E381" s="4">
        <v>20</v>
      </c>
      <c r="F381" s="4">
        <v>34</v>
      </c>
      <c r="G381">
        <v>1</v>
      </c>
      <c r="H381" s="5">
        <v>2.361111111111111E-2</v>
      </c>
      <c r="I381" t="s">
        <v>630</v>
      </c>
      <c r="J381" s="4">
        <f t="shared" si="16"/>
        <v>34</v>
      </c>
      <c r="K381" s="4">
        <f t="shared" si="15"/>
        <v>14</v>
      </c>
      <c r="L381" s="6">
        <f t="shared" si="17"/>
        <v>0.41176470588235292</v>
      </c>
    </row>
    <row r="382" spans="1:12" x14ac:dyDescent="0.45">
      <c r="A382" s="3">
        <v>145</v>
      </c>
      <c r="B382" s="3">
        <v>2</v>
      </c>
      <c r="C382" t="s">
        <v>234</v>
      </c>
      <c r="D382" t="s">
        <v>644</v>
      </c>
      <c r="E382" s="4">
        <v>13</v>
      </c>
      <c r="F382" s="4">
        <v>22</v>
      </c>
      <c r="G382">
        <v>3</v>
      </c>
      <c r="H382" s="5">
        <v>4.0972222222222222E-2</v>
      </c>
      <c r="I382" t="s">
        <v>629</v>
      </c>
      <c r="J382" s="4">
        <f t="shared" si="16"/>
        <v>66</v>
      </c>
      <c r="K382" s="4">
        <f t="shared" si="15"/>
        <v>27</v>
      </c>
      <c r="L382" s="6">
        <f t="shared" si="17"/>
        <v>0.40909090909090912</v>
      </c>
    </row>
    <row r="383" spans="1:12" x14ac:dyDescent="0.45">
      <c r="A383" s="3">
        <v>145</v>
      </c>
      <c r="B383" s="3">
        <v>2</v>
      </c>
      <c r="C383" t="s">
        <v>97</v>
      </c>
      <c r="D383" t="s">
        <v>633</v>
      </c>
      <c r="E383" s="4">
        <v>18</v>
      </c>
      <c r="F383" s="4">
        <v>30</v>
      </c>
      <c r="G383">
        <v>2</v>
      </c>
      <c r="H383" s="5">
        <v>3.2638888888888891E-2</v>
      </c>
      <c r="I383" t="s">
        <v>630</v>
      </c>
      <c r="J383" s="4">
        <f t="shared" si="16"/>
        <v>60</v>
      </c>
      <c r="K383" s="4">
        <f t="shared" si="15"/>
        <v>24</v>
      </c>
      <c r="L383" s="6">
        <f t="shared" si="17"/>
        <v>0.4</v>
      </c>
    </row>
    <row r="384" spans="1:12" x14ac:dyDescent="0.45">
      <c r="A384" s="3">
        <v>146</v>
      </c>
      <c r="B384" s="3">
        <v>8</v>
      </c>
      <c r="C384" t="s">
        <v>147</v>
      </c>
      <c r="D384" t="s">
        <v>634</v>
      </c>
      <c r="E384" s="4">
        <v>19</v>
      </c>
      <c r="F384" s="4">
        <v>31</v>
      </c>
      <c r="G384">
        <v>2</v>
      </c>
      <c r="H384" s="5">
        <v>3.2638888888888891E-2</v>
      </c>
      <c r="I384" t="s">
        <v>630</v>
      </c>
      <c r="J384" s="4">
        <f t="shared" si="16"/>
        <v>62</v>
      </c>
      <c r="K384" s="4">
        <f t="shared" si="15"/>
        <v>24</v>
      </c>
      <c r="L384" s="6">
        <f t="shared" si="17"/>
        <v>0.38709677419354838</v>
      </c>
    </row>
    <row r="385" spans="1:12" x14ac:dyDescent="0.45">
      <c r="A385" s="3">
        <v>147</v>
      </c>
      <c r="B385" s="3">
        <v>5</v>
      </c>
      <c r="C385" t="s">
        <v>71</v>
      </c>
      <c r="D385" t="s">
        <v>636</v>
      </c>
      <c r="E385" s="4">
        <v>25</v>
      </c>
      <c r="F385" s="4">
        <v>40</v>
      </c>
      <c r="G385">
        <v>1</v>
      </c>
      <c r="H385" s="5">
        <v>9.0277777777777769E-3</v>
      </c>
      <c r="I385" t="s">
        <v>630</v>
      </c>
      <c r="J385" s="4">
        <f t="shared" si="16"/>
        <v>40</v>
      </c>
      <c r="K385" s="4">
        <f t="shared" si="15"/>
        <v>15</v>
      </c>
      <c r="L385" s="6">
        <f t="shared" si="17"/>
        <v>0.375</v>
      </c>
    </row>
    <row r="386" spans="1:12" x14ac:dyDescent="0.45">
      <c r="A386" s="3">
        <v>147</v>
      </c>
      <c r="B386" s="3">
        <v>5</v>
      </c>
      <c r="C386" t="s">
        <v>234</v>
      </c>
      <c r="D386" t="s">
        <v>644</v>
      </c>
      <c r="E386" s="4">
        <v>13</v>
      </c>
      <c r="F386" s="4">
        <v>22</v>
      </c>
      <c r="G386">
        <v>2</v>
      </c>
      <c r="H386" s="5">
        <v>1.3888888888888888E-2</v>
      </c>
      <c r="I386" t="s">
        <v>629</v>
      </c>
      <c r="J386" s="4">
        <f t="shared" si="16"/>
        <v>44</v>
      </c>
      <c r="K386" s="4">
        <f t="shared" ref="K386:K449" si="18">J386-(G386*E386)</f>
        <v>18</v>
      </c>
      <c r="L386" s="6">
        <f t="shared" si="17"/>
        <v>0.40909090909090912</v>
      </c>
    </row>
    <row r="387" spans="1:12" x14ac:dyDescent="0.45">
      <c r="A387" s="3">
        <v>148</v>
      </c>
      <c r="B387" s="3">
        <v>10</v>
      </c>
      <c r="C387" t="s">
        <v>55</v>
      </c>
      <c r="D387" t="s">
        <v>638</v>
      </c>
      <c r="E387" s="4">
        <v>17</v>
      </c>
      <c r="F387" s="4">
        <v>29</v>
      </c>
      <c r="G387">
        <v>2</v>
      </c>
      <c r="H387" s="5">
        <v>2.1527777777777778E-2</v>
      </c>
      <c r="I387" t="s">
        <v>629</v>
      </c>
      <c r="J387" s="4">
        <f t="shared" ref="J387:J450" si="19">F387*G387</f>
        <v>58</v>
      </c>
      <c r="K387" s="4">
        <f t="shared" si="18"/>
        <v>24</v>
      </c>
      <c r="L387" s="6">
        <f t="shared" ref="L387:L450" si="20">K387/J387</f>
        <v>0.41379310344827586</v>
      </c>
    </row>
    <row r="388" spans="1:12" x14ac:dyDescent="0.45">
      <c r="A388" s="3">
        <v>148</v>
      </c>
      <c r="B388" s="3">
        <v>10</v>
      </c>
      <c r="C388" t="s">
        <v>83</v>
      </c>
      <c r="D388" t="s">
        <v>645</v>
      </c>
      <c r="E388" s="4">
        <v>20</v>
      </c>
      <c r="F388" s="4">
        <v>34</v>
      </c>
      <c r="G388">
        <v>2</v>
      </c>
      <c r="H388" s="5">
        <v>3.9583333333333331E-2</v>
      </c>
      <c r="I388" t="s">
        <v>629</v>
      </c>
      <c r="J388" s="4">
        <f t="shared" si="19"/>
        <v>68</v>
      </c>
      <c r="K388" s="4">
        <f t="shared" si="18"/>
        <v>28</v>
      </c>
      <c r="L388" s="6">
        <f t="shared" si="20"/>
        <v>0.41176470588235292</v>
      </c>
    </row>
    <row r="389" spans="1:12" x14ac:dyDescent="0.45">
      <c r="A389" s="3">
        <v>148</v>
      </c>
      <c r="B389" s="3">
        <v>10</v>
      </c>
      <c r="C389" t="s">
        <v>177</v>
      </c>
      <c r="D389" t="s">
        <v>646</v>
      </c>
      <c r="E389" s="4">
        <v>12</v>
      </c>
      <c r="F389" s="4">
        <v>20</v>
      </c>
      <c r="G389">
        <v>3</v>
      </c>
      <c r="H389" s="5">
        <v>3.1944444444444442E-2</v>
      </c>
      <c r="I389" t="s">
        <v>629</v>
      </c>
      <c r="J389" s="4">
        <f t="shared" si="19"/>
        <v>60</v>
      </c>
      <c r="K389" s="4">
        <f t="shared" si="18"/>
        <v>24</v>
      </c>
      <c r="L389" s="6">
        <f t="shared" si="20"/>
        <v>0.4</v>
      </c>
    </row>
    <row r="390" spans="1:12" x14ac:dyDescent="0.45">
      <c r="A390" s="3">
        <v>148</v>
      </c>
      <c r="B390" s="3">
        <v>10</v>
      </c>
      <c r="C390" t="s">
        <v>186</v>
      </c>
      <c r="D390" t="s">
        <v>650</v>
      </c>
      <c r="E390" s="4">
        <v>15</v>
      </c>
      <c r="F390" s="4">
        <v>26</v>
      </c>
      <c r="G390">
        <v>1</v>
      </c>
      <c r="H390" s="5">
        <v>1.7361111111111112E-2</v>
      </c>
      <c r="I390" t="s">
        <v>629</v>
      </c>
      <c r="J390" s="4">
        <f t="shared" si="19"/>
        <v>26</v>
      </c>
      <c r="K390" s="4">
        <f t="shared" si="18"/>
        <v>11</v>
      </c>
      <c r="L390" s="6">
        <f t="shared" si="20"/>
        <v>0.42307692307692307</v>
      </c>
    </row>
    <row r="391" spans="1:12" x14ac:dyDescent="0.45">
      <c r="A391" s="3">
        <v>149</v>
      </c>
      <c r="B391" s="3">
        <v>18</v>
      </c>
      <c r="C391" t="s">
        <v>83</v>
      </c>
      <c r="D391" t="s">
        <v>645</v>
      </c>
      <c r="E391" s="4">
        <v>20</v>
      </c>
      <c r="F391" s="4">
        <v>34</v>
      </c>
      <c r="G391">
        <v>3</v>
      </c>
      <c r="H391" s="5">
        <v>1.9444444444444445E-2</v>
      </c>
      <c r="I391" t="s">
        <v>630</v>
      </c>
      <c r="J391" s="4">
        <f t="shared" si="19"/>
        <v>102</v>
      </c>
      <c r="K391" s="4">
        <f t="shared" si="18"/>
        <v>42</v>
      </c>
      <c r="L391" s="6">
        <f t="shared" si="20"/>
        <v>0.41176470588235292</v>
      </c>
    </row>
    <row r="392" spans="1:12" x14ac:dyDescent="0.45">
      <c r="A392" s="3">
        <v>149</v>
      </c>
      <c r="B392" s="3">
        <v>18</v>
      </c>
      <c r="C392" t="s">
        <v>97</v>
      </c>
      <c r="D392" t="s">
        <v>633</v>
      </c>
      <c r="E392" s="4">
        <v>18</v>
      </c>
      <c r="F392" s="4">
        <v>30</v>
      </c>
      <c r="G392">
        <v>1</v>
      </c>
      <c r="H392" s="5">
        <v>2.6388888888888889E-2</v>
      </c>
      <c r="I392" t="s">
        <v>630</v>
      </c>
      <c r="J392" s="4">
        <f t="shared" si="19"/>
        <v>30</v>
      </c>
      <c r="K392" s="4">
        <f t="shared" si="18"/>
        <v>12</v>
      </c>
      <c r="L392" s="6">
        <f t="shared" si="20"/>
        <v>0.4</v>
      </c>
    </row>
    <row r="393" spans="1:12" x14ac:dyDescent="0.45">
      <c r="A393" s="3">
        <v>149</v>
      </c>
      <c r="B393" s="3">
        <v>18</v>
      </c>
      <c r="C393" t="s">
        <v>108</v>
      </c>
      <c r="D393" t="s">
        <v>649</v>
      </c>
      <c r="E393" s="4">
        <v>10</v>
      </c>
      <c r="F393" s="4">
        <v>18</v>
      </c>
      <c r="G393">
        <v>2</v>
      </c>
      <c r="H393" s="5">
        <v>1.7361111111111112E-2</v>
      </c>
      <c r="I393" t="s">
        <v>629</v>
      </c>
      <c r="J393" s="4">
        <f t="shared" si="19"/>
        <v>36</v>
      </c>
      <c r="K393" s="4">
        <f t="shared" si="18"/>
        <v>16</v>
      </c>
      <c r="L393" s="6">
        <f t="shared" si="20"/>
        <v>0.44444444444444442</v>
      </c>
    </row>
    <row r="394" spans="1:12" x14ac:dyDescent="0.45">
      <c r="A394" s="3">
        <v>149</v>
      </c>
      <c r="B394" s="3">
        <v>18</v>
      </c>
      <c r="C394" t="s">
        <v>55</v>
      </c>
      <c r="D394" t="s">
        <v>638</v>
      </c>
      <c r="E394" s="4">
        <v>17</v>
      </c>
      <c r="F394" s="4">
        <v>29</v>
      </c>
      <c r="G394">
        <v>2</v>
      </c>
      <c r="H394" s="5">
        <v>3.3333333333333333E-2</v>
      </c>
      <c r="I394" t="s">
        <v>630</v>
      </c>
      <c r="J394" s="4">
        <f t="shared" si="19"/>
        <v>58</v>
      </c>
      <c r="K394" s="4">
        <f t="shared" si="18"/>
        <v>24</v>
      </c>
      <c r="L394" s="6">
        <f t="shared" si="20"/>
        <v>0.41379310344827586</v>
      </c>
    </row>
    <row r="395" spans="1:12" x14ac:dyDescent="0.45">
      <c r="A395" s="3">
        <v>150</v>
      </c>
      <c r="B395" s="3">
        <v>18</v>
      </c>
      <c r="C395" t="s">
        <v>234</v>
      </c>
      <c r="D395" t="s">
        <v>644</v>
      </c>
      <c r="E395" s="4">
        <v>13</v>
      </c>
      <c r="F395" s="4">
        <v>22</v>
      </c>
      <c r="G395">
        <v>2</v>
      </c>
      <c r="H395" s="5">
        <v>1.3194444444444444E-2</v>
      </c>
      <c r="I395" t="s">
        <v>629</v>
      </c>
      <c r="J395" s="4">
        <f t="shared" si="19"/>
        <v>44</v>
      </c>
      <c r="K395" s="4">
        <f t="shared" si="18"/>
        <v>18</v>
      </c>
      <c r="L395" s="6">
        <f t="shared" si="20"/>
        <v>0.40909090909090912</v>
      </c>
    </row>
    <row r="396" spans="1:12" x14ac:dyDescent="0.45">
      <c r="A396" s="3">
        <v>150</v>
      </c>
      <c r="B396" s="3">
        <v>18</v>
      </c>
      <c r="C396" t="s">
        <v>292</v>
      </c>
      <c r="D396" t="s">
        <v>639</v>
      </c>
      <c r="E396" s="4">
        <v>20</v>
      </c>
      <c r="F396" s="4">
        <v>33</v>
      </c>
      <c r="G396">
        <v>2</v>
      </c>
      <c r="H396" s="5">
        <v>3.9583333333333331E-2</v>
      </c>
      <c r="I396" t="s">
        <v>630</v>
      </c>
      <c r="J396" s="4">
        <f t="shared" si="19"/>
        <v>66</v>
      </c>
      <c r="K396" s="4">
        <f t="shared" si="18"/>
        <v>26</v>
      </c>
      <c r="L396" s="6">
        <f t="shared" si="20"/>
        <v>0.39393939393939392</v>
      </c>
    </row>
    <row r="397" spans="1:12" x14ac:dyDescent="0.45">
      <c r="A397" s="3">
        <v>150</v>
      </c>
      <c r="B397" s="3">
        <v>18</v>
      </c>
      <c r="C397" t="s">
        <v>177</v>
      </c>
      <c r="D397" t="s">
        <v>646</v>
      </c>
      <c r="E397" s="4">
        <v>12</v>
      </c>
      <c r="F397" s="4">
        <v>20</v>
      </c>
      <c r="G397">
        <v>2</v>
      </c>
      <c r="H397" s="5">
        <v>2.0833333333333332E-2</v>
      </c>
      <c r="I397" t="s">
        <v>630</v>
      </c>
      <c r="J397" s="4">
        <f t="shared" si="19"/>
        <v>40</v>
      </c>
      <c r="K397" s="4">
        <f t="shared" si="18"/>
        <v>16</v>
      </c>
      <c r="L397" s="6">
        <f t="shared" si="20"/>
        <v>0.4</v>
      </c>
    </row>
    <row r="398" spans="1:12" x14ac:dyDescent="0.45">
      <c r="A398" s="3">
        <v>151</v>
      </c>
      <c r="B398" s="3">
        <v>6</v>
      </c>
      <c r="C398" t="s">
        <v>231</v>
      </c>
      <c r="D398" t="s">
        <v>647</v>
      </c>
      <c r="E398" s="4">
        <v>14</v>
      </c>
      <c r="F398" s="4">
        <v>23</v>
      </c>
      <c r="G398">
        <v>3</v>
      </c>
      <c r="H398" s="5">
        <v>9.0277777777777769E-3</v>
      </c>
      <c r="I398" t="s">
        <v>629</v>
      </c>
      <c r="J398" s="4">
        <f t="shared" si="19"/>
        <v>69</v>
      </c>
      <c r="K398" s="4">
        <f t="shared" si="18"/>
        <v>27</v>
      </c>
      <c r="L398" s="6">
        <f t="shared" si="20"/>
        <v>0.39130434782608697</v>
      </c>
    </row>
    <row r="399" spans="1:12" x14ac:dyDescent="0.45">
      <c r="A399" s="3">
        <v>151</v>
      </c>
      <c r="B399" s="3">
        <v>6</v>
      </c>
      <c r="C399" t="s">
        <v>99</v>
      </c>
      <c r="D399" t="s">
        <v>648</v>
      </c>
      <c r="E399" s="4">
        <v>13</v>
      </c>
      <c r="F399" s="4">
        <v>21</v>
      </c>
      <c r="G399">
        <v>3</v>
      </c>
      <c r="H399" s="5">
        <v>4.1666666666666666E-3</v>
      </c>
      <c r="I399" t="s">
        <v>629</v>
      </c>
      <c r="J399" s="4">
        <f t="shared" si="19"/>
        <v>63</v>
      </c>
      <c r="K399" s="4">
        <f t="shared" si="18"/>
        <v>24</v>
      </c>
      <c r="L399" s="6">
        <f t="shared" si="20"/>
        <v>0.38095238095238093</v>
      </c>
    </row>
    <row r="400" spans="1:12" x14ac:dyDescent="0.45">
      <c r="A400" s="3">
        <v>152</v>
      </c>
      <c r="B400" s="3">
        <v>5</v>
      </c>
      <c r="C400" t="s">
        <v>62</v>
      </c>
      <c r="D400" t="s">
        <v>640</v>
      </c>
      <c r="E400" s="4">
        <v>16</v>
      </c>
      <c r="F400" s="4">
        <v>28</v>
      </c>
      <c r="G400">
        <v>2</v>
      </c>
      <c r="H400" s="5">
        <v>8.3333333333333332E-3</v>
      </c>
      <c r="I400" t="s">
        <v>629</v>
      </c>
      <c r="J400" s="4">
        <f t="shared" si="19"/>
        <v>56</v>
      </c>
      <c r="K400" s="4">
        <f t="shared" si="18"/>
        <v>24</v>
      </c>
      <c r="L400" s="6">
        <f t="shared" si="20"/>
        <v>0.42857142857142855</v>
      </c>
    </row>
    <row r="401" spans="1:12" x14ac:dyDescent="0.45">
      <c r="A401" s="3">
        <v>153</v>
      </c>
      <c r="B401" s="3">
        <v>10</v>
      </c>
      <c r="C401" t="s">
        <v>292</v>
      </c>
      <c r="D401" t="s">
        <v>639</v>
      </c>
      <c r="E401" s="4">
        <v>20</v>
      </c>
      <c r="F401" s="4">
        <v>33</v>
      </c>
      <c r="G401">
        <v>3</v>
      </c>
      <c r="H401" s="5">
        <v>6.9444444444444441E-3</v>
      </c>
      <c r="I401" t="s">
        <v>630</v>
      </c>
      <c r="J401" s="4">
        <f t="shared" si="19"/>
        <v>99</v>
      </c>
      <c r="K401" s="4">
        <f t="shared" si="18"/>
        <v>39</v>
      </c>
      <c r="L401" s="6">
        <f t="shared" si="20"/>
        <v>0.39393939393939392</v>
      </c>
    </row>
    <row r="402" spans="1:12" x14ac:dyDescent="0.45">
      <c r="A402" s="3">
        <v>153</v>
      </c>
      <c r="B402" s="3">
        <v>10</v>
      </c>
      <c r="C402" t="s">
        <v>189</v>
      </c>
      <c r="D402" t="s">
        <v>632</v>
      </c>
      <c r="E402" s="4">
        <v>14</v>
      </c>
      <c r="F402" s="4">
        <v>24</v>
      </c>
      <c r="G402">
        <v>1</v>
      </c>
      <c r="H402" s="5">
        <v>3.6805555555555557E-2</v>
      </c>
      <c r="I402" t="s">
        <v>630</v>
      </c>
      <c r="J402" s="4">
        <f t="shared" si="19"/>
        <v>24</v>
      </c>
      <c r="K402" s="4">
        <f t="shared" si="18"/>
        <v>10</v>
      </c>
      <c r="L402" s="6">
        <f t="shared" si="20"/>
        <v>0.41666666666666669</v>
      </c>
    </row>
    <row r="403" spans="1:12" x14ac:dyDescent="0.45">
      <c r="A403" s="3">
        <v>153</v>
      </c>
      <c r="B403" s="3">
        <v>10</v>
      </c>
      <c r="C403" t="s">
        <v>71</v>
      </c>
      <c r="D403" t="s">
        <v>636</v>
      </c>
      <c r="E403" s="4">
        <v>25</v>
      </c>
      <c r="F403" s="4">
        <v>40</v>
      </c>
      <c r="G403">
        <v>2</v>
      </c>
      <c r="H403" s="5">
        <v>1.8055555555555554E-2</v>
      </c>
      <c r="I403" t="s">
        <v>629</v>
      </c>
      <c r="J403" s="4">
        <f t="shared" si="19"/>
        <v>80</v>
      </c>
      <c r="K403" s="4">
        <f t="shared" si="18"/>
        <v>30</v>
      </c>
      <c r="L403" s="6">
        <f t="shared" si="20"/>
        <v>0.375</v>
      </c>
    </row>
    <row r="404" spans="1:12" x14ac:dyDescent="0.45">
      <c r="A404" s="3">
        <v>154</v>
      </c>
      <c r="B404" s="3">
        <v>11</v>
      </c>
      <c r="C404" t="s">
        <v>102</v>
      </c>
      <c r="D404" t="s">
        <v>637</v>
      </c>
      <c r="E404" s="4">
        <v>22</v>
      </c>
      <c r="F404" s="4">
        <v>36</v>
      </c>
      <c r="G404">
        <v>3</v>
      </c>
      <c r="H404" s="5">
        <v>3.6111111111111108E-2</v>
      </c>
      <c r="I404" t="s">
        <v>629</v>
      </c>
      <c r="J404" s="4">
        <f t="shared" si="19"/>
        <v>108</v>
      </c>
      <c r="K404" s="4">
        <f t="shared" si="18"/>
        <v>42</v>
      </c>
      <c r="L404" s="6">
        <f t="shared" si="20"/>
        <v>0.3888888888888889</v>
      </c>
    </row>
    <row r="405" spans="1:12" x14ac:dyDescent="0.45">
      <c r="A405" s="3">
        <v>154</v>
      </c>
      <c r="B405" s="3">
        <v>11</v>
      </c>
      <c r="C405" t="s">
        <v>108</v>
      </c>
      <c r="D405" t="s">
        <v>649</v>
      </c>
      <c r="E405" s="4">
        <v>10</v>
      </c>
      <c r="F405" s="4">
        <v>18</v>
      </c>
      <c r="G405">
        <v>2</v>
      </c>
      <c r="H405" s="5">
        <v>2.0833333333333332E-2</v>
      </c>
      <c r="I405" t="s">
        <v>629</v>
      </c>
      <c r="J405" s="4">
        <f t="shared" si="19"/>
        <v>36</v>
      </c>
      <c r="K405" s="4">
        <f t="shared" si="18"/>
        <v>16</v>
      </c>
      <c r="L405" s="6">
        <f t="shared" si="20"/>
        <v>0.44444444444444442</v>
      </c>
    </row>
    <row r="406" spans="1:12" x14ac:dyDescent="0.45">
      <c r="A406" s="3">
        <v>155</v>
      </c>
      <c r="B406" s="3">
        <v>7</v>
      </c>
      <c r="C406" t="s">
        <v>137</v>
      </c>
      <c r="D406" t="s">
        <v>635</v>
      </c>
      <c r="E406" s="4">
        <v>16</v>
      </c>
      <c r="F406" s="4">
        <v>27</v>
      </c>
      <c r="G406">
        <v>2</v>
      </c>
      <c r="H406" s="5">
        <v>1.6666666666666666E-2</v>
      </c>
      <c r="I406" t="s">
        <v>630</v>
      </c>
      <c r="J406" s="4">
        <f t="shared" si="19"/>
        <v>54</v>
      </c>
      <c r="K406" s="4">
        <f t="shared" si="18"/>
        <v>22</v>
      </c>
      <c r="L406" s="6">
        <f t="shared" si="20"/>
        <v>0.40740740740740738</v>
      </c>
    </row>
    <row r="407" spans="1:12" x14ac:dyDescent="0.45">
      <c r="A407" s="3">
        <v>155</v>
      </c>
      <c r="B407" s="3">
        <v>7</v>
      </c>
      <c r="C407" t="s">
        <v>147</v>
      </c>
      <c r="D407" t="s">
        <v>634</v>
      </c>
      <c r="E407" s="4">
        <v>19</v>
      </c>
      <c r="F407" s="4">
        <v>31</v>
      </c>
      <c r="G407">
        <v>2</v>
      </c>
      <c r="H407" s="5">
        <v>2.9861111111111113E-2</v>
      </c>
      <c r="I407" t="s">
        <v>629</v>
      </c>
      <c r="J407" s="4">
        <f t="shared" si="19"/>
        <v>62</v>
      </c>
      <c r="K407" s="4">
        <f t="shared" si="18"/>
        <v>24</v>
      </c>
      <c r="L407" s="6">
        <f t="shared" si="20"/>
        <v>0.38709677419354838</v>
      </c>
    </row>
    <row r="408" spans="1:12" x14ac:dyDescent="0.45">
      <c r="A408" s="3">
        <v>155</v>
      </c>
      <c r="B408" s="3">
        <v>7</v>
      </c>
      <c r="C408" t="s">
        <v>177</v>
      </c>
      <c r="D408" t="s">
        <v>646</v>
      </c>
      <c r="E408" s="4">
        <v>12</v>
      </c>
      <c r="F408" s="4">
        <v>20</v>
      </c>
      <c r="G408">
        <v>1</v>
      </c>
      <c r="H408" s="5">
        <v>2.2916666666666665E-2</v>
      </c>
      <c r="I408" t="s">
        <v>630</v>
      </c>
      <c r="J408" s="4">
        <f t="shared" si="19"/>
        <v>20</v>
      </c>
      <c r="K408" s="4">
        <f t="shared" si="18"/>
        <v>8</v>
      </c>
      <c r="L408" s="6">
        <f t="shared" si="20"/>
        <v>0.4</v>
      </c>
    </row>
    <row r="409" spans="1:12" x14ac:dyDescent="0.45">
      <c r="A409" s="3">
        <v>156</v>
      </c>
      <c r="B409" s="3">
        <v>6</v>
      </c>
      <c r="C409" t="s">
        <v>62</v>
      </c>
      <c r="D409" t="s">
        <v>640</v>
      </c>
      <c r="E409" s="4">
        <v>16</v>
      </c>
      <c r="F409" s="4">
        <v>28</v>
      </c>
      <c r="G409">
        <v>2</v>
      </c>
      <c r="H409" s="5">
        <v>4.1666666666666666E-3</v>
      </c>
      <c r="I409" t="s">
        <v>629</v>
      </c>
      <c r="J409" s="4">
        <f t="shared" si="19"/>
        <v>56</v>
      </c>
      <c r="K409" s="4">
        <f t="shared" si="18"/>
        <v>24</v>
      </c>
      <c r="L409" s="6">
        <f t="shared" si="20"/>
        <v>0.42857142857142855</v>
      </c>
    </row>
    <row r="410" spans="1:12" x14ac:dyDescent="0.45">
      <c r="A410" s="3">
        <v>157</v>
      </c>
      <c r="B410" s="3">
        <v>13</v>
      </c>
      <c r="C410" t="s">
        <v>153</v>
      </c>
      <c r="D410" t="s">
        <v>651</v>
      </c>
      <c r="E410" s="4">
        <v>15</v>
      </c>
      <c r="F410" s="4">
        <v>25</v>
      </c>
      <c r="G410">
        <v>3</v>
      </c>
      <c r="H410" s="5">
        <v>3.3333333333333333E-2</v>
      </c>
      <c r="I410" t="s">
        <v>630</v>
      </c>
      <c r="J410" s="4">
        <f t="shared" si="19"/>
        <v>75</v>
      </c>
      <c r="K410" s="4">
        <f t="shared" si="18"/>
        <v>30</v>
      </c>
      <c r="L410" s="6">
        <f t="shared" si="20"/>
        <v>0.4</v>
      </c>
    </row>
    <row r="411" spans="1:12" x14ac:dyDescent="0.45">
      <c r="A411" s="3">
        <v>157</v>
      </c>
      <c r="B411" s="3">
        <v>13</v>
      </c>
      <c r="C411" t="s">
        <v>62</v>
      </c>
      <c r="D411" t="s">
        <v>640</v>
      </c>
      <c r="E411" s="4">
        <v>16</v>
      </c>
      <c r="F411" s="4">
        <v>28</v>
      </c>
      <c r="G411">
        <v>1</v>
      </c>
      <c r="H411" s="5">
        <v>3.7499999999999999E-2</v>
      </c>
      <c r="I411" t="s">
        <v>630</v>
      </c>
      <c r="J411" s="4">
        <f t="shared" si="19"/>
        <v>28</v>
      </c>
      <c r="K411" s="4">
        <f t="shared" si="18"/>
        <v>12</v>
      </c>
      <c r="L411" s="6">
        <f t="shared" si="20"/>
        <v>0.42857142857142855</v>
      </c>
    </row>
    <row r="412" spans="1:12" x14ac:dyDescent="0.45">
      <c r="A412" s="3">
        <v>157</v>
      </c>
      <c r="B412" s="3">
        <v>13</v>
      </c>
      <c r="C412" t="s">
        <v>97</v>
      </c>
      <c r="D412" t="s">
        <v>633</v>
      </c>
      <c r="E412" s="4">
        <v>18</v>
      </c>
      <c r="F412" s="4">
        <v>30</v>
      </c>
      <c r="G412">
        <v>2</v>
      </c>
      <c r="H412" s="5">
        <v>1.8749999999999999E-2</v>
      </c>
      <c r="I412" t="s">
        <v>629</v>
      </c>
      <c r="J412" s="4">
        <f t="shared" si="19"/>
        <v>60</v>
      </c>
      <c r="K412" s="4">
        <f t="shared" si="18"/>
        <v>24</v>
      </c>
      <c r="L412" s="6">
        <f t="shared" si="20"/>
        <v>0.4</v>
      </c>
    </row>
    <row r="413" spans="1:12" x14ac:dyDescent="0.45">
      <c r="A413" s="3">
        <v>157</v>
      </c>
      <c r="B413" s="3">
        <v>13</v>
      </c>
      <c r="C413" t="s">
        <v>102</v>
      </c>
      <c r="D413" t="s">
        <v>637</v>
      </c>
      <c r="E413" s="4">
        <v>22</v>
      </c>
      <c r="F413" s="4">
        <v>36</v>
      </c>
      <c r="G413">
        <v>3</v>
      </c>
      <c r="H413" s="5">
        <v>1.4583333333333334E-2</v>
      </c>
      <c r="I413" t="s">
        <v>629</v>
      </c>
      <c r="J413" s="4">
        <f t="shared" si="19"/>
        <v>108</v>
      </c>
      <c r="K413" s="4">
        <f t="shared" si="18"/>
        <v>42</v>
      </c>
      <c r="L413" s="6">
        <f t="shared" si="20"/>
        <v>0.3888888888888889</v>
      </c>
    </row>
    <row r="414" spans="1:12" x14ac:dyDescent="0.45">
      <c r="A414" s="3">
        <v>158</v>
      </c>
      <c r="B414" s="3">
        <v>5</v>
      </c>
      <c r="C414" t="s">
        <v>143</v>
      </c>
      <c r="D414" t="s">
        <v>641</v>
      </c>
      <c r="E414" s="4">
        <v>11</v>
      </c>
      <c r="F414" s="4">
        <v>19</v>
      </c>
      <c r="G414">
        <v>1</v>
      </c>
      <c r="H414" s="5">
        <v>3.9583333333333331E-2</v>
      </c>
      <c r="I414" t="s">
        <v>629</v>
      </c>
      <c r="J414" s="4">
        <f t="shared" si="19"/>
        <v>19</v>
      </c>
      <c r="K414" s="4">
        <f t="shared" si="18"/>
        <v>8</v>
      </c>
      <c r="L414" s="6">
        <f t="shared" si="20"/>
        <v>0.42105263157894735</v>
      </c>
    </row>
    <row r="415" spans="1:12" x14ac:dyDescent="0.45">
      <c r="A415" s="3">
        <v>158</v>
      </c>
      <c r="B415" s="3">
        <v>5</v>
      </c>
      <c r="C415" t="s">
        <v>186</v>
      </c>
      <c r="D415" t="s">
        <v>650</v>
      </c>
      <c r="E415" s="4">
        <v>15</v>
      </c>
      <c r="F415" s="4">
        <v>26</v>
      </c>
      <c r="G415">
        <v>3</v>
      </c>
      <c r="H415" s="5">
        <v>3.8194444444444448E-2</v>
      </c>
      <c r="I415" t="s">
        <v>629</v>
      </c>
      <c r="J415" s="4">
        <f t="shared" si="19"/>
        <v>78</v>
      </c>
      <c r="K415" s="4">
        <f t="shared" si="18"/>
        <v>33</v>
      </c>
      <c r="L415" s="6">
        <f t="shared" si="20"/>
        <v>0.42307692307692307</v>
      </c>
    </row>
    <row r="416" spans="1:12" x14ac:dyDescent="0.45">
      <c r="A416" s="3">
        <v>158</v>
      </c>
      <c r="B416" s="3">
        <v>5</v>
      </c>
      <c r="C416" t="s">
        <v>102</v>
      </c>
      <c r="D416" t="s">
        <v>637</v>
      </c>
      <c r="E416" s="4">
        <v>22</v>
      </c>
      <c r="F416" s="4">
        <v>36</v>
      </c>
      <c r="G416">
        <v>3</v>
      </c>
      <c r="H416" s="5">
        <v>4.8611111111111112E-3</v>
      </c>
      <c r="I416" t="s">
        <v>629</v>
      </c>
      <c r="J416" s="4">
        <f t="shared" si="19"/>
        <v>108</v>
      </c>
      <c r="K416" s="4">
        <f t="shared" si="18"/>
        <v>42</v>
      </c>
      <c r="L416" s="6">
        <f t="shared" si="20"/>
        <v>0.3888888888888889</v>
      </c>
    </row>
    <row r="417" spans="1:12" x14ac:dyDescent="0.45">
      <c r="A417" s="3">
        <v>158</v>
      </c>
      <c r="B417" s="3">
        <v>5</v>
      </c>
      <c r="C417" t="s">
        <v>39</v>
      </c>
      <c r="D417" t="s">
        <v>642</v>
      </c>
      <c r="E417" s="4">
        <v>21</v>
      </c>
      <c r="F417" s="4">
        <v>35</v>
      </c>
      <c r="G417">
        <v>3</v>
      </c>
      <c r="H417" s="5">
        <v>1.1111111111111112E-2</v>
      </c>
      <c r="I417" t="s">
        <v>630</v>
      </c>
      <c r="J417" s="4">
        <f t="shared" si="19"/>
        <v>105</v>
      </c>
      <c r="K417" s="4">
        <f t="shared" si="18"/>
        <v>42</v>
      </c>
      <c r="L417" s="6">
        <f t="shared" si="20"/>
        <v>0.4</v>
      </c>
    </row>
    <row r="418" spans="1:12" x14ac:dyDescent="0.45">
      <c r="A418" s="3">
        <v>159</v>
      </c>
      <c r="B418" s="3">
        <v>16</v>
      </c>
      <c r="C418" t="s">
        <v>55</v>
      </c>
      <c r="D418" t="s">
        <v>638</v>
      </c>
      <c r="E418" s="4">
        <v>17</v>
      </c>
      <c r="F418" s="4">
        <v>29</v>
      </c>
      <c r="G418">
        <v>3</v>
      </c>
      <c r="H418" s="5">
        <v>1.5972222222222221E-2</v>
      </c>
      <c r="I418" t="s">
        <v>630</v>
      </c>
      <c r="J418" s="4">
        <f t="shared" si="19"/>
        <v>87</v>
      </c>
      <c r="K418" s="4">
        <f t="shared" si="18"/>
        <v>36</v>
      </c>
      <c r="L418" s="6">
        <f t="shared" si="20"/>
        <v>0.41379310344827586</v>
      </c>
    </row>
    <row r="419" spans="1:12" x14ac:dyDescent="0.45">
      <c r="A419" s="3">
        <v>159</v>
      </c>
      <c r="B419" s="3">
        <v>16</v>
      </c>
      <c r="C419" t="s">
        <v>147</v>
      </c>
      <c r="D419" t="s">
        <v>634</v>
      </c>
      <c r="E419" s="4">
        <v>19</v>
      </c>
      <c r="F419" s="4">
        <v>31</v>
      </c>
      <c r="G419">
        <v>1</v>
      </c>
      <c r="H419" s="5">
        <v>3.472222222222222E-3</v>
      </c>
      <c r="I419" t="s">
        <v>629</v>
      </c>
      <c r="J419" s="4">
        <f t="shared" si="19"/>
        <v>31</v>
      </c>
      <c r="K419" s="4">
        <f t="shared" si="18"/>
        <v>12</v>
      </c>
      <c r="L419" s="6">
        <f t="shared" si="20"/>
        <v>0.38709677419354838</v>
      </c>
    </row>
    <row r="420" spans="1:12" x14ac:dyDescent="0.45">
      <c r="A420" s="3">
        <v>159</v>
      </c>
      <c r="B420" s="3">
        <v>16</v>
      </c>
      <c r="C420" t="s">
        <v>108</v>
      </c>
      <c r="D420" t="s">
        <v>649</v>
      </c>
      <c r="E420" s="4">
        <v>10</v>
      </c>
      <c r="F420" s="4">
        <v>18</v>
      </c>
      <c r="G420">
        <v>2</v>
      </c>
      <c r="H420" s="5">
        <v>4.1666666666666666E-3</v>
      </c>
      <c r="I420" t="s">
        <v>629</v>
      </c>
      <c r="J420" s="4">
        <f t="shared" si="19"/>
        <v>36</v>
      </c>
      <c r="K420" s="4">
        <f t="shared" si="18"/>
        <v>16</v>
      </c>
      <c r="L420" s="6">
        <f t="shared" si="20"/>
        <v>0.44444444444444442</v>
      </c>
    </row>
    <row r="421" spans="1:12" x14ac:dyDescent="0.45">
      <c r="A421" s="3">
        <v>159</v>
      </c>
      <c r="B421" s="3">
        <v>16</v>
      </c>
      <c r="C421" t="s">
        <v>292</v>
      </c>
      <c r="D421" t="s">
        <v>639</v>
      </c>
      <c r="E421" s="4">
        <v>20</v>
      </c>
      <c r="F421" s="4">
        <v>33</v>
      </c>
      <c r="G421">
        <v>3</v>
      </c>
      <c r="H421" s="5">
        <v>2.7777777777777776E-2</v>
      </c>
      <c r="I421" t="s">
        <v>629</v>
      </c>
      <c r="J421" s="4">
        <f t="shared" si="19"/>
        <v>99</v>
      </c>
      <c r="K421" s="4">
        <f t="shared" si="18"/>
        <v>39</v>
      </c>
      <c r="L421" s="6">
        <f t="shared" si="20"/>
        <v>0.39393939393939392</v>
      </c>
    </row>
    <row r="422" spans="1:12" x14ac:dyDescent="0.45">
      <c r="A422" s="3">
        <v>160</v>
      </c>
      <c r="B422" s="3">
        <v>19</v>
      </c>
      <c r="C422" t="s">
        <v>102</v>
      </c>
      <c r="D422" t="s">
        <v>637</v>
      </c>
      <c r="E422" s="4">
        <v>22</v>
      </c>
      <c r="F422" s="4">
        <v>36</v>
      </c>
      <c r="G422">
        <v>3</v>
      </c>
      <c r="H422" s="5">
        <v>1.3888888888888888E-2</v>
      </c>
      <c r="I422" t="s">
        <v>629</v>
      </c>
      <c r="J422" s="4">
        <f t="shared" si="19"/>
        <v>108</v>
      </c>
      <c r="K422" s="4">
        <f t="shared" si="18"/>
        <v>42</v>
      </c>
      <c r="L422" s="6">
        <f t="shared" si="20"/>
        <v>0.3888888888888889</v>
      </c>
    </row>
    <row r="423" spans="1:12" x14ac:dyDescent="0.45">
      <c r="A423" s="3">
        <v>160</v>
      </c>
      <c r="B423" s="3">
        <v>19</v>
      </c>
      <c r="C423" t="s">
        <v>189</v>
      </c>
      <c r="D423" t="s">
        <v>632</v>
      </c>
      <c r="E423" s="4">
        <v>14</v>
      </c>
      <c r="F423" s="4">
        <v>24</v>
      </c>
      <c r="G423">
        <v>2</v>
      </c>
      <c r="H423" s="5">
        <v>3.2638888888888891E-2</v>
      </c>
      <c r="I423" t="s">
        <v>629</v>
      </c>
      <c r="J423" s="4">
        <f t="shared" si="19"/>
        <v>48</v>
      </c>
      <c r="K423" s="4">
        <f t="shared" si="18"/>
        <v>20</v>
      </c>
      <c r="L423" s="6">
        <f t="shared" si="20"/>
        <v>0.41666666666666669</v>
      </c>
    </row>
    <row r="424" spans="1:12" x14ac:dyDescent="0.45">
      <c r="A424" s="3">
        <v>161</v>
      </c>
      <c r="B424" s="3">
        <v>13</v>
      </c>
      <c r="C424" t="s">
        <v>62</v>
      </c>
      <c r="D424" t="s">
        <v>640</v>
      </c>
      <c r="E424" s="4">
        <v>16</v>
      </c>
      <c r="F424" s="4">
        <v>28</v>
      </c>
      <c r="G424">
        <v>3</v>
      </c>
      <c r="H424" s="5">
        <v>3.9583333333333331E-2</v>
      </c>
      <c r="I424" t="s">
        <v>629</v>
      </c>
      <c r="J424" s="4">
        <f t="shared" si="19"/>
        <v>84</v>
      </c>
      <c r="K424" s="4">
        <f t="shared" si="18"/>
        <v>36</v>
      </c>
      <c r="L424" s="6">
        <f t="shared" si="20"/>
        <v>0.42857142857142855</v>
      </c>
    </row>
    <row r="425" spans="1:12" x14ac:dyDescent="0.45">
      <c r="A425" s="3">
        <v>162</v>
      </c>
      <c r="B425" s="3">
        <v>14</v>
      </c>
      <c r="C425" t="s">
        <v>189</v>
      </c>
      <c r="D425" t="s">
        <v>632</v>
      </c>
      <c r="E425" s="4">
        <v>14</v>
      </c>
      <c r="F425" s="4">
        <v>24</v>
      </c>
      <c r="G425">
        <v>3</v>
      </c>
      <c r="H425" s="5">
        <v>1.7361111111111112E-2</v>
      </c>
      <c r="I425" t="s">
        <v>629</v>
      </c>
      <c r="J425" s="4">
        <f t="shared" si="19"/>
        <v>72</v>
      </c>
      <c r="K425" s="4">
        <f t="shared" si="18"/>
        <v>30</v>
      </c>
      <c r="L425" s="6">
        <f t="shared" si="20"/>
        <v>0.41666666666666669</v>
      </c>
    </row>
    <row r="426" spans="1:12" x14ac:dyDescent="0.45">
      <c r="A426" s="3">
        <v>163</v>
      </c>
      <c r="B426" s="3">
        <v>6</v>
      </c>
      <c r="C426" t="s">
        <v>147</v>
      </c>
      <c r="D426" t="s">
        <v>634</v>
      </c>
      <c r="E426" s="4">
        <v>19</v>
      </c>
      <c r="F426" s="4">
        <v>31</v>
      </c>
      <c r="G426">
        <v>3</v>
      </c>
      <c r="H426" s="5">
        <v>5.5555555555555558E-3</v>
      </c>
      <c r="I426" t="s">
        <v>630</v>
      </c>
      <c r="J426" s="4">
        <f t="shared" si="19"/>
        <v>93</v>
      </c>
      <c r="K426" s="4">
        <f t="shared" si="18"/>
        <v>36</v>
      </c>
      <c r="L426" s="6">
        <f t="shared" si="20"/>
        <v>0.38709677419354838</v>
      </c>
    </row>
    <row r="427" spans="1:12" x14ac:dyDescent="0.45">
      <c r="A427" s="3">
        <v>163</v>
      </c>
      <c r="B427" s="3">
        <v>6</v>
      </c>
      <c r="C427" t="s">
        <v>97</v>
      </c>
      <c r="D427" t="s">
        <v>633</v>
      </c>
      <c r="E427" s="4">
        <v>18</v>
      </c>
      <c r="F427" s="4">
        <v>30</v>
      </c>
      <c r="G427">
        <v>3</v>
      </c>
      <c r="H427" s="5">
        <v>1.1111111111111112E-2</v>
      </c>
      <c r="I427" t="s">
        <v>630</v>
      </c>
      <c r="J427" s="4">
        <f t="shared" si="19"/>
        <v>90</v>
      </c>
      <c r="K427" s="4">
        <f t="shared" si="18"/>
        <v>36</v>
      </c>
      <c r="L427" s="6">
        <f t="shared" si="20"/>
        <v>0.4</v>
      </c>
    </row>
    <row r="428" spans="1:12" x14ac:dyDescent="0.45">
      <c r="A428" s="3">
        <v>163</v>
      </c>
      <c r="B428" s="3">
        <v>6</v>
      </c>
      <c r="C428" t="s">
        <v>292</v>
      </c>
      <c r="D428" t="s">
        <v>639</v>
      </c>
      <c r="E428" s="4">
        <v>20</v>
      </c>
      <c r="F428" s="4">
        <v>33</v>
      </c>
      <c r="G428">
        <v>2</v>
      </c>
      <c r="H428" s="5">
        <v>2.7777777777777776E-2</v>
      </c>
      <c r="I428" t="s">
        <v>630</v>
      </c>
      <c r="J428" s="4">
        <f t="shared" si="19"/>
        <v>66</v>
      </c>
      <c r="K428" s="4">
        <f t="shared" si="18"/>
        <v>26</v>
      </c>
      <c r="L428" s="6">
        <f t="shared" si="20"/>
        <v>0.39393939393939392</v>
      </c>
    </row>
    <row r="429" spans="1:12" x14ac:dyDescent="0.45">
      <c r="A429" s="3">
        <v>163</v>
      </c>
      <c r="B429" s="3">
        <v>6</v>
      </c>
      <c r="C429" t="s">
        <v>234</v>
      </c>
      <c r="D429" t="s">
        <v>644</v>
      </c>
      <c r="E429" s="4">
        <v>13</v>
      </c>
      <c r="F429" s="4">
        <v>22</v>
      </c>
      <c r="G429">
        <v>1</v>
      </c>
      <c r="H429" s="5">
        <v>4.8611111111111112E-3</v>
      </c>
      <c r="I429" t="s">
        <v>629</v>
      </c>
      <c r="J429" s="4">
        <f t="shared" si="19"/>
        <v>22</v>
      </c>
      <c r="K429" s="4">
        <f t="shared" si="18"/>
        <v>9</v>
      </c>
      <c r="L429" s="6">
        <f t="shared" si="20"/>
        <v>0.40909090909090912</v>
      </c>
    </row>
    <row r="430" spans="1:12" x14ac:dyDescent="0.45">
      <c r="A430" s="3">
        <v>164</v>
      </c>
      <c r="B430" s="3">
        <v>8</v>
      </c>
      <c r="C430" t="s">
        <v>234</v>
      </c>
      <c r="D430" t="s">
        <v>644</v>
      </c>
      <c r="E430" s="4">
        <v>13</v>
      </c>
      <c r="F430" s="4">
        <v>22</v>
      </c>
      <c r="G430">
        <v>1</v>
      </c>
      <c r="H430" s="5">
        <v>2.9861111111111113E-2</v>
      </c>
      <c r="I430" t="s">
        <v>630</v>
      </c>
      <c r="J430" s="4">
        <f t="shared" si="19"/>
        <v>22</v>
      </c>
      <c r="K430" s="4">
        <f t="shared" si="18"/>
        <v>9</v>
      </c>
      <c r="L430" s="6">
        <f t="shared" si="20"/>
        <v>0.40909090909090912</v>
      </c>
    </row>
    <row r="431" spans="1:12" x14ac:dyDescent="0.45">
      <c r="A431" s="3">
        <v>164</v>
      </c>
      <c r="B431" s="3">
        <v>8</v>
      </c>
      <c r="C431" t="s">
        <v>102</v>
      </c>
      <c r="D431" t="s">
        <v>637</v>
      </c>
      <c r="E431" s="4">
        <v>22</v>
      </c>
      <c r="F431" s="4">
        <v>36</v>
      </c>
      <c r="G431">
        <v>1</v>
      </c>
      <c r="H431" s="5">
        <v>4.8611111111111112E-3</v>
      </c>
      <c r="I431" t="s">
        <v>629</v>
      </c>
      <c r="J431" s="4">
        <f t="shared" si="19"/>
        <v>36</v>
      </c>
      <c r="K431" s="4">
        <f t="shared" si="18"/>
        <v>14</v>
      </c>
      <c r="L431" s="6">
        <f t="shared" si="20"/>
        <v>0.3888888888888889</v>
      </c>
    </row>
    <row r="432" spans="1:12" x14ac:dyDescent="0.45">
      <c r="A432" s="3">
        <v>164</v>
      </c>
      <c r="B432" s="3">
        <v>8</v>
      </c>
      <c r="C432" t="s">
        <v>278</v>
      </c>
      <c r="D432" t="s">
        <v>643</v>
      </c>
      <c r="E432" s="4">
        <v>19</v>
      </c>
      <c r="F432" s="4">
        <v>32</v>
      </c>
      <c r="G432">
        <v>2</v>
      </c>
      <c r="H432" s="5">
        <v>1.3888888888888888E-2</v>
      </c>
      <c r="I432" t="s">
        <v>629</v>
      </c>
      <c r="J432" s="4">
        <f t="shared" si="19"/>
        <v>64</v>
      </c>
      <c r="K432" s="4">
        <f t="shared" si="18"/>
        <v>26</v>
      </c>
      <c r="L432" s="6">
        <f t="shared" si="20"/>
        <v>0.40625</v>
      </c>
    </row>
    <row r="433" spans="1:12" x14ac:dyDescent="0.45">
      <c r="A433" s="3">
        <v>164</v>
      </c>
      <c r="B433" s="3">
        <v>8</v>
      </c>
      <c r="C433" t="s">
        <v>189</v>
      </c>
      <c r="D433" t="s">
        <v>632</v>
      </c>
      <c r="E433" s="4">
        <v>14</v>
      </c>
      <c r="F433" s="4">
        <v>24</v>
      </c>
      <c r="G433">
        <v>2</v>
      </c>
      <c r="H433" s="5">
        <v>2.4305555555555556E-2</v>
      </c>
      <c r="I433" t="s">
        <v>629</v>
      </c>
      <c r="J433" s="4">
        <f t="shared" si="19"/>
        <v>48</v>
      </c>
      <c r="K433" s="4">
        <f t="shared" si="18"/>
        <v>20</v>
      </c>
      <c r="L433" s="6">
        <f t="shared" si="20"/>
        <v>0.41666666666666669</v>
      </c>
    </row>
    <row r="434" spans="1:12" x14ac:dyDescent="0.45">
      <c r="A434" s="3">
        <v>165</v>
      </c>
      <c r="B434" s="3">
        <v>10</v>
      </c>
      <c r="C434" t="s">
        <v>189</v>
      </c>
      <c r="D434" t="s">
        <v>632</v>
      </c>
      <c r="E434" s="4">
        <v>14</v>
      </c>
      <c r="F434" s="4">
        <v>24</v>
      </c>
      <c r="G434">
        <v>2</v>
      </c>
      <c r="H434" s="5">
        <v>1.0416666666666666E-2</v>
      </c>
      <c r="I434" t="s">
        <v>630</v>
      </c>
      <c r="J434" s="4">
        <f t="shared" si="19"/>
        <v>48</v>
      </c>
      <c r="K434" s="4">
        <f t="shared" si="18"/>
        <v>20</v>
      </c>
      <c r="L434" s="6">
        <f t="shared" si="20"/>
        <v>0.41666666666666669</v>
      </c>
    </row>
    <row r="435" spans="1:12" x14ac:dyDescent="0.45">
      <c r="A435" s="3">
        <v>165</v>
      </c>
      <c r="B435" s="3">
        <v>10</v>
      </c>
      <c r="C435" t="s">
        <v>99</v>
      </c>
      <c r="D435" t="s">
        <v>648</v>
      </c>
      <c r="E435" s="4">
        <v>13</v>
      </c>
      <c r="F435" s="4">
        <v>21</v>
      </c>
      <c r="G435">
        <v>2</v>
      </c>
      <c r="H435" s="5">
        <v>2.8472222222222222E-2</v>
      </c>
      <c r="I435" t="s">
        <v>629</v>
      </c>
      <c r="J435" s="4">
        <f t="shared" si="19"/>
        <v>42</v>
      </c>
      <c r="K435" s="4">
        <f t="shared" si="18"/>
        <v>16</v>
      </c>
      <c r="L435" s="6">
        <f t="shared" si="20"/>
        <v>0.38095238095238093</v>
      </c>
    </row>
    <row r="436" spans="1:12" x14ac:dyDescent="0.45">
      <c r="A436" s="3">
        <v>166</v>
      </c>
      <c r="B436" s="3">
        <v>12</v>
      </c>
      <c r="C436" t="s">
        <v>231</v>
      </c>
      <c r="D436" t="s">
        <v>647</v>
      </c>
      <c r="E436" s="4">
        <v>14</v>
      </c>
      <c r="F436" s="4">
        <v>23</v>
      </c>
      <c r="G436">
        <v>2</v>
      </c>
      <c r="H436" s="5">
        <v>1.5277777777777777E-2</v>
      </c>
      <c r="I436" t="s">
        <v>630</v>
      </c>
      <c r="J436" s="4">
        <f t="shared" si="19"/>
        <v>46</v>
      </c>
      <c r="K436" s="4">
        <f t="shared" si="18"/>
        <v>18</v>
      </c>
      <c r="L436" s="6">
        <f t="shared" si="20"/>
        <v>0.39130434782608697</v>
      </c>
    </row>
    <row r="437" spans="1:12" x14ac:dyDescent="0.45">
      <c r="A437" s="3">
        <v>167</v>
      </c>
      <c r="B437" s="3">
        <v>5</v>
      </c>
      <c r="C437" t="s">
        <v>143</v>
      </c>
      <c r="D437" t="s">
        <v>641</v>
      </c>
      <c r="E437" s="4">
        <v>11</v>
      </c>
      <c r="F437" s="4">
        <v>19</v>
      </c>
      <c r="G437">
        <v>1</v>
      </c>
      <c r="H437" s="5">
        <v>2.013888888888889E-2</v>
      </c>
      <c r="I437" t="s">
        <v>629</v>
      </c>
      <c r="J437" s="4">
        <f t="shared" si="19"/>
        <v>19</v>
      </c>
      <c r="K437" s="4">
        <f t="shared" si="18"/>
        <v>8</v>
      </c>
      <c r="L437" s="6">
        <f t="shared" si="20"/>
        <v>0.42105263157894735</v>
      </c>
    </row>
    <row r="438" spans="1:12" x14ac:dyDescent="0.45">
      <c r="A438" s="3">
        <v>167</v>
      </c>
      <c r="B438" s="3">
        <v>5</v>
      </c>
      <c r="C438" t="s">
        <v>83</v>
      </c>
      <c r="D438" t="s">
        <v>645</v>
      </c>
      <c r="E438" s="4">
        <v>20</v>
      </c>
      <c r="F438" s="4">
        <v>34</v>
      </c>
      <c r="G438">
        <v>3</v>
      </c>
      <c r="H438" s="5">
        <v>7.6388888888888886E-3</v>
      </c>
      <c r="I438" t="s">
        <v>629</v>
      </c>
      <c r="J438" s="4">
        <f t="shared" si="19"/>
        <v>102</v>
      </c>
      <c r="K438" s="4">
        <f t="shared" si="18"/>
        <v>42</v>
      </c>
      <c r="L438" s="6">
        <f t="shared" si="20"/>
        <v>0.41176470588235292</v>
      </c>
    </row>
    <row r="439" spans="1:12" x14ac:dyDescent="0.45">
      <c r="A439" s="3">
        <v>167</v>
      </c>
      <c r="B439" s="3">
        <v>5</v>
      </c>
      <c r="C439" t="s">
        <v>147</v>
      </c>
      <c r="D439" t="s">
        <v>634</v>
      </c>
      <c r="E439" s="4">
        <v>19</v>
      </c>
      <c r="F439" s="4">
        <v>31</v>
      </c>
      <c r="G439">
        <v>1</v>
      </c>
      <c r="H439" s="5">
        <v>2.5000000000000001E-2</v>
      </c>
      <c r="I439" t="s">
        <v>630</v>
      </c>
      <c r="J439" s="4">
        <f t="shared" si="19"/>
        <v>31</v>
      </c>
      <c r="K439" s="4">
        <f t="shared" si="18"/>
        <v>12</v>
      </c>
      <c r="L439" s="6">
        <f t="shared" si="20"/>
        <v>0.38709677419354838</v>
      </c>
    </row>
    <row r="440" spans="1:12" x14ac:dyDescent="0.45">
      <c r="A440" s="3">
        <v>168</v>
      </c>
      <c r="B440" s="3">
        <v>17</v>
      </c>
      <c r="C440" t="s">
        <v>234</v>
      </c>
      <c r="D440" t="s">
        <v>644</v>
      </c>
      <c r="E440" s="4">
        <v>13</v>
      </c>
      <c r="F440" s="4">
        <v>22</v>
      </c>
      <c r="G440">
        <v>2</v>
      </c>
      <c r="H440" s="5">
        <v>4.8611111111111112E-3</v>
      </c>
      <c r="I440" t="s">
        <v>630</v>
      </c>
      <c r="J440" s="4">
        <f t="shared" si="19"/>
        <v>44</v>
      </c>
      <c r="K440" s="4">
        <f t="shared" si="18"/>
        <v>18</v>
      </c>
      <c r="L440" s="6">
        <f t="shared" si="20"/>
        <v>0.40909090909090912</v>
      </c>
    </row>
    <row r="441" spans="1:12" x14ac:dyDescent="0.45">
      <c r="A441" s="3">
        <v>169</v>
      </c>
      <c r="B441" s="3">
        <v>19</v>
      </c>
      <c r="C441" t="s">
        <v>99</v>
      </c>
      <c r="D441" t="s">
        <v>648</v>
      </c>
      <c r="E441" s="4">
        <v>13</v>
      </c>
      <c r="F441" s="4">
        <v>21</v>
      </c>
      <c r="G441">
        <v>2</v>
      </c>
      <c r="H441" s="5">
        <v>3.0555555555555555E-2</v>
      </c>
      <c r="I441" t="s">
        <v>630</v>
      </c>
      <c r="J441" s="4">
        <f t="shared" si="19"/>
        <v>42</v>
      </c>
      <c r="K441" s="4">
        <f t="shared" si="18"/>
        <v>16</v>
      </c>
      <c r="L441" s="6">
        <f t="shared" si="20"/>
        <v>0.38095238095238093</v>
      </c>
    </row>
    <row r="442" spans="1:12" x14ac:dyDescent="0.45">
      <c r="A442" s="3">
        <v>169</v>
      </c>
      <c r="B442" s="3">
        <v>19</v>
      </c>
      <c r="C442" t="s">
        <v>83</v>
      </c>
      <c r="D442" t="s">
        <v>645</v>
      </c>
      <c r="E442" s="4">
        <v>20</v>
      </c>
      <c r="F442" s="4">
        <v>34</v>
      </c>
      <c r="G442">
        <v>2</v>
      </c>
      <c r="H442" s="5">
        <v>4.0972222222222222E-2</v>
      </c>
      <c r="I442" t="s">
        <v>630</v>
      </c>
      <c r="J442" s="4">
        <f t="shared" si="19"/>
        <v>68</v>
      </c>
      <c r="K442" s="4">
        <f t="shared" si="18"/>
        <v>28</v>
      </c>
      <c r="L442" s="6">
        <f t="shared" si="20"/>
        <v>0.41176470588235292</v>
      </c>
    </row>
    <row r="443" spans="1:12" x14ac:dyDescent="0.45">
      <c r="A443" s="3">
        <v>169</v>
      </c>
      <c r="B443" s="3">
        <v>19</v>
      </c>
      <c r="C443" t="s">
        <v>234</v>
      </c>
      <c r="D443" t="s">
        <v>644</v>
      </c>
      <c r="E443" s="4">
        <v>13</v>
      </c>
      <c r="F443" s="4">
        <v>22</v>
      </c>
      <c r="G443">
        <v>2</v>
      </c>
      <c r="H443" s="5">
        <v>4.8611111111111112E-3</v>
      </c>
      <c r="I443" t="s">
        <v>629</v>
      </c>
      <c r="J443" s="4">
        <f t="shared" si="19"/>
        <v>44</v>
      </c>
      <c r="K443" s="4">
        <f t="shared" si="18"/>
        <v>18</v>
      </c>
      <c r="L443" s="6">
        <f t="shared" si="20"/>
        <v>0.40909090909090912</v>
      </c>
    </row>
    <row r="444" spans="1:12" x14ac:dyDescent="0.45">
      <c r="A444" s="3">
        <v>170</v>
      </c>
      <c r="B444" s="3">
        <v>12</v>
      </c>
      <c r="C444" t="s">
        <v>177</v>
      </c>
      <c r="D444" t="s">
        <v>646</v>
      </c>
      <c r="E444" s="4">
        <v>12</v>
      </c>
      <c r="F444" s="4">
        <v>20</v>
      </c>
      <c r="G444">
        <v>3</v>
      </c>
      <c r="H444" s="5">
        <v>1.1111111111111112E-2</v>
      </c>
      <c r="I444" t="s">
        <v>629</v>
      </c>
      <c r="J444" s="4">
        <f t="shared" si="19"/>
        <v>60</v>
      </c>
      <c r="K444" s="4">
        <f t="shared" si="18"/>
        <v>24</v>
      </c>
      <c r="L444" s="6">
        <f t="shared" si="20"/>
        <v>0.4</v>
      </c>
    </row>
    <row r="445" spans="1:12" x14ac:dyDescent="0.45">
      <c r="A445" s="3">
        <v>170</v>
      </c>
      <c r="B445" s="3">
        <v>12</v>
      </c>
      <c r="C445" t="s">
        <v>55</v>
      </c>
      <c r="D445" t="s">
        <v>638</v>
      </c>
      <c r="E445" s="4">
        <v>17</v>
      </c>
      <c r="F445" s="4">
        <v>29</v>
      </c>
      <c r="G445">
        <v>3</v>
      </c>
      <c r="H445" s="5">
        <v>1.1111111111111112E-2</v>
      </c>
      <c r="I445" t="s">
        <v>629</v>
      </c>
      <c r="J445" s="4">
        <f t="shared" si="19"/>
        <v>87</v>
      </c>
      <c r="K445" s="4">
        <f t="shared" si="18"/>
        <v>36</v>
      </c>
      <c r="L445" s="6">
        <f t="shared" si="20"/>
        <v>0.41379310344827586</v>
      </c>
    </row>
    <row r="446" spans="1:12" x14ac:dyDescent="0.45">
      <c r="A446" s="3">
        <v>170</v>
      </c>
      <c r="B446" s="3">
        <v>12</v>
      </c>
      <c r="C446" t="s">
        <v>102</v>
      </c>
      <c r="D446" t="s">
        <v>637</v>
      </c>
      <c r="E446" s="4">
        <v>22</v>
      </c>
      <c r="F446" s="4">
        <v>36</v>
      </c>
      <c r="G446">
        <v>1</v>
      </c>
      <c r="H446" s="5">
        <v>2.2916666666666665E-2</v>
      </c>
      <c r="I446" t="s">
        <v>630</v>
      </c>
      <c r="J446" s="4">
        <f t="shared" si="19"/>
        <v>36</v>
      </c>
      <c r="K446" s="4">
        <f t="shared" si="18"/>
        <v>14</v>
      </c>
      <c r="L446" s="6">
        <f t="shared" si="20"/>
        <v>0.3888888888888889</v>
      </c>
    </row>
    <row r="447" spans="1:12" x14ac:dyDescent="0.45">
      <c r="A447" s="3">
        <v>170</v>
      </c>
      <c r="B447" s="3">
        <v>12</v>
      </c>
      <c r="C447" t="s">
        <v>97</v>
      </c>
      <c r="D447" t="s">
        <v>633</v>
      </c>
      <c r="E447" s="4">
        <v>18</v>
      </c>
      <c r="F447" s="4">
        <v>30</v>
      </c>
      <c r="G447">
        <v>2</v>
      </c>
      <c r="H447" s="5">
        <v>5.5555555555555558E-3</v>
      </c>
      <c r="I447" t="s">
        <v>630</v>
      </c>
      <c r="J447" s="4">
        <f t="shared" si="19"/>
        <v>60</v>
      </c>
      <c r="K447" s="4">
        <f t="shared" si="18"/>
        <v>24</v>
      </c>
      <c r="L447" s="6">
        <f t="shared" si="20"/>
        <v>0.4</v>
      </c>
    </row>
    <row r="448" spans="1:12" x14ac:dyDescent="0.45">
      <c r="A448" s="3">
        <v>171</v>
      </c>
      <c r="B448" s="3">
        <v>16</v>
      </c>
      <c r="C448" t="s">
        <v>186</v>
      </c>
      <c r="D448" t="s">
        <v>650</v>
      </c>
      <c r="E448" s="4">
        <v>15</v>
      </c>
      <c r="F448" s="4">
        <v>26</v>
      </c>
      <c r="G448">
        <v>2</v>
      </c>
      <c r="H448" s="5">
        <v>2.013888888888889E-2</v>
      </c>
      <c r="I448" t="s">
        <v>629</v>
      </c>
      <c r="J448" s="4">
        <f t="shared" si="19"/>
        <v>52</v>
      </c>
      <c r="K448" s="4">
        <f t="shared" si="18"/>
        <v>22</v>
      </c>
      <c r="L448" s="6">
        <f t="shared" si="20"/>
        <v>0.42307692307692307</v>
      </c>
    </row>
    <row r="449" spans="1:12" x14ac:dyDescent="0.45">
      <c r="A449" s="3">
        <v>171</v>
      </c>
      <c r="B449" s="3">
        <v>16</v>
      </c>
      <c r="C449" t="s">
        <v>55</v>
      </c>
      <c r="D449" t="s">
        <v>638</v>
      </c>
      <c r="E449" s="4">
        <v>17</v>
      </c>
      <c r="F449" s="4">
        <v>29</v>
      </c>
      <c r="G449">
        <v>3</v>
      </c>
      <c r="H449" s="5">
        <v>1.5277777777777777E-2</v>
      </c>
      <c r="I449" t="s">
        <v>630</v>
      </c>
      <c r="J449" s="4">
        <f t="shared" si="19"/>
        <v>87</v>
      </c>
      <c r="K449" s="4">
        <f t="shared" si="18"/>
        <v>36</v>
      </c>
      <c r="L449" s="6">
        <f t="shared" si="20"/>
        <v>0.41379310344827586</v>
      </c>
    </row>
    <row r="450" spans="1:12" x14ac:dyDescent="0.45">
      <c r="A450" s="3">
        <v>172</v>
      </c>
      <c r="B450" s="3">
        <v>12</v>
      </c>
      <c r="C450" t="s">
        <v>83</v>
      </c>
      <c r="D450" t="s">
        <v>645</v>
      </c>
      <c r="E450" s="4">
        <v>20</v>
      </c>
      <c r="F450" s="4">
        <v>34</v>
      </c>
      <c r="G450">
        <v>2</v>
      </c>
      <c r="H450" s="5">
        <v>1.8749999999999999E-2</v>
      </c>
      <c r="I450" t="s">
        <v>630</v>
      </c>
      <c r="J450" s="4">
        <f t="shared" si="19"/>
        <v>68</v>
      </c>
      <c r="K450" s="4">
        <f t="shared" ref="K450:K513" si="21">J450-(G450*E450)</f>
        <v>28</v>
      </c>
      <c r="L450" s="6">
        <f t="shared" si="20"/>
        <v>0.41176470588235292</v>
      </c>
    </row>
    <row r="451" spans="1:12" x14ac:dyDescent="0.45">
      <c r="A451" s="3">
        <v>173</v>
      </c>
      <c r="B451" s="3">
        <v>11</v>
      </c>
      <c r="C451" t="s">
        <v>137</v>
      </c>
      <c r="D451" t="s">
        <v>635</v>
      </c>
      <c r="E451" s="4">
        <v>16</v>
      </c>
      <c r="F451" s="4">
        <v>27</v>
      </c>
      <c r="G451">
        <v>3</v>
      </c>
      <c r="H451" s="5">
        <v>1.0416666666666666E-2</v>
      </c>
      <c r="I451" t="s">
        <v>630</v>
      </c>
      <c r="J451" s="4">
        <f t="shared" ref="J451:J514" si="22">F451*G451</f>
        <v>81</v>
      </c>
      <c r="K451" s="4">
        <f t="shared" si="21"/>
        <v>33</v>
      </c>
      <c r="L451" s="6">
        <f t="shared" ref="L451:L514" si="23">K451/J451</f>
        <v>0.40740740740740738</v>
      </c>
    </row>
    <row r="452" spans="1:12" x14ac:dyDescent="0.45">
      <c r="A452" s="3">
        <v>173</v>
      </c>
      <c r="B452" s="3">
        <v>11</v>
      </c>
      <c r="C452" t="s">
        <v>278</v>
      </c>
      <c r="D452" t="s">
        <v>643</v>
      </c>
      <c r="E452" s="4">
        <v>19</v>
      </c>
      <c r="F452" s="4">
        <v>32</v>
      </c>
      <c r="G452">
        <v>3</v>
      </c>
      <c r="H452" s="5">
        <v>3.6111111111111108E-2</v>
      </c>
      <c r="I452" t="s">
        <v>630</v>
      </c>
      <c r="J452" s="4">
        <f t="shared" si="22"/>
        <v>96</v>
      </c>
      <c r="K452" s="4">
        <f t="shared" si="21"/>
        <v>39</v>
      </c>
      <c r="L452" s="6">
        <f t="shared" si="23"/>
        <v>0.40625</v>
      </c>
    </row>
    <row r="453" spans="1:12" x14ac:dyDescent="0.45">
      <c r="A453" s="3">
        <v>174</v>
      </c>
      <c r="B453" s="3">
        <v>10</v>
      </c>
      <c r="C453" t="s">
        <v>97</v>
      </c>
      <c r="D453" t="s">
        <v>633</v>
      </c>
      <c r="E453" s="4">
        <v>18</v>
      </c>
      <c r="F453" s="4">
        <v>30</v>
      </c>
      <c r="G453">
        <v>2</v>
      </c>
      <c r="H453" s="5">
        <v>8.3333333333333332E-3</v>
      </c>
      <c r="I453" t="s">
        <v>630</v>
      </c>
      <c r="J453" s="4">
        <f t="shared" si="22"/>
        <v>60</v>
      </c>
      <c r="K453" s="4">
        <f t="shared" si="21"/>
        <v>24</v>
      </c>
      <c r="L453" s="6">
        <f t="shared" si="23"/>
        <v>0.4</v>
      </c>
    </row>
    <row r="454" spans="1:12" x14ac:dyDescent="0.45">
      <c r="A454" s="3">
        <v>175</v>
      </c>
      <c r="B454" s="3">
        <v>14</v>
      </c>
      <c r="C454" t="s">
        <v>278</v>
      </c>
      <c r="D454" t="s">
        <v>643</v>
      </c>
      <c r="E454" s="4">
        <v>19</v>
      </c>
      <c r="F454" s="4">
        <v>32</v>
      </c>
      <c r="G454">
        <v>3</v>
      </c>
      <c r="H454" s="5">
        <v>6.2500000000000003E-3</v>
      </c>
      <c r="I454" t="s">
        <v>630</v>
      </c>
      <c r="J454" s="4">
        <f t="shared" si="22"/>
        <v>96</v>
      </c>
      <c r="K454" s="4">
        <f t="shared" si="21"/>
        <v>39</v>
      </c>
      <c r="L454" s="6">
        <f t="shared" si="23"/>
        <v>0.40625</v>
      </c>
    </row>
    <row r="455" spans="1:12" x14ac:dyDescent="0.45">
      <c r="A455" s="3">
        <v>175</v>
      </c>
      <c r="B455" s="3">
        <v>14</v>
      </c>
      <c r="C455" t="s">
        <v>189</v>
      </c>
      <c r="D455" t="s">
        <v>632</v>
      </c>
      <c r="E455" s="4">
        <v>14</v>
      </c>
      <c r="F455" s="4">
        <v>24</v>
      </c>
      <c r="G455">
        <v>2</v>
      </c>
      <c r="H455" s="5">
        <v>2.6388888888888889E-2</v>
      </c>
      <c r="I455" t="s">
        <v>629</v>
      </c>
      <c r="J455" s="4">
        <f t="shared" si="22"/>
        <v>48</v>
      </c>
      <c r="K455" s="4">
        <f t="shared" si="21"/>
        <v>20</v>
      </c>
      <c r="L455" s="6">
        <f t="shared" si="23"/>
        <v>0.41666666666666669</v>
      </c>
    </row>
    <row r="456" spans="1:12" x14ac:dyDescent="0.45">
      <c r="A456" s="3">
        <v>176</v>
      </c>
      <c r="B456" s="3">
        <v>20</v>
      </c>
      <c r="C456" t="s">
        <v>99</v>
      </c>
      <c r="D456" t="s">
        <v>648</v>
      </c>
      <c r="E456" s="4">
        <v>13</v>
      </c>
      <c r="F456" s="4">
        <v>21</v>
      </c>
      <c r="G456">
        <v>3</v>
      </c>
      <c r="H456" s="5">
        <v>3.3333333333333333E-2</v>
      </c>
      <c r="I456" t="s">
        <v>630</v>
      </c>
      <c r="J456" s="4">
        <f t="shared" si="22"/>
        <v>63</v>
      </c>
      <c r="K456" s="4">
        <f t="shared" si="21"/>
        <v>24</v>
      </c>
      <c r="L456" s="6">
        <f t="shared" si="23"/>
        <v>0.38095238095238093</v>
      </c>
    </row>
    <row r="457" spans="1:12" x14ac:dyDescent="0.45">
      <c r="A457" s="3">
        <v>177</v>
      </c>
      <c r="B457" s="3">
        <v>4</v>
      </c>
      <c r="C457" t="s">
        <v>189</v>
      </c>
      <c r="D457" t="s">
        <v>632</v>
      </c>
      <c r="E457" s="4">
        <v>14</v>
      </c>
      <c r="F457" s="4">
        <v>24</v>
      </c>
      <c r="G457">
        <v>2</v>
      </c>
      <c r="H457" s="5">
        <v>6.9444444444444441E-3</v>
      </c>
      <c r="I457" t="s">
        <v>630</v>
      </c>
      <c r="J457" s="4">
        <f t="shared" si="22"/>
        <v>48</v>
      </c>
      <c r="K457" s="4">
        <f t="shared" si="21"/>
        <v>20</v>
      </c>
      <c r="L457" s="6">
        <f t="shared" si="23"/>
        <v>0.41666666666666669</v>
      </c>
    </row>
    <row r="458" spans="1:12" x14ac:dyDescent="0.45">
      <c r="A458" s="3">
        <v>177</v>
      </c>
      <c r="B458" s="3">
        <v>4</v>
      </c>
      <c r="C458" t="s">
        <v>186</v>
      </c>
      <c r="D458" t="s">
        <v>650</v>
      </c>
      <c r="E458" s="4">
        <v>15</v>
      </c>
      <c r="F458" s="4">
        <v>26</v>
      </c>
      <c r="G458">
        <v>1</v>
      </c>
      <c r="H458" s="5">
        <v>2.7777777777777776E-2</v>
      </c>
      <c r="I458" t="s">
        <v>629</v>
      </c>
      <c r="J458" s="4">
        <f t="shared" si="22"/>
        <v>26</v>
      </c>
      <c r="K458" s="4">
        <f t="shared" si="21"/>
        <v>11</v>
      </c>
      <c r="L458" s="6">
        <f t="shared" si="23"/>
        <v>0.42307692307692307</v>
      </c>
    </row>
    <row r="459" spans="1:12" x14ac:dyDescent="0.45">
      <c r="A459" s="3">
        <v>177</v>
      </c>
      <c r="B459" s="3">
        <v>4</v>
      </c>
      <c r="C459" t="s">
        <v>99</v>
      </c>
      <c r="D459" t="s">
        <v>648</v>
      </c>
      <c r="E459" s="4">
        <v>13</v>
      </c>
      <c r="F459" s="4">
        <v>21</v>
      </c>
      <c r="G459">
        <v>2</v>
      </c>
      <c r="H459" s="5">
        <v>3.125E-2</v>
      </c>
      <c r="I459" t="s">
        <v>630</v>
      </c>
      <c r="J459" s="4">
        <f t="shared" si="22"/>
        <v>42</v>
      </c>
      <c r="K459" s="4">
        <f t="shared" si="21"/>
        <v>16</v>
      </c>
      <c r="L459" s="6">
        <f t="shared" si="23"/>
        <v>0.38095238095238093</v>
      </c>
    </row>
    <row r="460" spans="1:12" x14ac:dyDescent="0.45">
      <c r="A460" s="3">
        <v>177</v>
      </c>
      <c r="B460" s="3">
        <v>4</v>
      </c>
      <c r="C460" t="s">
        <v>143</v>
      </c>
      <c r="D460" t="s">
        <v>641</v>
      </c>
      <c r="E460" s="4">
        <v>11</v>
      </c>
      <c r="F460" s="4">
        <v>19</v>
      </c>
      <c r="G460">
        <v>3</v>
      </c>
      <c r="H460" s="5">
        <v>3.2638888888888891E-2</v>
      </c>
      <c r="I460" t="s">
        <v>629</v>
      </c>
      <c r="J460" s="4">
        <f t="shared" si="22"/>
        <v>57</v>
      </c>
      <c r="K460" s="4">
        <f t="shared" si="21"/>
        <v>24</v>
      </c>
      <c r="L460" s="6">
        <f t="shared" si="23"/>
        <v>0.42105263157894735</v>
      </c>
    </row>
    <row r="461" spans="1:12" x14ac:dyDescent="0.45">
      <c r="A461" s="3">
        <v>178</v>
      </c>
      <c r="B461" s="3">
        <v>11</v>
      </c>
      <c r="C461" t="s">
        <v>97</v>
      </c>
      <c r="D461" t="s">
        <v>633</v>
      </c>
      <c r="E461" s="4">
        <v>18</v>
      </c>
      <c r="F461" s="4">
        <v>30</v>
      </c>
      <c r="G461">
        <v>1</v>
      </c>
      <c r="H461" s="5">
        <v>3.8194444444444448E-2</v>
      </c>
      <c r="I461" t="s">
        <v>630</v>
      </c>
      <c r="J461" s="4">
        <f t="shared" si="22"/>
        <v>30</v>
      </c>
      <c r="K461" s="4">
        <f t="shared" si="21"/>
        <v>12</v>
      </c>
      <c r="L461" s="6">
        <f t="shared" si="23"/>
        <v>0.4</v>
      </c>
    </row>
    <row r="462" spans="1:12" x14ac:dyDescent="0.45">
      <c r="A462" s="3">
        <v>178</v>
      </c>
      <c r="B462" s="3">
        <v>11</v>
      </c>
      <c r="C462" t="s">
        <v>39</v>
      </c>
      <c r="D462" t="s">
        <v>642</v>
      </c>
      <c r="E462" s="4">
        <v>21</v>
      </c>
      <c r="F462" s="4">
        <v>35</v>
      </c>
      <c r="G462">
        <v>1</v>
      </c>
      <c r="H462" s="5">
        <v>1.1111111111111112E-2</v>
      </c>
      <c r="I462" t="s">
        <v>630</v>
      </c>
      <c r="J462" s="4">
        <f t="shared" si="22"/>
        <v>35</v>
      </c>
      <c r="K462" s="4">
        <f t="shared" si="21"/>
        <v>14</v>
      </c>
      <c r="L462" s="6">
        <f t="shared" si="23"/>
        <v>0.4</v>
      </c>
    </row>
    <row r="463" spans="1:12" x14ac:dyDescent="0.45">
      <c r="A463" s="3">
        <v>178</v>
      </c>
      <c r="B463" s="3">
        <v>11</v>
      </c>
      <c r="C463" t="s">
        <v>234</v>
      </c>
      <c r="D463" t="s">
        <v>644</v>
      </c>
      <c r="E463" s="4">
        <v>13</v>
      </c>
      <c r="F463" s="4">
        <v>22</v>
      </c>
      <c r="G463">
        <v>2</v>
      </c>
      <c r="H463" s="5">
        <v>1.3888888888888888E-2</v>
      </c>
      <c r="I463" t="s">
        <v>629</v>
      </c>
      <c r="J463" s="4">
        <f t="shared" si="22"/>
        <v>44</v>
      </c>
      <c r="K463" s="4">
        <f t="shared" si="21"/>
        <v>18</v>
      </c>
      <c r="L463" s="6">
        <f t="shared" si="23"/>
        <v>0.40909090909090912</v>
      </c>
    </row>
    <row r="464" spans="1:12" x14ac:dyDescent="0.45">
      <c r="A464" s="3">
        <v>178</v>
      </c>
      <c r="B464" s="3">
        <v>11</v>
      </c>
      <c r="C464" t="s">
        <v>292</v>
      </c>
      <c r="D464" t="s">
        <v>639</v>
      </c>
      <c r="E464" s="4">
        <v>20</v>
      </c>
      <c r="F464" s="4">
        <v>33</v>
      </c>
      <c r="G464">
        <v>3</v>
      </c>
      <c r="H464" s="5">
        <v>3.8194444444444448E-2</v>
      </c>
      <c r="I464" t="s">
        <v>629</v>
      </c>
      <c r="J464" s="4">
        <f t="shared" si="22"/>
        <v>99</v>
      </c>
      <c r="K464" s="4">
        <f t="shared" si="21"/>
        <v>39</v>
      </c>
      <c r="L464" s="6">
        <f t="shared" si="23"/>
        <v>0.39393939393939392</v>
      </c>
    </row>
    <row r="465" spans="1:12" x14ac:dyDescent="0.45">
      <c r="A465" s="3">
        <v>179</v>
      </c>
      <c r="B465" s="3">
        <v>12</v>
      </c>
      <c r="C465" t="s">
        <v>147</v>
      </c>
      <c r="D465" t="s">
        <v>634</v>
      </c>
      <c r="E465" s="4">
        <v>19</v>
      </c>
      <c r="F465" s="4">
        <v>31</v>
      </c>
      <c r="G465">
        <v>2</v>
      </c>
      <c r="H465" s="5">
        <v>1.8055555555555554E-2</v>
      </c>
      <c r="I465" t="s">
        <v>629</v>
      </c>
      <c r="J465" s="4">
        <f t="shared" si="22"/>
        <v>62</v>
      </c>
      <c r="K465" s="4">
        <f t="shared" si="21"/>
        <v>24</v>
      </c>
      <c r="L465" s="6">
        <f t="shared" si="23"/>
        <v>0.38709677419354838</v>
      </c>
    </row>
    <row r="466" spans="1:12" x14ac:dyDescent="0.45">
      <c r="A466" s="3">
        <v>180</v>
      </c>
      <c r="B466" s="3">
        <v>10</v>
      </c>
      <c r="C466" t="s">
        <v>55</v>
      </c>
      <c r="D466" t="s">
        <v>638</v>
      </c>
      <c r="E466" s="4">
        <v>17</v>
      </c>
      <c r="F466" s="4">
        <v>29</v>
      </c>
      <c r="G466">
        <v>1</v>
      </c>
      <c r="H466" s="5">
        <v>2.4305555555555556E-2</v>
      </c>
      <c r="I466" t="s">
        <v>630</v>
      </c>
      <c r="J466" s="4">
        <f t="shared" si="22"/>
        <v>29</v>
      </c>
      <c r="K466" s="4">
        <f t="shared" si="21"/>
        <v>12</v>
      </c>
      <c r="L466" s="6">
        <f t="shared" si="23"/>
        <v>0.41379310344827586</v>
      </c>
    </row>
    <row r="467" spans="1:12" x14ac:dyDescent="0.45">
      <c r="A467" s="3">
        <v>180</v>
      </c>
      <c r="B467" s="3">
        <v>10</v>
      </c>
      <c r="C467" t="s">
        <v>97</v>
      </c>
      <c r="D467" t="s">
        <v>633</v>
      </c>
      <c r="E467" s="4">
        <v>18</v>
      </c>
      <c r="F467" s="4">
        <v>30</v>
      </c>
      <c r="G467">
        <v>3</v>
      </c>
      <c r="H467" s="5">
        <v>1.3888888888888888E-2</v>
      </c>
      <c r="I467" t="s">
        <v>630</v>
      </c>
      <c r="J467" s="4">
        <f t="shared" si="22"/>
        <v>90</v>
      </c>
      <c r="K467" s="4">
        <f t="shared" si="21"/>
        <v>36</v>
      </c>
      <c r="L467" s="6">
        <f t="shared" si="23"/>
        <v>0.4</v>
      </c>
    </row>
    <row r="468" spans="1:12" x14ac:dyDescent="0.45">
      <c r="A468" s="3">
        <v>180</v>
      </c>
      <c r="B468" s="3">
        <v>10</v>
      </c>
      <c r="C468" t="s">
        <v>177</v>
      </c>
      <c r="D468" t="s">
        <v>646</v>
      </c>
      <c r="E468" s="4">
        <v>12</v>
      </c>
      <c r="F468" s="4">
        <v>20</v>
      </c>
      <c r="G468">
        <v>1</v>
      </c>
      <c r="H468" s="5">
        <v>3.4722222222222224E-2</v>
      </c>
      <c r="I468" t="s">
        <v>629</v>
      </c>
      <c r="J468" s="4">
        <f t="shared" si="22"/>
        <v>20</v>
      </c>
      <c r="K468" s="4">
        <f t="shared" si="21"/>
        <v>8</v>
      </c>
      <c r="L468" s="6">
        <f t="shared" si="23"/>
        <v>0.4</v>
      </c>
    </row>
    <row r="469" spans="1:12" x14ac:dyDescent="0.45">
      <c r="A469" s="3">
        <v>180</v>
      </c>
      <c r="B469" s="3">
        <v>10</v>
      </c>
      <c r="C469" t="s">
        <v>137</v>
      </c>
      <c r="D469" t="s">
        <v>635</v>
      </c>
      <c r="E469" s="4">
        <v>16</v>
      </c>
      <c r="F469" s="4">
        <v>27</v>
      </c>
      <c r="G469">
        <v>1</v>
      </c>
      <c r="H469" s="5">
        <v>3.888888888888889E-2</v>
      </c>
      <c r="I469" t="s">
        <v>629</v>
      </c>
      <c r="J469" s="4">
        <f t="shared" si="22"/>
        <v>27</v>
      </c>
      <c r="K469" s="4">
        <f t="shared" si="21"/>
        <v>11</v>
      </c>
      <c r="L469" s="6">
        <f t="shared" si="23"/>
        <v>0.40740740740740738</v>
      </c>
    </row>
    <row r="470" spans="1:12" x14ac:dyDescent="0.45">
      <c r="A470" s="3">
        <v>181</v>
      </c>
      <c r="B470" s="3">
        <v>15</v>
      </c>
      <c r="C470" t="s">
        <v>137</v>
      </c>
      <c r="D470" t="s">
        <v>635</v>
      </c>
      <c r="E470" s="4">
        <v>16</v>
      </c>
      <c r="F470" s="4">
        <v>27</v>
      </c>
      <c r="G470">
        <v>1</v>
      </c>
      <c r="H470" s="5">
        <v>3.8194444444444448E-2</v>
      </c>
      <c r="I470" t="s">
        <v>630</v>
      </c>
      <c r="J470" s="4">
        <f t="shared" si="22"/>
        <v>27</v>
      </c>
      <c r="K470" s="4">
        <f t="shared" si="21"/>
        <v>11</v>
      </c>
      <c r="L470" s="6">
        <f t="shared" si="23"/>
        <v>0.40740740740740738</v>
      </c>
    </row>
    <row r="471" spans="1:12" x14ac:dyDescent="0.45">
      <c r="A471" s="3">
        <v>182</v>
      </c>
      <c r="B471" s="3">
        <v>18</v>
      </c>
      <c r="C471" t="s">
        <v>143</v>
      </c>
      <c r="D471" t="s">
        <v>641</v>
      </c>
      <c r="E471" s="4">
        <v>11</v>
      </c>
      <c r="F471" s="4">
        <v>19</v>
      </c>
      <c r="G471">
        <v>2</v>
      </c>
      <c r="H471" s="5">
        <v>7.6388888888888886E-3</v>
      </c>
      <c r="I471" t="s">
        <v>630</v>
      </c>
      <c r="J471" s="4">
        <f t="shared" si="22"/>
        <v>38</v>
      </c>
      <c r="K471" s="4">
        <f t="shared" si="21"/>
        <v>16</v>
      </c>
      <c r="L471" s="6">
        <f t="shared" si="23"/>
        <v>0.42105263157894735</v>
      </c>
    </row>
    <row r="472" spans="1:12" x14ac:dyDescent="0.45">
      <c r="A472" s="3">
        <v>183</v>
      </c>
      <c r="B472" s="3">
        <v>18</v>
      </c>
      <c r="C472" t="s">
        <v>278</v>
      </c>
      <c r="D472" t="s">
        <v>643</v>
      </c>
      <c r="E472" s="4">
        <v>19</v>
      </c>
      <c r="F472" s="4">
        <v>32</v>
      </c>
      <c r="G472">
        <v>2</v>
      </c>
      <c r="H472" s="5">
        <v>3.6111111111111108E-2</v>
      </c>
      <c r="I472" t="s">
        <v>629</v>
      </c>
      <c r="J472" s="4">
        <f t="shared" si="22"/>
        <v>64</v>
      </c>
      <c r="K472" s="4">
        <f t="shared" si="21"/>
        <v>26</v>
      </c>
      <c r="L472" s="6">
        <f t="shared" si="23"/>
        <v>0.40625</v>
      </c>
    </row>
    <row r="473" spans="1:12" x14ac:dyDescent="0.45">
      <c r="A473" s="3">
        <v>183</v>
      </c>
      <c r="B473" s="3">
        <v>18</v>
      </c>
      <c r="C473" t="s">
        <v>186</v>
      </c>
      <c r="D473" t="s">
        <v>650</v>
      </c>
      <c r="E473" s="4">
        <v>15</v>
      </c>
      <c r="F473" s="4">
        <v>26</v>
      </c>
      <c r="G473">
        <v>1</v>
      </c>
      <c r="H473" s="5">
        <v>6.9444444444444441E-3</v>
      </c>
      <c r="I473" t="s">
        <v>629</v>
      </c>
      <c r="J473" s="4">
        <f t="shared" si="22"/>
        <v>26</v>
      </c>
      <c r="K473" s="4">
        <f t="shared" si="21"/>
        <v>11</v>
      </c>
      <c r="L473" s="6">
        <f t="shared" si="23"/>
        <v>0.42307692307692307</v>
      </c>
    </row>
    <row r="474" spans="1:12" x14ac:dyDescent="0.45">
      <c r="A474" s="3">
        <v>183</v>
      </c>
      <c r="B474" s="3">
        <v>18</v>
      </c>
      <c r="C474" t="s">
        <v>177</v>
      </c>
      <c r="D474" t="s">
        <v>646</v>
      </c>
      <c r="E474" s="4">
        <v>12</v>
      </c>
      <c r="F474" s="4">
        <v>20</v>
      </c>
      <c r="G474">
        <v>3</v>
      </c>
      <c r="H474" s="5">
        <v>4.027777777777778E-2</v>
      </c>
      <c r="I474" t="s">
        <v>629</v>
      </c>
      <c r="J474" s="4">
        <f t="shared" si="22"/>
        <v>60</v>
      </c>
      <c r="K474" s="4">
        <f t="shared" si="21"/>
        <v>24</v>
      </c>
      <c r="L474" s="6">
        <f t="shared" si="23"/>
        <v>0.4</v>
      </c>
    </row>
    <row r="475" spans="1:12" x14ac:dyDescent="0.45">
      <c r="A475" s="3">
        <v>183</v>
      </c>
      <c r="B475" s="3">
        <v>18</v>
      </c>
      <c r="C475" t="s">
        <v>39</v>
      </c>
      <c r="D475" t="s">
        <v>642</v>
      </c>
      <c r="E475" s="4">
        <v>21</v>
      </c>
      <c r="F475" s="4">
        <v>35</v>
      </c>
      <c r="G475">
        <v>3</v>
      </c>
      <c r="H475" s="5">
        <v>3.1944444444444442E-2</v>
      </c>
      <c r="I475" t="s">
        <v>629</v>
      </c>
      <c r="J475" s="4">
        <f t="shared" si="22"/>
        <v>105</v>
      </c>
      <c r="K475" s="4">
        <f t="shared" si="21"/>
        <v>42</v>
      </c>
      <c r="L475" s="6">
        <f t="shared" si="23"/>
        <v>0.4</v>
      </c>
    </row>
    <row r="476" spans="1:12" x14ac:dyDescent="0.45">
      <c r="A476" s="3">
        <v>184</v>
      </c>
      <c r="B476" s="3">
        <v>4</v>
      </c>
      <c r="C476" t="s">
        <v>62</v>
      </c>
      <c r="D476" t="s">
        <v>640</v>
      </c>
      <c r="E476" s="4">
        <v>16</v>
      </c>
      <c r="F476" s="4">
        <v>28</v>
      </c>
      <c r="G476">
        <v>3</v>
      </c>
      <c r="H476" s="5">
        <v>4.1666666666666666E-3</v>
      </c>
      <c r="I476" t="s">
        <v>630</v>
      </c>
      <c r="J476" s="4">
        <f t="shared" si="22"/>
        <v>84</v>
      </c>
      <c r="K476" s="4">
        <f t="shared" si="21"/>
        <v>36</v>
      </c>
      <c r="L476" s="6">
        <f t="shared" si="23"/>
        <v>0.42857142857142855</v>
      </c>
    </row>
    <row r="477" spans="1:12" x14ac:dyDescent="0.45">
      <c r="A477" s="3">
        <v>184</v>
      </c>
      <c r="B477" s="3">
        <v>4</v>
      </c>
      <c r="C477" t="s">
        <v>137</v>
      </c>
      <c r="D477" t="s">
        <v>635</v>
      </c>
      <c r="E477" s="4">
        <v>16</v>
      </c>
      <c r="F477" s="4">
        <v>27</v>
      </c>
      <c r="G477">
        <v>3</v>
      </c>
      <c r="H477" s="5">
        <v>6.9444444444444441E-3</v>
      </c>
      <c r="I477" t="s">
        <v>629</v>
      </c>
      <c r="J477" s="4">
        <f t="shared" si="22"/>
        <v>81</v>
      </c>
      <c r="K477" s="4">
        <f t="shared" si="21"/>
        <v>33</v>
      </c>
      <c r="L477" s="6">
        <f t="shared" si="23"/>
        <v>0.40740740740740738</v>
      </c>
    </row>
    <row r="478" spans="1:12" x14ac:dyDescent="0.45">
      <c r="A478" s="3">
        <v>184</v>
      </c>
      <c r="B478" s="3">
        <v>4</v>
      </c>
      <c r="C478" t="s">
        <v>177</v>
      </c>
      <c r="D478" t="s">
        <v>646</v>
      </c>
      <c r="E478" s="4">
        <v>12</v>
      </c>
      <c r="F478" s="4">
        <v>20</v>
      </c>
      <c r="G478">
        <v>2</v>
      </c>
      <c r="H478" s="5">
        <v>9.0277777777777769E-3</v>
      </c>
      <c r="I478" t="s">
        <v>630</v>
      </c>
      <c r="J478" s="4">
        <f t="shared" si="22"/>
        <v>40</v>
      </c>
      <c r="K478" s="4">
        <f t="shared" si="21"/>
        <v>16</v>
      </c>
      <c r="L478" s="6">
        <f t="shared" si="23"/>
        <v>0.4</v>
      </c>
    </row>
    <row r="479" spans="1:12" x14ac:dyDescent="0.45">
      <c r="A479" s="3">
        <v>185</v>
      </c>
      <c r="B479" s="3">
        <v>16</v>
      </c>
      <c r="C479" t="s">
        <v>99</v>
      </c>
      <c r="D479" t="s">
        <v>648</v>
      </c>
      <c r="E479" s="4">
        <v>13</v>
      </c>
      <c r="F479" s="4">
        <v>21</v>
      </c>
      <c r="G479">
        <v>3</v>
      </c>
      <c r="H479" s="5">
        <v>2.361111111111111E-2</v>
      </c>
      <c r="I479" t="s">
        <v>629</v>
      </c>
      <c r="J479" s="4">
        <f t="shared" si="22"/>
        <v>63</v>
      </c>
      <c r="K479" s="4">
        <f t="shared" si="21"/>
        <v>24</v>
      </c>
      <c r="L479" s="6">
        <f t="shared" si="23"/>
        <v>0.38095238095238093</v>
      </c>
    </row>
    <row r="480" spans="1:12" x14ac:dyDescent="0.45">
      <c r="A480" s="3">
        <v>185</v>
      </c>
      <c r="B480" s="3">
        <v>16</v>
      </c>
      <c r="C480" t="s">
        <v>62</v>
      </c>
      <c r="D480" t="s">
        <v>640</v>
      </c>
      <c r="E480" s="4">
        <v>16</v>
      </c>
      <c r="F480" s="4">
        <v>28</v>
      </c>
      <c r="G480">
        <v>1</v>
      </c>
      <c r="H480" s="5">
        <v>4.1666666666666666E-3</v>
      </c>
      <c r="I480" t="s">
        <v>630</v>
      </c>
      <c r="J480" s="4">
        <f t="shared" si="22"/>
        <v>28</v>
      </c>
      <c r="K480" s="4">
        <f t="shared" si="21"/>
        <v>12</v>
      </c>
      <c r="L480" s="6">
        <f t="shared" si="23"/>
        <v>0.42857142857142855</v>
      </c>
    </row>
    <row r="481" spans="1:12" x14ac:dyDescent="0.45">
      <c r="A481" s="3">
        <v>186</v>
      </c>
      <c r="B481" s="3">
        <v>13</v>
      </c>
      <c r="C481" t="s">
        <v>137</v>
      </c>
      <c r="D481" t="s">
        <v>635</v>
      </c>
      <c r="E481" s="4">
        <v>16</v>
      </c>
      <c r="F481" s="4">
        <v>27</v>
      </c>
      <c r="G481">
        <v>3</v>
      </c>
      <c r="H481" s="5">
        <v>1.1111111111111112E-2</v>
      </c>
      <c r="I481" t="s">
        <v>629</v>
      </c>
      <c r="J481" s="4">
        <f t="shared" si="22"/>
        <v>81</v>
      </c>
      <c r="K481" s="4">
        <f t="shared" si="21"/>
        <v>33</v>
      </c>
      <c r="L481" s="6">
        <f t="shared" si="23"/>
        <v>0.40740740740740738</v>
      </c>
    </row>
    <row r="482" spans="1:12" x14ac:dyDescent="0.45">
      <c r="A482" s="3">
        <v>186</v>
      </c>
      <c r="B482" s="3">
        <v>13</v>
      </c>
      <c r="C482" t="s">
        <v>278</v>
      </c>
      <c r="D482" t="s">
        <v>643</v>
      </c>
      <c r="E482" s="4">
        <v>19</v>
      </c>
      <c r="F482" s="4">
        <v>32</v>
      </c>
      <c r="G482">
        <v>3</v>
      </c>
      <c r="H482" s="5">
        <v>1.5972222222222221E-2</v>
      </c>
      <c r="I482" t="s">
        <v>630</v>
      </c>
      <c r="J482" s="4">
        <f t="shared" si="22"/>
        <v>96</v>
      </c>
      <c r="K482" s="4">
        <f t="shared" si="21"/>
        <v>39</v>
      </c>
      <c r="L482" s="6">
        <f t="shared" si="23"/>
        <v>0.40625</v>
      </c>
    </row>
    <row r="483" spans="1:12" x14ac:dyDescent="0.45">
      <c r="A483" s="3">
        <v>186</v>
      </c>
      <c r="B483" s="3">
        <v>13</v>
      </c>
      <c r="C483" t="s">
        <v>147</v>
      </c>
      <c r="D483" t="s">
        <v>634</v>
      </c>
      <c r="E483" s="4">
        <v>19</v>
      </c>
      <c r="F483" s="4">
        <v>31</v>
      </c>
      <c r="G483">
        <v>3</v>
      </c>
      <c r="H483" s="5">
        <v>3.7499999999999999E-2</v>
      </c>
      <c r="I483" t="s">
        <v>629</v>
      </c>
      <c r="J483" s="4">
        <f t="shared" si="22"/>
        <v>93</v>
      </c>
      <c r="K483" s="4">
        <f t="shared" si="21"/>
        <v>36</v>
      </c>
      <c r="L483" s="6">
        <f t="shared" si="23"/>
        <v>0.38709677419354838</v>
      </c>
    </row>
    <row r="484" spans="1:12" x14ac:dyDescent="0.45">
      <c r="A484" s="3">
        <v>187</v>
      </c>
      <c r="B484" s="3">
        <v>5</v>
      </c>
      <c r="C484" t="s">
        <v>83</v>
      </c>
      <c r="D484" t="s">
        <v>645</v>
      </c>
      <c r="E484" s="4">
        <v>20</v>
      </c>
      <c r="F484" s="4">
        <v>34</v>
      </c>
      <c r="G484">
        <v>2</v>
      </c>
      <c r="H484" s="5">
        <v>1.9444444444444445E-2</v>
      </c>
      <c r="I484" t="s">
        <v>630</v>
      </c>
      <c r="J484" s="4">
        <f t="shared" si="22"/>
        <v>68</v>
      </c>
      <c r="K484" s="4">
        <f t="shared" si="21"/>
        <v>28</v>
      </c>
      <c r="L484" s="6">
        <f t="shared" si="23"/>
        <v>0.41176470588235292</v>
      </c>
    </row>
    <row r="485" spans="1:12" x14ac:dyDescent="0.45">
      <c r="A485" s="3">
        <v>187</v>
      </c>
      <c r="B485" s="3">
        <v>5</v>
      </c>
      <c r="C485" t="s">
        <v>186</v>
      </c>
      <c r="D485" t="s">
        <v>650</v>
      </c>
      <c r="E485" s="4">
        <v>15</v>
      </c>
      <c r="F485" s="4">
        <v>26</v>
      </c>
      <c r="G485">
        <v>1</v>
      </c>
      <c r="H485" s="5">
        <v>3.5416666666666666E-2</v>
      </c>
      <c r="I485" t="s">
        <v>629</v>
      </c>
      <c r="J485" s="4">
        <f t="shared" si="22"/>
        <v>26</v>
      </c>
      <c r="K485" s="4">
        <f t="shared" si="21"/>
        <v>11</v>
      </c>
      <c r="L485" s="6">
        <f t="shared" si="23"/>
        <v>0.42307692307692307</v>
      </c>
    </row>
    <row r="486" spans="1:12" x14ac:dyDescent="0.45">
      <c r="A486" s="3">
        <v>187</v>
      </c>
      <c r="B486" s="3">
        <v>5</v>
      </c>
      <c r="C486" t="s">
        <v>55</v>
      </c>
      <c r="D486" t="s">
        <v>638</v>
      </c>
      <c r="E486" s="4">
        <v>17</v>
      </c>
      <c r="F486" s="4">
        <v>29</v>
      </c>
      <c r="G486">
        <v>3</v>
      </c>
      <c r="H486" s="5">
        <v>7.6388888888888886E-3</v>
      </c>
      <c r="I486" t="s">
        <v>629</v>
      </c>
      <c r="J486" s="4">
        <f t="shared" si="22"/>
        <v>87</v>
      </c>
      <c r="K486" s="4">
        <f t="shared" si="21"/>
        <v>36</v>
      </c>
      <c r="L486" s="6">
        <f t="shared" si="23"/>
        <v>0.41379310344827586</v>
      </c>
    </row>
    <row r="487" spans="1:12" x14ac:dyDescent="0.45">
      <c r="A487" s="3">
        <v>187</v>
      </c>
      <c r="B487" s="3">
        <v>5</v>
      </c>
      <c r="C487" t="s">
        <v>137</v>
      </c>
      <c r="D487" t="s">
        <v>635</v>
      </c>
      <c r="E487" s="4">
        <v>16</v>
      </c>
      <c r="F487" s="4">
        <v>27</v>
      </c>
      <c r="G487">
        <v>1</v>
      </c>
      <c r="H487" s="5">
        <v>2.5000000000000001E-2</v>
      </c>
      <c r="I487" t="s">
        <v>630</v>
      </c>
      <c r="J487" s="4">
        <f t="shared" si="22"/>
        <v>27</v>
      </c>
      <c r="K487" s="4">
        <f t="shared" si="21"/>
        <v>11</v>
      </c>
      <c r="L487" s="6">
        <f t="shared" si="23"/>
        <v>0.40740740740740738</v>
      </c>
    </row>
    <row r="488" spans="1:12" x14ac:dyDescent="0.45">
      <c r="A488" s="3">
        <v>188</v>
      </c>
      <c r="B488" s="3">
        <v>20</v>
      </c>
      <c r="C488" t="s">
        <v>147</v>
      </c>
      <c r="D488" t="s">
        <v>634</v>
      </c>
      <c r="E488" s="4">
        <v>19</v>
      </c>
      <c r="F488" s="4">
        <v>31</v>
      </c>
      <c r="G488">
        <v>1</v>
      </c>
      <c r="H488" s="5">
        <v>4.027777777777778E-2</v>
      </c>
      <c r="I488" t="s">
        <v>629</v>
      </c>
      <c r="J488" s="4">
        <f t="shared" si="22"/>
        <v>31</v>
      </c>
      <c r="K488" s="4">
        <f t="shared" si="21"/>
        <v>12</v>
      </c>
      <c r="L488" s="6">
        <f t="shared" si="23"/>
        <v>0.38709677419354838</v>
      </c>
    </row>
    <row r="489" spans="1:12" x14ac:dyDescent="0.45">
      <c r="A489" s="3">
        <v>188</v>
      </c>
      <c r="B489" s="3">
        <v>20</v>
      </c>
      <c r="C489" t="s">
        <v>186</v>
      </c>
      <c r="D489" t="s">
        <v>650</v>
      </c>
      <c r="E489" s="4">
        <v>15</v>
      </c>
      <c r="F489" s="4">
        <v>26</v>
      </c>
      <c r="G489">
        <v>2</v>
      </c>
      <c r="H489" s="5">
        <v>3.2638888888888891E-2</v>
      </c>
      <c r="I489" t="s">
        <v>629</v>
      </c>
      <c r="J489" s="4">
        <f t="shared" si="22"/>
        <v>52</v>
      </c>
      <c r="K489" s="4">
        <f t="shared" si="21"/>
        <v>22</v>
      </c>
      <c r="L489" s="6">
        <f t="shared" si="23"/>
        <v>0.42307692307692307</v>
      </c>
    </row>
    <row r="490" spans="1:12" x14ac:dyDescent="0.45">
      <c r="A490" s="3">
        <v>189</v>
      </c>
      <c r="B490" s="3">
        <v>11</v>
      </c>
      <c r="C490" t="s">
        <v>83</v>
      </c>
      <c r="D490" t="s">
        <v>645</v>
      </c>
      <c r="E490" s="4">
        <v>20</v>
      </c>
      <c r="F490" s="4">
        <v>34</v>
      </c>
      <c r="G490">
        <v>2</v>
      </c>
      <c r="H490" s="5">
        <v>2.9166666666666667E-2</v>
      </c>
      <c r="I490" t="s">
        <v>630</v>
      </c>
      <c r="J490" s="4">
        <f t="shared" si="22"/>
        <v>68</v>
      </c>
      <c r="K490" s="4">
        <f t="shared" si="21"/>
        <v>28</v>
      </c>
      <c r="L490" s="6">
        <f t="shared" si="23"/>
        <v>0.41176470588235292</v>
      </c>
    </row>
    <row r="491" spans="1:12" x14ac:dyDescent="0.45">
      <c r="A491" s="3">
        <v>189</v>
      </c>
      <c r="B491" s="3">
        <v>11</v>
      </c>
      <c r="C491" t="s">
        <v>186</v>
      </c>
      <c r="D491" t="s">
        <v>650</v>
      </c>
      <c r="E491" s="4">
        <v>15</v>
      </c>
      <c r="F491" s="4">
        <v>26</v>
      </c>
      <c r="G491">
        <v>2</v>
      </c>
      <c r="H491" s="5">
        <v>1.5277777777777777E-2</v>
      </c>
      <c r="I491" t="s">
        <v>630</v>
      </c>
      <c r="J491" s="4">
        <f t="shared" si="22"/>
        <v>52</v>
      </c>
      <c r="K491" s="4">
        <f t="shared" si="21"/>
        <v>22</v>
      </c>
      <c r="L491" s="6">
        <f t="shared" si="23"/>
        <v>0.42307692307692307</v>
      </c>
    </row>
    <row r="492" spans="1:12" x14ac:dyDescent="0.45">
      <c r="A492" s="3">
        <v>189</v>
      </c>
      <c r="B492" s="3">
        <v>11</v>
      </c>
      <c r="C492" t="s">
        <v>189</v>
      </c>
      <c r="D492" t="s">
        <v>632</v>
      </c>
      <c r="E492" s="4">
        <v>14</v>
      </c>
      <c r="F492" s="4">
        <v>24</v>
      </c>
      <c r="G492">
        <v>3</v>
      </c>
      <c r="H492" s="5">
        <v>3.6805555555555557E-2</v>
      </c>
      <c r="I492" t="s">
        <v>630</v>
      </c>
      <c r="J492" s="4">
        <f t="shared" si="22"/>
        <v>72</v>
      </c>
      <c r="K492" s="4">
        <f t="shared" si="21"/>
        <v>30</v>
      </c>
      <c r="L492" s="6">
        <f t="shared" si="23"/>
        <v>0.41666666666666669</v>
      </c>
    </row>
    <row r="493" spans="1:12" x14ac:dyDescent="0.45">
      <c r="A493" s="3">
        <v>190</v>
      </c>
      <c r="B493" s="3">
        <v>5</v>
      </c>
      <c r="C493" t="s">
        <v>108</v>
      </c>
      <c r="D493" t="s">
        <v>649</v>
      </c>
      <c r="E493" s="4">
        <v>10</v>
      </c>
      <c r="F493" s="4">
        <v>18</v>
      </c>
      <c r="G493">
        <v>1</v>
      </c>
      <c r="H493" s="5">
        <v>2.7083333333333334E-2</v>
      </c>
      <c r="I493" t="s">
        <v>629</v>
      </c>
      <c r="J493" s="4">
        <f t="shared" si="22"/>
        <v>18</v>
      </c>
      <c r="K493" s="4">
        <f t="shared" si="21"/>
        <v>8</v>
      </c>
      <c r="L493" s="6">
        <f t="shared" si="23"/>
        <v>0.44444444444444442</v>
      </c>
    </row>
    <row r="494" spans="1:12" x14ac:dyDescent="0.45">
      <c r="A494" s="3">
        <v>190</v>
      </c>
      <c r="B494" s="3">
        <v>5</v>
      </c>
      <c r="C494" t="s">
        <v>71</v>
      </c>
      <c r="D494" t="s">
        <v>636</v>
      </c>
      <c r="E494" s="4">
        <v>25</v>
      </c>
      <c r="F494" s="4">
        <v>40</v>
      </c>
      <c r="G494">
        <v>2</v>
      </c>
      <c r="H494" s="5">
        <v>3.125E-2</v>
      </c>
      <c r="I494" t="s">
        <v>629</v>
      </c>
      <c r="J494" s="4">
        <f t="shared" si="22"/>
        <v>80</v>
      </c>
      <c r="K494" s="4">
        <f t="shared" si="21"/>
        <v>30</v>
      </c>
      <c r="L494" s="6">
        <f t="shared" si="23"/>
        <v>0.375</v>
      </c>
    </row>
    <row r="495" spans="1:12" x14ac:dyDescent="0.45">
      <c r="A495" s="3">
        <v>190</v>
      </c>
      <c r="B495" s="3">
        <v>5</v>
      </c>
      <c r="C495" t="s">
        <v>39</v>
      </c>
      <c r="D495" t="s">
        <v>642</v>
      </c>
      <c r="E495" s="4">
        <v>21</v>
      </c>
      <c r="F495" s="4">
        <v>35</v>
      </c>
      <c r="G495">
        <v>1</v>
      </c>
      <c r="H495" s="5">
        <v>7.6388888888888886E-3</v>
      </c>
      <c r="I495" t="s">
        <v>630</v>
      </c>
      <c r="J495" s="4">
        <f t="shared" si="22"/>
        <v>35</v>
      </c>
      <c r="K495" s="4">
        <f t="shared" si="21"/>
        <v>14</v>
      </c>
      <c r="L495" s="6">
        <f t="shared" si="23"/>
        <v>0.4</v>
      </c>
    </row>
    <row r="496" spans="1:12" x14ac:dyDescent="0.45">
      <c r="A496" s="3">
        <v>190</v>
      </c>
      <c r="B496" s="3">
        <v>5</v>
      </c>
      <c r="C496" t="s">
        <v>231</v>
      </c>
      <c r="D496" t="s">
        <v>647</v>
      </c>
      <c r="E496" s="4">
        <v>14</v>
      </c>
      <c r="F496" s="4">
        <v>23</v>
      </c>
      <c r="G496">
        <v>3</v>
      </c>
      <c r="H496" s="5">
        <v>4.8611111111111112E-3</v>
      </c>
      <c r="I496" t="s">
        <v>630</v>
      </c>
      <c r="J496" s="4">
        <f t="shared" si="22"/>
        <v>69</v>
      </c>
      <c r="K496" s="4">
        <f t="shared" si="21"/>
        <v>27</v>
      </c>
      <c r="L496" s="6">
        <f t="shared" si="23"/>
        <v>0.39130434782608697</v>
      </c>
    </row>
    <row r="497" spans="1:12" x14ac:dyDescent="0.45">
      <c r="A497" s="3">
        <v>191</v>
      </c>
      <c r="B497" s="3">
        <v>12</v>
      </c>
      <c r="C497" t="s">
        <v>153</v>
      </c>
      <c r="D497" t="s">
        <v>651</v>
      </c>
      <c r="E497" s="4">
        <v>15</v>
      </c>
      <c r="F497" s="4">
        <v>25</v>
      </c>
      <c r="G497">
        <v>3</v>
      </c>
      <c r="H497" s="5">
        <v>2.2222222222222223E-2</v>
      </c>
      <c r="I497" t="s">
        <v>630</v>
      </c>
      <c r="J497" s="4">
        <f t="shared" si="22"/>
        <v>75</v>
      </c>
      <c r="K497" s="4">
        <f t="shared" si="21"/>
        <v>30</v>
      </c>
      <c r="L497" s="6">
        <f t="shared" si="23"/>
        <v>0.4</v>
      </c>
    </row>
    <row r="498" spans="1:12" x14ac:dyDescent="0.45">
      <c r="A498" s="3">
        <v>191</v>
      </c>
      <c r="B498" s="3">
        <v>12</v>
      </c>
      <c r="C498" t="s">
        <v>55</v>
      </c>
      <c r="D498" t="s">
        <v>638</v>
      </c>
      <c r="E498" s="4">
        <v>17</v>
      </c>
      <c r="F498" s="4">
        <v>29</v>
      </c>
      <c r="G498">
        <v>3</v>
      </c>
      <c r="H498" s="5">
        <v>3.8194444444444448E-2</v>
      </c>
      <c r="I498" t="s">
        <v>629</v>
      </c>
      <c r="J498" s="4">
        <f t="shared" si="22"/>
        <v>87</v>
      </c>
      <c r="K498" s="4">
        <f t="shared" si="21"/>
        <v>36</v>
      </c>
      <c r="L498" s="6">
        <f t="shared" si="23"/>
        <v>0.41379310344827586</v>
      </c>
    </row>
    <row r="499" spans="1:12" x14ac:dyDescent="0.45">
      <c r="A499" s="3">
        <v>192</v>
      </c>
      <c r="B499" s="3">
        <v>17</v>
      </c>
      <c r="C499" t="s">
        <v>153</v>
      </c>
      <c r="D499" t="s">
        <v>651</v>
      </c>
      <c r="E499" s="4">
        <v>15</v>
      </c>
      <c r="F499" s="4">
        <v>25</v>
      </c>
      <c r="G499">
        <v>3</v>
      </c>
      <c r="H499" s="5">
        <v>1.8055555555555554E-2</v>
      </c>
      <c r="I499" t="s">
        <v>629</v>
      </c>
      <c r="J499" s="4">
        <f t="shared" si="22"/>
        <v>75</v>
      </c>
      <c r="K499" s="4">
        <f t="shared" si="21"/>
        <v>30</v>
      </c>
      <c r="L499" s="6">
        <f t="shared" si="23"/>
        <v>0.4</v>
      </c>
    </row>
    <row r="500" spans="1:12" x14ac:dyDescent="0.45">
      <c r="A500" s="3">
        <v>193</v>
      </c>
      <c r="B500" s="3">
        <v>3</v>
      </c>
      <c r="C500" t="s">
        <v>186</v>
      </c>
      <c r="D500" t="s">
        <v>650</v>
      </c>
      <c r="E500" s="4">
        <v>15</v>
      </c>
      <c r="F500" s="4">
        <v>26</v>
      </c>
      <c r="G500">
        <v>2</v>
      </c>
      <c r="H500" s="5">
        <v>3.9583333333333331E-2</v>
      </c>
      <c r="I500" t="s">
        <v>630</v>
      </c>
      <c r="J500" s="4">
        <f t="shared" si="22"/>
        <v>52</v>
      </c>
      <c r="K500" s="4">
        <f t="shared" si="21"/>
        <v>22</v>
      </c>
      <c r="L500" s="6">
        <f t="shared" si="23"/>
        <v>0.42307692307692307</v>
      </c>
    </row>
    <row r="501" spans="1:12" x14ac:dyDescent="0.45">
      <c r="A501" s="3">
        <v>193</v>
      </c>
      <c r="B501" s="3">
        <v>3</v>
      </c>
      <c r="C501" t="s">
        <v>102</v>
      </c>
      <c r="D501" t="s">
        <v>637</v>
      </c>
      <c r="E501" s="4">
        <v>22</v>
      </c>
      <c r="F501" s="4">
        <v>36</v>
      </c>
      <c r="G501">
        <v>2</v>
      </c>
      <c r="H501" s="5">
        <v>4.0972222222222222E-2</v>
      </c>
      <c r="I501" t="s">
        <v>629</v>
      </c>
      <c r="J501" s="4">
        <f t="shared" si="22"/>
        <v>72</v>
      </c>
      <c r="K501" s="4">
        <f t="shared" si="21"/>
        <v>28</v>
      </c>
      <c r="L501" s="6">
        <f t="shared" si="23"/>
        <v>0.3888888888888889</v>
      </c>
    </row>
    <row r="502" spans="1:12" x14ac:dyDescent="0.45">
      <c r="A502" s="3">
        <v>193</v>
      </c>
      <c r="B502" s="3">
        <v>3</v>
      </c>
      <c r="C502" t="s">
        <v>137</v>
      </c>
      <c r="D502" t="s">
        <v>635</v>
      </c>
      <c r="E502" s="4">
        <v>16</v>
      </c>
      <c r="F502" s="4">
        <v>27</v>
      </c>
      <c r="G502">
        <v>1</v>
      </c>
      <c r="H502" s="5">
        <v>2.1527777777777778E-2</v>
      </c>
      <c r="I502" t="s">
        <v>630</v>
      </c>
      <c r="J502" s="4">
        <f t="shared" si="22"/>
        <v>27</v>
      </c>
      <c r="K502" s="4">
        <f t="shared" si="21"/>
        <v>11</v>
      </c>
      <c r="L502" s="6">
        <f t="shared" si="23"/>
        <v>0.40740740740740738</v>
      </c>
    </row>
    <row r="503" spans="1:12" x14ac:dyDescent="0.45">
      <c r="A503" s="3">
        <v>193</v>
      </c>
      <c r="B503" s="3">
        <v>3</v>
      </c>
      <c r="C503" t="s">
        <v>231</v>
      </c>
      <c r="D503" t="s">
        <v>647</v>
      </c>
      <c r="E503" s="4">
        <v>14</v>
      </c>
      <c r="F503" s="4">
        <v>23</v>
      </c>
      <c r="G503">
        <v>3</v>
      </c>
      <c r="H503" s="5">
        <v>1.6666666666666666E-2</v>
      </c>
      <c r="I503" t="s">
        <v>629</v>
      </c>
      <c r="J503" s="4">
        <f t="shared" si="22"/>
        <v>69</v>
      </c>
      <c r="K503" s="4">
        <f t="shared" si="21"/>
        <v>27</v>
      </c>
      <c r="L503" s="6">
        <f t="shared" si="23"/>
        <v>0.39130434782608697</v>
      </c>
    </row>
    <row r="504" spans="1:12" x14ac:dyDescent="0.45">
      <c r="A504" s="3">
        <v>194</v>
      </c>
      <c r="B504" s="3">
        <v>3</v>
      </c>
      <c r="C504" t="s">
        <v>292</v>
      </c>
      <c r="D504" t="s">
        <v>639</v>
      </c>
      <c r="E504" s="4">
        <v>20</v>
      </c>
      <c r="F504" s="4">
        <v>33</v>
      </c>
      <c r="G504">
        <v>2</v>
      </c>
      <c r="H504" s="5">
        <v>1.2500000000000001E-2</v>
      </c>
      <c r="I504" t="s">
        <v>629</v>
      </c>
      <c r="J504" s="4">
        <f t="shared" si="22"/>
        <v>66</v>
      </c>
      <c r="K504" s="4">
        <f t="shared" si="21"/>
        <v>26</v>
      </c>
      <c r="L504" s="6">
        <f t="shared" si="23"/>
        <v>0.39393939393939392</v>
      </c>
    </row>
    <row r="505" spans="1:12" x14ac:dyDescent="0.45">
      <c r="A505" s="3">
        <v>194</v>
      </c>
      <c r="B505" s="3">
        <v>3</v>
      </c>
      <c r="C505" t="s">
        <v>97</v>
      </c>
      <c r="D505" t="s">
        <v>633</v>
      </c>
      <c r="E505" s="4">
        <v>18</v>
      </c>
      <c r="F505" s="4">
        <v>30</v>
      </c>
      <c r="G505">
        <v>1</v>
      </c>
      <c r="H505" s="5">
        <v>3.4722222222222224E-2</v>
      </c>
      <c r="I505" t="s">
        <v>629</v>
      </c>
      <c r="J505" s="4">
        <f t="shared" si="22"/>
        <v>30</v>
      </c>
      <c r="K505" s="4">
        <f t="shared" si="21"/>
        <v>12</v>
      </c>
      <c r="L505" s="6">
        <f t="shared" si="23"/>
        <v>0.4</v>
      </c>
    </row>
    <row r="506" spans="1:12" x14ac:dyDescent="0.45">
      <c r="A506" s="3">
        <v>195</v>
      </c>
      <c r="B506" s="3">
        <v>2</v>
      </c>
      <c r="C506" t="s">
        <v>153</v>
      </c>
      <c r="D506" t="s">
        <v>651</v>
      </c>
      <c r="E506" s="4">
        <v>15</v>
      </c>
      <c r="F506" s="4">
        <v>25</v>
      </c>
      <c r="G506">
        <v>2</v>
      </c>
      <c r="H506" s="5">
        <v>3.5416666666666666E-2</v>
      </c>
      <c r="I506" t="s">
        <v>629</v>
      </c>
      <c r="J506" s="4">
        <f t="shared" si="22"/>
        <v>50</v>
      </c>
      <c r="K506" s="4">
        <f t="shared" si="21"/>
        <v>20</v>
      </c>
      <c r="L506" s="6">
        <f t="shared" si="23"/>
        <v>0.4</v>
      </c>
    </row>
    <row r="507" spans="1:12" x14ac:dyDescent="0.45">
      <c r="A507" s="3">
        <v>196</v>
      </c>
      <c r="B507" s="3">
        <v>4</v>
      </c>
      <c r="C507" t="s">
        <v>177</v>
      </c>
      <c r="D507" t="s">
        <v>646</v>
      </c>
      <c r="E507" s="4">
        <v>12</v>
      </c>
      <c r="F507" s="4">
        <v>20</v>
      </c>
      <c r="G507">
        <v>3</v>
      </c>
      <c r="H507" s="5">
        <v>2.361111111111111E-2</v>
      </c>
      <c r="I507" t="s">
        <v>630</v>
      </c>
      <c r="J507" s="4">
        <f t="shared" si="22"/>
        <v>60</v>
      </c>
      <c r="K507" s="4">
        <f t="shared" si="21"/>
        <v>24</v>
      </c>
      <c r="L507" s="6">
        <f t="shared" si="23"/>
        <v>0.4</v>
      </c>
    </row>
    <row r="508" spans="1:12" x14ac:dyDescent="0.45">
      <c r="A508" s="3">
        <v>196</v>
      </c>
      <c r="B508" s="3">
        <v>4</v>
      </c>
      <c r="C508" t="s">
        <v>231</v>
      </c>
      <c r="D508" t="s">
        <v>647</v>
      </c>
      <c r="E508" s="4">
        <v>14</v>
      </c>
      <c r="F508" s="4">
        <v>23</v>
      </c>
      <c r="G508">
        <v>2</v>
      </c>
      <c r="H508" s="5">
        <v>3.5416666666666666E-2</v>
      </c>
      <c r="I508" t="s">
        <v>629</v>
      </c>
      <c r="J508" s="4">
        <f t="shared" si="22"/>
        <v>46</v>
      </c>
      <c r="K508" s="4">
        <f t="shared" si="21"/>
        <v>18</v>
      </c>
      <c r="L508" s="6">
        <f t="shared" si="23"/>
        <v>0.39130434782608697</v>
      </c>
    </row>
    <row r="509" spans="1:12" x14ac:dyDescent="0.45">
      <c r="A509" s="3">
        <v>196</v>
      </c>
      <c r="B509" s="3">
        <v>4</v>
      </c>
      <c r="C509" t="s">
        <v>55</v>
      </c>
      <c r="D509" t="s">
        <v>638</v>
      </c>
      <c r="E509" s="4">
        <v>17</v>
      </c>
      <c r="F509" s="4">
        <v>29</v>
      </c>
      <c r="G509">
        <v>1</v>
      </c>
      <c r="H509" s="5">
        <v>3.2638888888888891E-2</v>
      </c>
      <c r="I509" t="s">
        <v>630</v>
      </c>
      <c r="J509" s="4">
        <f t="shared" si="22"/>
        <v>29</v>
      </c>
      <c r="K509" s="4">
        <f t="shared" si="21"/>
        <v>12</v>
      </c>
      <c r="L509" s="6">
        <f t="shared" si="23"/>
        <v>0.41379310344827586</v>
      </c>
    </row>
    <row r="510" spans="1:12" x14ac:dyDescent="0.45">
      <c r="A510" s="3">
        <v>196</v>
      </c>
      <c r="B510" s="3">
        <v>4</v>
      </c>
      <c r="C510" t="s">
        <v>62</v>
      </c>
      <c r="D510" t="s">
        <v>640</v>
      </c>
      <c r="E510" s="4">
        <v>16</v>
      </c>
      <c r="F510" s="4">
        <v>28</v>
      </c>
      <c r="G510">
        <v>2</v>
      </c>
      <c r="H510" s="5">
        <v>3.0555555555555555E-2</v>
      </c>
      <c r="I510" t="s">
        <v>630</v>
      </c>
      <c r="J510" s="4">
        <f t="shared" si="22"/>
        <v>56</v>
      </c>
      <c r="K510" s="4">
        <f t="shared" si="21"/>
        <v>24</v>
      </c>
      <c r="L510" s="6">
        <f t="shared" si="23"/>
        <v>0.42857142857142855</v>
      </c>
    </row>
    <row r="511" spans="1:12" x14ac:dyDescent="0.45">
      <c r="A511" s="3">
        <v>197</v>
      </c>
      <c r="B511" s="3">
        <v>5</v>
      </c>
      <c r="C511" t="s">
        <v>83</v>
      </c>
      <c r="D511" t="s">
        <v>645</v>
      </c>
      <c r="E511" s="4">
        <v>20</v>
      </c>
      <c r="F511" s="4">
        <v>34</v>
      </c>
      <c r="G511">
        <v>3</v>
      </c>
      <c r="H511" s="5">
        <v>1.5277777777777777E-2</v>
      </c>
      <c r="I511" t="s">
        <v>629</v>
      </c>
      <c r="J511" s="4">
        <f t="shared" si="22"/>
        <v>102</v>
      </c>
      <c r="K511" s="4">
        <f t="shared" si="21"/>
        <v>42</v>
      </c>
      <c r="L511" s="6">
        <f t="shared" si="23"/>
        <v>0.41176470588235292</v>
      </c>
    </row>
    <row r="512" spans="1:12" x14ac:dyDescent="0.45">
      <c r="A512" s="3">
        <v>197</v>
      </c>
      <c r="B512" s="3">
        <v>5</v>
      </c>
      <c r="C512" t="s">
        <v>137</v>
      </c>
      <c r="D512" t="s">
        <v>635</v>
      </c>
      <c r="E512" s="4">
        <v>16</v>
      </c>
      <c r="F512" s="4">
        <v>27</v>
      </c>
      <c r="G512">
        <v>1</v>
      </c>
      <c r="H512" s="5">
        <v>3.4722222222222224E-2</v>
      </c>
      <c r="I512" t="s">
        <v>629</v>
      </c>
      <c r="J512" s="4">
        <f t="shared" si="22"/>
        <v>27</v>
      </c>
      <c r="K512" s="4">
        <f t="shared" si="21"/>
        <v>11</v>
      </c>
      <c r="L512" s="6">
        <f t="shared" si="23"/>
        <v>0.40740740740740738</v>
      </c>
    </row>
    <row r="513" spans="1:12" x14ac:dyDescent="0.45">
      <c r="A513" s="3">
        <v>198</v>
      </c>
      <c r="B513" s="3">
        <v>9</v>
      </c>
      <c r="C513" t="s">
        <v>137</v>
      </c>
      <c r="D513" t="s">
        <v>635</v>
      </c>
      <c r="E513" s="4">
        <v>16</v>
      </c>
      <c r="F513" s="4">
        <v>27</v>
      </c>
      <c r="G513">
        <v>2</v>
      </c>
      <c r="H513" s="5">
        <v>2.2916666666666665E-2</v>
      </c>
      <c r="I513" t="s">
        <v>629</v>
      </c>
      <c r="J513" s="4">
        <f t="shared" si="22"/>
        <v>54</v>
      </c>
      <c r="K513" s="4">
        <f t="shared" si="21"/>
        <v>22</v>
      </c>
      <c r="L513" s="6">
        <f t="shared" si="23"/>
        <v>0.40740740740740738</v>
      </c>
    </row>
    <row r="514" spans="1:12" x14ac:dyDescent="0.45">
      <c r="A514" s="3">
        <v>199</v>
      </c>
      <c r="B514" s="3">
        <v>11</v>
      </c>
      <c r="C514" t="s">
        <v>55</v>
      </c>
      <c r="D514" t="s">
        <v>638</v>
      </c>
      <c r="E514" s="4">
        <v>17</v>
      </c>
      <c r="F514" s="4">
        <v>29</v>
      </c>
      <c r="G514">
        <v>3</v>
      </c>
      <c r="H514" s="5">
        <v>2.1527777777777778E-2</v>
      </c>
      <c r="I514" t="s">
        <v>629</v>
      </c>
      <c r="J514" s="4">
        <f t="shared" si="22"/>
        <v>87</v>
      </c>
      <c r="K514" s="4">
        <f t="shared" ref="K514:K577" si="24">J514-(G514*E514)</f>
        <v>36</v>
      </c>
      <c r="L514" s="6">
        <f t="shared" si="23"/>
        <v>0.41379310344827586</v>
      </c>
    </row>
    <row r="515" spans="1:12" x14ac:dyDescent="0.45">
      <c r="A515" s="3">
        <v>199</v>
      </c>
      <c r="B515" s="3">
        <v>11</v>
      </c>
      <c r="C515" t="s">
        <v>39</v>
      </c>
      <c r="D515" t="s">
        <v>642</v>
      </c>
      <c r="E515" s="4">
        <v>21</v>
      </c>
      <c r="F515" s="4">
        <v>35</v>
      </c>
      <c r="G515">
        <v>3</v>
      </c>
      <c r="H515" s="5">
        <v>2.8472222222222222E-2</v>
      </c>
      <c r="I515" t="s">
        <v>630</v>
      </c>
      <c r="J515" s="4">
        <f t="shared" ref="J515:J578" si="25">F515*G515</f>
        <v>105</v>
      </c>
      <c r="K515" s="4">
        <f t="shared" si="24"/>
        <v>42</v>
      </c>
      <c r="L515" s="6">
        <f t="shared" ref="L515:L578" si="26">K515/J515</f>
        <v>0.4</v>
      </c>
    </row>
    <row r="516" spans="1:12" x14ac:dyDescent="0.45">
      <c r="A516" s="3">
        <v>199</v>
      </c>
      <c r="B516" s="3">
        <v>11</v>
      </c>
      <c r="C516" t="s">
        <v>99</v>
      </c>
      <c r="D516" t="s">
        <v>648</v>
      </c>
      <c r="E516" s="4">
        <v>13</v>
      </c>
      <c r="F516" s="4">
        <v>21</v>
      </c>
      <c r="G516">
        <v>2</v>
      </c>
      <c r="H516" s="5">
        <v>1.2500000000000001E-2</v>
      </c>
      <c r="I516" t="s">
        <v>630</v>
      </c>
      <c r="J516" s="4">
        <f t="shared" si="25"/>
        <v>42</v>
      </c>
      <c r="K516" s="4">
        <f t="shared" si="24"/>
        <v>16</v>
      </c>
      <c r="L516" s="6">
        <f t="shared" si="26"/>
        <v>0.38095238095238093</v>
      </c>
    </row>
    <row r="517" spans="1:12" x14ac:dyDescent="0.45">
      <c r="A517" s="3">
        <v>199</v>
      </c>
      <c r="B517" s="3">
        <v>11</v>
      </c>
      <c r="C517" t="s">
        <v>137</v>
      </c>
      <c r="D517" t="s">
        <v>635</v>
      </c>
      <c r="E517" s="4">
        <v>16</v>
      </c>
      <c r="F517" s="4">
        <v>27</v>
      </c>
      <c r="G517">
        <v>1</v>
      </c>
      <c r="H517" s="5">
        <v>3.6111111111111108E-2</v>
      </c>
      <c r="I517" t="s">
        <v>630</v>
      </c>
      <c r="J517" s="4">
        <f t="shared" si="25"/>
        <v>27</v>
      </c>
      <c r="K517" s="4">
        <f t="shared" si="24"/>
        <v>11</v>
      </c>
      <c r="L517" s="6">
        <f t="shared" si="26"/>
        <v>0.40740740740740738</v>
      </c>
    </row>
    <row r="518" spans="1:12" x14ac:dyDescent="0.45">
      <c r="A518" s="3">
        <v>200</v>
      </c>
      <c r="B518" s="3">
        <v>11</v>
      </c>
      <c r="C518" t="s">
        <v>143</v>
      </c>
      <c r="D518" t="s">
        <v>641</v>
      </c>
      <c r="E518" s="4">
        <v>11</v>
      </c>
      <c r="F518" s="4">
        <v>19</v>
      </c>
      <c r="G518">
        <v>2</v>
      </c>
      <c r="H518" s="5">
        <v>2.7083333333333334E-2</v>
      </c>
      <c r="I518" t="s">
        <v>629</v>
      </c>
      <c r="J518" s="4">
        <f t="shared" si="25"/>
        <v>38</v>
      </c>
      <c r="K518" s="4">
        <f t="shared" si="24"/>
        <v>16</v>
      </c>
      <c r="L518" s="6">
        <f t="shared" si="26"/>
        <v>0.42105263157894735</v>
      </c>
    </row>
    <row r="519" spans="1:12" x14ac:dyDescent="0.45">
      <c r="A519" s="3">
        <v>200</v>
      </c>
      <c r="B519" s="3">
        <v>11</v>
      </c>
      <c r="C519" t="s">
        <v>153</v>
      </c>
      <c r="D519" t="s">
        <v>651</v>
      </c>
      <c r="E519" s="4">
        <v>15</v>
      </c>
      <c r="F519" s="4">
        <v>25</v>
      </c>
      <c r="G519">
        <v>2</v>
      </c>
      <c r="H519" s="5">
        <v>1.9444444444444445E-2</v>
      </c>
      <c r="I519" t="s">
        <v>630</v>
      </c>
      <c r="J519" s="4">
        <f t="shared" si="25"/>
        <v>50</v>
      </c>
      <c r="K519" s="4">
        <f t="shared" si="24"/>
        <v>20</v>
      </c>
      <c r="L519" s="6">
        <f t="shared" si="26"/>
        <v>0.4</v>
      </c>
    </row>
    <row r="520" spans="1:12" x14ac:dyDescent="0.45">
      <c r="A520" s="3">
        <v>201</v>
      </c>
      <c r="B520" s="3">
        <v>3</v>
      </c>
      <c r="C520" t="s">
        <v>189</v>
      </c>
      <c r="D520" t="s">
        <v>632</v>
      </c>
      <c r="E520" s="4">
        <v>14</v>
      </c>
      <c r="F520" s="4">
        <v>24</v>
      </c>
      <c r="G520">
        <v>3</v>
      </c>
      <c r="H520" s="5">
        <v>4.027777777777778E-2</v>
      </c>
      <c r="I520" t="s">
        <v>630</v>
      </c>
      <c r="J520" s="4">
        <f t="shared" si="25"/>
        <v>72</v>
      </c>
      <c r="K520" s="4">
        <f t="shared" si="24"/>
        <v>30</v>
      </c>
      <c r="L520" s="6">
        <f t="shared" si="26"/>
        <v>0.41666666666666669</v>
      </c>
    </row>
    <row r="521" spans="1:12" x14ac:dyDescent="0.45">
      <c r="A521" s="3">
        <v>202</v>
      </c>
      <c r="B521" s="3">
        <v>16</v>
      </c>
      <c r="C521" t="s">
        <v>102</v>
      </c>
      <c r="D521" t="s">
        <v>637</v>
      </c>
      <c r="E521" s="4">
        <v>22</v>
      </c>
      <c r="F521" s="4">
        <v>36</v>
      </c>
      <c r="G521">
        <v>2</v>
      </c>
      <c r="H521" s="5">
        <v>3.1944444444444442E-2</v>
      </c>
      <c r="I521" t="s">
        <v>630</v>
      </c>
      <c r="J521" s="4">
        <f t="shared" si="25"/>
        <v>72</v>
      </c>
      <c r="K521" s="4">
        <f t="shared" si="24"/>
        <v>28</v>
      </c>
      <c r="L521" s="6">
        <f t="shared" si="26"/>
        <v>0.3888888888888889</v>
      </c>
    </row>
    <row r="522" spans="1:12" x14ac:dyDescent="0.45">
      <c r="A522" s="3">
        <v>202</v>
      </c>
      <c r="B522" s="3">
        <v>16</v>
      </c>
      <c r="C522" t="s">
        <v>71</v>
      </c>
      <c r="D522" t="s">
        <v>636</v>
      </c>
      <c r="E522" s="4">
        <v>25</v>
      </c>
      <c r="F522" s="4">
        <v>40</v>
      </c>
      <c r="G522">
        <v>2</v>
      </c>
      <c r="H522" s="5">
        <v>3.2638888888888891E-2</v>
      </c>
      <c r="I522" t="s">
        <v>629</v>
      </c>
      <c r="J522" s="4">
        <f t="shared" si="25"/>
        <v>80</v>
      </c>
      <c r="K522" s="4">
        <f t="shared" si="24"/>
        <v>30</v>
      </c>
      <c r="L522" s="6">
        <f t="shared" si="26"/>
        <v>0.375</v>
      </c>
    </row>
    <row r="523" spans="1:12" x14ac:dyDescent="0.45">
      <c r="A523" s="3">
        <v>202</v>
      </c>
      <c r="B523" s="3">
        <v>16</v>
      </c>
      <c r="C523" t="s">
        <v>189</v>
      </c>
      <c r="D523" t="s">
        <v>632</v>
      </c>
      <c r="E523" s="4">
        <v>14</v>
      </c>
      <c r="F523" s="4">
        <v>24</v>
      </c>
      <c r="G523">
        <v>1</v>
      </c>
      <c r="H523" s="5">
        <v>3.472222222222222E-3</v>
      </c>
      <c r="I523" t="s">
        <v>629</v>
      </c>
      <c r="J523" s="4">
        <f t="shared" si="25"/>
        <v>24</v>
      </c>
      <c r="K523" s="4">
        <f t="shared" si="24"/>
        <v>10</v>
      </c>
      <c r="L523" s="6">
        <f t="shared" si="26"/>
        <v>0.41666666666666669</v>
      </c>
    </row>
    <row r="524" spans="1:12" x14ac:dyDescent="0.45">
      <c r="A524" s="3">
        <v>202</v>
      </c>
      <c r="B524" s="3">
        <v>16</v>
      </c>
      <c r="C524" t="s">
        <v>97</v>
      </c>
      <c r="D524" t="s">
        <v>633</v>
      </c>
      <c r="E524" s="4">
        <v>18</v>
      </c>
      <c r="F524" s="4">
        <v>30</v>
      </c>
      <c r="G524">
        <v>1</v>
      </c>
      <c r="H524" s="5">
        <v>4.027777777777778E-2</v>
      </c>
      <c r="I524" t="s">
        <v>629</v>
      </c>
      <c r="J524" s="4">
        <f t="shared" si="25"/>
        <v>30</v>
      </c>
      <c r="K524" s="4">
        <f t="shared" si="24"/>
        <v>12</v>
      </c>
      <c r="L524" s="6">
        <f t="shared" si="26"/>
        <v>0.4</v>
      </c>
    </row>
    <row r="525" spans="1:12" x14ac:dyDescent="0.45">
      <c r="A525" s="3">
        <v>203</v>
      </c>
      <c r="B525" s="3">
        <v>5</v>
      </c>
      <c r="C525" t="s">
        <v>147</v>
      </c>
      <c r="D525" t="s">
        <v>634</v>
      </c>
      <c r="E525" s="4">
        <v>19</v>
      </c>
      <c r="F525" s="4">
        <v>31</v>
      </c>
      <c r="G525">
        <v>3</v>
      </c>
      <c r="H525" s="5">
        <v>3.5416666666666666E-2</v>
      </c>
      <c r="I525" t="s">
        <v>629</v>
      </c>
      <c r="J525" s="4">
        <f t="shared" si="25"/>
        <v>93</v>
      </c>
      <c r="K525" s="4">
        <f t="shared" si="24"/>
        <v>36</v>
      </c>
      <c r="L525" s="6">
        <f t="shared" si="26"/>
        <v>0.38709677419354838</v>
      </c>
    </row>
    <row r="526" spans="1:12" x14ac:dyDescent="0.45">
      <c r="A526" s="3">
        <v>203</v>
      </c>
      <c r="B526" s="3">
        <v>5</v>
      </c>
      <c r="C526" t="s">
        <v>99</v>
      </c>
      <c r="D526" t="s">
        <v>648</v>
      </c>
      <c r="E526" s="4">
        <v>13</v>
      </c>
      <c r="F526" s="4">
        <v>21</v>
      </c>
      <c r="G526">
        <v>3</v>
      </c>
      <c r="H526" s="5">
        <v>2.361111111111111E-2</v>
      </c>
      <c r="I526" t="s">
        <v>630</v>
      </c>
      <c r="J526" s="4">
        <f t="shared" si="25"/>
        <v>63</v>
      </c>
      <c r="K526" s="4">
        <f t="shared" si="24"/>
        <v>24</v>
      </c>
      <c r="L526" s="6">
        <f t="shared" si="26"/>
        <v>0.38095238095238093</v>
      </c>
    </row>
    <row r="527" spans="1:12" x14ac:dyDescent="0.45">
      <c r="A527" s="3">
        <v>204</v>
      </c>
      <c r="B527" s="3">
        <v>16</v>
      </c>
      <c r="C527" t="s">
        <v>189</v>
      </c>
      <c r="D527" t="s">
        <v>632</v>
      </c>
      <c r="E527" s="4">
        <v>14</v>
      </c>
      <c r="F527" s="4">
        <v>24</v>
      </c>
      <c r="G527">
        <v>2</v>
      </c>
      <c r="H527" s="5">
        <v>1.4583333333333334E-2</v>
      </c>
      <c r="I527" t="s">
        <v>629</v>
      </c>
      <c r="J527" s="4">
        <f t="shared" si="25"/>
        <v>48</v>
      </c>
      <c r="K527" s="4">
        <f t="shared" si="24"/>
        <v>20</v>
      </c>
      <c r="L527" s="6">
        <f t="shared" si="26"/>
        <v>0.41666666666666669</v>
      </c>
    </row>
    <row r="528" spans="1:12" x14ac:dyDescent="0.45">
      <c r="A528" s="3">
        <v>205</v>
      </c>
      <c r="B528" s="3">
        <v>14</v>
      </c>
      <c r="C528" t="s">
        <v>278</v>
      </c>
      <c r="D528" t="s">
        <v>643</v>
      </c>
      <c r="E528" s="4">
        <v>19</v>
      </c>
      <c r="F528" s="4">
        <v>32</v>
      </c>
      <c r="G528">
        <v>1</v>
      </c>
      <c r="H528" s="5">
        <v>2.361111111111111E-2</v>
      </c>
      <c r="I528" t="s">
        <v>629</v>
      </c>
      <c r="J528" s="4">
        <f t="shared" si="25"/>
        <v>32</v>
      </c>
      <c r="K528" s="4">
        <f t="shared" si="24"/>
        <v>13</v>
      </c>
      <c r="L528" s="6">
        <f t="shared" si="26"/>
        <v>0.40625</v>
      </c>
    </row>
    <row r="529" spans="1:12" x14ac:dyDescent="0.45">
      <c r="A529" s="3">
        <v>205</v>
      </c>
      <c r="B529" s="3">
        <v>14</v>
      </c>
      <c r="C529" t="s">
        <v>55</v>
      </c>
      <c r="D529" t="s">
        <v>638</v>
      </c>
      <c r="E529" s="4">
        <v>17</v>
      </c>
      <c r="F529" s="4">
        <v>29</v>
      </c>
      <c r="G529">
        <v>1</v>
      </c>
      <c r="H529" s="5">
        <v>3.6111111111111108E-2</v>
      </c>
      <c r="I529" t="s">
        <v>630</v>
      </c>
      <c r="J529" s="4">
        <f t="shared" si="25"/>
        <v>29</v>
      </c>
      <c r="K529" s="4">
        <f t="shared" si="24"/>
        <v>12</v>
      </c>
      <c r="L529" s="6">
        <f t="shared" si="26"/>
        <v>0.41379310344827586</v>
      </c>
    </row>
    <row r="530" spans="1:12" x14ac:dyDescent="0.45">
      <c r="A530" s="3">
        <v>206</v>
      </c>
      <c r="B530" s="3">
        <v>4</v>
      </c>
      <c r="C530" t="s">
        <v>97</v>
      </c>
      <c r="D530" t="s">
        <v>633</v>
      </c>
      <c r="E530" s="4">
        <v>18</v>
      </c>
      <c r="F530" s="4">
        <v>30</v>
      </c>
      <c r="G530">
        <v>1</v>
      </c>
      <c r="H530" s="5">
        <v>4.027777777777778E-2</v>
      </c>
      <c r="I530" t="s">
        <v>630</v>
      </c>
      <c r="J530" s="4">
        <f t="shared" si="25"/>
        <v>30</v>
      </c>
      <c r="K530" s="4">
        <f t="shared" si="24"/>
        <v>12</v>
      </c>
      <c r="L530" s="6">
        <f t="shared" si="26"/>
        <v>0.4</v>
      </c>
    </row>
    <row r="531" spans="1:12" x14ac:dyDescent="0.45">
      <c r="A531" s="3">
        <v>207</v>
      </c>
      <c r="B531" s="3">
        <v>20</v>
      </c>
      <c r="C531" t="s">
        <v>186</v>
      </c>
      <c r="D531" t="s">
        <v>650</v>
      </c>
      <c r="E531" s="4">
        <v>15</v>
      </c>
      <c r="F531" s="4">
        <v>26</v>
      </c>
      <c r="G531">
        <v>2</v>
      </c>
      <c r="H531" s="5">
        <v>2.5694444444444443E-2</v>
      </c>
      <c r="I531" t="s">
        <v>629</v>
      </c>
      <c r="J531" s="4">
        <f t="shared" si="25"/>
        <v>52</v>
      </c>
      <c r="K531" s="4">
        <f t="shared" si="24"/>
        <v>22</v>
      </c>
      <c r="L531" s="6">
        <f t="shared" si="26"/>
        <v>0.42307692307692307</v>
      </c>
    </row>
    <row r="532" spans="1:12" x14ac:dyDescent="0.45">
      <c r="A532" s="3">
        <v>207</v>
      </c>
      <c r="B532" s="3">
        <v>20</v>
      </c>
      <c r="C532" t="s">
        <v>39</v>
      </c>
      <c r="D532" t="s">
        <v>642</v>
      </c>
      <c r="E532" s="4">
        <v>21</v>
      </c>
      <c r="F532" s="4">
        <v>35</v>
      </c>
      <c r="G532">
        <v>1</v>
      </c>
      <c r="H532" s="5">
        <v>3.8194444444444448E-2</v>
      </c>
      <c r="I532" t="s">
        <v>630</v>
      </c>
      <c r="J532" s="4">
        <f t="shared" si="25"/>
        <v>35</v>
      </c>
      <c r="K532" s="4">
        <f t="shared" si="24"/>
        <v>14</v>
      </c>
      <c r="L532" s="6">
        <f t="shared" si="26"/>
        <v>0.4</v>
      </c>
    </row>
    <row r="533" spans="1:12" x14ac:dyDescent="0.45">
      <c r="A533" s="3">
        <v>207</v>
      </c>
      <c r="B533" s="3">
        <v>20</v>
      </c>
      <c r="C533" t="s">
        <v>147</v>
      </c>
      <c r="D533" t="s">
        <v>634</v>
      </c>
      <c r="E533" s="4">
        <v>19</v>
      </c>
      <c r="F533" s="4">
        <v>31</v>
      </c>
      <c r="G533">
        <v>3</v>
      </c>
      <c r="H533" s="5">
        <v>1.3194444444444444E-2</v>
      </c>
      <c r="I533" t="s">
        <v>630</v>
      </c>
      <c r="J533" s="4">
        <f t="shared" si="25"/>
        <v>93</v>
      </c>
      <c r="K533" s="4">
        <f t="shared" si="24"/>
        <v>36</v>
      </c>
      <c r="L533" s="6">
        <f t="shared" si="26"/>
        <v>0.38709677419354838</v>
      </c>
    </row>
    <row r="534" spans="1:12" x14ac:dyDescent="0.45">
      <c r="A534" s="3">
        <v>208</v>
      </c>
      <c r="B534" s="3">
        <v>16</v>
      </c>
      <c r="C534" t="s">
        <v>278</v>
      </c>
      <c r="D534" t="s">
        <v>643</v>
      </c>
      <c r="E534" s="4">
        <v>19</v>
      </c>
      <c r="F534" s="4">
        <v>32</v>
      </c>
      <c r="G534">
        <v>1</v>
      </c>
      <c r="H534" s="5">
        <v>1.2500000000000001E-2</v>
      </c>
      <c r="I534" t="s">
        <v>630</v>
      </c>
      <c r="J534" s="4">
        <f t="shared" si="25"/>
        <v>32</v>
      </c>
      <c r="K534" s="4">
        <f t="shared" si="24"/>
        <v>13</v>
      </c>
      <c r="L534" s="6">
        <f t="shared" si="26"/>
        <v>0.40625</v>
      </c>
    </row>
    <row r="535" spans="1:12" x14ac:dyDescent="0.45">
      <c r="A535" s="3">
        <v>208</v>
      </c>
      <c r="B535" s="3">
        <v>16</v>
      </c>
      <c r="C535" t="s">
        <v>102</v>
      </c>
      <c r="D535" t="s">
        <v>637</v>
      </c>
      <c r="E535" s="4">
        <v>22</v>
      </c>
      <c r="F535" s="4">
        <v>36</v>
      </c>
      <c r="G535">
        <v>3</v>
      </c>
      <c r="H535" s="5">
        <v>2.013888888888889E-2</v>
      </c>
      <c r="I535" t="s">
        <v>630</v>
      </c>
      <c r="J535" s="4">
        <f t="shared" si="25"/>
        <v>108</v>
      </c>
      <c r="K535" s="4">
        <f t="shared" si="24"/>
        <v>42</v>
      </c>
      <c r="L535" s="6">
        <f t="shared" si="26"/>
        <v>0.3888888888888889</v>
      </c>
    </row>
    <row r="536" spans="1:12" x14ac:dyDescent="0.45">
      <c r="A536" s="3">
        <v>208</v>
      </c>
      <c r="B536" s="3">
        <v>16</v>
      </c>
      <c r="C536" t="s">
        <v>177</v>
      </c>
      <c r="D536" t="s">
        <v>646</v>
      </c>
      <c r="E536" s="4">
        <v>12</v>
      </c>
      <c r="F536" s="4">
        <v>20</v>
      </c>
      <c r="G536">
        <v>2</v>
      </c>
      <c r="H536" s="5">
        <v>3.6805555555555557E-2</v>
      </c>
      <c r="I536" t="s">
        <v>629</v>
      </c>
      <c r="J536" s="4">
        <f t="shared" si="25"/>
        <v>40</v>
      </c>
      <c r="K536" s="4">
        <f t="shared" si="24"/>
        <v>16</v>
      </c>
      <c r="L536" s="6">
        <f t="shared" si="26"/>
        <v>0.4</v>
      </c>
    </row>
    <row r="537" spans="1:12" x14ac:dyDescent="0.45">
      <c r="A537" s="3">
        <v>209</v>
      </c>
      <c r="B537" s="3">
        <v>9</v>
      </c>
      <c r="C537" t="s">
        <v>231</v>
      </c>
      <c r="D537" t="s">
        <v>647</v>
      </c>
      <c r="E537" s="4">
        <v>14</v>
      </c>
      <c r="F537" s="4">
        <v>23</v>
      </c>
      <c r="G537">
        <v>3</v>
      </c>
      <c r="H537" s="5">
        <v>2.4305555555555556E-2</v>
      </c>
      <c r="I537" t="s">
        <v>630</v>
      </c>
      <c r="J537" s="4">
        <f t="shared" si="25"/>
        <v>69</v>
      </c>
      <c r="K537" s="4">
        <f t="shared" si="24"/>
        <v>27</v>
      </c>
      <c r="L537" s="6">
        <f t="shared" si="26"/>
        <v>0.39130434782608697</v>
      </c>
    </row>
    <row r="538" spans="1:12" x14ac:dyDescent="0.45">
      <c r="A538" s="3">
        <v>209</v>
      </c>
      <c r="B538" s="3">
        <v>9</v>
      </c>
      <c r="C538" t="s">
        <v>83</v>
      </c>
      <c r="D538" t="s">
        <v>645</v>
      </c>
      <c r="E538" s="4">
        <v>20</v>
      </c>
      <c r="F538" s="4">
        <v>34</v>
      </c>
      <c r="G538">
        <v>2</v>
      </c>
      <c r="H538" s="5">
        <v>2.7777777777777776E-2</v>
      </c>
      <c r="I538" t="s">
        <v>630</v>
      </c>
      <c r="J538" s="4">
        <f t="shared" si="25"/>
        <v>68</v>
      </c>
      <c r="K538" s="4">
        <f t="shared" si="24"/>
        <v>28</v>
      </c>
      <c r="L538" s="6">
        <f t="shared" si="26"/>
        <v>0.41176470588235292</v>
      </c>
    </row>
    <row r="539" spans="1:12" x14ac:dyDescent="0.45">
      <c r="A539" s="3">
        <v>209</v>
      </c>
      <c r="B539" s="3">
        <v>9</v>
      </c>
      <c r="C539" t="s">
        <v>153</v>
      </c>
      <c r="D539" t="s">
        <v>651</v>
      </c>
      <c r="E539" s="4">
        <v>15</v>
      </c>
      <c r="F539" s="4">
        <v>25</v>
      </c>
      <c r="G539">
        <v>1</v>
      </c>
      <c r="H539" s="5">
        <v>2.9166666666666667E-2</v>
      </c>
      <c r="I539" t="s">
        <v>629</v>
      </c>
      <c r="J539" s="4">
        <f t="shared" si="25"/>
        <v>25</v>
      </c>
      <c r="K539" s="4">
        <f t="shared" si="24"/>
        <v>10</v>
      </c>
      <c r="L539" s="6">
        <f t="shared" si="26"/>
        <v>0.4</v>
      </c>
    </row>
    <row r="540" spans="1:12" x14ac:dyDescent="0.45">
      <c r="A540" s="3">
        <v>209</v>
      </c>
      <c r="B540" s="3">
        <v>9</v>
      </c>
      <c r="C540" t="s">
        <v>186</v>
      </c>
      <c r="D540" t="s">
        <v>650</v>
      </c>
      <c r="E540" s="4">
        <v>15</v>
      </c>
      <c r="F540" s="4">
        <v>26</v>
      </c>
      <c r="G540">
        <v>2</v>
      </c>
      <c r="H540" s="5">
        <v>3.7499999999999999E-2</v>
      </c>
      <c r="I540" t="s">
        <v>629</v>
      </c>
      <c r="J540" s="4">
        <f t="shared" si="25"/>
        <v>52</v>
      </c>
      <c r="K540" s="4">
        <f t="shared" si="24"/>
        <v>22</v>
      </c>
      <c r="L540" s="6">
        <f t="shared" si="26"/>
        <v>0.42307692307692307</v>
      </c>
    </row>
    <row r="541" spans="1:12" x14ac:dyDescent="0.45">
      <c r="A541" s="3">
        <v>210</v>
      </c>
      <c r="B541" s="3">
        <v>10</v>
      </c>
      <c r="C541" t="s">
        <v>99</v>
      </c>
      <c r="D541" t="s">
        <v>648</v>
      </c>
      <c r="E541" s="4">
        <v>13</v>
      </c>
      <c r="F541" s="4">
        <v>21</v>
      </c>
      <c r="G541">
        <v>1</v>
      </c>
      <c r="H541" s="5">
        <v>1.9444444444444445E-2</v>
      </c>
      <c r="I541" t="s">
        <v>630</v>
      </c>
      <c r="J541" s="4">
        <f t="shared" si="25"/>
        <v>21</v>
      </c>
      <c r="K541" s="4">
        <f t="shared" si="24"/>
        <v>8</v>
      </c>
      <c r="L541" s="6">
        <f t="shared" si="26"/>
        <v>0.38095238095238093</v>
      </c>
    </row>
    <row r="542" spans="1:12" x14ac:dyDescent="0.45">
      <c r="A542" s="3">
        <v>210</v>
      </c>
      <c r="B542" s="3">
        <v>10</v>
      </c>
      <c r="C542" t="s">
        <v>97</v>
      </c>
      <c r="D542" t="s">
        <v>633</v>
      </c>
      <c r="E542" s="4">
        <v>18</v>
      </c>
      <c r="F542" s="4">
        <v>30</v>
      </c>
      <c r="G542">
        <v>1</v>
      </c>
      <c r="H542" s="5">
        <v>3.4722222222222224E-2</v>
      </c>
      <c r="I542" t="s">
        <v>629</v>
      </c>
      <c r="J542" s="4">
        <f t="shared" si="25"/>
        <v>30</v>
      </c>
      <c r="K542" s="4">
        <f t="shared" si="24"/>
        <v>12</v>
      </c>
      <c r="L542" s="6">
        <f t="shared" si="26"/>
        <v>0.4</v>
      </c>
    </row>
    <row r="543" spans="1:12" x14ac:dyDescent="0.45">
      <c r="A543" s="3">
        <v>210</v>
      </c>
      <c r="B543" s="3">
        <v>10</v>
      </c>
      <c r="C543" t="s">
        <v>189</v>
      </c>
      <c r="D543" t="s">
        <v>632</v>
      </c>
      <c r="E543" s="4">
        <v>14</v>
      </c>
      <c r="F543" s="4">
        <v>24</v>
      </c>
      <c r="G543">
        <v>1</v>
      </c>
      <c r="H543" s="5">
        <v>2.361111111111111E-2</v>
      </c>
      <c r="I543" t="s">
        <v>629</v>
      </c>
      <c r="J543" s="4">
        <f t="shared" si="25"/>
        <v>24</v>
      </c>
      <c r="K543" s="4">
        <f t="shared" si="24"/>
        <v>10</v>
      </c>
      <c r="L543" s="6">
        <f t="shared" si="26"/>
        <v>0.41666666666666669</v>
      </c>
    </row>
    <row r="544" spans="1:12" x14ac:dyDescent="0.45">
      <c r="A544" s="3">
        <v>210</v>
      </c>
      <c r="B544" s="3">
        <v>10</v>
      </c>
      <c r="C544" t="s">
        <v>71</v>
      </c>
      <c r="D544" t="s">
        <v>636</v>
      </c>
      <c r="E544" s="4">
        <v>25</v>
      </c>
      <c r="F544" s="4">
        <v>40</v>
      </c>
      <c r="G544">
        <v>3</v>
      </c>
      <c r="H544" s="5">
        <v>3.1944444444444442E-2</v>
      </c>
      <c r="I544" t="s">
        <v>629</v>
      </c>
      <c r="J544" s="4">
        <f t="shared" si="25"/>
        <v>120</v>
      </c>
      <c r="K544" s="4">
        <f t="shared" si="24"/>
        <v>45</v>
      </c>
      <c r="L544" s="6">
        <f t="shared" si="26"/>
        <v>0.375</v>
      </c>
    </row>
    <row r="545" spans="1:12" x14ac:dyDescent="0.45">
      <c r="A545" s="3">
        <v>211</v>
      </c>
      <c r="B545" s="3">
        <v>1</v>
      </c>
      <c r="C545" t="s">
        <v>99</v>
      </c>
      <c r="D545" t="s">
        <v>648</v>
      </c>
      <c r="E545" s="4">
        <v>13</v>
      </c>
      <c r="F545" s="4">
        <v>21</v>
      </c>
      <c r="G545">
        <v>3</v>
      </c>
      <c r="H545" s="5">
        <v>3.7499999999999999E-2</v>
      </c>
      <c r="I545" t="s">
        <v>630</v>
      </c>
      <c r="J545" s="4">
        <f t="shared" si="25"/>
        <v>63</v>
      </c>
      <c r="K545" s="4">
        <f t="shared" si="24"/>
        <v>24</v>
      </c>
      <c r="L545" s="6">
        <f t="shared" si="26"/>
        <v>0.38095238095238093</v>
      </c>
    </row>
    <row r="546" spans="1:12" x14ac:dyDescent="0.45">
      <c r="A546" s="3">
        <v>211</v>
      </c>
      <c r="B546" s="3">
        <v>1</v>
      </c>
      <c r="C546" t="s">
        <v>108</v>
      </c>
      <c r="D546" t="s">
        <v>649</v>
      </c>
      <c r="E546" s="4">
        <v>10</v>
      </c>
      <c r="F546" s="4">
        <v>18</v>
      </c>
      <c r="G546">
        <v>2</v>
      </c>
      <c r="H546" s="5">
        <v>3.125E-2</v>
      </c>
      <c r="I546" t="s">
        <v>629</v>
      </c>
      <c r="J546" s="4">
        <f t="shared" si="25"/>
        <v>36</v>
      </c>
      <c r="K546" s="4">
        <f t="shared" si="24"/>
        <v>16</v>
      </c>
      <c r="L546" s="6">
        <f t="shared" si="26"/>
        <v>0.44444444444444442</v>
      </c>
    </row>
    <row r="547" spans="1:12" x14ac:dyDescent="0.45">
      <c r="A547" s="3">
        <v>211</v>
      </c>
      <c r="B547" s="3">
        <v>1</v>
      </c>
      <c r="C547" t="s">
        <v>153</v>
      </c>
      <c r="D547" t="s">
        <v>651</v>
      </c>
      <c r="E547" s="4">
        <v>15</v>
      </c>
      <c r="F547" s="4">
        <v>25</v>
      </c>
      <c r="G547">
        <v>2</v>
      </c>
      <c r="H547" s="5">
        <v>6.2500000000000003E-3</v>
      </c>
      <c r="I547" t="s">
        <v>629</v>
      </c>
      <c r="J547" s="4">
        <f t="shared" si="25"/>
        <v>50</v>
      </c>
      <c r="K547" s="4">
        <f t="shared" si="24"/>
        <v>20</v>
      </c>
      <c r="L547" s="6">
        <f t="shared" si="26"/>
        <v>0.4</v>
      </c>
    </row>
    <row r="548" spans="1:12" x14ac:dyDescent="0.45">
      <c r="A548" s="3">
        <v>211</v>
      </c>
      <c r="B548" s="3">
        <v>1</v>
      </c>
      <c r="C548" t="s">
        <v>177</v>
      </c>
      <c r="D548" t="s">
        <v>646</v>
      </c>
      <c r="E548" s="4">
        <v>12</v>
      </c>
      <c r="F548" s="4">
        <v>20</v>
      </c>
      <c r="G548">
        <v>1</v>
      </c>
      <c r="H548" s="5">
        <v>1.8749999999999999E-2</v>
      </c>
      <c r="I548" t="s">
        <v>629</v>
      </c>
      <c r="J548" s="4">
        <f t="shared" si="25"/>
        <v>20</v>
      </c>
      <c r="K548" s="4">
        <f t="shared" si="24"/>
        <v>8</v>
      </c>
      <c r="L548" s="6">
        <f t="shared" si="26"/>
        <v>0.4</v>
      </c>
    </row>
    <row r="549" spans="1:12" x14ac:dyDescent="0.45">
      <c r="A549" s="3">
        <v>212</v>
      </c>
      <c r="B549" s="3">
        <v>14</v>
      </c>
      <c r="C549" t="s">
        <v>97</v>
      </c>
      <c r="D549" t="s">
        <v>633</v>
      </c>
      <c r="E549" s="4">
        <v>18</v>
      </c>
      <c r="F549" s="4">
        <v>30</v>
      </c>
      <c r="G549">
        <v>3</v>
      </c>
      <c r="H549" s="5">
        <v>2.4305555555555556E-2</v>
      </c>
      <c r="I549" t="s">
        <v>630</v>
      </c>
      <c r="J549" s="4">
        <f t="shared" si="25"/>
        <v>90</v>
      </c>
      <c r="K549" s="4">
        <f t="shared" si="24"/>
        <v>36</v>
      </c>
      <c r="L549" s="6">
        <f t="shared" si="26"/>
        <v>0.4</v>
      </c>
    </row>
    <row r="550" spans="1:12" x14ac:dyDescent="0.45">
      <c r="A550" s="3">
        <v>212</v>
      </c>
      <c r="B550" s="3">
        <v>14</v>
      </c>
      <c r="C550" t="s">
        <v>186</v>
      </c>
      <c r="D550" t="s">
        <v>650</v>
      </c>
      <c r="E550" s="4">
        <v>15</v>
      </c>
      <c r="F550" s="4">
        <v>26</v>
      </c>
      <c r="G550">
        <v>3</v>
      </c>
      <c r="H550" s="5">
        <v>2.9861111111111113E-2</v>
      </c>
      <c r="I550" t="s">
        <v>630</v>
      </c>
      <c r="J550" s="4">
        <f t="shared" si="25"/>
        <v>78</v>
      </c>
      <c r="K550" s="4">
        <f t="shared" si="24"/>
        <v>33</v>
      </c>
      <c r="L550" s="6">
        <f t="shared" si="26"/>
        <v>0.42307692307692307</v>
      </c>
    </row>
    <row r="551" spans="1:12" x14ac:dyDescent="0.45">
      <c r="A551" s="3">
        <v>212</v>
      </c>
      <c r="B551" s="3">
        <v>14</v>
      </c>
      <c r="C551" t="s">
        <v>99</v>
      </c>
      <c r="D551" t="s">
        <v>648</v>
      </c>
      <c r="E551" s="4">
        <v>13</v>
      </c>
      <c r="F551" s="4">
        <v>21</v>
      </c>
      <c r="G551">
        <v>1</v>
      </c>
      <c r="H551" s="5">
        <v>2.1527777777777778E-2</v>
      </c>
      <c r="I551" t="s">
        <v>630</v>
      </c>
      <c r="J551" s="4">
        <f t="shared" si="25"/>
        <v>21</v>
      </c>
      <c r="K551" s="4">
        <f t="shared" si="24"/>
        <v>8</v>
      </c>
      <c r="L551" s="6">
        <f t="shared" si="26"/>
        <v>0.38095238095238093</v>
      </c>
    </row>
    <row r="552" spans="1:12" x14ac:dyDescent="0.45">
      <c r="A552" s="3">
        <v>212</v>
      </c>
      <c r="B552" s="3">
        <v>14</v>
      </c>
      <c r="C552" t="s">
        <v>62</v>
      </c>
      <c r="D552" t="s">
        <v>640</v>
      </c>
      <c r="E552" s="4">
        <v>16</v>
      </c>
      <c r="F552" s="4">
        <v>28</v>
      </c>
      <c r="G552">
        <v>2</v>
      </c>
      <c r="H552" s="5">
        <v>3.8194444444444448E-2</v>
      </c>
      <c r="I552" t="s">
        <v>630</v>
      </c>
      <c r="J552" s="4">
        <f t="shared" si="25"/>
        <v>56</v>
      </c>
      <c r="K552" s="4">
        <f t="shared" si="24"/>
        <v>24</v>
      </c>
      <c r="L552" s="6">
        <f t="shared" si="26"/>
        <v>0.42857142857142855</v>
      </c>
    </row>
    <row r="553" spans="1:12" x14ac:dyDescent="0.45">
      <c r="A553" s="3">
        <v>213</v>
      </c>
      <c r="B553" s="3">
        <v>13</v>
      </c>
      <c r="C553" t="s">
        <v>137</v>
      </c>
      <c r="D553" t="s">
        <v>635</v>
      </c>
      <c r="E553" s="4">
        <v>16</v>
      </c>
      <c r="F553" s="4">
        <v>27</v>
      </c>
      <c r="G553">
        <v>1</v>
      </c>
      <c r="H553" s="5">
        <v>3.6805555555555557E-2</v>
      </c>
      <c r="I553" t="s">
        <v>629</v>
      </c>
      <c r="J553" s="4">
        <f t="shared" si="25"/>
        <v>27</v>
      </c>
      <c r="K553" s="4">
        <f t="shared" si="24"/>
        <v>11</v>
      </c>
      <c r="L553" s="6">
        <f t="shared" si="26"/>
        <v>0.40740740740740738</v>
      </c>
    </row>
    <row r="554" spans="1:12" x14ac:dyDescent="0.45">
      <c r="A554" s="3">
        <v>213</v>
      </c>
      <c r="B554" s="3">
        <v>13</v>
      </c>
      <c r="C554" t="s">
        <v>97</v>
      </c>
      <c r="D554" t="s">
        <v>633</v>
      </c>
      <c r="E554" s="4">
        <v>18</v>
      </c>
      <c r="F554" s="4">
        <v>30</v>
      </c>
      <c r="G554">
        <v>2</v>
      </c>
      <c r="H554" s="5">
        <v>3.2638888888888891E-2</v>
      </c>
      <c r="I554" t="s">
        <v>630</v>
      </c>
      <c r="J554" s="4">
        <f t="shared" si="25"/>
        <v>60</v>
      </c>
      <c r="K554" s="4">
        <f t="shared" si="24"/>
        <v>24</v>
      </c>
      <c r="L554" s="6">
        <f t="shared" si="26"/>
        <v>0.4</v>
      </c>
    </row>
    <row r="555" spans="1:12" x14ac:dyDescent="0.45">
      <c r="A555" s="3">
        <v>214</v>
      </c>
      <c r="B555" s="3">
        <v>2</v>
      </c>
      <c r="C555" t="s">
        <v>83</v>
      </c>
      <c r="D555" t="s">
        <v>645</v>
      </c>
      <c r="E555" s="4">
        <v>20</v>
      </c>
      <c r="F555" s="4">
        <v>34</v>
      </c>
      <c r="G555">
        <v>2</v>
      </c>
      <c r="H555" s="5">
        <v>9.7222222222222224E-3</v>
      </c>
      <c r="I555" t="s">
        <v>629</v>
      </c>
      <c r="J555" s="4">
        <f t="shared" si="25"/>
        <v>68</v>
      </c>
      <c r="K555" s="4">
        <f t="shared" si="24"/>
        <v>28</v>
      </c>
      <c r="L555" s="6">
        <f t="shared" si="26"/>
        <v>0.41176470588235292</v>
      </c>
    </row>
    <row r="556" spans="1:12" x14ac:dyDescent="0.45">
      <c r="A556" s="3">
        <v>214</v>
      </c>
      <c r="B556" s="3">
        <v>2</v>
      </c>
      <c r="C556" t="s">
        <v>71</v>
      </c>
      <c r="D556" t="s">
        <v>636</v>
      </c>
      <c r="E556" s="4">
        <v>25</v>
      </c>
      <c r="F556" s="4">
        <v>40</v>
      </c>
      <c r="G556">
        <v>3</v>
      </c>
      <c r="H556" s="5">
        <v>8.3333333333333332E-3</v>
      </c>
      <c r="I556" t="s">
        <v>630</v>
      </c>
      <c r="J556" s="4">
        <f t="shared" si="25"/>
        <v>120</v>
      </c>
      <c r="K556" s="4">
        <f t="shared" si="24"/>
        <v>45</v>
      </c>
      <c r="L556" s="6">
        <f t="shared" si="26"/>
        <v>0.375</v>
      </c>
    </row>
    <row r="557" spans="1:12" x14ac:dyDescent="0.45">
      <c r="A557" s="3">
        <v>214</v>
      </c>
      <c r="B557" s="3">
        <v>2</v>
      </c>
      <c r="C557" t="s">
        <v>177</v>
      </c>
      <c r="D557" t="s">
        <v>646</v>
      </c>
      <c r="E557" s="4">
        <v>12</v>
      </c>
      <c r="F557" s="4">
        <v>20</v>
      </c>
      <c r="G557">
        <v>2</v>
      </c>
      <c r="H557" s="5">
        <v>8.3333333333333332E-3</v>
      </c>
      <c r="I557" t="s">
        <v>630</v>
      </c>
      <c r="J557" s="4">
        <f t="shared" si="25"/>
        <v>40</v>
      </c>
      <c r="K557" s="4">
        <f t="shared" si="24"/>
        <v>16</v>
      </c>
      <c r="L557" s="6">
        <f t="shared" si="26"/>
        <v>0.4</v>
      </c>
    </row>
    <row r="558" spans="1:12" x14ac:dyDescent="0.45">
      <c r="A558" s="3">
        <v>215</v>
      </c>
      <c r="B558" s="3">
        <v>6</v>
      </c>
      <c r="C558" t="s">
        <v>83</v>
      </c>
      <c r="D558" t="s">
        <v>645</v>
      </c>
      <c r="E558" s="4">
        <v>20</v>
      </c>
      <c r="F558" s="4">
        <v>34</v>
      </c>
      <c r="G558">
        <v>2</v>
      </c>
      <c r="H558" s="5">
        <v>8.3333333333333332E-3</v>
      </c>
      <c r="I558" t="s">
        <v>629</v>
      </c>
      <c r="J558" s="4">
        <f t="shared" si="25"/>
        <v>68</v>
      </c>
      <c r="K558" s="4">
        <f t="shared" si="24"/>
        <v>28</v>
      </c>
      <c r="L558" s="6">
        <f t="shared" si="26"/>
        <v>0.41176470588235292</v>
      </c>
    </row>
    <row r="559" spans="1:12" x14ac:dyDescent="0.45">
      <c r="A559" s="3">
        <v>215</v>
      </c>
      <c r="B559" s="3">
        <v>6</v>
      </c>
      <c r="C559" t="s">
        <v>97</v>
      </c>
      <c r="D559" t="s">
        <v>633</v>
      </c>
      <c r="E559" s="4">
        <v>18</v>
      </c>
      <c r="F559" s="4">
        <v>30</v>
      </c>
      <c r="G559">
        <v>3</v>
      </c>
      <c r="H559" s="5">
        <v>2.361111111111111E-2</v>
      </c>
      <c r="I559" t="s">
        <v>629</v>
      </c>
      <c r="J559" s="4">
        <f t="shared" si="25"/>
        <v>90</v>
      </c>
      <c r="K559" s="4">
        <f t="shared" si="24"/>
        <v>36</v>
      </c>
      <c r="L559" s="6">
        <f t="shared" si="26"/>
        <v>0.4</v>
      </c>
    </row>
    <row r="560" spans="1:12" x14ac:dyDescent="0.45">
      <c r="A560" s="3">
        <v>216</v>
      </c>
      <c r="B560" s="3">
        <v>17</v>
      </c>
      <c r="C560" t="s">
        <v>153</v>
      </c>
      <c r="D560" t="s">
        <v>651</v>
      </c>
      <c r="E560" s="4">
        <v>15</v>
      </c>
      <c r="F560" s="4">
        <v>25</v>
      </c>
      <c r="G560">
        <v>1</v>
      </c>
      <c r="H560" s="5">
        <v>2.9166666666666667E-2</v>
      </c>
      <c r="I560" t="s">
        <v>629</v>
      </c>
      <c r="J560" s="4">
        <f t="shared" si="25"/>
        <v>25</v>
      </c>
      <c r="K560" s="4">
        <f t="shared" si="24"/>
        <v>10</v>
      </c>
      <c r="L560" s="6">
        <f t="shared" si="26"/>
        <v>0.4</v>
      </c>
    </row>
    <row r="561" spans="1:12" x14ac:dyDescent="0.45">
      <c r="A561" s="3">
        <v>216</v>
      </c>
      <c r="B561" s="3">
        <v>17</v>
      </c>
      <c r="C561" t="s">
        <v>99</v>
      </c>
      <c r="D561" t="s">
        <v>648</v>
      </c>
      <c r="E561" s="4">
        <v>13</v>
      </c>
      <c r="F561" s="4">
        <v>21</v>
      </c>
      <c r="G561">
        <v>3</v>
      </c>
      <c r="H561" s="5">
        <v>2.5000000000000001E-2</v>
      </c>
      <c r="I561" t="s">
        <v>629</v>
      </c>
      <c r="J561" s="4">
        <f t="shared" si="25"/>
        <v>63</v>
      </c>
      <c r="K561" s="4">
        <f t="shared" si="24"/>
        <v>24</v>
      </c>
      <c r="L561" s="6">
        <f t="shared" si="26"/>
        <v>0.38095238095238093</v>
      </c>
    </row>
    <row r="562" spans="1:12" x14ac:dyDescent="0.45">
      <c r="A562" s="3">
        <v>216</v>
      </c>
      <c r="B562" s="3">
        <v>17</v>
      </c>
      <c r="C562" t="s">
        <v>137</v>
      </c>
      <c r="D562" t="s">
        <v>635</v>
      </c>
      <c r="E562" s="4">
        <v>16</v>
      </c>
      <c r="F562" s="4">
        <v>27</v>
      </c>
      <c r="G562">
        <v>2</v>
      </c>
      <c r="H562" s="5">
        <v>2.9166666666666667E-2</v>
      </c>
      <c r="I562" t="s">
        <v>629</v>
      </c>
      <c r="J562" s="4">
        <f t="shared" si="25"/>
        <v>54</v>
      </c>
      <c r="K562" s="4">
        <f t="shared" si="24"/>
        <v>22</v>
      </c>
      <c r="L562" s="6">
        <f t="shared" si="26"/>
        <v>0.40740740740740738</v>
      </c>
    </row>
    <row r="563" spans="1:12" x14ac:dyDescent="0.45">
      <c r="A563" s="3">
        <v>217</v>
      </c>
      <c r="B563" s="3">
        <v>1</v>
      </c>
      <c r="C563" t="s">
        <v>278</v>
      </c>
      <c r="D563" t="s">
        <v>643</v>
      </c>
      <c r="E563" s="4">
        <v>19</v>
      </c>
      <c r="F563" s="4">
        <v>32</v>
      </c>
      <c r="G563">
        <v>3</v>
      </c>
      <c r="H563" s="5">
        <v>9.0277777777777769E-3</v>
      </c>
      <c r="I563" t="s">
        <v>630</v>
      </c>
      <c r="J563" s="4">
        <f t="shared" si="25"/>
        <v>96</v>
      </c>
      <c r="K563" s="4">
        <f t="shared" si="24"/>
        <v>39</v>
      </c>
      <c r="L563" s="6">
        <f t="shared" si="26"/>
        <v>0.40625</v>
      </c>
    </row>
    <row r="564" spans="1:12" x14ac:dyDescent="0.45">
      <c r="A564" s="3">
        <v>218</v>
      </c>
      <c r="B564" s="3">
        <v>13</v>
      </c>
      <c r="C564" t="s">
        <v>143</v>
      </c>
      <c r="D564" t="s">
        <v>641</v>
      </c>
      <c r="E564" s="4">
        <v>11</v>
      </c>
      <c r="F564" s="4">
        <v>19</v>
      </c>
      <c r="G564">
        <v>3</v>
      </c>
      <c r="H564" s="5">
        <v>1.6666666666666666E-2</v>
      </c>
      <c r="I564" t="s">
        <v>630</v>
      </c>
      <c r="J564" s="4">
        <f t="shared" si="25"/>
        <v>57</v>
      </c>
      <c r="K564" s="4">
        <f t="shared" si="24"/>
        <v>24</v>
      </c>
      <c r="L564" s="6">
        <f t="shared" si="26"/>
        <v>0.42105263157894735</v>
      </c>
    </row>
    <row r="565" spans="1:12" x14ac:dyDescent="0.45">
      <c r="A565" s="3">
        <v>218</v>
      </c>
      <c r="B565" s="3">
        <v>13</v>
      </c>
      <c r="C565" t="s">
        <v>137</v>
      </c>
      <c r="D565" t="s">
        <v>635</v>
      </c>
      <c r="E565" s="4">
        <v>16</v>
      </c>
      <c r="F565" s="4">
        <v>27</v>
      </c>
      <c r="G565">
        <v>3</v>
      </c>
      <c r="H565" s="5">
        <v>1.1111111111111112E-2</v>
      </c>
      <c r="I565" t="s">
        <v>629</v>
      </c>
      <c r="J565" s="4">
        <f t="shared" si="25"/>
        <v>81</v>
      </c>
      <c r="K565" s="4">
        <f t="shared" si="24"/>
        <v>33</v>
      </c>
      <c r="L565" s="6">
        <f t="shared" si="26"/>
        <v>0.40740740740740738</v>
      </c>
    </row>
    <row r="566" spans="1:12" x14ac:dyDescent="0.45">
      <c r="A566" s="3">
        <v>218</v>
      </c>
      <c r="B566" s="3">
        <v>13</v>
      </c>
      <c r="C566" t="s">
        <v>231</v>
      </c>
      <c r="D566" t="s">
        <v>647</v>
      </c>
      <c r="E566" s="4">
        <v>14</v>
      </c>
      <c r="F566" s="4">
        <v>23</v>
      </c>
      <c r="G566">
        <v>2</v>
      </c>
      <c r="H566" s="5">
        <v>4.1666666666666666E-3</v>
      </c>
      <c r="I566" t="s">
        <v>629</v>
      </c>
      <c r="J566" s="4">
        <f t="shared" si="25"/>
        <v>46</v>
      </c>
      <c r="K566" s="4">
        <f t="shared" si="24"/>
        <v>18</v>
      </c>
      <c r="L566" s="6">
        <f t="shared" si="26"/>
        <v>0.39130434782608697</v>
      </c>
    </row>
    <row r="567" spans="1:12" x14ac:dyDescent="0.45">
      <c r="A567" s="3">
        <v>219</v>
      </c>
      <c r="B567" s="3">
        <v>1</v>
      </c>
      <c r="C567" t="s">
        <v>231</v>
      </c>
      <c r="D567" t="s">
        <v>647</v>
      </c>
      <c r="E567" s="4">
        <v>14</v>
      </c>
      <c r="F567" s="4">
        <v>23</v>
      </c>
      <c r="G567">
        <v>2</v>
      </c>
      <c r="H567" s="5">
        <v>8.3333333333333332E-3</v>
      </c>
      <c r="I567" t="s">
        <v>629</v>
      </c>
      <c r="J567" s="4">
        <f t="shared" si="25"/>
        <v>46</v>
      </c>
      <c r="K567" s="4">
        <f t="shared" si="24"/>
        <v>18</v>
      </c>
      <c r="L567" s="6">
        <f t="shared" si="26"/>
        <v>0.39130434782608697</v>
      </c>
    </row>
    <row r="568" spans="1:12" x14ac:dyDescent="0.45">
      <c r="A568" s="3">
        <v>219</v>
      </c>
      <c r="B568" s="3">
        <v>1</v>
      </c>
      <c r="C568" t="s">
        <v>147</v>
      </c>
      <c r="D568" t="s">
        <v>634</v>
      </c>
      <c r="E568" s="4">
        <v>19</v>
      </c>
      <c r="F568" s="4">
        <v>31</v>
      </c>
      <c r="G568">
        <v>3</v>
      </c>
      <c r="H568" s="5">
        <v>7.6388888888888886E-3</v>
      </c>
      <c r="I568" t="s">
        <v>630</v>
      </c>
      <c r="J568" s="4">
        <f t="shared" si="25"/>
        <v>93</v>
      </c>
      <c r="K568" s="4">
        <f t="shared" si="24"/>
        <v>36</v>
      </c>
      <c r="L568" s="6">
        <f t="shared" si="26"/>
        <v>0.38709677419354838</v>
      </c>
    </row>
    <row r="569" spans="1:12" x14ac:dyDescent="0.45">
      <c r="A569" s="3">
        <v>220</v>
      </c>
      <c r="B569" s="3">
        <v>15</v>
      </c>
      <c r="C569" t="s">
        <v>189</v>
      </c>
      <c r="D569" t="s">
        <v>632</v>
      </c>
      <c r="E569" s="4">
        <v>14</v>
      </c>
      <c r="F569" s="4">
        <v>24</v>
      </c>
      <c r="G569">
        <v>1</v>
      </c>
      <c r="H569" s="5">
        <v>9.0277777777777769E-3</v>
      </c>
      <c r="I569" t="s">
        <v>629</v>
      </c>
      <c r="J569" s="4">
        <f t="shared" si="25"/>
        <v>24</v>
      </c>
      <c r="K569" s="4">
        <f t="shared" si="24"/>
        <v>10</v>
      </c>
      <c r="L569" s="6">
        <f t="shared" si="26"/>
        <v>0.41666666666666669</v>
      </c>
    </row>
    <row r="570" spans="1:12" x14ac:dyDescent="0.45">
      <c r="A570" s="3">
        <v>221</v>
      </c>
      <c r="B570" s="3">
        <v>16</v>
      </c>
      <c r="C570" t="s">
        <v>278</v>
      </c>
      <c r="D570" t="s">
        <v>643</v>
      </c>
      <c r="E570" s="4">
        <v>19</v>
      </c>
      <c r="F570" s="4">
        <v>32</v>
      </c>
      <c r="G570">
        <v>3</v>
      </c>
      <c r="H570" s="5">
        <v>2.013888888888889E-2</v>
      </c>
      <c r="I570" t="s">
        <v>629</v>
      </c>
      <c r="J570" s="4">
        <f t="shared" si="25"/>
        <v>96</v>
      </c>
      <c r="K570" s="4">
        <f t="shared" si="24"/>
        <v>39</v>
      </c>
      <c r="L570" s="6">
        <f t="shared" si="26"/>
        <v>0.40625</v>
      </c>
    </row>
    <row r="571" spans="1:12" x14ac:dyDescent="0.45">
      <c r="A571" s="3">
        <v>221</v>
      </c>
      <c r="B571" s="3">
        <v>16</v>
      </c>
      <c r="C571" t="s">
        <v>83</v>
      </c>
      <c r="D571" t="s">
        <v>645</v>
      </c>
      <c r="E571" s="4">
        <v>20</v>
      </c>
      <c r="F571" s="4">
        <v>34</v>
      </c>
      <c r="G571">
        <v>2</v>
      </c>
      <c r="H571" s="5">
        <v>3.7499999999999999E-2</v>
      </c>
      <c r="I571" t="s">
        <v>630</v>
      </c>
      <c r="J571" s="4">
        <f t="shared" si="25"/>
        <v>68</v>
      </c>
      <c r="K571" s="4">
        <f t="shared" si="24"/>
        <v>28</v>
      </c>
      <c r="L571" s="6">
        <f t="shared" si="26"/>
        <v>0.41176470588235292</v>
      </c>
    </row>
    <row r="572" spans="1:12" x14ac:dyDescent="0.45">
      <c r="A572" s="3">
        <v>221</v>
      </c>
      <c r="B572" s="3">
        <v>16</v>
      </c>
      <c r="C572" t="s">
        <v>55</v>
      </c>
      <c r="D572" t="s">
        <v>638</v>
      </c>
      <c r="E572" s="4">
        <v>17</v>
      </c>
      <c r="F572" s="4">
        <v>29</v>
      </c>
      <c r="G572">
        <v>1</v>
      </c>
      <c r="H572" s="5">
        <v>1.7361111111111112E-2</v>
      </c>
      <c r="I572" t="s">
        <v>629</v>
      </c>
      <c r="J572" s="4">
        <f t="shared" si="25"/>
        <v>29</v>
      </c>
      <c r="K572" s="4">
        <f t="shared" si="24"/>
        <v>12</v>
      </c>
      <c r="L572" s="6">
        <f t="shared" si="26"/>
        <v>0.41379310344827586</v>
      </c>
    </row>
    <row r="573" spans="1:12" x14ac:dyDescent="0.45">
      <c r="A573" s="3">
        <v>222</v>
      </c>
      <c r="B573" s="3">
        <v>3</v>
      </c>
      <c r="C573" t="s">
        <v>231</v>
      </c>
      <c r="D573" t="s">
        <v>647</v>
      </c>
      <c r="E573" s="4">
        <v>14</v>
      </c>
      <c r="F573" s="4">
        <v>23</v>
      </c>
      <c r="G573">
        <v>3</v>
      </c>
      <c r="H573" s="5">
        <v>2.013888888888889E-2</v>
      </c>
      <c r="I573" t="s">
        <v>629</v>
      </c>
      <c r="J573" s="4">
        <f t="shared" si="25"/>
        <v>69</v>
      </c>
      <c r="K573" s="4">
        <f t="shared" si="24"/>
        <v>27</v>
      </c>
      <c r="L573" s="6">
        <f t="shared" si="26"/>
        <v>0.39130434782608697</v>
      </c>
    </row>
    <row r="574" spans="1:12" x14ac:dyDescent="0.45">
      <c r="A574" s="3">
        <v>222</v>
      </c>
      <c r="B574" s="3">
        <v>3</v>
      </c>
      <c r="C574" t="s">
        <v>62</v>
      </c>
      <c r="D574" t="s">
        <v>640</v>
      </c>
      <c r="E574" s="4">
        <v>16</v>
      </c>
      <c r="F574" s="4">
        <v>28</v>
      </c>
      <c r="G574">
        <v>1</v>
      </c>
      <c r="H574" s="5">
        <v>3.888888888888889E-2</v>
      </c>
      <c r="I574" t="s">
        <v>629</v>
      </c>
      <c r="J574" s="4">
        <f t="shared" si="25"/>
        <v>28</v>
      </c>
      <c r="K574" s="4">
        <f t="shared" si="24"/>
        <v>12</v>
      </c>
      <c r="L574" s="6">
        <f t="shared" si="26"/>
        <v>0.42857142857142855</v>
      </c>
    </row>
    <row r="575" spans="1:12" x14ac:dyDescent="0.45">
      <c r="A575" s="3">
        <v>223</v>
      </c>
      <c r="B575" s="3">
        <v>19</v>
      </c>
      <c r="C575" t="s">
        <v>278</v>
      </c>
      <c r="D575" t="s">
        <v>643</v>
      </c>
      <c r="E575" s="4">
        <v>19</v>
      </c>
      <c r="F575" s="4">
        <v>32</v>
      </c>
      <c r="G575">
        <v>1</v>
      </c>
      <c r="H575" s="5">
        <v>3.6805555555555557E-2</v>
      </c>
      <c r="I575" t="s">
        <v>629</v>
      </c>
      <c r="J575" s="4">
        <f t="shared" si="25"/>
        <v>32</v>
      </c>
      <c r="K575" s="4">
        <f t="shared" si="24"/>
        <v>13</v>
      </c>
      <c r="L575" s="6">
        <f t="shared" si="26"/>
        <v>0.40625</v>
      </c>
    </row>
    <row r="576" spans="1:12" x14ac:dyDescent="0.45">
      <c r="A576" s="3">
        <v>224</v>
      </c>
      <c r="B576" s="3">
        <v>7</v>
      </c>
      <c r="C576" t="s">
        <v>186</v>
      </c>
      <c r="D576" t="s">
        <v>650</v>
      </c>
      <c r="E576" s="4">
        <v>15</v>
      </c>
      <c r="F576" s="4">
        <v>26</v>
      </c>
      <c r="G576">
        <v>2</v>
      </c>
      <c r="H576" s="5">
        <v>1.3888888888888888E-2</v>
      </c>
      <c r="I576" t="s">
        <v>629</v>
      </c>
      <c r="J576" s="4">
        <f t="shared" si="25"/>
        <v>52</v>
      </c>
      <c r="K576" s="4">
        <f t="shared" si="24"/>
        <v>22</v>
      </c>
      <c r="L576" s="6">
        <f t="shared" si="26"/>
        <v>0.42307692307692307</v>
      </c>
    </row>
    <row r="577" spans="1:12" x14ac:dyDescent="0.45">
      <c r="A577" s="3">
        <v>225</v>
      </c>
      <c r="B577" s="3">
        <v>19</v>
      </c>
      <c r="C577" t="s">
        <v>292</v>
      </c>
      <c r="D577" t="s">
        <v>639</v>
      </c>
      <c r="E577" s="4">
        <v>20</v>
      </c>
      <c r="F577" s="4">
        <v>33</v>
      </c>
      <c r="G577">
        <v>3</v>
      </c>
      <c r="H577" s="5">
        <v>3.888888888888889E-2</v>
      </c>
      <c r="I577" t="s">
        <v>630</v>
      </c>
      <c r="J577" s="4">
        <f t="shared" si="25"/>
        <v>99</v>
      </c>
      <c r="K577" s="4">
        <f t="shared" si="24"/>
        <v>39</v>
      </c>
      <c r="L577" s="6">
        <f t="shared" si="26"/>
        <v>0.39393939393939392</v>
      </c>
    </row>
    <row r="578" spans="1:12" x14ac:dyDescent="0.45">
      <c r="A578" s="3">
        <v>225</v>
      </c>
      <c r="B578" s="3">
        <v>19</v>
      </c>
      <c r="C578" t="s">
        <v>231</v>
      </c>
      <c r="D578" t="s">
        <v>647</v>
      </c>
      <c r="E578" s="4">
        <v>14</v>
      </c>
      <c r="F578" s="4">
        <v>23</v>
      </c>
      <c r="G578">
        <v>3</v>
      </c>
      <c r="H578" s="5">
        <v>2.6388888888888889E-2</v>
      </c>
      <c r="I578" t="s">
        <v>630</v>
      </c>
      <c r="J578" s="4">
        <f t="shared" si="25"/>
        <v>69</v>
      </c>
      <c r="K578" s="4">
        <f t="shared" ref="K578:K641" si="27">J578-(G578*E578)</f>
        <v>27</v>
      </c>
      <c r="L578" s="6">
        <f t="shared" si="26"/>
        <v>0.39130434782608697</v>
      </c>
    </row>
    <row r="579" spans="1:12" x14ac:dyDescent="0.45">
      <c r="A579" s="3">
        <v>226</v>
      </c>
      <c r="B579" s="3">
        <v>7</v>
      </c>
      <c r="C579" t="s">
        <v>177</v>
      </c>
      <c r="D579" t="s">
        <v>646</v>
      </c>
      <c r="E579" s="4">
        <v>12</v>
      </c>
      <c r="F579" s="4">
        <v>20</v>
      </c>
      <c r="G579">
        <v>2</v>
      </c>
      <c r="H579" s="5">
        <v>4.8611111111111112E-3</v>
      </c>
      <c r="I579" t="s">
        <v>629</v>
      </c>
      <c r="J579" s="4">
        <f t="shared" ref="J579:J642" si="28">F579*G579</f>
        <v>40</v>
      </c>
      <c r="K579" s="4">
        <f t="shared" si="27"/>
        <v>16</v>
      </c>
      <c r="L579" s="6">
        <f t="shared" ref="L579:L642" si="29">K579/J579</f>
        <v>0.4</v>
      </c>
    </row>
    <row r="580" spans="1:12" x14ac:dyDescent="0.45">
      <c r="A580" s="3">
        <v>226</v>
      </c>
      <c r="B580" s="3">
        <v>7</v>
      </c>
      <c r="C580" t="s">
        <v>99</v>
      </c>
      <c r="D580" t="s">
        <v>648</v>
      </c>
      <c r="E580" s="4">
        <v>13</v>
      </c>
      <c r="F580" s="4">
        <v>21</v>
      </c>
      <c r="G580">
        <v>1</v>
      </c>
      <c r="H580" s="5">
        <v>2.013888888888889E-2</v>
      </c>
      <c r="I580" t="s">
        <v>630</v>
      </c>
      <c r="J580" s="4">
        <f t="shared" si="28"/>
        <v>21</v>
      </c>
      <c r="K580" s="4">
        <f t="shared" si="27"/>
        <v>8</v>
      </c>
      <c r="L580" s="6">
        <f t="shared" si="29"/>
        <v>0.38095238095238093</v>
      </c>
    </row>
    <row r="581" spans="1:12" x14ac:dyDescent="0.45">
      <c r="A581" s="3">
        <v>226</v>
      </c>
      <c r="B581" s="3">
        <v>7</v>
      </c>
      <c r="C581" t="s">
        <v>137</v>
      </c>
      <c r="D581" t="s">
        <v>635</v>
      </c>
      <c r="E581" s="4">
        <v>16</v>
      </c>
      <c r="F581" s="4">
        <v>27</v>
      </c>
      <c r="G581">
        <v>3</v>
      </c>
      <c r="H581" s="5">
        <v>3.888888888888889E-2</v>
      </c>
      <c r="I581" t="s">
        <v>629</v>
      </c>
      <c r="J581" s="4">
        <f t="shared" si="28"/>
        <v>81</v>
      </c>
      <c r="K581" s="4">
        <f t="shared" si="27"/>
        <v>33</v>
      </c>
      <c r="L581" s="6">
        <f t="shared" si="29"/>
        <v>0.40740740740740738</v>
      </c>
    </row>
    <row r="582" spans="1:12" x14ac:dyDescent="0.45">
      <c r="A582" s="3">
        <v>226</v>
      </c>
      <c r="B582" s="3">
        <v>7</v>
      </c>
      <c r="C582" t="s">
        <v>55</v>
      </c>
      <c r="D582" t="s">
        <v>638</v>
      </c>
      <c r="E582" s="4">
        <v>17</v>
      </c>
      <c r="F582" s="4">
        <v>29</v>
      </c>
      <c r="G582">
        <v>1</v>
      </c>
      <c r="H582" s="5">
        <v>3.7499999999999999E-2</v>
      </c>
      <c r="I582" t="s">
        <v>630</v>
      </c>
      <c r="J582" s="4">
        <f t="shared" si="28"/>
        <v>29</v>
      </c>
      <c r="K582" s="4">
        <f t="shared" si="27"/>
        <v>12</v>
      </c>
      <c r="L582" s="6">
        <f t="shared" si="29"/>
        <v>0.41379310344827586</v>
      </c>
    </row>
    <row r="583" spans="1:12" x14ac:dyDescent="0.45">
      <c r="A583" s="3">
        <v>227</v>
      </c>
      <c r="B583" s="3">
        <v>17</v>
      </c>
      <c r="C583" t="s">
        <v>189</v>
      </c>
      <c r="D583" t="s">
        <v>632</v>
      </c>
      <c r="E583" s="4">
        <v>14</v>
      </c>
      <c r="F583" s="4">
        <v>24</v>
      </c>
      <c r="G583">
        <v>1</v>
      </c>
      <c r="H583" s="5">
        <v>4.027777777777778E-2</v>
      </c>
      <c r="I583" t="s">
        <v>629</v>
      </c>
      <c r="J583" s="4">
        <f t="shared" si="28"/>
        <v>24</v>
      </c>
      <c r="K583" s="4">
        <f t="shared" si="27"/>
        <v>10</v>
      </c>
      <c r="L583" s="6">
        <f t="shared" si="29"/>
        <v>0.41666666666666669</v>
      </c>
    </row>
    <row r="584" spans="1:12" x14ac:dyDescent="0.45">
      <c r="A584" s="3">
        <v>227</v>
      </c>
      <c r="B584" s="3">
        <v>17</v>
      </c>
      <c r="C584" t="s">
        <v>147</v>
      </c>
      <c r="D584" t="s">
        <v>634</v>
      </c>
      <c r="E584" s="4">
        <v>19</v>
      </c>
      <c r="F584" s="4">
        <v>31</v>
      </c>
      <c r="G584">
        <v>3</v>
      </c>
      <c r="H584" s="5">
        <v>1.0416666666666666E-2</v>
      </c>
      <c r="I584" t="s">
        <v>630</v>
      </c>
      <c r="J584" s="4">
        <f t="shared" si="28"/>
        <v>93</v>
      </c>
      <c r="K584" s="4">
        <f t="shared" si="27"/>
        <v>36</v>
      </c>
      <c r="L584" s="6">
        <f t="shared" si="29"/>
        <v>0.38709677419354838</v>
      </c>
    </row>
    <row r="585" spans="1:12" x14ac:dyDescent="0.45">
      <c r="A585" s="3">
        <v>227</v>
      </c>
      <c r="B585" s="3">
        <v>17</v>
      </c>
      <c r="C585" t="s">
        <v>62</v>
      </c>
      <c r="D585" t="s">
        <v>640</v>
      </c>
      <c r="E585" s="4">
        <v>16</v>
      </c>
      <c r="F585" s="4">
        <v>28</v>
      </c>
      <c r="G585">
        <v>1</v>
      </c>
      <c r="H585" s="5">
        <v>9.0277777777777769E-3</v>
      </c>
      <c r="I585" t="s">
        <v>629</v>
      </c>
      <c r="J585" s="4">
        <f t="shared" si="28"/>
        <v>28</v>
      </c>
      <c r="K585" s="4">
        <f t="shared" si="27"/>
        <v>12</v>
      </c>
      <c r="L585" s="6">
        <f t="shared" si="29"/>
        <v>0.42857142857142855</v>
      </c>
    </row>
    <row r="586" spans="1:12" x14ac:dyDescent="0.45">
      <c r="A586" s="3">
        <v>227</v>
      </c>
      <c r="B586" s="3">
        <v>17</v>
      </c>
      <c r="C586" t="s">
        <v>292</v>
      </c>
      <c r="D586" t="s">
        <v>639</v>
      </c>
      <c r="E586" s="4">
        <v>20</v>
      </c>
      <c r="F586" s="4">
        <v>33</v>
      </c>
      <c r="G586">
        <v>2</v>
      </c>
      <c r="H586" s="5">
        <v>2.2916666666666665E-2</v>
      </c>
      <c r="I586" t="s">
        <v>629</v>
      </c>
      <c r="J586" s="4">
        <f t="shared" si="28"/>
        <v>66</v>
      </c>
      <c r="K586" s="4">
        <f t="shared" si="27"/>
        <v>26</v>
      </c>
      <c r="L586" s="6">
        <f t="shared" si="29"/>
        <v>0.39393939393939392</v>
      </c>
    </row>
    <row r="587" spans="1:12" x14ac:dyDescent="0.45">
      <c r="A587" s="3">
        <v>228</v>
      </c>
      <c r="B587" s="3">
        <v>16</v>
      </c>
      <c r="C587" t="s">
        <v>231</v>
      </c>
      <c r="D587" t="s">
        <v>647</v>
      </c>
      <c r="E587" s="4">
        <v>14</v>
      </c>
      <c r="F587" s="4">
        <v>23</v>
      </c>
      <c r="G587">
        <v>3</v>
      </c>
      <c r="H587" s="5">
        <v>2.4305555555555556E-2</v>
      </c>
      <c r="I587" t="s">
        <v>629</v>
      </c>
      <c r="J587" s="4">
        <f t="shared" si="28"/>
        <v>69</v>
      </c>
      <c r="K587" s="4">
        <f t="shared" si="27"/>
        <v>27</v>
      </c>
      <c r="L587" s="6">
        <f t="shared" si="29"/>
        <v>0.39130434782608697</v>
      </c>
    </row>
    <row r="588" spans="1:12" x14ac:dyDescent="0.45">
      <c r="A588" s="3">
        <v>229</v>
      </c>
      <c r="B588" s="3">
        <v>14</v>
      </c>
      <c r="C588" t="s">
        <v>153</v>
      </c>
      <c r="D588" t="s">
        <v>651</v>
      </c>
      <c r="E588" s="4">
        <v>15</v>
      </c>
      <c r="F588" s="4">
        <v>25</v>
      </c>
      <c r="G588">
        <v>1</v>
      </c>
      <c r="H588" s="5">
        <v>1.9444444444444445E-2</v>
      </c>
      <c r="I588" t="s">
        <v>630</v>
      </c>
      <c r="J588" s="4">
        <f t="shared" si="28"/>
        <v>25</v>
      </c>
      <c r="K588" s="4">
        <f t="shared" si="27"/>
        <v>10</v>
      </c>
      <c r="L588" s="6">
        <f t="shared" si="29"/>
        <v>0.4</v>
      </c>
    </row>
    <row r="589" spans="1:12" x14ac:dyDescent="0.45">
      <c r="A589" s="3">
        <v>229</v>
      </c>
      <c r="B589" s="3">
        <v>14</v>
      </c>
      <c r="C589" t="s">
        <v>39</v>
      </c>
      <c r="D589" t="s">
        <v>642</v>
      </c>
      <c r="E589" s="4">
        <v>21</v>
      </c>
      <c r="F589" s="4">
        <v>35</v>
      </c>
      <c r="G589">
        <v>1</v>
      </c>
      <c r="H589" s="5">
        <v>2.9861111111111113E-2</v>
      </c>
      <c r="I589" t="s">
        <v>629</v>
      </c>
      <c r="J589" s="4">
        <f t="shared" si="28"/>
        <v>35</v>
      </c>
      <c r="K589" s="4">
        <f t="shared" si="27"/>
        <v>14</v>
      </c>
      <c r="L589" s="6">
        <f t="shared" si="29"/>
        <v>0.4</v>
      </c>
    </row>
    <row r="590" spans="1:12" x14ac:dyDescent="0.45">
      <c r="A590" s="3">
        <v>229</v>
      </c>
      <c r="B590" s="3">
        <v>14</v>
      </c>
      <c r="C590" t="s">
        <v>102</v>
      </c>
      <c r="D590" t="s">
        <v>637</v>
      </c>
      <c r="E590" s="4">
        <v>22</v>
      </c>
      <c r="F590" s="4">
        <v>36</v>
      </c>
      <c r="G590">
        <v>1</v>
      </c>
      <c r="H590" s="5">
        <v>1.3194444444444444E-2</v>
      </c>
      <c r="I590" t="s">
        <v>630</v>
      </c>
      <c r="J590" s="4">
        <f t="shared" si="28"/>
        <v>36</v>
      </c>
      <c r="K590" s="4">
        <f t="shared" si="27"/>
        <v>14</v>
      </c>
      <c r="L590" s="6">
        <f t="shared" si="29"/>
        <v>0.3888888888888889</v>
      </c>
    </row>
    <row r="591" spans="1:12" x14ac:dyDescent="0.45">
      <c r="A591" s="3">
        <v>229</v>
      </c>
      <c r="B591" s="3">
        <v>14</v>
      </c>
      <c r="C591" t="s">
        <v>62</v>
      </c>
      <c r="D591" t="s">
        <v>640</v>
      </c>
      <c r="E591" s="4">
        <v>16</v>
      </c>
      <c r="F591" s="4">
        <v>28</v>
      </c>
      <c r="G591">
        <v>1</v>
      </c>
      <c r="H591" s="5">
        <v>1.8749999999999999E-2</v>
      </c>
      <c r="I591" t="s">
        <v>630</v>
      </c>
      <c r="J591" s="4">
        <f t="shared" si="28"/>
        <v>28</v>
      </c>
      <c r="K591" s="4">
        <f t="shared" si="27"/>
        <v>12</v>
      </c>
      <c r="L591" s="6">
        <f t="shared" si="29"/>
        <v>0.42857142857142855</v>
      </c>
    </row>
    <row r="592" spans="1:12" x14ac:dyDescent="0.45">
      <c r="A592" s="3">
        <v>230</v>
      </c>
      <c r="B592" s="3">
        <v>5</v>
      </c>
      <c r="C592" t="s">
        <v>278</v>
      </c>
      <c r="D592" t="s">
        <v>643</v>
      </c>
      <c r="E592" s="4">
        <v>19</v>
      </c>
      <c r="F592" s="4">
        <v>32</v>
      </c>
      <c r="G592">
        <v>3</v>
      </c>
      <c r="H592" s="5">
        <v>6.9444444444444441E-3</v>
      </c>
      <c r="I592" t="s">
        <v>630</v>
      </c>
      <c r="J592" s="4">
        <f t="shared" si="28"/>
        <v>96</v>
      </c>
      <c r="K592" s="4">
        <f t="shared" si="27"/>
        <v>39</v>
      </c>
      <c r="L592" s="6">
        <f t="shared" si="29"/>
        <v>0.40625</v>
      </c>
    </row>
    <row r="593" spans="1:12" x14ac:dyDescent="0.45">
      <c r="A593" s="3">
        <v>230</v>
      </c>
      <c r="B593" s="3">
        <v>5</v>
      </c>
      <c r="C593" t="s">
        <v>62</v>
      </c>
      <c r="D593" t="s">
        <v>640</v>
      </c>
      <c r="E593" s="4">
        <v>16</v>
      </c>
      <c r="F593" s="4">
        <v>28</v>
      </c>
      <c r="G593">
        <v>2</v>
      </c>
      <c r="H593" s="5">
        <v>1.6666666666666666E-2</v>
      </c>
      <c r="I593" t="s">
        <v>630</v>
      </c>
      <c r="J593" s="4">
        <f t="shared" si="28"/>
        <v>56</v>
      </c>
      <c r="K593" s="4">
        <f t="shared" si="27"/>
        <v>24</v>
      </c>
      <c r="L593" s="6">
        <f t="shared" si="29"/>
        <v>0.42857142857142855</v>
      </c>
    </row>
    <row r="594" spans="1:12" x14ac:dyDescent="0.45">
      <c r="A594" s="3">
        <v>230</v>
      </c>
      <c r="B594" s="3">
        <v>5</v>
      </c>
      <c r="C594" t="s">
        <v>147</v>
      </c>
      <c r="D594" t="s">
        <v>634</v>
      </c>
      <c r="E594" s="4">
        <v>19</v>
      </c>
      <c r="F594" s="4">
        <v>31</v>
      </c>
      <c r="G594">
        <v>2</v>
      </c>
      <c r="H594" s="5">
        <v>3.9583333333333331E-2</v>
      </c>
      <c r="I594" t="s">
        <v>630</v>
      </c>
      <c r="J594" s="4">
        <f t="shared" si="28"/>
        <v>62</v>
      </c>
      <c r="K594" s="4">
        <f t="shared" si="27"/>
        <v>24</v>
      </c>
      <c r="L594" s="6">
        <f t="shared" si="29"/>
        <v>0.38709677419354838</v>
      </c>
    </row>
    <row r="595" spans="1:12" x14ac:dyDescent="0.45">
      <c r="A595" s="3">
        <v>231</v>
      </c>
      <c r="B595" s="3">
        <v>8</v>
      </c>
      <c r="C595" t="s">
        <v>99</v>
      </c>
      <c r="D595" t="s">
        <v>648</v>
      </c>
      <c r="E595" s="4">
        <v>13</v>
      </c>
      <c r="F595" s="4">
        <v>21</v>
      </c>
      <c r="G595">
        <v>2</v>
      </c>
      <c r="H595" s="5">
        <v>2.013888888888889E-2</v>
      </c>
      <c r="I595" t="s">
        <v>630</v>
      </c>
      <c r="J595" s="4">
        <f t="shared" si="28"/>
        <v>42</v>
      </c>
      <c r="K595" s="4">
        <f t="shared" si="27"/>
        <v>16</v>
      </c>
      <c r="L595" s="6">
        <f t="shared" si="29"/>
        <v>0.38095238095238093</v>
      </c>
    </row>
    <row r="596" spans="1:12" x14ac:dyDescent="0.45">
      <c r="A596" s="3">
        <v>231</v>
      </c>
      <c r="B596" s="3">
        <v>8</v>
      </c>
      <c r="C596" t="s">
        <v>83</v>
      </c>
      <c r="D596" t="s">
        <v>645</v>
      </c>
      <c r="E596" s="4">
        <v>20</v>
      </c>
      <c r="F596" s="4">
        <v>34</v>
      </c>
      <c r="G596">
        <v>3</v>
      </c>
      <c r="H596" s="5">
        <v>1.1805555555555555E-2</v>
      </c>
      <c r="I596" t="s">
        <v>630</v>
      </c>
      <c r="J596" s="4">
        <f t="shared" si="28"/>
        <v>102</v>
      </c>
      <c r="K596" s="4">
        <f t="shared" si="27"/>
        <v>42</v>
      </c>
      <c r="L596" s="6">
        <f t="shared" si="29"/>
        <v>0.41176470588235292</v>
      </c>
    </row>
    <row r="597" spans="1:12" x14ac:dyDescent="0.45">
      <c r="A597" s="3">
        <v>231</v>
      </c>
      <c r="B597" s="3">
        <v>8</v>
      </c>
      <c r="C597" t="s">
        <v>147</v>
      </c>
      <c r="D597" t="s">
        <v>634</v>
      </c>
      <c r="E597" s="4">
        <v>19</v>
      </c>
      <c r="F597" s="4">
        <v>31</v>
      </c>
      <c r="G597">
        <v>1</v>
      </c>
      <c r="H597" s="5">
        <v>3.6805555555555557E-2</v>
      </c>
      <c r="I597" t="s">
        <v>630</v>
      </c>
      <c r="J597" s="4">
        <f t="shared" si="28"/>
        <v>31</v>
      </c>
      <c r="K597" s="4">
        <f t="shared" si="27"/>
        <v>12</v>
      </c>
      <c r="L597" s="6">
        <f t="shared" si="29"/>
        <v>0.38709677419354838</v>
      </c>
    </row>
    <row r="598" spans="1:12" x14ac:dyDescent="0.45">
      <c r="A598" s="3">
        <v>231</v>
      </c>
      <c r="B598" s="3">
        <v>8</v>
      </c>
      <c r="C598" t="s">
        <v>292</v>
      </c>
      <c r="D598" t="s">
        <v>639</v>
      </c>
      <c r="E598" s="4">
        <v>20</v>
      </c>
      <c r="F598" s="4">
        <v>33</v>
      </c>
      <c r="G598">
        <v>1</v>
      </c>
      <c r="H598" s="5">
        <v>3.5416666666666666E-2</v>
      </c>
      <c r="I598" t="s">
        <v>629</v>
      </c>
      <c r="J598" s="4">
        <f t="shared" si="28"/>
        <v>33</v>
      </c>
      <c r="K598" s="4">
        <f t="shared" si="27"/>
        <v>13</v>
      </c>
      <c r="L598" s="6">
        <f t="shared" si="29"/>
        <v>0.39393939393939392</v>
      </c>
    </row>
    <row r="599" spans="1:12" x14ac:dyDescent="0.45">
      <c r="A599" s="3">
        <v>232</v>
      </c>
      <c r="B599" s="3">
        <v>2</v>
      </c>
      <c r="C599" t="s">
        <v>189</v>
      </c>
      <c r="D599" t="s">
        <v>632</v>
      </c>
      <c r="E599" s="4">
        <v>14</v>
      </c>
      <c r="F599" s="4">
        <v>24</v>
      </c>
      <c r="G599">
        <v>1</v>
      </c>
      <c r="H599" s="5">
        <v>3.4722222222222224E-2</v>
      </c>
      <c r="I599" t="s">
        <v>630</v>
      </c>
      <c r="J599" s="4">
        <f t="shared" si="28"/>
        <v>24</v>
      </c>
      <c r="K599" s="4">
        <f t="shared" si="27"/>
        <v>10</v>
      </c>
      <c r="L599" s="6">
        <f t="shared" si="29"/>
        <v>0.41666666666666669</v>
      </c>
    </row>
    <row r="600" spans="1:12" x14ac:dyDescent="0.45">
      <c r="A600" s="3">
        <v>232</v>
      </c>
      <c r="B600" s="3">
        <v>2</v>
      </c>
      <c r="C600" t="s">
        <v>137</v>
      </c>
      <c r="D600" t="s">
        <v>635</v>
      </c>
      <c r="E600" s="4">
        <v>16</v>
      </c>
      <c r="F600" s="4">
        <v>27</v>
      </c>
      <c r="G600">
        <v>2</v>
      </c>
      <c r="H600" s="5">
        <v>2.0833333333333332E-2</v>
      </c>
      <c r="I600" t="s">
        <v>630</v>
      </c>
      <c r="J600" s="4">
        <f t="shared" si="28"/>
        <v>54</v>
      </c>
      <c r="K600" s="4">
        <f t="shared" si="27"/>
        <v>22</v>
      </c>
      <c r="L600" s="6">
        <f t="shared" si="29"/>
        <v>0.40740740740740738</v>
      </c>
    </row>
    <row r="601" spans="1:12" x14ac:dyDescent="0.45">
      <c r="A601" s="3">
        <v>232</v>
      </c>
      <c r="B601" s="3">
        <v>2</v>
      </c>
      <c r="C601" t="s">
        <v>97</v>
      </c>
      <c r="D601" t="s">
        <v>633</v>
      </c>
      <c r="E601" s="4">
        <v>18</v>
      </c>
      <c r="F601" s="4">
        <v>30</v>
      </c>
      <c r="G601">
        <v>2</v>
      </c>
      <c r="H601" s="5">
        <v>2.7777777777777776E-2</v>
      </c>
      <c r="I601" t="s">
        <v>630</v>
      </c>
      <c r="J601" s="4">
        <f t="shared" si="28"/>
        <v>60</v>
      </c>
      <c r="K601" s="4">
        <f t="shared" si="27"/>
        <v>24</v>
      </c>
      <c r="L601" s="6">
        <f t="shared" si="29"/>
        <v>0.4</v>
      </c>
    </row>
    <row r="602" spans="1:12" x14ac:dyDescent="0.45">
      <c r="A602" s="3">
        <v>232</v>
      </c>
      <c r="B602" s="3">
        <v>2</v>
      </c>
      <c r="C602" t="s">
        <v>186</v>
      </c>
      <c r="D602" t="s">
        <v>650</v>
      </c>
      <c r="E602" s="4">
        <v>15</v>
      </c>
      <c r="F602" s="4">
        <v>26</v>
      </c>
      <c r="G602">
        <v>2</v>
      </c>
      <c r="H602" s="5">
        <v>1.3194444444444444E-2</v>
      </c>
      <c r="I602" t="s">
        <v>629</v>
      </c>
      <c r="J602" s="4">
        <f t="shared" si="28"/>
        <v>52</v>
      </c>
      <c r="K602" s="4">
        <f t="shared" si="27"/>
        <v>22</v>
      </c>
      <c r="L602" s="6">
        <f t="shared" si="29"/>
        <v>0.42307692307692307</v>
      </c>
    </row>
    <row r="603" spans="1:12" x14ac:dyDescent="0.45">
      <c r="A603" s="3">
        <v>233</v>
      </c>
      <c r="B603" s="3">
        <v>8</v>
      </c>
      <c r="C603" t="s">
        <v>143</v>
      </c>
      <c r="D603" t="s">
        <v>641</v>
      </c>
      <c r="E603" s="4">
        <v>11</v>
      </c>
      <c r="F603" s="4">
        <v>19</v>
      </c>
      <c r="G603">
        <v>2</v>
      </c>
      <c r="H603" s="5">
        <v>2.1527777777777778E-2</v>
      </c>
      <c r="I603" t="s">
        <v>630</v>
      </c>
      <c r="J603" s="4">
        <f t="shared" si="28"/>
        <v>38</v>
      </c>
      <c r="K603" s="4">
        <f t="shared" si="27"/>
        <v>16</v>
      </c>
      <c r="L603" s="6">
        <f t="shared" si="29"/>
        <v>0.42105263157894735</v>
      </c>
    </row>
    <row r="604" spans="1:12" x14ac:dyDescent="0.45">
      <c r="A604" s="3">
        <v>234</v>
      </c>
      <c r="B604" s="3">
        <v>17</v>
      </c>
      <c r="C604" t="s">
        <v>97</v>
      </c>
      <c r="D604" t="s">
        <v>633</v>
      </c>
      <c r="E604" s="4">
        <v>18</v>
      </c>
      <c r="F604" s="4">
        <v>30</v>
      </c>
      <c r="G604">
        <v>2</v>
      </c>
      <c r="H604" s="5">
        <v>2.8472222222222222E-2</v>
      </c>
      <c r="I604" t="s">
        <v>630</v>
      </c>
      <c r="J604" s="4">
        <f t="shared" si="28"/>
        <v>60</v>
      </c>
      <c r="K604" s="4">
        <f t="shared" si="27"/>
        <v>24</v>
      </c>
      <c r="L604" s="6">
        <f t="shared" si="29"/>
        <v>0.4</v>
      </c>
    </row>
    <row r="605" spans="1:12" x14ac:dyDescent="0.45">
      <c r="A605" s="3">
        <v>234</v>
      </c>
      <c r="B605" s="3">
        <v>17</v>
      </c>
      <c r="C605" t="s">
        <v>189</v>
      </c>
      <c r="D605" t="s">
        <v>632</v>
      </c>
      <c r="E605" s="4">
        <v>14</v>
      </c>
      <c r="F605" s="4">
        <v>24</v>
      </c>
      <c r="G605">
        <v>3</v>
      </c>
      <c r="H605" s="5">
        <v>2.4305555555555556E-2</v>
      </c>
      <c r="I605" t="s">
        <v>629</v>
      </c>
      <c r="J605" s="4">
        <f t="shared" si="28"/>
        <v>72</v>
      </c>
      <c r="K605" s="4">
        <f t="shared" si="27"/>
        <v>30</v>
      </c>
      <c r="L605" s="6">
        <f t="shared" si="29"/>
        <v>0.41666666666666669</v>
      </c>
    </row>
    <row r="606" spans="1:12" x14ac:dyDescent="0.45">
      <c r="A606" s="3">
        <v>234</v>
      </c>
      <c r="B606" s="3">
        <v>17</v>
      </c>
      <c r="C606" t="s">
        <v>147</v>
      </c>
      <c r="D606" t="s">
        <v>634</v>
      </c>
      <c r="E606" s="4">
        <v>19</v>
      </c>
      <c r="F606" s="4">
        <v>31</v>
      </c>
      <c r="G606">
        <v>3</v>
      </c>
      <c r="H606" s="5">
        <v>1.5972222222222221E-2</v>
      </c>
      <c r="I606" t="s">
        <v>630</v>
      </c>
      <c r="J606" s="4">
        <f t="shared" si="28"/>
        <v>93</v>
      </c>
      <c r="K606" s="4">
        <f t="shared" si="27"/>
        <v>36</v>
      </c>
      <c r="L606" s="6">
        <f t="shared" si="29"/>
        <v>0.38709677419354838</v>
      </c>
    </row>
    <row r="607" spans="1:12" x14ac:dyDescent="0.45">
      <c r="A607" s="3">
        <v>235</v>
      </c>
      <c r="B607" s="3">
        <v>13</v>
      </c>
      <c r="C607" t="s">
        <v>292</v>
      </c>
      <c r="D607" t="s">
        <v>639</v>
      </c>
      <c r="E607" s="4">
        <v>20</v>
      </c>
      <c r="F607" s="4">
        <v>33</v>
      </c>
      <c r="G607">
        <v>1</v>
      </c>
      <c r="H607" s="5">
        <v>1.7361111111111112E-2</v>
      </c>
      <c r="I607" t="s">
        <v>629</v>
      </c>
      <c r="J607" s="4">
        <f t="shared" si="28"/>
        <v>33</v>
      </c>
      <c r="K607" s="4">
        <f t="shared" si="27"/>
        <v>13</v>
      </c>
      <c r="L607" s="6">
        <f t="shared" si="29"/>
        <v>0.39393939393939392</v>
      </c>
    </row>
    <row r="608" spans="1:12" x14ac:dyDescent="0.45">
      <c r="A608" s="3">
        <v>236</v>
      </c>
      <c r="B608" s="3">
        <v>12</v>
      </c>
      <c r="C608" t="s">
        <v>292</v>
      </c>
      <c r="D608" t="s">
        <v>639</v>
      </c>
      <c r="E608" s="4">
        <v>20</v>
      </c>
      <c r="F608" s="4">
        <v>33</v>
      </c>
      <c r="G608">
        <v>3</v>
      </c>
      <c r="H608" s="5">
        <v>1.4583333333333334E-2</v>
      </c>
      <c r="I608" t="s">
        <v>629</v>
      </c>
      <c r="J608" s="4">
        <f t="shared" si="28"/>
        <v>99</v>
      </c>
      <c r="K608" s="4">
        <f t="shared" si="27"/>
        <v>39</v>
      </c>
      <c r="L608" s="6">
        <f t="shared" si="29"/>
        <v>0.39393939393939392</v>
      </c>
    </row>
    <row r="609" spans="1:12" x14ac:dyDescent="0.45">
      <c r="A609" s="3">
        <v>236</v>
      </c>
      <c r="B609" s="3">
        <v>12</v>
      </c>
      <c r="C609" t="s">
        <v>234</v>
      </c>
      <c r="D609" t="s">
        <v>644</v>
      </c>
      <c r="E609" s="4">
        <v>13</v>
      </c>
      <c r="F609" s="4">
        <v>22</v>
      </c>
      <c r="G609">
        <v>1</v>
      </c>
      <c r="H609" s="5">
        <v>4.8611111111111112E-3</v>
      </c>
      <c r="I609" t="s">
        <v>629</v>
      </c>
      <c r="J609" s="4">
        <f t="shared" si="28"/>
        <v>22</v>
      </c>
      <c r="K609" s="4">
        <f t="shared" si="27"/>
        <v>9</v>
      </c>
      <c r="L609" s="6">
        <f t="shared" si="29"/>
        <v>0.40909090909090912</v>
      </c>
    </row>
    <row r="610" spans="1:12" x14ac:dyDescent="0.45">
      <c r="A610" s="3">
        <v>236</v>
      </c>
      <c r="B610" s="3">
        <v>12</v>
      </c>
      <c r="C610" t="s">
        <v>39</v>
      </c>
      <c r="D610" t="s">
        <v>642</v>
      </c>
      <c r="E610" s="4">
        <v>21</v>
      </c>
      <c r="F610" s="4">
        <v>35</v>
      </c>
      <c r="G610">
        <v>2</v>
      </c>
      <c r="H610" s="5">
        <v>2.9861111111111113E-2</v>
      </c>
      <c r="I610" t="s">
        <v>630</v>
      </c>
      <c r="J610" s="4">
        <f t="shared" si="28"/>
        <v>70</v>
      </c>
      <c r="K610" s="4">
        <f t="shared" si="27"/>
        <v>28</v>
      </c>
      <c r="L610" s="6">
        <f t="shared" si="29"/>
        <v>0.4</v>
      </c>
    </row>
    <row r="611" spans="1:12" x14ac:dyDescent="0.45">
      <c r="A611" s="3">
        <v>236</v>
      </c>
      <c r="B611" s="3">
        <v>12</v>
      </c>
      <c r="C611" t="s">
        <v>278</v>
      </c>
      <c r="D611" t="s">
        <v>643</v>
      </c>
      <c r="E611" s="4">
        <v>19</v>
      </c>
      <c r="F611" s="4">
        <v>32</v>
      </c>
      <c r="G611">
        <v>2</v>
      </c>
      <c r="H611" s="5">
        <v>2.0833333333333332E-2</v>
      </c>
      <c r="I611" t="s">
        <v>629</v>
      </c>
      <c r="J611" s="4">
        <f t="shared" si="28"/>
        <v>64</v>
      </c>
      <c r="K611" s="4">
        <f t="shared" si="27"/>
        <v>26</v>
      </c>
      <c r="L611" s="6">
        <f t="shared" si="29"/>
        <v>0.40625</v>
      </c>
    </row>
    <row r="612" spans="1:12" x14ac:dyDescent="0.45">
      <c r="A612" s="3">
        <v>237</v>
      </c>
      <c r="B612" s="3">
        <v>4</v>
      </c>
      <c r="C612" t="s">
        <v>231</v>
      </c>
      <c r="D612" t="s">
        <v>647</v>
      </c>
      <c r="E612" s="4">
        <v>14</v>
      </c>
      <c r="F612" s="4">
        <v>23</v>
      </c>
      <c r="G612">
        <v>2</v>
      </c>
      <c r="H612" s="5">
        <v>8.3333333333333332E-3</v>
      </c>
      <c r="I612" t="s">
        <v>629</v>
      </c>
      <c r="J612" s="4">
        <f t="shared" si="28"/>
        <v>46</v>
      </c>
      <c r="K612" s="4">
        <f t="shared" si="27"/>
        <v>18</v>
      </c>
      <c r="L612" s="6">
        <f t="shared" si="29"/>
        <v>0.39130434782608697</v>
      </c>
    </row>
    <row r="613" spans="1:12" x14ac:dyDescent="0.45">
      <c r="A613" s="3">
        <v>237</v>
      </c>
      <c r="B613" s="3">
        <v>4</v>
      </c>
      <c r="C613" t="s">
        <v>97</v>
      </c>
      <c r="D613" t="s">
        <v>633</v>
      </c>
      <c r="E613" s="4">
        <v>18</v>
      </c>
      <c r="F613" s="4">
        <v>30</v>
      </c>
      <c r="G613">
        <v>2</v>
      </c>
      <c r="H613" s="5">
        <v>1.7361111111111112E-2</v>
      </c>
      <c r="I613" t="s">
        <v>630</v>
      </c>
      <c r="J613" s="4">
        <f t="shared" si="28"/>
        <v>60</v>
      </c>
      <c r="K613" s="4">
        <f t="shared" si="27"/>
        <v>24</v>
      </c>
      <c r="L613" s="6">
        <f t="shared" si="29"/>
        <v>0.4</v>
      </c>
    </row>
    <row r="614" spans="1:12" x14ac:dyDescent="0.45">
      <c r="A614" s="3">
        <v>238</v>
      </c>
      <c r="B614" s="3">
        <v>13</v>
      </c>
      <c r="C614" t="s">
        <v>102</v>
      </c>
      <c r="D614" t="s">
        <v>637</v>
      </c>
      <c r="E614" s="4">
        <v>22</v>
      </c>
      <c r="F614" s="4">
        <v>36</v>
      </c>
      <c r="G614">
        <v>2</v>
      </c>
      <c r="H614" s="5">
        <v>3.125E-2</v>
      </c>
      <c r="I614" t="s">
        <v>630</v>
      </c>
      <c r="J614" s="4">
        <f t="shared" si="28"/>
        <v>72</v>
      </c>
      <c r="K614" s="4">
        <f t="shared" si="27"/>
        <v>28</v>
      </c>
      <c r="L614" s="6">
        <f t="shared" si="29"/>
        <v>0.3888888888888889</v>
      </c>
    </row>
    <row r="615" spans="1:12" x14ac:dyDescent="0.45">
      <c r="A615" s="3">
        <v>239</v>
      </c>
      <c r="B615" s="3">
        <v>12</v>
      </c>
      <c r="C615" t="s">
        <v>186</v>
      </c>
      <c r="D615" t="s">
        <v>650</v>
      </c>
      <c r="E615" s="4">
        <v>15</v>
      </c>
      <c r="F615" s="4">
        <v>26</v>
      </c>
      <c r="G615">
        <v>1</v>
      </c>
      <c r="H615" s="5">
        <v>2.5000000000000001E-2</v>
      </c>
      <c r="I615" t="s">
        <v>629</v>
      </c>
      <c r="J615" s="4">
        <f t="shared" si="28"/>
        <v>26</v>
      </c>
      <c r="K615" s="4">
        <f t="shared" si="27"/>
        <v>11</v>
      </c>
      <c r="L615" s="6">
        <f t="shared" si="29"/>
        <v>0.42307692307692307</v>
      </c>
    </row>
    <row r="616" spans="1:12" x14ac:dyDescent="0.45">
      <c r="A616" s="3">
        <v>239</v>
      </c>
      <c r="B616" s="3">
        <v>12</v>
      </c>
      <c r="C616" t="s">
        <v>189</v>
      </c>
      <c r="D616" t="s">
        <v>632</v>
      </c>
      <c r="E616" s="4">
        <v>14</v>
      </c>
      <c r="F616" s="4">
        <v>24</v>
      </c>
      <c r="G616">
        <v>2</v>
      </c>
      <c r="H616" s="5">
        <v>2.5694444444444443E-2</v>
      </c>
      <c r="I616" t="s">
        <v>629</v>
      </c>
      <c r="J616" s="4">
        <f t="shared" si="28"/>
        <v>48</v>
      </c>
      <c r="K616" s="4">
        <f t="shared" si="27"/>
        <v>20</v>
      </c>
      <c r="L616" s="6">
        <f t="shared" si="29"/>
        <v>0.41666666666666669</v>
      </c>
    </row>
    <row r="617" spans="1:12" x14ac:dyDescent="0.45">
      <c r="A617" s="3">
        <v>240</v>
      </c>
      <c r="B617" s="3">
        <v>9</v>
      </c>
      <c r="C617" t="s">
        <v>147</v>
      </c>
      <c r="D617" t="s">
        <v>634</v>
      </c>
      <c r="E617" s="4">
        <v>19</v>
      </c>
      <c r="F617" s="4">
        <v>31</v>
      </c>
      <c r="G617">
        <v>3</v>
      </c>
      <c r="H617" s="5">
        <v>2.2222222222222223E-2</v>
      </c>
      <c r="I617" t="s">
        <v>630</v>
      </c>
      <c r="J617" s="4">
        <f t="shared" si="28"/>
        <v>93</v>
      </c>
      <c r="K617" s="4">
        <f t="shared" si="27"/>
        <v>36</v>
      </c>
      <c r="L617" s="6">
        <f t="shared" si="29"/>
        <v>0.38709677419354838</v>
      </c>
    </row>
    <row r="618" spans="1:12" x14ac:dyDescent="0.45">
      <c r="A618" s="3">
        <v>240</v>
      </c>
      <c r="B618" s="3">
        <v>9</v>
      </c>
      <c r="C618" t="s">
        <v>231</v>
      </c>
      <c r="D618" t="s">
        <v>647</v>
      </c>
      <c r="E618" s="4">
        <v>14</v>
      </c>
      <c r="F618" s="4">
        <v>23</v>
      </c>
      <c r="G618">
        <v>3</v>
      </c>
      <c r="H618" s="5">
        <v>2.2222222222222223E-2</v>
      </c>
      <c r="I618" t="s">
        <v>630</v>
      </c>
      <c r="J618" s="4">
        <f t="shared" si="28"/>
        <v>69</v>
      </c>
      <c r="K618" s="4">
        <f t="shared" si="27"/>
        <v>27</v>
      </c>
      <c r="L618" s="6">
        <f t="shared" si="29"/>
        <v>0.39130434782608697</v>
      </c>
    </row>
    <row r="619" spans="1:12" x14ac:dyDescent="0.45">
      <c r="A619" s="3">
        <v>240</v>
      </c>
      <c r="B619" s="3">
        <v>9</v>
      </c>
      <c r="C619" t="s">
        <v>108</v>
      </c>
      <c r="D619" t="s">
        <v>649</v>
      </c>
      <c r="E619" s="4">
        <v>10</v>
      </c>
      <c r="F619" s="4">
        <v>18</v>
      </c>
      <c r="G619">
        <v>2</v>
      </c>
      <c r="H619" s="5">
        <v>3.1944444444444442E-2</v>
      </c>
      <c r="I619" t="s">
        <v>629</v>
      </c>
      <c r="J619" s="4">
        <f t="shared" si="28"/>
        <v>36</v>
      </c>
      <c r="K619" s="4">
        <f t="shared" si="27"/>
        <v>16</v>
      </c>
      <c r="L619" s="6">
        <f t="shared" si="29"/>
        <v>0.44444444444444442</v>
      </c>
    </row>
    <row r="620" spans="1:12" x14ac:dyDescent="0.45">
      <c r="A620" s="3">
        <v>240</v>
      </c>
      <c r="B620" s="3">
        <v>9</v>
      </c>
      <c r="C620" t="s">
        <v>278</v>
      </c>
      <c r="D620" t="s">
        <v>643</v>
      </c>
      <c r="E620" s="4">
        <v>19</v>
      </c>
      <c r="F620" s="4">
        <v>32</v>
      </c>
      <c r="G620">
        <v>3</v>
      </c>
      <c r="H620" s="5">
        <v>1.3194444444444444E-2</v>
      </c>
      <c r="I620" t="s">
        <v>629</v>
      </c>
      <c r="J620" s="4">
        <f t="shared" si="28"/>
        <v>96</v>
      </c>
      <c r="K620" s="4">
        <f t="shared" si="27"/>
        <v>39</v>
      </c>
      <c r="L620" s="6">
        <f t="shared" si="29"/>
        <v>0.40625</v>
      </c>
    </row>
    <row r="621" spans="1:12" x14ac:dyDescent="0.45">
      <c r="A621" s="3">
        <v>241</v>
      </c>
      <c r="B621" s="3">
        <v>12</v>
      </c>
      <c r="C621" t="s">
        <v>108</v>
      </c>
      <c r="D621" t="s">
        <v>649</v>
      </c>
      <c r="E621" s="4">
        <v>10</v>
      </c>
      <c r="F621" s="4">
        <v>18</v>
      </c>
      <c r="G621">
        <v>1</v>
      </c>
      <c r="H621" s="5">
        <v>7.6388888888888886E-3</v>
      </c>
      <c r="I621" t="s">
        <v>630</v>
      </c>
      <c r="J621" s="4">
        <f t="shared" si="28"/>
        <v>18</v>
      </c>
      <c r="K621" s="4">
        <f t="shared" si="27"/>
        <v>8</v>
      </c>
      <c r="L621" s="6">
        <f t="shared" si="29"/>
        <v>0.44444444444444442</v>
      </c>
    </row>
    <row r="622" spans="1:12" x14ac:dyDescent="0.45">
      <c r="A622" s="3">
        <v>242</v>
      </c>
      <c r="B622" s="3">
        <v>12</v>
      </c>
      <c r="C622" t="s">
        <v>186</v>
      </c>
      <c r="D622" t="s">
        <v>650</v>
      </c>
      <c r="E622" s="4">
        <v>15</v>
      </c>
      <c r="F622" s="4">
        <v>26</v>
      </c>
      <c r="G622">
        <v>1</v>
      </c>
      <c r="H622" s="5">
        <v>3.7499999999999999E-2</v>
      </c>
      <c r="I622" t="s">
        <v>629</v>
      </c>
      <c r="J622" s="4">
        <f t="shared" si="28"/>
        <v>26</v>
      </c>
      <c r="K622" s="4">
        <f t="shared" si="27"/>
        <v>11</v>
      </c>
      <c r="L622" s="6">
        <f t="shared" si="29"/>
        <v>0.42307692307692307</v>
      </c>
    </row>
    <row r="623" spans="1:12" x14ac:dyDescent="0.45">
      <c r="A623" s="3">
        <v>242</v>
      </c>
      <c r="B623" s="3">
        <v>12</v>
      </c>
      <c r="C623" t="s">
        <v>153</v>
      </c>
      <c r="D623" t="s">
        <v>651</v>
      </c>
      <c r="E623" s="4">
        <v>15</v>
      </c>
      <c r="F623" s="4">
        <v>25</v>
      </c>
      <c r="G623">
        <v>3</v>
      </c>
      <c r="H623" s="5">
        <v>2.7777777777777776E-2</v>
      </c>
      <c r="I623" t="s">
        <v>630</v>
      </c>
      <c r="J623" s="4">
        <f t="shared" si="28"/>
        <v>75</v>
      </c>
      <c r="K623" s="4">
        <f t="shared" si="27"/>
        <v>30</v>
      </c>
      <c r="L623" s="6">
        <f t="shared" si="29"/>
        <v>0.4</v>
      </c>
    </row>
    <row r="624" spans="1:12" x14ac:dyDescent="0.45">
      <c r="A624" s="3">
        <v>242</v>
      </c>
      <c r="B624" s="3">
        <v>12</v>
      </c>
      <c r="C624" t="s">
        <v>292</v>
      </c>
      <c r="D624" t="s">
        <v>639</v>
      </c>
      <c r="E624" s="4">
        <v>20</v>
      </c>
      <c r="F624" s="4">
        <v>33</v>
      </c>
      <c r="G624">
        <v>1</v>
      </c>
      <c r="H624" s="5">
        <v>3.472222222222222E-3</v>
      </c>
      <c r="I624" t="s">
        <v>629</v>
      </c>
      <c r="J624" s="4">
        <f t="shared" si="28"/>
        <v>33</v>
      </c>
      <c r="K624" s="4">
        <f t="shared" si="27"/>
        <v>13</v>
      </c>
      <c r="L624" s="6">
        <f t="shared" si="29"/>
        <v>0.39393939393939392</v>
      </c>
    </row>
    <row r="625" spans="1:12" x14ac:dyDescent="0.45">
      <c r="A625" s="3">
        <v>243</v>
      </c>
      <c r="B625" s="3">
        <v>4</v>
      </c>
      <c r="C625" t="s">
        <v>71</v>
      </c>
      <c r="D625" t="s">
        <v>636</v>
      </c>
      <c r="E625" s="4">
        <v>25</v>
      </c>
      <c r="F625" s="4">
        <v>40</v>
      </c>
      <c r="G625">
        <v>3</v>
      </c>
      <c r="H625" s="5">
        <v>1.5277777777777777E-2</v>
      </c>
      <c r="I625" t="s">
        <v>630</v>
      </c>
      <c r="J625" s="4">
        <f t="shared" si="28"/>
        <v>120</v>
      </c>
      <c r="K625" s="4">
        <f t="shared" si="27"/>
        <v>45</v>
      </c>
      <c r="L625" s="6">
        <f t="shared" si="29"/>
        <v>0.375</v>
      </c>
    </row>
    <row r="626" spans="1:12" x14ac:dyDescent="0.45">
      <c r="A626" s="3">
        <v>244</v>
      </c>
      <c r="B626" s="3">
        <v>17</v>
      </c>
      <c r="C626" t="s">
        <v>71</v>
      </c>
      <c r="D626" t="s">
        <v>636</v>
      </c>
      <c r="E626" s="4">
        <v>25</v>
      </c>
      <c r="F626" s="4">
        <v>40</v>
      </c>
      <c r="G626">
        <v>3</v>
      </c>
      <c r="H626" s="5">
        <v>2.0833333333333332E-2</v>
      </c>
      <c r="I626" t="s">
        <v>629</v>
      </c>
      <c r="J626" s="4">
        <f t="shared" si="28"/>
        <v>120</v>
      </c>
      <c r="K626" s="4">
        <f t="shared" si="27"/>
        <v>45</v>
      </c>
      <c r="L626" s="6">
        <f t="shared" si="29"/>
        <v>0.375</v>
      </c>
    </row>
    <row r="627" spans="1:12" x14ac:dyDescent="0.45">
      <c r="A627" s="3">
        <v>244</v>
      </c>
      <c r="B627" s="3">
        <v>17</v>
      </c>
      <c r="C627" t="s">
        <v>143</v>
      </c>
      <c r="D627" t="s">
        <v>641</v>
      </c>
      <c r="E627" s="4">
        <v>11</v>
      </c>
      <c r="F627" s="4">
        <v>19</v>
      </c>
      <c r="G627">
        <v>2</v>
      </c>
      <c r="H627" s="5">
        <v>4.0972222222222222E-2</v>
      </c>
      <c r="I627" t="s">
        <v>629</v>
      </c>
      <c r="J627" s="4">
        <f t="shared" si="28"/>
        <v>38</v>
      </c>
      <c r="K627" s="4">
        <f t="shared" si="27"/>
        <v>16</v>
      </c>
      <c r="L627" s="6">
        <f t="shared" si="29"/>
        <v>0.42105263157894735</v>
      </c>
    </row>
    <row r="628" spans="1:12" x14ac:dyDescent="0.45">
      <c r="A628" s="3">
        <v>245</v>
      </c>
      <c r="B628" s="3">
        <v>11</v>
      </c>
      <c r="C628" t="s">
        <v>108</v>
      </c>
      <c r="D628" t="s">
        <v>649</v>
      </c>
      <c r="E628" s="4">
        <v>10</v>
      </c>
      <c r="F628" s="4">
        <v>18</v>
      </c>
      <c r="G628">
        <v>3</v>
      </c>
      <c r="H628" s="5">
        <v>3.125E-2</v>
      </c>
      <c r="I628" t="s">
        <v>630</v>
      </c>
      <c r="J628" s="4">
        <f t="shared" si="28"/>
        <v>54</v>
      </c>
      <c r="K628" s="4">
        <f t="shared" si="27"/>
        <v>24</v>
      </c>
      <c r="L628" s="6">
        <f t="shared" si="29"/>
        <v>0.44444444444444442</v>
      </c>
    </row>
    <row r="629" spans="1:12" x14ac:dyDescent="0.45">
      <c r="A629" s="3">
        <v>245</v>
      </c>
      <c r="B629" s="3">
        <v>11</v>
      </c>
      <c r="C629" t="s">
        <v>147</v>
      </c>
      <c r="D629" t="s">
        <v>634</v>
      </c>
      <c r="E629" s="4">
        <v>19</v>
      </c>
      <c r="F629" s="4">
        <v>31</v>
      </c>
      <c r="G629">
        <v>1</v>
      </c>
      <c r="H629" s="5">
        <v>1.5972222222222221E-2</v>
      </c>
      <c r="I629" t="s">
        <v>629</v>
      </c>
      <c r="J629" s="4">
        <f t="shared" si="28"/>
        <v>31</v>
      </c>
      <c r="K629" s="4">
        <f t="shared" si="27"/>
        <v>12</v>
      </c>
      <c r="L629" s="6">
        <f t="shared" si="29"/>
        <v>0.38709677419354838</v>
      </c>
    </row>
    <row r="630" spans="1:12" x14ac:dyDescent="0.45">
      <c r="A630" s="3">
        <v>245</v>
      </c>
      <c r="B630" s="3">
        <v>11</v>
      </c>
      <c r="C630" t="s">
        <v>71</v>
      </c>
      <c r="D630" t="s">
        <v>636</v>
      </c>
      <c r="E630" s="4">
        <v>25</v>
      </c>
      <c r="F630" s="4">
        <v>40</v>
      </c>
      <c r="G630">
        <v>2</v>
      </c>
      <c r="H630" s="5">
        <v>1.5972222222222221E-2</v>
      </c>
      <c r="I630" t="s">
        <v>629</v>
      </c>
      <c r="J630" s="4">
        <f t="shared" si="28"/>
        <v>80</v>
      </c>
      <c r="K630" s="4">
        <f t="shared" si="27"/>
        <v>30</v>
      </c>
      <c r="L630" s="6">
        <f t="shared" si="29"/>
        <v>0.375</v>
      </c>
    </row>
    <row r="631" spans="1:12" x14ac:dyDescent="0.45">
      <c r="A631" s="3">
        <v>245</v>
      </c>
      <c r="B631" s="3">
        <v>11</v>
      </c>
      <c r="C631" t="s">
        <v>102</v>
      </c>
      <c r="D631" t="s">
        <v>637</v>
      </c>
      <c r="E631" s="4">
        <v>22</v>
      </c>
      <c r="F631" s="4">
        <v>36</v>
      </c>
      <c r="G631">
        <v>3</v>
      </c>
      <c r="H631" s="5">
        <v>1.7361111111111112E-2</v>
      </c>
      <c r="I631" t="s">
        <v>630</v>
      </c>
      <c r="J631" s="4">
        <f t="shared" si="28"/>
        <v>108</v>
      </c>
      <c r="K631" s="4">
        <f t="shared" si="27"/>
        <v>42</v>
      </c>
      <c r="L631" s="6">
        <f t="shared" si="29"/>
        <v>0.3888888888888889</v>
      </c>
    </row>
    <row r="632" spans="1:12" x14ac:dyDescent="0.45">
      <c r="A632" s="3">
        <v>246</v>
      </c>
      <c r="B632" s="3">
        <v>2</v>
      </c>
      <c r="C632" t="s">
        <v>137</v>
      </c>
      <c r="D632" t="s">
        <v>635</v>
      </c>
      <c r="E632" s="4">
        <v>16</v>
      </c>
      <c r="F632" s="4">
        <v>27</v>
      </c>
      <c r="G632">
        <v>3</v>
      </c>
      <c r="H632" s="5">
        <v>2.5000000000000001E-2</v>
      </c>
      <c r="I632" t="s">
        <v>630</v>
      </c>
      <c r="J632" s="4">
        <f t="shared" si="28"/>
        <v>81</v>
      </c>
      <c r="K632" s="4">
        <f t="shared" si="27"/>
        <v>33</v>
      </c>
      <c r="L632" s="6">
        <f t="shared" si="29"/>
        <v>0.40740740740740738</v>
      </c>
    </row>
    <row r="633" spans="1:12" x14ac:dyDescent="0.45">
      <c r="A633" s="3">
        <v>246</v>
      </c>
      <c r="B633" s="3">
        <v>2</v>
      </c>
      <c r="C633" t="s">
        <v>189</v>
      </c>
      <c r="D633" t="s">
        <v>632</v>
      </c>
      <c r="E633" s="4">
        <v>14</v>
      </c>
      <c r="F633" s="4">
        <v>24</v>
      </c>
      <c r="G633">
        <v>2</v>
      </c>
      <c r="H633" s="5">
        <v>6.9444444444444441E-3</v>
      </c>
      <c r="I633" t="s">
        <v>629</v>
      </c>
      <c r="J633" s="4">
        <f t="shared" si="28"/>
        <v>48</v>
      </c>
      <c r="K633" s="4">
        <f t="shared" si="27"/>
        <v>20</v>
      </c>
      <c r="L633" s="6">
        <f t="shared" si="29"/>
        <v>0.41666666666666669</v>
      </c>
    </row>
    <row r="634" spans="1:12" x14ac:dyDescent="0.45">
      <c r="A634" s="3">
        <v>246</v>
      </c>
      <c r="B634" s="3">
        <v>2</v>
      </c>
      <c r="C634" t="s">
        <v>39</v>
      </c>
      <c r="D634" t="s">
        <v>642</v>
      </c>
      <c r="E634" s="4">
        <v>21</v>
      </c>
      <c r="F634" s="4">
        <v>35</v>
      </c>
      <c r="G634">
        <v>3</v>
      </c>
      <c r="H634" s="5">
        <v>3.3333333333333333E-2</v>
      </c>
      <c r="I634" t="s">
        <v>629</v>
      </c>
      <c r="J634" s="4">
        <f t="shared" si="28"/>
        <v>105</v>
      </c>
      <c r="K634" s="4">
        <f t="shared" si="27"/>
        <v>42</v>
      </c>
      <c r="L634" s="6">
        <f t="shared" si="29"/>
        <v>0.4</v>
      </c>
    </row>
    <row r="635" spans="1:12" x14ac:dyDescent="0.45">
      <c r="A635" s="3">
        <v>246</v>
      </c>
      <c r="B635" s="3">
        <v>2</v>
      </c>
      <c r="C635" t="s">
        <v>147</v>
      </c>
      <c r="D635" t="s">
        <v>634</v>
      </c>
      <c r="E635" s="4">
        <v>19</v>
      </c>
      <c r="F635" s="4">
        <v>31</v>
      </c>
      <c r="G635">
        <v>3</v>
      </c>
      <c r="H635" s="5">
        <v>3.6111111111111108E-2</v>
      </c>
      <c r="I635" t="s">
        <v>629</v>
      </c>
      <c r="J635" s="4">
        <f t="shared" si="28"/>
        <v>93</v>
      </c>
      <c r="K635" s="4">
        <f t="shared" si="27"/>
        <v>36</v>
      </c>
      <c r="L635" s="6">
        <f t="shared" si="29"/>
        <v>0.38709677419354838</v>
      </c>
    </row>
    <row r="636" spans="1:12" x14ac:dyDescent="0.45">
      <c r="A636" s="3">
        <v>247</v>
      </c>
      <c r="B636" s="3">
        <v>11</v>
      </c>
      <c r="C636" t="s">
        <v>292</v>
      </c>
      <c r="D636" t="s">
        <v>639</v>
      </c>
      <c r="E636" s="4">
        <v>20</v>
      </c>
      <c r="F636" s="4">
        <v>33</v>
      </c>
      <c r="G636">
        <v>2</v>
      </c>
      <c r="H636" s="5">
        <v>4.0972222222222222E-2</v>
      </c>
      <c r="I636" t="s">
        <v>630</v>
      </c>
      <c r="J636" s="4">
        <f t="shared" si="28"/>
        <v>66</v>
      </c>
      <c r="K636" s="4">
        <f t="shared" si="27"/>
        <v>26</v>
      </c>
      <c r="L636" s="6">
        <f t="shared" si="29"/>
        <v>0.39393939393939392</v>
      </c>
    </row>
    <row r="637" spans="1:12" x14ac:dyDescent="0.45">
      <c r="A637" s="3">
        <v>248</v>
      </c>
      <c r="B637" s="3">
        <v>12</v>
      </c>
      <c r="C637" t="s">
        <v>83</v>
      </c>
      <c r="D637" t="s">
        <v>645</v>
      </c>
      <c r="E637" s="4">
        <v>20</v>
      </c>
      <c r="F637" s="4">
        <v>34</v>
      </c>
      <c r="G637">
        <v>1</v>
      </c>
      <c r="H637" s="5">
        <v>2.2222222222222223E-2</v>
      </c>
      <c r="I637" t="s">
        <v>630</v>
      </c>
      <c r="J637" s="4">
        <f t="shared" si="28"/>
        <v>34</v>
      </c>
      <c r="K637" s="4">
        <f t="shared" si="27"/>
        <v>14</v>
      </c>
      <c r="L637" s="6">
        <f t="shared" si="29"/>
        <v>0.41176470588235292</v>
      </c>
    </row>
    <row r="638" spans="1:12" x14ac:dyDescent="0.45">
      <c r="A638" s="3">
        <v>248</v>
      </c>
      <c r="B638" s="3">
        <v>12</v>
      </c>
      <c r="C638" t="s">
        <v>55</v>
      </c>
      <c r="D638" t="s">
        <v>638</v>
      </c>
      <c r="E638" s="4">
        <v>17</v>
      </c>
      <c r="F638" s="4">
        <v>29</v>
      </c>
      <c r="G638">
        <v>3</v>
      </c>
      <c r="H638" s="5">
        <v>3.5416666666666666E-2</v>
      </c>
      <c r="I638" t="s">
        <v>630</v>
      </c>
      <c r="J638" s="4">
        <f t="shared" si="28"/>
        <v>87</v>
      </c>
      <c r="K638" s="4">
        <f t="shared" si="27"/>
        <v>36</v>
      </c>
      <c r="L638" s="6">
        <f t="shared" si="29"/>
        <v>0.41379310344827586</v>
      </c>
    </row>
    <row r="639" spans="1:12" x14ac:dyDescent="0.45">
      <c r="A639" s="3">
        <v>248</v>
      </c>
      <c r="B639" s="3">
        <v>12</v>
      </c>
      <c r="C639" t="s">
        <v>137</v>
      </c>
      <c r="D639" t="s">
        <v>635</v>
      </c>
      <c r="E639" s="4">
        <v>16</v>
      </c>
      <c r="F639" s="4">
        <v>27</v>
      </c>
      <c r="G639">
        <v>2</v>
      </c>
      <c r="H639" s="5">
        <v>4.1666666666666666E-3</v>
      </c>
      <c r="I639" t="s">
        <v>630</v>
      </c>
      <c r="J639" s="4">
        <f t="shared" si="28"/>
        <v>54</v>
      </c>
      <c r="K639" s="4">
        <f t="shared" si="27"/>
        <v>22</v>
      </c>
      <c r="L639" s="6">
        <f t="shared" si="29"/>
        <v>0.40740740740740738</v>
      </c>
    </row>
    <row r="640" spans="1:12" x14ac:dyDescent="0.45">
      <c r="A640" s="3">
        <v>248</v>
      </c>
      <c r="B640" s="3">
        <v>12</v>
      </c>
      <c r="C640" t="s">
        <v>153</v>
      </c>
      <c r="D640" t="s">
        <v>651</v>
      </c>
      <c r="E640" s="4">
        <v>15</v>
      </c>
      <c r="F640" s="4">
        <v>25</v>
      </c>
      <c r="G640">
        <v>2</v>
      </c>
      <c r="H640" s="5">
        <v>2.1527777777777778E-2</v>
      </c>
      <c r="I640" t="s">
        <v>629</v>
      </c>
      <c r="J640" s="4">
        <f t="shared" si="28"/>
        <v>50</v>
      </c>
      <c r="K640" s="4">
        <f t="shared" si="27"/>
        <v>20</v>
      </c>
      <c r="L640" s="6">
        <f t="shared" si="29"/>
        <v>0.4</v>
      </c>
    </row>
    <row r="641" spans="1:12" x14ac:dyDescent="0.45">
      <c r="A641" s="3">
        <v>249</v>
      </c>
      <c r="B641" s="3">
        <v>8</v>
      </c>
      <c r="C641" t="s">
        <v>234</v>
      </c>
      <c r="D641" t="s">
        <v>644</v>
      </c>
      <c r="E641" s="4">
        <v>13</v>
      </c>
      <c r="F641" s="4">
        <v>22</v>
      </c>
      <c r="G641">
        <v>2</v>
      </c>
      <c r="H641" s="5">
        <v>3.5416666666666666E-2</v>
      </c>
      <c r="I641" t="s">
        <v>630</v>
      </c>
      <c r="J641" s="4">
        <f t="shared" si="28"/>
        <v>44</v>
      </c>
      <c r="K641" s="4">
        <f t="shared" si="27"/>
        <v>18</v>
      </c>
      <c r="L641" s="6">
        <f t="shared" si="29"/>
        <v>0.40909090909090912</v>
      </c>
    </row>
    <row r="642" spans="1:12" x14ac:dyDescent="0.45">
      <c r="A642" s="3">
        <v>249</v>
      </c>
      <c r="B642" s="3">
        <v>8</v>
      </c>
      <c r="C642" t="s">
        <v>108</v>
      </c>
      <c r="D642" t="s">
        <v>649</v>
      </c>
      <c r="E642" s="4">
        <v>10</v>
      </c>
      <c r="F642" s="4">
        <v>18</v>
      </c>
      <c r="G642">
        <v>2</v>
      </c>
      <c r="H642" s="5">
        <v>4.027777777777778E-2</v>
      </c>
      <c r="I642" t="s">
        <v>629</v>
      </c>
      <c r="J642" s="4">
        <f t="shared" si="28"/>
        <v>36</v>
      </c>
      <c r="K642" s="4">
        <f t="shared" ref="K642:K705" si="30">J642-(G642*E642)</f>
        <v>16</v>
      </c>
      <c r="L642" s="6">
        <f t="shared" si="29"/>
        <v>0.44444444444444442</v>
      </c>
    </row>
    <row r="643" spans="1:12" x14ac:dyDescent="0.45">
      <c r="A643" s="3">
        <v>250</v>
      </c>
      <c r="B643" s="3">
        <v>8</v>
      </c>
      <c r="C643" t="s">
        <v>177</v>
      </c>
      <c r="D643" t="s">
        <v>646</v>
      </c>
      <c r="E643" s="4">
        <v>12</v>
      </c>
      <c r="F643" s="4">
        <v>20</v>
      </c>
      <c r="G643">
        <v>1</v>
      </c>
      <c r="H643" s="5">
        <v>2.013888888888889E-2</v>
      </c>
      <c r="I643" t="s">
        <v>630</v>
      </c>
      <c r="J643" s="4">
        <f t="shared" ref="J643:J706" si="31">F643*G643</f>
        <v>20</v>
      </c>
      <c r="K643" s="4">
        <f t="shared" si="30"/>
        <v>8</v>
      </c>
      <c r="L643" s="6">
        <f t="shared" ref="L643:L706" si="32">K643/J643</f>
        <v>0.4</v>
      </c>
    </row>
    <row r="644" spans="1:12" x14ac:dyDescent="0.45">
      <c r="A644" s="3">
        <v>251</v>
      </c>
      <c r="B644" s="3">
        <v>12</v>
      </c>
      <c r="C644" t="s">
        <v>186</v>
      </c>
      <c r="D644" t="s">
        <v>650</v>
      </c>
      <c r="E644" s="4">
        <v>15</v>
      </c>
      <c r="F644" s="4">
        <v>26</v>
      </c>
      <c r="G644">
        <v>1</v>
      </c>
      <c r="H644" s="5">
        <v>1.7361111111111112E-2</v>
      </c>
      <c r="I644" t="s">
        <v>630</v>
      </c>
      <c r="J644" s="4">
        <f t="shared" si="31"/>
        <v>26</v>
      </c>
      <c r="K644" s="4">
        <f t="shared" si="30"/>
        <v>11</v>
      </c>
      <c r="L644" s="6">
        <f t="shared" si="32"/>
        <v>0.42307692307692307</v>
      </c>
    </row>
    <row r="645" spans="1:12" x14ac:dyDescent="0.45">
      <c r="A645" s="3">
        <v>251</v>
      </c>
      <c r="B645" s="3">
        <v>12</v>
      </c>
      <c r="C645" t="s">
        <v>234</v>
      </c>
      <c r="D645" t="s">
        <v>644</v>
      </c>
      <c r="E645" s="4">
        <v>13</v>
      </c>
      <c r="F645" s="4">
        <v>22</v>
      </c>
      <c r="G645">
        <v>1</v>
      </c>
      <c r="H645" s="5">
        <v>2.361111111111111E-2</v>
      </c>
      <c r="I645" t="s">
        <v>629</v>
      </c>
      <c r="J645" s="4">
        <f t="shared" si="31"/>
        <v>22</v>
      </c>
      <c r="K645" s="4">
        <f t="shared" si="30"/>
        <v>9</v>
      </c>
      <c r="L645" s="6">
        <f t="shared" si="32"/>
        <v>0.40909090909090912</v>
      </c>
    </row>
    <row r="646" spans="1:12" x14ac:dyDescent="0.45">
      <c r="A646" s="3">
        <v>251</v>
      </c>
      <c r="B646" s="3">
        <v>12</v>
      </c>
      <c r="C646" t="s">
        <v>231</v>
      </c>
      <c r="D646" t="s">
        <v>647</v>
      </c>
      <c r="E646" s="4">
        <v>14</v>
      </c>
      <c r="F646" s="4">
        <v>23</v>
      </c>
      <c r="G646">
        <v>1</v>
      </c>
      <c r="H646" s="5">
        <v>1.5972222222222221E-2</v>
      </c>
      <c r="I646" t="s">
        <v>630</v>
      </c>
      <c r="J646" s="4">
        <f t="shared" si="31"/>
        <v>23</v>
      </c>
      <c r="K646" s="4">
        <f t="shared" si="30"/>
        <v>9</v>
      </c>
      <c r="L646" s="6">
        <f t="shared" si="32"/>
        <v>0.39130434782608697</v>
      </c>
    </row>
    <row r="647" spans="1:12" x14ac:dyDescent="0.45">
      <c r="A647" s="3">
        <v>251</v>
      </c>
      <c r="B647" s="3">
        <v>12</v>
      </c>
      <c r="C647" t="s">
        <v>143</v>
      </c>
      <c r="D647" t="s">
        <v>641</v>
      </c>
      <c r="E647" s="4">
        <v>11</v>
      </c>
      <c r="F647" s="4">
        <v>19</v>
      </c>
      <c r="G647">
        <v>2</v>
      </c>
      <c r="H647" s="5">
        <v>2.7777777777777776E-2</v>
      </c>
      <c r="I647" t="s">
        <v>630</v>
      </c>
      <c r="J647" s="4">
        <f t="shared" si="31"/>
        <v>38</v>
      </c>
      <c r="K647" s="4">
        <f t="shared" si="30"/>
        <v>16</v>
      </c>
      <c r="L647" s="6">
        <f t="shared" si="32"/>
        <v>0.42105263157894735</v>
      </c>
    </row>
    <row r="648" spans="1:12" x14ac:dyDescent="0.45">
      <c r="A648" s="3">
        <v>252</v>
      </c>
      <c r="B648" s="3">
        <v>4</v>
      </c>
      <c r="C648" t="s">
        <v>153</v>
      </c>
      <c r="D648" t="s">
        <v>651</v>
      </c>
      <c r="E648" s="4">
        <v>15</v>
      </c>
      <c r="F648" s="4">
        <v>25</v>
      </c>
      <c r="G648">
        <v>2</v>
      </c>
      <c r="H648" s="5">
        <v>3.6805555555555557E-2</v>
      </c>
      <c r="I648" t="s">
        <v>630</v>
      </c>
      <c r="J648" s="4">
        <f t="shared" si="31"/>
        <v>50</v>
      </c>
      <c r="K648" s="4">
        <f t="shared" si="30"/>
        <v>20</v>
      </c>
      <c r="L648" s="6">
        <f t="shared" si="32"/>
        <v>0.4</v>
      </c>
    </row>
    <row r="649" spans="1:12" x14ac:dyDescent="0.45">
      <c r="A649" s="3">
        <v>252</v>
      </c>
      <c r="B649" s="3">
        <v>4</v>
      </c>
      <c r="C649" t="s">
        <v>186</v>
      </c>
      <c r="D649" t="s">
        <v>650</v>
      </c>
      <c r="E649" s="4">
        <v>15</v>
      </c>
      <c r="F649" s="4">
        <v>26</v>
      </c>
      <c r="G649">
        <v>2</v>
      </c>
      <c r="H649" s="5">
        <v>2.1527777777777778E-2</v>
      </c>
      <c r="I649" t="s">
        <v>629</v>
      </c>
      <c r="J649" s="4">
        <f t="shared" si="31"/>
        <v>52</v>
      </c>
      <c r="K649" s="4">
        <f t="shared" si="30"/>
        <v>22</v>
      </c>
      <c r="L649" s="6">
        <f t="shared" si="32"/>
        <v>0.42307692307692307</v>
      </c>
    </row>
    <row r="650" spans="1:12" x14ac:dyDescent="0.45">
      <c r="A650" s="3">
        <v>253</v>
      </c>
      <c r="B650" s="3">
        <v>8</v>
      </c>
      <c r="C650" t="s">
        <v>153</v>
      </c>
      <c r="D650" t="s">
        <v>651</v>
      </c>
      <c r="E650" s="4">
        <v>15</v>
      </c>
      <c r="F650" s="4">
        <v>25</v>
      </c>
      <c r="G650">
        <v>1</v>
      </c>
      <c r="H650" s="5">
        <v>1.2500000000000001E-2</v>
      </c>
      <c r="I650" t="s">
        <v>629</v>
      </c>
      <c r="J650" s="4">
        <f t="shared" si="31"/>
        <v>25</v>
      </c>
      <c r="K650" s="4">
        <f t="shared" si="30"/>
        <v>10</v>
      </c>
      <c r="L650" s="6">
        <f t="shared" si="32"/>
        <v>0.4</v>
      </c>
    </row>
    <row r="651" spans="1:12" x14ac:dyDescent="0.45">
      <c r="A651" s="3">
        <v>253</v>
      </c>
      <c r="B651" s="3">
        <v>8</v>
      </c>
      <c r="C651" t="s">
        <v>99</v>
      </c>
      <c r="D651" t="s">
        <v>648</v>
      </c>
      <c r="E651" s="4">
        <v>13</v>
      </c>
      <c r="F651" s="4">
        <v>21</v>
      </c>
      <c r="G651">
        <v>2</v>
      </c>
      <c r="H651" s="5">
        <v>5.5555555555555558E-3</v>
      </c>
      <c r="I651" t="s">
        <v>629</v>
      </c>
      <c r="J651" s="4">
        <f t="shared" si="31"/>
        <v>42</v>
      </c>
      <c r="K651" s="4">
        <f t="shared" si="30"/>
        <v>16</v>
      </c>
      <c r="L651" s="6">
        <f t="shared" si="32"/>
        <v>0.38095238095238093</v>
      </c>
    </row>
    <row r="652" spans="1:12" x14ac:dyDescent="0.45">
      <c r="A652" s="3">
        <v>253</v>
      </c>
      <c r="B652" s="3">
        <v>8</v>
      </c>
      <c r="C652" t="s">
        <v>55</v>
      </c>
      <c r="D652" t="s">
        <v>638</v>
      </c>
      <c r="E652" s="4">
        <v>17</v>
      </c>
      <c r="F652" s="4">
        <v>29</v>
      </c>
      <c r="G652">
        <v>3</v>
      </c>
      <c r="H652" s="5">
        <v>2.013888888888889E-2</v>
      </c>
      <c r="I652" t="s">
        <v>630</v>
      </c>
      <c r="J652" s="4">
        <f t="shared" si="31"/>
        <v>87</v>
      </c>
      <c r="K652" s="4">
        <f t="shared" si="30"/>
        <v>36</v>
      </c>
      <c r="L652" s="6">
        <f t="shared" si="32"/>
        <v>0.41379310344827586</v>
      </c>
    </row>
    <row r="653" spans="1:12" x14ac:dyDescent="0.45">
      <c r="A653" s="3">
        <v>254</v>
      </c>
      <c r="B653" s="3">
        <v>10</v>
      </c>
      <c r="C653" t="s">
        <v>147</v>
      </c>
      <c r="D653" t="s">
        <v>634</v>
      </c>
      <c r="E653" s="4">
        <v>19</v>
      </c>
      <c r="F653" s="4">
        <v>31</v>
      </c>
      <c r="G653">
        <v>3</v>
      </c>
      <c r="H653" s="5">
        <v>2.2916666666666665E-2</v>
      </c>
      <c r="I653" t="s">
        <v>629</v>
      </c>
      <c r="J653" s="4">
        <f t="shared" si="31"/>
        <v>93</v>
      </c>
      <c r="K653" s="4">
        <f t="shared" si="30"/>
        <v>36</v>
      </c>
      <c r="L653" s="6">
        <f t="shared" si="32"/>
        <v>0.38709677419354838</v>
      </c>
    </row>
    <row r="654" spans="1:12" x14ac:dyDescent="0.45">
      <c r="A654" s="3">
        <v>254</v>
      </c>
      <c r="B654" s="3">
        <v>10</v>
      </c>
      <c r="C654" t="s">
        <v>186</v>
      </c>
      <c r="D654" t="s">
        <v>650</v>
      </c>
      <c r="E654" s="4">
        <v>15</v>
      </c>
      <c r="F654" s="4">
        <v>26</v>
      </c>
      <c r="G654">
        <v>2</v>
      </c>
      <c r="H654" s="5">
        <v>6.9444444444444441E-3</v>
      </c>
      <c r="I654" t="s">
        <v>630</v>
      </c>
      <c r="J654" s="4">
        <f t="shared" si="31"/>
        <v>52</v>
      </c>
      <c r="K654" s="4">
        <f t="shared" si="30"/>
        <v>22</v>
      </c>
      <c r="L654" s="6">
        <f t="shared" si="32"/>
        <v>0.42307692307692307</v>
      </c>
    </row>
    <row r="655" spans="1:12" x14ac:dyDescent="0.45">
      <c r="A655" s="3">
        <v>254</v>
      </c>
      <c r="B655" s="3">
        <v>10</v>
      </c>
      <c r="C655" t="s">
        <v>83</v>
      </c>
      <c r="D655" t="s">
        <v>645</v>
      </c>
      <c r="E655" s="4">
        <v>20</v>
      </c>
      <c r="F655" s="4">
        <v>34</v>
      </c>
      <c r="G655">
        <v>2</v>
      </c>
      <c r="H655" s="5">
        <v>3.888888888888889E-2</v>
      </c>
      <c r="I655" t="s">
        <v>629</v>
      </c>
      <c r="J655" s="4">
        <f t="shared" si="31"/>
        <v>68</v>
      </c>
      <c r="K655" s="4">
        <f t="shared" si="30"/>
        <v>28</v>
      </c>
      <c r="L655" s="6">
        <f t="shared" si="32"/>
        <v>0.41176470588235292</v>
      </c>
    </row>
    <row r="656" spans="1:12" x14ac:dyDescent="0.45">
      <c r="A656" s="3">
        <v>254</v>
      </c>
      <c r="B656" s="3">
        <v>10</v>
      </c>
      <c r="C656" t="s">
        <v>62</v>
      </c>
      <c r="D656" t="s">
        <v>640</v>
      </c>
      <c r="E656" s="4">
        <v>16</v>
      </c>
      <c r="F656" s="4">
        <v>28</v>
      </c>
      <c r="G656">
        <v>3</v>
      </c>
      <c r="H656" s="5">
        <v>2.9166666666666667E-2</v>
      </c>
      <c r="I656" t="s">
        <v>630</v>
      </c>
      <c r="J656" s="4">
        <f t="shared" si="31"/>
        <v>84</v>
      </c>
      <c r="K656" s="4">
        <f t="shared" si="30"/>
        <v>36</v>
      </c>
      <c r="L656" s="6">
        <f t="shared" si="32"/>
        <v>0.42857142857142855</v>
      </c>
    </row>
    <row r="657" spans="1:12" x14ac:dyDescent="0.45">
      <c r="A657" s="3">
        <v>255</v>
      </c>
      <c r="B657" s="3">
        <v>8</v>
      </c>
      <c r="C657" t="s">
        <v>153</v>
      </c>
      <c r="D657" t="s">
        <v>651</v>
      </c>
      <c r="E657" s="4">
        <v>15</v>
      </c>
      <c r="F657" s="4">
        <v>25</v>
      </c>
      <c r="G657">
        <v>1</v>
      </c>
      <c r="H657" s="5">
        <v>2.5694444444444443E-2</v>
      </c>
      <c r="I657" t="s">
        <v>629</v>
      </c>
      <c r="J657" s="4">
        <f t="shared" si="31"/>
        <v>25</v>
      </c>
      <c r="K657" s="4">
        <f t="shared" si="30"/>
        <v>10</v>
      </c>
      <c r="L657" s="6">
        <f t="shared" si="32"/>
        <v>0.4</v>
      </c>
    </row>
    <row r="658" spans="1:12" x14ac:dyDescent="0.45">
      <c r="A658" s="3">
        <v>256</v>
      </c>
      <c r="B658" s="3">
        <v>5</v>
      </c>
      <c r="C658" t="s">
        <v>99</v>
      </c>
      <c r="D658" t="s">
        <v>648</v>
      </c>
      <c r="E658" s="4">
        <v>13</v>
      </c>
      <c r="F658" s="4">
        <v>21</v>
      </c>
      <c r="G658">
        <v>1</v>
      </c>
      <c r="H658" s="5">
        <v>1.1111111111111112E-2</v>
      </c>
      <c r="I658" t="s">
        <v>629</v>
      </c>
      <c r="J658" s="4">
        <f t="shared" si="31"/>
        <v>21</v>
      </c>
      <c r="K658" s="4">
        <f t="shared" si="30"/>
        <v>8</v>
      </c>
      <c r="L658" s="6">
        <f t="shared" si="32"/>
        <v>0.38095238095238093</v>
      </c>
    </row>
    <row r="659" spans="1:12" x14ac:dyDescent="0.45">
      <c r="A659" s="3">
        <v>257</v>
      </c>
      <c r="B659" s="3">
        <v>12</v>
      </c>
      <c r="C659" t="s">
        <v>231</v>
      </c>
      <c r="D659" t="s">
        <v>647</v>
      </c>
      <c r="E659" s="4">
        <v>14</v>
      </c>
      <c r="F659" s="4">
        <v>23</v>
      </c>
      <c r="G659">
        <v>2</v>
      </c>
      <c r="H659" s="5">
        <v>1.9444444444444445E-2</v>
      </c>
      <c r="I659" t="s">
        <v>630</v>
      </c>
      <c r="J659" s="4">
        <f t="shared" si="31"/>
        <v>46</v>
      </c>
      <c r="K659" s="4">
        <f t="shared" si="30"/>
        <v>18</v>
      </c>
      <c r="L659" s="6">
        <f t="shared" si="32"/>
        <v>0.39130434782608697</v>
      </c>
    </row>
    <row r="660" spans="1:12" x14ac:dyDescent="0.45">
      <c r="A660" s="3">
        <v>258</v>
      </c>
      <c r="B660" s="3">
        <v>12</v>
      </c>
      <c r="C660" t="s">
        <v>153</v>
      </c>
      <c r="D660" t="s">
        <v>651</v>
      </c>
      <c r="E660" s="4">
        <v>15</v>
      </c>
      <c r="F660" s="4">
        <v>25</v>
      </c>
      <c r="G660">
        <v>1</v>
      </c>
      <c r="H660" s="5">
        <v>4.0972222222222222E-2</v>
      </c>
      <c r="I660" t="s">
        <v>629</v>
      </c>
      <c r="J660" s="4">
        <f t="shared" si="31"/>
        <v>25</v>
      </c>
      <c r="K660" s="4">
        <f t="shared" si="30"/>
        <v>10</v>
      </c>
      <c r="L660" s="6">
        <f t="shared" si="32"/>
        <v>0.4</v>
      </c>
    </row>
    <row r="661" spans="1:12" x14ac:dyDescent="0.45">
      <c r="A661" s="3">
        <v>258</v>
      </c>
      <c r="B661" s="3">
        <v>12</v>
      </c>
      <c r="C661" t="s">
        <v>177</v>
      </c>
      <c r="D661" t="s">
        <v>646</v>
      </c>
      <c r="E661" s="4">
        <v>12</v>
      </c>
      <c r="F661" s="4">
        <v>20</v>
      </c>
      <c r="G661">
        <v>1</v>
      </c>
      <c r="H661" s="5">
        <v>2.1527777777777778E-2</v>
      </c>
      <c r="I661" t="s">
        <v>629</v>
      </c>
      <c r="J661" s="4">
        <f t="shared" si="31"/>
        <v>20</v>
      </c>
      <c r="K661" s="4">
        <f t="shared" si="30"/>
        <v>8</v>
      </c>
      <c r="L661" s="6">
        <f t="shared" si="32"/>
        <v>0.4</v>
      </c>
    </row>
    <row r="662" spans="1:12" x14ac:dyDescent="0.45">
      <c r="A662" s="3">
        <v>258</v>
      </c>
      <c r="B662" s="3">
        <v>12</v>
      </c>
      <c r="C662" t="s">
        <v>278</v>
      </c>
      <c r="D662" t="s">
        <v>643</v>
      </c>
      <c r="E662" s="4">
        <v>19</v>
      </c>
      <c r="F662" s="4">
        <v>32</v>
      </c>
      <c r="G662">
        <v>1</v>
      </c>
      <c r="H662" s="5">
        <v>3.472222222222222E-3</v>
      </c>
      <c r="I662" t="s">
        <v>629</v>
      </c>
      <c r="J662" s="4">
        <f t="shared" si="31"/>
        <v>32</v>
      </c>
      <c r="K662" s="4">
        <f t="shared" si="30"/>
        <v>13</v>
      </c>
      <c r="L662" s="6">
        <f t="shared" si="32"/>
        <v>0.40625</v>
      </c>
    </row>
    <row r="663" spans="1:12" x14ac:dyDescent="0.45">
      <c r="A663" s="3">
        <v>258</v>
      </c>
      <c r="B663" s="3">
        <v>12</v>
      </c>
      <c r="C663" t="s">
        <v>71</v>
      </c>
      <c r="D663" t="s">
        <v>636</v>
      </c>
      <c r="E663" s="4">
        <v>25</v>
      </c>
      <c r="F663" s="4">
        <v>40</v>
      </c>
      <c r="G663">
        <v>1</v>
      </c>
      <c r="H663" s="5">
        <v>6.9444444444444441E-3</v>
      </c>
      <c r="I663" t="s">
        <v>629</v>
      </c>
      <c r="J663" s="4">
        <f t="shared" si="31"/>
        <v>40</v>
      </c>
      <c r="K663" s="4">
        <f t="shared" si="30"/>
        <v>15</v>
      </c>
      <c r="L663" s="6">
        <f t="shared" si="32"/>
        <v>0.375</v>
      </c>
    </row>
    <row r="664" spans="1:12" x14ac:dyDescent="0.45">
      <c r="A664" s="3">
        <v>259</v>
      </c>
      <c r="B664" s="3">
        <v>10</v>
      </c>
      <c r="C664" t="s">
        <v>137</v>
      </c>
      <c r="D664" t="s">
        <v>635</v>
      </c>
      <c r="E664" s="4">
        <v>16</v>
      </c>
      <c r="F664" s="4">
        <v>27</v>
      </c>
      <c r="G664">
        <v>3</v>
      </c>
      <c r="H664" s="5">
        <v>7.6388888888888886E-3</v>
      </c>
      <c r="I664" t="s">
        <v>630</v>
      </c>
      <c r="J664" s="4">
        <f t="shared" si="31"/>
        <v>81</v>
      </c>
      <c r="K664" s="4">
        <f t="shared" si="30"/>
        <v>33</v>
      </c>
      <c r="L664" s="6">
        <f t="shared" si="32"/>
        <v>0.40740740740740738</v>
      </c>
    </row>
    <row r="665" spans="1:12" x14ac:dyDescent="0.45">
      <c r="A665" s="3">
        <v>260</v>
      </c>
      <c r="B665" s="3">
        <v>20</v>
      </c>
      <c r="C665" t="s">
        <v>231</v>
      </c>
      <c r="D665" t="s">
        <v>647</v>
      </c>
      <c r="E665" s="4">
        <v>14</v>
      </c>
      <c r="F665" s="4">
        <v>23</v>
      </c>
      <c r="G665">
        <v>3</v>
      </c>
      <c r="H665" s="5">
        <v>3.4027777777777775E-2</v>
      </c>
      <c r="I665" t="s">
        <v>630</v>
      </c>
      <c r="J665" s="4">
        <f t="shared" si="31"/>
        <v>69</v>
      </c>
      <c r="K665" s="4">
        <f t="shared" si="30"/>
        <v>27</v>
      </c>
      <c r="L665" s="6">
        <f t="shared" si="32"/>
        <v>0.39130434782608697</v>
      </c>
    </row>
    <row r="666" spans="1:12" x14ac:dyDescent="0.45">
      <c r="A666" s="3">
        <v>261</v>
      </c>
      <c r="B666" s="3">
        <v>8</v>
      </c>
      <c r="C666" t="s">
        <v>278</v>
      </c>
      <c r="D666" t="s">
        <v>643</v>
      </c>
      <c r="E666" s="4">
        <v>19</v>
      </c>
      <c r="F666" s="4">
        <v>32</v>
      </c>
      <c r="G666">
        <v>3</v>
      </c>
      <c r="H666" s="5">
        <v>1.3194444444444444E-2</v>
      </c>
      <c r="I666" t="s">
        <v>630</v>
      </c>
      <c r="J666" s="4">
        <f t="shared" si="31"/>
        <v>96</v>
      </c>
      <c r="K666" s="4">
        <f t="shared" si="30"/>
        <v>39</v>
      </c>
      <c r="L666" s="6">
        <f t="shared" si="32"/>
        <v>0.40625</v>
      </c>
    </row>
    <row r="667" spans="1:12" x14ac:dyDescent="0.45">
      <c r="A667" s="3">
        <v>261</v>
      </c>
      <c r="B667" s="3">
        <v>8</v>
      </c>
      <c r="C667" t="s">
        <v>55</v>
      </c>
      <c r="D667" t="s">
        <v>638</v>
      </c>
      <c r="E667" s="4">
        <v>17</v>
      </c>
      <c r="F667" s="4">
        <v>29</v>
      </c>
      <c r="G667">
        <v>2</v>
      </c>
      <c r="H667" s="5">
        <v>2.5000000000000001E-2</v>
      </c>
      <c r="I667" t="s">
        <v>630</v>
      </c>
      <c r="J667" s="4">
        <f t="shared" si="31"/>
        <v>58</v>
      </c>
      <c r="K667" s="4">
        <f t="shared" si="30"/>
        <v>24</v>
      </c>
      <c r="L667" s="6">
        <f t="shared" si="32"/>
        <v>0.41379310344827586</v>
      </c>
    </row>
    <row r="668" spans="1:12" x14ac:dyDescent="0.45">
      <c r="A668" s="3">
        <v>262</v>
      </c>
      <c r="B668" s="3">
        <v>18</v>
      </c>
      <c r="C668" t="s">
        <v>234</v>
      </c>
      <c r="D668" t="s">
        <v>644</v>
      </c>
      <c r="E668" s="4">
        <v>13</v>
      </c>
      <c r="F668" s="4">
        <v>22</v>
      </c>
      <c r="G668">
        <v>1</v>
      </c>
      <c r="H668" s="5">
        <v>1.9444444444444445E-2</v>
      </c>
      <c r="I668" t="s">
        <v>630</v>
      </c>
      <c r="J668" s="4">
        <f t="shared" si="31"/>
        <v>22</v>
      </c>
      <c r="K668" s="4">
        <f t="shared" si="30"/>
        <v>9</v>
      </c>
      <c r="L668" s="6">
        <f t="shared" si="32"/>
        <v>0.40909090909090912</v>
      </c>
    </row>
    <row r="669" spans="1:12" x14ac:dyDescent="0.45">
      <c r="A669" s="3">
        <v>262</v>
      </c>
      <c r="B669" s="3">
        <v>18</v>
      </c>
      <c r="C669" t="s">
        <v>147</v>
      </c>
      <c r="D669" t="s">
        <v>634</v>
      </c>
      <c r="E669" s="4">
        <v>19</v>
      </c>
      <c r="F669" s="4">
        <v>31</v>
      </c>
      <c r="G669">
        <v>3</v>
      </c>
      <c r="H669" s="5">
        <v>1.3888888888888888E-2</v>
      </c>
      <c r="I669" t="s">
        <v>630</v>
      </c>
      <c r="J669" s="4">
        <f t="shared" si="31"/>
        <v>93</v>
      </c>
      <c r="K669" s="4">
        <f t="shared" si="30"/>
        <v>36</v>
      </c>
      <c r="L669" s="6">
        <f t="shared" si="32"/>
        <v>0.38709677419354838</v>
      </c>
    </row>
    <row r="670" spans="1:12" x14ac:dyDescent="0.45">
      <c r="A670" s="3">
        <v>263</v>
      </c>
      <c r="B670" s="3">
        <v>5</v>
      </c>
      <c r="C670" t="s">
        <v>278</v>
      </c>
      <c r="D670" t="s">
        <v>643</v>
      </c>
      <c r="E670" s="4">
        <v>19</v>
      </c>
      <c r="F670" s="4">
        <v>32</v>
      </c>
      <c r="G670">
        <v>1</v>
      </c>
      <c r="H670" s="5">
        <v>2.5694444444444443E-2</v>
      </c>
      <c r="I670" t="s">
        <v>630</v>
      </c>
      <c r="J670" s="4">
        <f t="shared" si="31"/>
        <v>32</v>
      </c>
      <c r="K670" s="4">
        <f t="shared" si="30"/>
        <v>13</v>
      </c>
      <c r="L670" s="6">
        <f t="shared" si="32"/>
        <v>0.40625</v>
      </c>
    </row>
    <row r="671" spans="1:12" x14ac:dyDescent="0.45">
      <c r="A671" s="3">
        <v>263</v>
      </c>
      <c r="B671" s="3">
        <v>5</v>
      </c>
      <c r="C671" t="s">
        <v>39</v>
      </c>
      <c r="D671" t="s">
        <v>642</v>
      </c>
      <c r="E671" s="4">
        <v>21</v>
      </c>
      <c r="F671" s="4">
        <v>35</v>
      </c>
      <c r="G671">
        <v>1</v>
      </c>
      <c r="H671" s="5">
        <v>2.0833333333333332E-2</v>
      </c>
      <c r="I671" t="s">
        <v>630</v>
      </c>
      <c r="J671" s="4">
        <f t="shared" si="31"/>
        <v>35</v>
      </c>
      <c r="K671" s="4">
        <f t="shared" si="30"/>
        <v>14</v>
      </c>
      <c r="L671" s="6">
        <f t="shared" si="32"/>
        <v>0.4</v>
      </c>
    </row>
    <row r="672" spans="1:12" x14ac:dyDescent="0.45">
      <c r="A672" s="3">
        <v>263</v>
      </c>
      <c r="B672" s="3">
        <v>5</v>
      </c>
      <c r="C672" t="s">
        <v>97</v>
      </c>
      <c r="D672" t="s">
        <v>633</v>
      </c>
      <c r="E672" s="4">
        <v>18</v>
      </c>
      <c r="F672" s="4">
        <v>30</v>
      </c>
      <c r="G672">
        <v>1</v>
      </c>
      <c r="H672" s="5">
        <v>2.9166666666666667E-2</v>
      </c>
      <c r="I672" t="s">
        <v>629</v>
      </c>
      <c r="J672" s="4">
        <f t="shared" si="31"/>
        <v>30</v>
      </c>
      <c r="K672" s="4">
        <f t="shared" si="30"/>
        <v>12</v>
      </c>
      <c r="L672" s="6">
        <f t="shared" si="32"/>
        <v>0.4</v>
      </c>
    </row>
    <row r="673" spans="1:12" x14ac:dyDescent="0.45">
      <c r="A673" s="3">
        <v>263</v>
      </c>
      <c r="B673" s="3">
        <v>5</v>
      </c>
      <c r="C673" t="s">
        <v>189</v>
      </c>
      <c r="D673" t="s">
        <v>632</v>
      </c>
      <c r="E673" s="4">
        <v>14</v>
      </c>
      <c r="F673" s="4">
        <v>24</v>
      </c>
      <c r="G673">
        <v>1</v>
      </c>
      <c r="H673" s="5">
        <v>2.7777777777777776E-2</v>
      </c>
      <c r="I673" t="s">
        <v>630</v>
      </c>
      <c r="J673" s="4">
        <f t="shared" si="31"/>
        <v>24</v>
      </c>
      <c r="K673" s="4">
        <f t="shared" si="30"/>
        <v>10</v>
      </c>
      <c r="L673" s="6">
        <f t="shared" si="32"/>
        <v>0.41666666666666669</v>
      </c>
    </row>
    <row r="674" spans="1:12" x14ac:dyDescent="0.45">
      <c r="A674" s="3">
        <v>264</v>
      </c>
      <c r="B674" s="3">
        <v>2</v>
      </c>
      <c r="C674" t="s">
        <v>39</v>
      </c>
      <c r="D674" t="s">
        <v>642</v>
      </c>
      <c r="E674" s="4">
        <v>21</v>
      </c>
      <c r="F674" s="4">
        <v>35</v>
      </c>
      <c r="G674">
        <v>2</v>
      </c>
      <c r="H674" s="5">
        <v>2.7083333333333334E-2</v>
      </c>
      <c r="I674" t="s">
        <v>630</v>
      </c>
      <c r="J674" s="4">
        <f t="shared" si="31"/>
        <v>70</v>
      </c>
      <c r="K674" s="4">
        <f t="shared" si="30"/>
        <v>28</v>
      </c>
      <c r="L674" s="6">
        <f t="shared" si="32"/>
        <v>0.4</v>
      </c>
    </row>
    <row r="675" spans="1:12" x14ac:dyDescent="0.45">
      <c r="A675" s="3">
        <v>264</v>
      </c>
      <c r="B675" s="3">
        <v>2</v>
      </c>
      <c r="C675" t="s">
        <v>278</v>
      </c>
      <c r="D675" t="s">
        <v>643</v>
      </c>
      <c r="E675" s="4">
        <v>19</v>
      </c>
      <c r="F675" s="4">
        <v>32</v>
      </c>
      <c r="G675">
        <v>1</v>
      </c>
      <c r="H675" s="5">
        <v>1.8749999999999999E-2</v>
      </c>
      <c r="I675" t="s">
        <v>630</v>
      </c>
      <c r="J675" s="4">
        <f t="shared" si="31"/>
        <v>32</v>
      </c>
      <c r="K675" s="4">
        <f t="shared" si="30"/>
        <v>13</v>
      </c>
      <c r="L675" s="6">
        <f t="shared" si="32"/>
        <v>0.40625</v>
      </c>
    </row>
    <row r="676" spans="1:12" x14ac:dyDescent="0.45">
      <c r="A676" s="3">
        <v>264</v>
      </c>
      <c r="B676" s="3">
        <v>2</v>
      </c>
      <c r="C676" t="s">
        <v>97</v>
      </c>
      <c r="D676" t="s">
        <v>633</v>
      </c>
      <c r="E676" s="4">
        <v>18</v>
      </c>
      <c r="F676" s="4">
        <v>30</v>
      </c>
      <c r="G676">
        <v>1</v>
      </c>
      <c r="H676" s="5">
        <v>2.5694444444444443E-2</v>
      </c>
      <c r="I676" t="s">
        <v>629</v>
      </c>
      <c r="J676" s="4">
        <f t="shared" si="31"/>
        <v>30</v>
      </c>
      <c r="K676" s="4">
        <f t="shared" si="30"/>
        <v>12</v>
      </c>
      <c r="L676" s="6">
        <f t="shared" si="32"/>
        <v>0.4</v>
      </c>
    </row>
    <row r="677" spans="1:12" x14ac:dyDescent="0.45">
      <c r="A677" s="3">
        <v>264</v>
      </c>
      <c r="B677" s="3">
        <v>2</v>
      </c>
      <c r="C677" t="s">
        <v>153</v>
      </c>
      <c r="D677" t="s">
        <v>651</v>
      </c>
      <c r="E677" s="4">
        <v>15</v>
      </c>
      <c r="F677" s="4">
        <v>25</v>
      </c>
      <c r="G677">
        <v>2</v>
      </c>
      <c r="H677" s="5">
        <v>9.7222222222222224E-3</v>
      </c>
      <c r="I677" t="s">
        <v>629</v>
      </c>
      <c r="J677" s="4">
        <f t="shared" si="31"/>
        <v>50</v>
      </c>
      <c r="K677" s="4">
        <f t="shared" si="30"/>
        <v>20</v>
      </c>
      <c r="L677" s="6">
        <f t="shared" si="32"/>
        <v>0.4</v>
      </c>
    </row>
    <row r="678" spans="1:12" x14ac:dyDescent="0.45">
      <c r="A678" s="3">
        <v>265</v>
      </c>
      <c r="B678" s="3">
        <v>6</v>
      </c>
      <c r="C678" t="s">
        <v>231</v>
      </c>
      <c r="D678" t="s">
        <v>647</v>
      </c>
      <c r="E678" s="4">
        <v>14</v>
      </c>
      <c r="F678" s="4">
        <v>23</v>
      </c>
      <c r="G678">
        <v>1</v>
      </c>
      <c r="H678" s="5">
        <v>8.3333333333333332E-3</v>
      </c>
      <c r="I678" t="s">
        <v>629</v>
      </c>
      <c r="J678" s="4">
        <f t="shared" si="31"/>
        <v>23</v>
      </c>
      <c r="K678" s="4">
        <f t="shared" si="30"/>
        <v>9</v>
      </c>
      <c r="L678" s="6">
        <f t="shared" si="32"/>
        <v>0.39130434782608697</v>
      </c>
    </row>
    <row r="679" spans="1:12" x14ac:dyDescent="0.45">
      <c r="A679" s="3">
        <v>265</v>
      </c>
      <c r="B679" s="3">
        <v>6</v>
      </c>
      <c r="C679" t="s">
        <v>147</v>
      </c>
      <c r="D679" t="s">
        <v>634</v>
      </c>
      <c r="E679" s="4">
        <v>19</v>
      </c>
      <c r="F679" s="4">
        <v>31</v>
      </c>
      <c r="G679">
        <v>1</v>
      </c>
      <c r="H679" s="5">
        <v>1.1805555555555555E-2</v>
      </c>
      <c r="I679" t="s">
        <v>630</v>
      </c>
      <c r="J679" s="4">
        <f t="shared" si="31"/>
        <v>31</v>
      </c>
      <c r="K679" s="4">
        <f t="shared" si="30"/>
        <v>12</v>
      </c>
      <c r="L679" s="6">
        <f t="shared" si="32"/>
        <v>0.38709677419354838</v>
      </c>
    </row>
    <row r="680" spans="1:12" x14ac:dyDescent="0.45">
      <c r="A680" s="3">
        <v>265</v>
      </c>
      <c r="B680" s="3">
        <v>6</v>
      </c>
      <c r="C680" t="s">
        <v>137</v>
      </c>
      <c r="D680" t="s">
        <v>635</v>
      </c>
      <c r="E680" s="4">
        <v>16</v>
      </c>
      <c r="F680" s="4">
        <v>27</v>
      </c>
      <c r="G680">
        <v>1</v>
      </c>
      <c r="H680" s="5">
        <v>3.888888888888889E-2</v>
      </c>
      <c r="I680" t="s">
        <v>629</v>
      </c>
      <c r="J680" s="4">
        <f t="shared" si="31"/>
        <v>27</v>
      </c>
      <c r="K680" s="4">
        <f t="shared" si="30"/>
        <v>11</v>
      </c>
      <c r="L680" s="6">
        <f t="shared" si="32"/>
        <v>0.40740740740740738</v>
      </c>
    </row>
    <row r="681" spans="1:12" x14ac:dyDescent="0.45">
      <c r="A681" s="3">
        <v>265</v>
      </c>
      <c r="B681" s="3">
        <v>6</v>
      </c>
      <c r="C681" t="s">
        <v>97</v>
      </c>
      <c r="D681" t="s">
        <v>633</v>
      </c>
      <c r="E681" s="4">
        <v>18</v>
      </c>
      <c r="F681" s="4">
        <v>30</v>
      </c>
      <c r="G681">
        <v>3</v>
      </c>
      <c r="H681" s="5">
        <v>3.4722222222222224E-2</v>
      </c>
      <c r="I681" t="s">
        <v>630</v>
      </c>
      <c r="J681" s="4">
        <f t="shared" si="31"/>
        <v>90</v>
      </c>
      <c r="K681" s="4">
        <f t="shared" si="30"/>
        <v>36</v>
      </c>
      <c r="L681" s="6">
        <f t="shared" si="32"/>
        <v>0.4</v>
      </c>
    </row>
    <row r="682" spans="1:12" x14ac:dyDescent="0.45">
      <c r="A682" s="3">
        <v>266</v>
      </c>
      <c r="B682" s="3">
        <v>4</v>
      </c>
      <c r="C682" t="s">
        <v>189</v>
      </c>
      <c r="D682" t="s">
        <v>632</v>
      </c>
      <c r="E682" s="4">
        <v>14</v>
      </c>
      <c r="F682" s="4">
        <v>24</v>
      </c>
      <c r="G682">
        <v>1</v>
      </c>
      <c r="H682" s="5">
        <v>3.6805555555555557E-2</v>
      </c>
      <c r="I682" t="s">
        <v>629</v>
      </c>
      <c r="J682" s="4">
        <f t="shared" si="31"/>
        <v>24</v>
      </c>
      <c r="K682" s="4">
        <f t="shared" si="30"/>
        <v>10</v>
      </c>
      <c r="L682" s="6">
        <f t="shared" si="32"/>
        <v>0.41666666666666669</v>
      </c>
    </row>
    <row r="683" spans="1:12" x14ac:dyDescent="0.45">
      <c r="A683" s="3">
        <v>266</v>
      </c>
      <c r="B683" s="3">
        <v>4</v>
      </c>
      <c r="C683" t="s">
        <v>153</v>
      </c>
      <c r="D683" t="s">
        <v>651</v>
      </c>
      <c r="E683" s="4">
        <v>15</v>
      </c>
      <c r="F683" s="4">
        <v>25</v>
      </c>
      <c r="G683">
        <v>3</v>
      </c>
      <c r="H683" s="5">
        <v>3.6805555555555557E-2</v>
      </c>
      <c r="I683" t="s">
        <v>629</v>
      </c>
      <c r="J683" s="4">
        <f t="shared" si="31"/>
        <v>75</v>
      </c>
      <c r="K683" s="4">
        <f t="shared" si="30"/>
        <v>30</v>
      </c>
      <c r="L683" s="6">
        <f t="shared" si="32"/>
        <v>0.4</v>
      </c>
    </row>
    <row r="684" spans="1:12" x14ac:dyDescent="0.45">
      <c r="A684" s="3">
        <v>267</v>
      </c>
      <c r="B684" s="3">
        <v>7</v>
      </c>
      <c r="C684" t="s">
        <v>278</v>
      </c>
      <c r="D684" t="s">
        <v>643</v>
      </c>
      <c r="E684" s="4">
        <v>19</v>
      </c>
      <c r="F684" s="4">
        <v>32</v>
      </c>
      <c r="G684">
        <v>1</v>
      </c>
      <c r="H684" s="5">
        <v>3.125E-2</v>
      </c>
      <c r="I684" t="s">
        <v>630</v>
      </c>
      <c r="J684" s="4">
        <f t="shared" si="31"/>
        <v>32</v>
      </c>
      <c r="K684" s="4">
        <f t="shared" si="30"/>
        <v>13</v>
      </c>
      <c r="L684" s="6">
        <f t="shared" si="32"/>
        <v>0.40625</v>
      </c>
    </row>
    <row r="685" spans="1:12" x14ac:dyDescent="0.45">
      <c r="A685" s="3">
        <v>267</v>
      </c>
      <c r="B685" s="3">
        <v>7</v>
      </c>
      <c r="C685" t="s">
        <v>62</v>
      </c>
      <c r="D685" t="s">
        <v>640</v>
      </c>
      <c r="E685" s="4">
        <v>16</v>
      </c>
      <c r="F685" s="4">
        <v>28</v>
      </c>
      <c r="G685">
        <v>2</v>
      </c>
      <c r="H685" s="5">
        <v>1.5972222222222221E-2</v>
      </c>
      <c r="I685" t="s">
        <v>629</v>
      </c>
      <c r="J685" s="4">
        <f t="shared" si="31"/>
        <v>56</v>
      </c>
      <c r="K685" s="4">
        <f t="shared" si="30"/>
        <v>24</v>
      </c>
      <c r="L685" s="6">
        <f t="shared" si="32"/>
        <v>0.42857142857142855</v>
      </c>
    </row>
    <row r="686" spans="1:12" x14ac:dyDescent="0.45">
      <c r="A686" s="3">
        <v>267</v>
      </c>
      <c r="B686" s="3">
        <v>7</v>
      </c>
      <c r="C686" t="s">
        <v>97</v>
      </c>
      <c r="D686" t="s">
        <v>633</v>
      </c>
      <c r="E686" s="4">
        <v>18</v>
      </c>
      <c r="F686" s="4">
        <v>30</v>
      </c>
      <c r="G686">
        <v>1</v>
      </c>
      <c r="H686" s="5">
        <v>1.9444444444444445E-2</v>
      </c>
      <c r="I686" t="s">
        <v>630</v>
      </c>
      <c r="J686" s="4">
        <f t="shared" si="31"/>
        <v>30</v>
      </c>
      <c r="K686" s="4">
        <f t="shared" si="30"/>
        <v>12</v>
      </c>
      <c r="L686" s="6">
        <f t="shared" si="32"/>
        <v>0.4</v>
      </c>
    </row>
    <row r="687" spans="1:12" x14ac:dyDescent="0.45">
      <c r="A687" s="3">
        <v>268</v>
      </c>
      <c r="B687" s="3">
        <v>14</v>
      </c>
      <c r="C687" t="s">
        <v>189</v>
      </c>
      <c r="D687" t="s">
        <v>632</v>
      </c>
      <c r="E687" s="4">
        <v>14</v>
      </c>
      <c r="F687" s="4">
        <v>24</v>
      </c>
      <c r="G687">
        <v>1</v>
      </c>
      <c r="H687" s="5">
        <v>2.7083333333333334E-2</v>
      </c>
      <c r="I687" t="s">
        <v>630</v>
      </c>
      <c r="J687" s="4">
        <f t="shared" si="31"/>
        <v>24</v>
      </c>
      <c r="K687" s="4">
        <f t="shared" si="30"/>
        <v>10</v>
      </c>
      <c r="L687" s="6">
        <f t="shared" si="32"/>
        <v>0.41666666666666669</v>
      </c>
    </row>
    <row r="688" spans="1:12" x14ac:dyDescent="0.45">
      <c r="A688" s="3">
        <v>268</v>
      </c>
      <c r="B688" s="3">
        <v>14</v>
      </c>
      <c r="C688" t="s">
        <v>234</v>
      </c>
      <c r="D688" t="s">
        <v>644</v>
      </c>
      <c r="E688" s="4">
        <v>13</v>
      </c>
      <c r="F688" s="4">
        <v>22</v>
      </c>
      <c r="G688">
        <v>2</v>
      </c>
      <c r="H688" s="5">
        <v>3.0555555555555555E-2</v>
      </c>
      <c r="I688" t="s">
        <v>630</v>
      </c>
      <c r="J688" s="4">
        <f t="shared" si="31"/>
        <v>44</v>
      </c>
      <c r="K688" s="4">
        <f t="shared" si="30"/>
        <v>18</v>
      </c>
      <c r="L688" s="6">
        <f t="shared" si="32"/>
        <v>0.40909090909090912</v>
      </c>
    </row>
    <row r="689" spans="1:12" x14ac:dyDescent="0.45">
      <c r="A689" s="3">
        <v>269</v>
      </c>
      <c r="B689" s="3">
        <v>11</v>
      </c>
      <c r="C689" t="s">
        <v>102</v>
      </c>
      <c r="D689" t="s">
        <v>637</v>
      </c>
      <c r="E689" s="4">
        <v>22</v>
      </c>
      <c r="F689" s="4">
        <v>36</v>
      </c>
      <c r="G689">
        <v>3</v>
      </c>
      <c r="H689" s="5">
        <v>9.0277777777777769E-3</v>
      </c>
      <c r="I689" t="s">
        <v>629</v>
      </c>
      <c r="J689" s="4">
        <f t="shared" si="31"/>
        <v>108</v>
      </c>
      <c r="K689" s="4">
        <f t="shared" si="30"/>
        <v>42</v>
      </c>
      <c r="L689" s="6">
        <f t="shared" si="32"/>
        <v>0.3888888888888889</v>
      </c>
    </row>
    <row r="690" spans="1:12" x14ac:dyDescent="0.45">
      <c r="A690" s="3">
        <v>269</v>
      </c>
      <c r="B690" s="3">
        <v>11</v>
      </c>
      <c r="C690" t="s">
        <v>71</v>
      </c>
      <c r="D690" t="s">
        <v>636</v>
      </c>
      <c r="E690" s="4">
        <v>25</v>
      </c>
      <c r="F690" s="4">
        <v>40</v>
      </c>
      <c r="G690">
        <v>1</v>
      </c>
      <c r="H690" s="5">
        <v>4.027777777777778E-2</v>
      </c>
      <c r="I690" t="s">
        <v>630</v>
      </c>
      <c r="J690" s="4">
        <f t="shared" si="31"/>
        <v>40</v>
      </c>
      <c r="K690" s="4">
        <f t="shared" si="30"/>
        <v>15</v>
      </c>
      <c r="L690" s="6">
        <f t="shared" si="32"/>
        <v>0.375</v>
      </c>
    </row>
    <row r="691" spans="1:12" x14ac:dyDescent="0.45">
      <c r="A691" s="3">
        <v>269</v>
      </c>
      <c r="B691" s="3">
        <v>11</v>
      </c>
      <c r="C691" t="s">
        <v>83</v>
      </c>
      <c r="D691" t="s">
        <v>645</v>
      </c>
      <c r="E691" s="4">
        <v>20</v>
      </c>
      <c r="F691" s="4">
        <v>34</v>
      </c>
      <c r="G691">
        <v>3</v>
      </c>
      <c r="H691" s="5">
        <v>2.0833333333333332E-2</v>
      </c>
      <c r="I691" t="s">
        <v>630</v>
      </c>
      <c r="J691" s="4">
        <f t="shared" si="31"/>
        <v>102</v>
      </c>
      <c r="K691" s="4">
        <f t="shared" si="30"/>
        <v>42</v>
      </c>
      <c r="L691" s="6">
        <f t="shared" si="32"/>
        <v>0.41176470588235292</v>
      </c>
    </row>
    <row r="692" spans="1:12" x14ac:dyDescent="0.45">
      <c r="A692" s="3">
        <v>270</v>
      </c>
      <c r="B692" s="3">
        <v>10</v>
      </c>
      <c r="C692" t="s">
        <v>83</v>
      </c>
      <c r="D692" t="s">
        <v>645</v>
      </c>
      <c r="E692" s="4">
        <v>20</v>
      </c>
      <c r="F692" s="4">
        <v>34</v>
      </c>
      <c r="G692">
        <v>3</v>
      </c>
      <c r="H692" s="5">
        <v>1.8055555555555554E-2</v>
      </c>
      <c r="I692" t="s">
        <v>629</v>
      </c>
      <c r="J692" s="4">
        <f t="shared" si="31"/>
        <v>102</v>
      </c>
      <c r="K692" s="4">
        <f t="shared" si="30"/>
        <v>42</v>
      </c>
      <c r="L692" s="6">
        <f t="shared" si="32"/>
        <v>0.41176470588235292</v>
      </c>
    </row>
    <row r="693" spans="1:12" x14ac:dyDescent="0.45">
      <c r="A693" s="3">
        <v>271</v>
      </c>
      <c r="B693" s="3">
        <v>3</v>
      </c>
      <c r="C693" t="s">
        <v>234</v>
      </c>
      <c r="D693" t="s">
        <v>644</v>
      </c>
      <c r="E693" s="4">
        <v>13</v>
      </c>
      <c r="F693" s="4">
        <v>22</v>
      </c>
      <c r="G693">
        <v>2</v>
      </c>
      <c r="H693" s="5">
        <v>3.8194444444444448E-2</v>
      </c>
      <c r="I693" t="s">
        <v>630</v>
      </c>
      <c r="J693" s="4">
        <f t="shared" si="31"/>
        <v>44</v>
      </c>
      <c r="K693" s="4">
        <f t="shared" si="30"/>
        <v>18</v>
      </c>
      <c r="L693" s="6">
        <f t="shared" si="32"/>
        <v>0.40909090909090912</v>
      </c>
    </row>
    <row r="694" spans="1:12" x14ac:dyDescent="0.45">
      <c r="A694" s="3">
        <v>272</v>
      </c>
      <c r="B694" s="3">
        <v>7</v>
      </c>
      <c r="C694" t="s">
        <v>189</v>
      </c>
      <c r="D694" t="s">
        <v>632</v>
      </c>
      <c r="E694" s="4">
        <v>14</v>
      </c>
      <c r="F694" s="4">
        <v>24</v>
      </c>
      <c r="G694">
        <v>2</v>
      </c>
      <c r="H694" s="5">
        <v>2.5000000000000001E-2</v>
      </c>
      <c r="I694" t="s">
        <v>629</v>
      </c>
      <c r="J694" s="4">
        <f t="shared" si="31"/>
        <v>48</v>
      </c>
      <c r="K694" s="4">
        <f t="shared" si="30"/>
        <v>20</v>
      </c>
      <c r="L694" s="6">
        <f t="shared" si="32"/>
        <v>0.41666666666666669</v>
      </c>
    </row>
    <row r="695" spans="1:12" x14ac:dyDescent="0.45">
      <c r="A695" s="3">
        <v>272</v>
      </c>
      <c r="B695" s="3">
        <v>7</v>
      </c>
      <c r="C695" t="s">
        <v>39</v>
      </c>
      <c r="D695" t="s">
        <v>642</v>
      </c>
      <c r="E695" s="4">
        <v>21</v>
      </c>
      <c r="F695" s="4">
        <v>35</v>
      </c>
      <c r="G695">
        <v>1</v>
      </c>
      <c r="H695" s="5">
        <v>3.2638888888888891E-2</v>
      </c>
      <c r="I695" t="s">
        <v>630</v>
      </c>
      <c r="J695" s="4">
        <f t="shared" si="31"/>
        <v>35</v>
      </c>
      <c r="K695" s="4">
        <f t="shared" si="30"/>
        <v>14</v>
      </c>
      <c r="L695" s="6">
        <f t="shared" si="32"/>
        <v>0.4</v>
      </c>
    </row>
    <row r="696" spans="1:12" x14ac:dyDescent="0.45">
      <c r="A696" s="3">
        <v>273</v>
      </c>
      <c r="B696" s="3">
        <v>20</v>
      </c>
      <c r="C696" t="s">
        <v>278</v>
      </c>
      <c r="D696" t="s">
        <v>643</v>
      </c>
      <c r="E696" s="4">
        <v>19</v>
      </c>
      <c r="F696" s="4">
        <v>32</v>
      </c>
      <c r="G696">
        <v>1</v>
      </c>
      <c r="H696" s="5">
        <v>1.5277777777777777E-2</v>
      </c>
      <c r="I696" t="s">
        <v>630</v>
      </c>
      <c r="J696" s="4">
        <f t="shared" si="31"/>
        <v>32</v>
      </c>
      <c r="K696" s="4">
        <f t="shared" si="30"/>
        <v>13</v>
      </c>
      <c r="L696" s="6">
        <f t="shared" si="32"/>
        <v>0.40625</v>
      </c>
    </row>
    <row r="697" spans="1:12" x14ac:dyDescent="0.45">
      <c r="A697" s="3">
        <v>273</v>
      </c>
      <c r="B697" s="3">
        <v>20</v>
      </c>
      <c r="C697" t="s">
        <v>234</v>
      </c>
      <c r="D697" t="s">
        <v>644</v>
      </c>
      <c r="E697" s="4">
        <v>13</v>
      </c>
      <c r="F697" s="4">
        <v>22</v>
      </c>
      <c r="G697">
        <v>3</v>
      </c>
      <c r="H697" s="5">
        <v>2.7777777777777776E-2</v>
      </c>
      <c r="I697" t="s">
        <v>629</v>
      </c>
      <c r="J697" s="4">
        <f t="shared" si="31"/>
        <v>66</v>
      </c>
      <c r="K697" s="4">
        <f t="shared" si="30"/>
        <v>27</v>
      </c>
      <c r="L697" s="6">
        <f t="shared" si="32"/>
        <v>0.40909090909090912</v>
      </c>
    </row>
    <row r="698" spans="1:12" x14ac:dyDescent="0.45">
      <c r="A698" s="3">
        <v>273</v>
      </c>
      <c r="B698" s="3">
        <v>20</v>
      </c>
      <c r="C698" t="s">
        <v>153</v>
      </c>
      <c r="D698" t="s">
        <v>651</v>
      </c>
      <c r="E698" s="4">
        <v>15</v>
      </c>
      <c r="F698" s="4">
        <v>25</v>
      </c>
      <c r="G698">
        <v>1</v>
      </c>
      <c r="H698" s="5">
        <v>3.472222222222222E-3</v>
      </c>
      <c r="I698" t="s">
        <v>630</v>
      </c>
      <c r="J698" s="4">
        <f t="shared" si="31"/>
        <v>25</v>
      </c>
      <c r="K698" s="4">
        <f t="shared" si="30"/>
        <v>10</v>
      </c>
      <c r="L698" s="6">
        <f t="shared" si="32"/>
        <v>0.4</v>
      </c>
    </row>
    <row r="699" spans="1:12" x14ac:dyDescent="0.45">
      <c r="A699" s="3">
        <v>274</v>
      </c>
      <c r="B699" s="3">
        <v>7</v>
      </c>
      <c r="C699" t="s">
        <v>186</v>
      </c>
      <c r="D699" t="s">
        <v>650</v>
      </c>
      <c r="E699" s="4">
        <v>15</v>
      </c>
      <c r="F699" s="4">
        <v>26</v>
      </c>
      <c r="G699">
        <v>3</v>
      </c>
      <c r="H699" s="5">
        <v>2.2916666666666665E-2</v>
      </c>
      <c r="I699" t="s">
        <v>629</v>
      </c>
      <c r="J699" s="4">
        <f t="shared" si="31"/>
        <v>78</v>
      </c>
      <c r="K699" s="4">
        <f t="shared" si="30"/>
        <v>33</v>
      </c>
      <c r="L699" s="6">
        <f t="shared" si="32"/>
        <v>0.42307692307692307</v>
      </c>
    </row>
    <row r="700" spans="1:12" x14ac:dyDescent="0.45">
      <c r="A700" s="3">
        <v>274</v>
      </c>
      <c r="B700" s="3">
        <v>7</v>
      </c>
      <c r="C700" t="s">
        <v>143</v>
      </c>
      <c r="D700" t="s">
        <v>641</v>
      </c>
      <c r="E700" s="4">
        <v>11</v>
      </c>
      <c r="F700" s="4">
        <v>19</v>
      </c>
      <c r="G700">
        <v>2</v>
      </c>
      <c r="H700" s="5">
        <v>2.9166666666666667E-2</v>
      </c>
      <c r="I700" t="s">
        <v>630</v>
      </c>
      <c r="J700" s="4">
        <f t="shared" si="31"/>
        <v>38</v>
      </c>
      <c r="K700" s="4">
        <f t="shared" si="30"/>
        <v>16</v>
      </c>
      <c r="L700" s="6">
        <f t="shared" si="32"/>
        <v>0.42105263157894735</v>
      </c>
    </row>
    <row r="701" spans="1:12" x14ac:dyDescent="0.45">
      <c r="A701" s="3">
        <v>275</v>
      </c>
      <c r="B701" s="3">
        <v>5</v>
      </c>
      <c r="C701" t="s">
        <v>292</v>
      </c>
      <c r="D701" t="s">
        <v>639</v>
      </c>
      <c r="E701" s="4">
        <v>20</v>
      </c>
      <c r="F701" s="4">
        <v>33</v>
      </c>
      <c r="G701">
        <v>1</v>
      </c>
      <c r="H701" s="5">
        <v>2.2222222222222223E-2</v>
      </c>
      <c r="I701" t="s">
        <v>630</v>
      </c>
      <c r="J701" s="4">
        <f t="shared" si="31"/>
        <v>33</v>
      </c>
      <c r="K701" s="4">
        <f t="shared" si="30"/>
        <v>13</v>
      </c>
      <c r="L701" s="6">
        <f t="shared" si="32"/>
        <v>0.39393939393939392</v>
      </c>
    </row>
    <row r="702" spans="1:12" x14ac:dyDescent="0.45">
      <c r="A702" s="3">
        <v>275</v>
      </c>
      <c r="B702" s="3">
        <v>5</v>
      </c>
      <c r="C702" t="s">
        <v>147</v>
      </c>
      <c r="D702" t="s">
        <v>634</v>
      </c>
      <c r="E702" s="4">
        <v>19</v>
      </c>
      <c r="F702" s="4">
        <v>31</v>
      </c>
      <c r="G702">
        <v>2</v>
      </c>
      <c r="H702" s="5">
        <v>2.2222222222222223E-2</v>
      </c>
      <c r="I702" t="s">
        <v>629</v>
      </c>
      <c r="J702" s="4">
        <f t="shared" si="31"/>
        <v>62</v>
      </c>
      <c r="K702" s="4">
        <f t="shared" si="30"/>
        <v>24</v>
      </c>
      <c r="L702" s="6">
        <f t="shared" si="32"/>
        <v>0.38709677419354838</v>
      </c>
    </row>
    <row r="703" spans="1:12" x14ac:dyDescent="0.45">
      <c r="A703" s="3">
        <v>275</v>
      </c>
      <c r="B703" s="3">
        <v>5</v>
      </c>
      <c r="C703" t="s">
        <v>186</v>
      </c>
      <c r="D703" t="s">
        <v>650</v>
      </c>
      <c r="E703" s="4">
        <v>15</v>
      </c>
      <c r="F703" s="4">
        <v>26</v>
      </c>
      <c r="G703">
        <v>1</v>
      </c>
      <c r="H703" s="5">
        <v>4.027777777777778E-2</v>
      </c>
      <c r="I703" t="s">
        <v>629</v>
      </c>
      <c r="J703" s="4">
        <f t="shared" si="31"/>
        <v>26</v>
      </c>
      <c r="K703" s="4">
        <f t="shared" si="30"/>
        <v>11</v>
      </c>
      <c r="L703" s="6">
        <f t="shared" si="32"/>
        <v>0.42307692307692307</v>
      </c>
    </row>
    <row r="704" spans="1:12" x14ac:dyDescent="0.45">
      <c r="A704" s="3">
        <v>276</v>
      </c>
      <c r="B704" s="3">
        <v>15</v>
      </c>
      <c r="C704" t="s">
        <v>234</v>
      </c>
      <c r="D704" t="s">
        <v>644</v>
      </c>
      <c r="E704" s="4">
        <v>13</v>
      </c>
      <c r="F704" s="4">
        <v>22</v>
      </c>
      <c r="G704">
        <v>2</v>
      </c>
      <c r="H704" s="5">
        <v>3.4027777777777775E-2</v>
      </c>
      <c r="I704" t="s">
        <v>629</v>
      </c>
      <c r="J704" s="4">
        <f t="shared" si="31"/>
        <v>44</v>
      </c>
      <c r="K704" s="4">
        <f t="shared" si="30"/>
        <v>18</v>
      </c>
      <c r="L704" s="6">
        <f t="shared" si="32"/>
        <v>0.40909090909090912</v>
      </c>
    </row>
    <row r="705" spans="1:12" x14ac:dyDescent="0.45">
      <c r="A705" s="3">
        <v>276</v>
      </c>
      <c r="B705" s="3">
        <v>15</v>
      </c>
      <c r="C705" t="s">
        <v>186</v>
      </c>
      <c r="D705" t="s">
        <v>650</v>
      </c>
      <c r="E705" s="4">
        <v>15</v>
      </c>
      <c r="F705" s="4">
        <v>26</v>
      </c>
      <c r="G705">
        <v>1</v>
      </c>
      <c r="H705" s="5">
        <v>2.5000000000000001E-2</v>
      </c>
      <c r="I705" t="s">
        <v>630</v>
      </c>
      <c r="J705" s="4">
        <f t="shared" si="31"/>
        <v>26</v>
      </c>
      <c r="K705" s="4">
        <f t="shared" si="30"/>
        <v>11</v>
      </c>
      <c r="L705" s="6">
        <f t="shared" si="32"/>
        <v>0.42307692307692307</v>
      </c>
    </row>
    <row r="706" spans="1:12" x14ac:dyDescent="0.45">
      <c r="A706" s="3">
        <v>277</v>
      </c>
      <c r="B706" s="3">
        <v>4</v>
      </c>
      <c r="C706" t="s">
        <v>147</v>
      </c>
      <c r="D706" t="s">
        <v>634</v>
      </c>
      <c r="E706" s="4">
        <v>19</v>
      </c>
      <c r="F706" s="4">
        <v>31</v>
      </c>
      <c r="G706">
        <v>3</v>
      </c>
      <c r="H706" s="5">
        <v>2.013888888888889E-2</v>
      </c>
      <c r="I706" t="s">
        <v>629</v>
      </c>
      <c r="J706" s="4">
        <f t="shared" si="31"/>
        <v>93</v>
      </c>
      <c r="K706" s="4">
        <f t="shared" ref="K706:K769" si="33">J706-(G706*E706)</f>
        <v>36</v>
      </c>
      <c r="L706" s="6">
        <f t="shared" si="32"/>
        <v>0.38709677419354838</v>
      </c>
    </row>
    <row r="707" spans="1:12" x14ac:dyDescent="0.45">
      <c r="A707" s="3">
        <v>278</v>
      </c>
      <c r="B707" s="3">
        <v>5</v>
      </c>
      <c r="C707" t="s">
        <v>147</v>
      </c>
      <c r="D707" t="s">
        <v>634</v>
      </c>
      <c r="E707" s="4">
        <v>19</v>
      </c>
      <c r="F707" s="4">
        <v>31</v>
      </c>
      <c r="G707">
        <v>3</v>
      </c>
      <c r="H707" s="5">
        <v>2.2916666666666665E-2</v>
      </c>
      <c r="I707" t="s">
        <v>629</v>
      </c>
      <c r="J707" s="4">
        <f t="shared" ref="J707:J770" si="34">F707*G707</f>
        <v>93</v>
      </c>
      <c r="K707" s="4">
        <f t="shared" si="33"/>
        <v>36</v>
      </c>
      <c r="L707" s="6">
        <f t="shared" ref="L707:L770" si="35">K707/J707</f>
        <v>0.38709677419354838</v>
      </c>
    </row>
    <row r="708" spans="1:12" x14ac:dyDescent="0.45">
      <c r="A708" s="3">
        <v>278</v>
      </c>
      <c r="B708" s="3">
        <v>5</v>
      </c>
      <c r="C708" t="s">
        <v>189</v>
      </c>
      <c r="D708" t="s">
        <v>632</v>
      </c>
      <c r="E708" s="4">
        <v>14</v>
      </c>
      <c r="F708" s="4">
        <v>24</v>
      </c>
      <c r="G708">
        <v>2</v>
      </c>
      <c r="H708" s="5">
        <v>1.9444444444444445E-2</v>
      </c>
      <c r="I708" t="s">
        <v>630</v>
      </c>
      <c r="J708" s="4">
        <f t="shared" si="34"/>
        <v>48</v>
      </c>
      <c r="K708" s="4">
        <f t="shared" si="33"/>
        <v>20</v>
      </c>
      <c r="L708" s="6">
        <f t="shared" si="35"/>
        <v>0.41666666666666669</v>
      </c>
    </row>
    <row r="709" spans="1:12" x14ac:dyDescent="0.45">
      <c r="A709" s="3">
        <v>279</v>
      </c>
      <c r="B709" s="3">
        <v>11</v>
      </c>
      <c r="C709" t="s">
        <v>71</v>
      </c>
      <c r="D709" t="s">
        <v>636</v>
      </c>
      <c r="E709" s="4">
        <v>25</v>
      </c>
      <c r="F709" s="4">
        <v>40</v>
      </c>
      <c r="G709">
        <v>3</v>
      </c>
      <c r="H709" s="5">
        <v>3.3333333333333333E-2</v>
      </c>
      <c r="I709" t="s">
        <v>630</v>
      </c>
      <c r="J709" s="4">
        <f t="shared" si="34"/>
        <v>120</v>
      </c>
      <c r="K709" s="4">
        <f t="shared" si="33"/>
        <v>45</v>
      </c>
      <c r="L709" s="6">
        <f t="shared" si="35"/>
        <v>0.375</v>
      </c>
    </row>
    <row r="710" spans="1:12" x14ac:dyDescent="0.45">
      <c r="A710" s="3">
        <v>279</v>
      </c>
      <c r="B710" s="3">
        <v>11</v>
      </c>
      <c r="C710" t="s">
        <v>39</v>
      </c>
      <c r="D710" t="s">
        <v>642</v>
      </c>
      <c r="E710" s="4">
        <v>21</v>
      </c>
      <c r="F710" s="4">
        <v>35</v>
      </c>
      <c r="G710">
        <v>1</v>
      </c>
      <c r="H710" s="5">
        <v>1.9444444444444445E-2</v>
      </c>
      <c r="I710" t="s">
        <v>629</v>
      </c>
      <c r="J710" s="4">
        <f t="shared" si="34"/>
        <v>35</v>
      </c>
      <c r="K710" s="4">
        <f t="shared" si="33"/>
        <v>14</v>
      </c>
      <c r="L710" s="6">
        <f t="shared" si="35"/>
        <v>0.4</v>
      </c>
    </row>
    <row r="711" spans="1:12" x14ac:dyDescent="0.45">
      <c r="A711" s="3">
        <v>279</v>
      </c>
      <c r="B711" s="3">
        <v>11</v>
      </c>
      <c r="C711" t="s">
        <v>108</v>
      </c>
      <c r="D711" t="s">
        <v>649</v>
      </c>
      <c r="E711" s="4">
        <v>10</v>
      </c>
      <c r="F711" s="4">
        <v>18</v>
      </c>
      <c r="G711">
        <v>1</v>
      </c>
      <c r="H711" s="5">
        <v>4.027777777777778E-2</v>
      </c>
      <c r="I711" t="s">
        <v>629</v>
      </c>
      <c r="J711" s="4">
        <f t="shared" si="34"/>
        <v>18</v>
      </c>
      <c r="K711" s="4">
        <f t="shared" si="33"/>
        <v>8</v>
      </c>
      <c r="L711" s="6">
        <f t="shared" si="35"/>
        <v>0.44444444444444442</v>
      </c>
    </row>
    <row r="712" spans="1:12" x14ac:dyDescent="0.45">
      <c r="A712" s="3">
        <v>279</v>
      </c>
      <c r="B712" s="3">
        <v>11</v>
      </c>
      <c r="C712" t="s">
        <v>62</v>
      </c>
      <c r="D712" t="s">
        <v>640</v>
      </c>
      <c r="E712" s="4">
        <v>16</v>
      </c>
      <c r="F712" s="4">
        <v>28</v>
      </c>
      <c r="G712">
        <v>1</v>
      </c>
      <c r="H712" s="5">
        <v>5.5555555555555558E-3</v>
      </c>
      <c r="I712" t="s">
        <v>629</v>
      </c>
      <c r="J712" s="4">
        <f t="shared" si="34"/>
        <v>28</v>
      </c>
      <c r="K712" s="4">
        <f t="shared" si="33"/>
        <v>12</v>
      </c>
      <c r="L712" s="6">
        <f t="shared" si="35"/>
        <v>0.42857142857142855</v>
      </c>
    </row>
    <row r="713" spans="1:12" x14ac:dyDescent="0.45">
      <c r="A713" s="3">
        <v>280</v>
      </c>
      <c r="B713" s="3">
        <v>14</v>
      </c>
      <c r="C713" t="s">
        <v>189</v>
      </c>
      <c r="D713" t="s">
        <v>632</v>
      </c>
      <c r="E713" s="4">
        <v>14</v>
      </c>
      <c r="F713" s="4">
        <v>24</v>
      </c>
      <c r="G713">
        <v>2</v>
      </c>
      <c r="H713" s="5">
        <v>3.6111111111111108E-2</v>
      </c>
      <c r="I713" t="s">
        <v>629</v>
      </c>
      <c r="J713" s="4">
        <f t="shared" si="34"/>
        <v>48</v>
      </c>
      <c r="K713" s="4">
        <f t="shared" si="33"/>
        <v>20</v>
      </c>
      <c r="L713" s="6">
        <f t="shared" si="35"/>
        <v>0.41666666666666669</v>
      </c>
    </row>
    <row r="714" spans="1:12" x14ac:dyDescent="0.45">
      <c r="A714" s="3">
        <v>280</v>
      </c>
      <c r="B714" s="3">
        <v>14</v>
      </c>
      <c r="C714" t="s">
        <v>231</v>
      </c>
      <c r="D714" t="s">
        <v>647</v>
      </c>
      <c r="E714" s="4">
        <v>14</v>
      </c>
      <c r="F714" s="4">
        <v>23</v>
      </c>
      <c r="G714">
        <v>3</v>
      </c>
      <c r="H714" s="5">
        <v>2.361111111111111E-2</v>
      </c>
      <c r="I714" t="s">
        <v>629</v>
      </c>
      <c r="J714" s="4">
        <f t="shared" si="34"/>
        <v>69</v>
      </c>
      <c r="K714" s="4">
        <f t="shared" si="33"/>
        <v>27</v>
      </c>
      <c r="L714" s="6">
        <f t="shared" si="35"/>
        <v>0.39130434782608697</v>
      </c>
    </row>
    <row r="715" spans="1:12" x14ac:dyDescent="0.45">
      <c r="A715" s="3">
        <v>281</v>
      </c>
      <c r="B715" s="3">
        <v>18</v>
      </c>
      <c r="C715" t="s">
        <v>292</v>
      </c>
      <c r="D715" t="s">
        <v>639</v>
      </c>
      <c r="E715" s="4">
        <v>20</v>
      </c>
      <c r="F715" s="4">
        <v>33</v>
      </c>
      <c r="G715">
        <v>2</v>
      </c>
      <c r="H715" s="5">
        <v>6.2500000000000003E-3</v>
      </c>
      <c r="I715" t="s">
        <v>630</v>
      </c>
      <c r="J715" s="4">
        <f t="shared" si="34"/>
        <v>66</v>
      </c>
      <c r="K715" s="4">
        <f t="shared" si="33"/>
        <v>26</v>
      </c>
      <c r="L715" s="6">
        <f t="shared" si="35"/>
        <v>0.39393939393939392</v>
      </c>
    </row>
    <row r="716" spans="1:12" x14ac:dyDescent="0.45">
      <c r="A716" s="3">
        <v>282</v>
      </c>
      <c r="B716" s="3">
        <v>6</v>
      </c>
      <c r="C716" t="s">
        <v>108</v>
      </c>
      <c r="D716" t="s">
        <v>649</v>
      </c>
      <c r="E716" s="4">
        <v>10</v>
      </c>
      <c r="F716" s="4">
        <v>18</v>
      </c>
      <c r="G716">
        <v>3</v>
      </c>
      <c r="H716" s="5">
        <v>3.9583333333333331E-2</v>
      </c>
      <c r="I716" t="s">
        <v>630</v>
      </c>
      <c r="J716" s="4">
        <f t="shared" si="34"/>
        <v>54</v>
      </c>
      <c r="K716" s="4">
        <f t="shared" si="33"/>
        <v>24</v>
      </c>
      <c r="L716" s="6">
        <f t="shared" si="35"/>
        <v>0.44444444444444442</v>
      </c>
    </row>
    <row r="717" spans="1:12" x14ac:dyDescent="0.45">
      <c r="A717" s="3">
        <v>282</v>
      </c>
      <c r="B717" s="3">
        <v>6</v>
      </c>
      <c r="C717" t="s">
        <v>177</v>
      </c>
      <c r="D717" t="s">
        <v>646</v>
      </c>
      <c r="E717" s="4">
        <v>12</v>
      </c>
      <c r="F717" s="4">
        <v>20</v>
      </c>
      <c r="G717">
        <v>1</v>
      </c>
      <c r="H717" s="5">
        <v>3.9583333333333331E-2</v>
      </c>
      <c r="I717" t="s">
        <v>630</v>
      </c>
      <c r="J717" s="4">
        <f t="shared" si="34"/>
        <v>20</v>
      </c>
      <c r="K717" s="4">
        <f t="shared" si="33"/>
        <v>8</v>
      </c>
      <c r="L717" s="6">
        <f t="shared" si="35"/>
        <v>0.4</v>
      </c>
    </row>
    <row r="718" spans="1:12" x14ac:dyDescent="0.45">
      <c r="A718" s="3">
        <v>283</v>
      </c>
      <c r="B718" s="3">
        <v>19</v>
      </c>
      <c r="C718" t="s">
        <v>186</v>
      </c>
      <c r="D718" t="s">
        <v>650</v>
      </c>
      <c r="E718" s="4">
        <v>15</v>
      </c>
      <c r="F718" s="4">
        <v>26</v>
      </c>
      <c r="G718">
        <v>3</v>
      </c>
      <c r="H718" s="5">
        <v>4.1666666666666666E-3</v>
      </c>
      <c r="I718" t="s">
        <v>629</v>
      </c>
      <c r="J718" s="4">
        <f t="shared" si="34"/>
        <v>78</v>
      </c>
      <c r="K718" s="4">
        <f t="shared" si="33"/>
        <v>33</v>
      </c>
      <c r="L718" s="6">
        <f t="shared" si="35"/>
        <v>0.42307692307692307</v>
      </c>
    </row>
    <row r="719" spans="1:12" x14ac:dyDescent="0.45">
      <c r="A719" s="3">
        <v>284</v>
      </c>
      <c r="B719" s="3">
        <v>11</v>
      </c>
      <c r="C719" t="s">
        <v>177</v>
      </c>
      <c r="D719" t="s">
        <v>646</v>
      </c>
      <c r="E719" s="4">
        <v>12</v>
      </c>
      <c r="F719" s="4">
        <v>20</v>
      </c>
      <c r="G719">
        <v>3</v>
      </c>
      <c r="H719" s="5">
        <v>3.125E-2</v>
      </c>
      <c r="I719" t="s">
        <v>629</v>
      </c>
      <c r="J719" s="4">
        <f t="shared" si="34"/>
        <v>60</v>
      </c>
      <c r="K719" s="4">
        <f t="shared" si="33"/>
        <v>24</v>
      </c>
      <c r="L719" s="6">
        <f t="shared" si="35"/>
        <v>0.4</v>
      </c>
    </row>
    <row r="720" spans="1:12" x14ac:dyDescent="0.45">
      <c r="A720" s="3">
        <v>284</v>
      </c>
      <c r="B720" s="3">
        <v>11</v>
      </c>
      <c r="C720" t="s">
        <v>137</v>
      </c>
      <c r="D720" t="s">
        <v>635</v>
      </c>
      <c r="E720" s="4">
        <v>16</v>
      </c>
      <c r="F720" s="4">
        <v>27</v>
      </c>
      <c r="G720">
        <v>1</v>
      </c>
      <c r="H720" s="5">
        <v>4.0972222222222222E-2</v>
      </c>
      <c r="I720" t="s">
        <v>629</v>
      </c>
      <c r="J720" s="4">
        <f t="shared" si="34"/>
        <v>27</v>
      </c>
      <c r="K720" s="4">
        <f t="shared" si="33"/>
        <v>11</v>
      </c>
      <c r="L720" s="6">
        <f t="shared" si="35"/>
        <v>0.40740740740740738</v>
      </c>
    </row>
    <row r="721" spans="1:12" x14ac:dyDescent="0.45">
      <c r="A721" s="3">
        <v>284</v>
      </c>
      <c r="B721" s="3">
        <v>11</v>
      </c>
      <c r="C721" t="s">
        <v>143</v>
      </c>
      <c r="D721" t="s">
        <v>641</v>
      </c>
      <c r="E721" s="4">
        <v>11</v>
      </c>
      <c r="F721" s="4">
        <v>19</v>
      </c>
      <c r="G721">
        <v>2</v>
      </c>
      <c r="H721" s="5">
        <v>2.8472222222222222E-2</v>
      </c>
      <c r="I721" t="s">
        <v>629</v>
      </c>
      <c r="J721" s="4">
        <f t="shared" si="34"/>
        <v>38</v>
      </c>
      <c r="K721" s="4">
        <f t="shared" si="33"/>
        <v>16</v>
      </c>
      <c r="L721" s="6">
        <f t="shared" si="35"/>
        <v>0.42105263157894735</v>
      </c>
    </row>
    <row r="722" spans="1:12" x14ac:dyDescent="0.45">
      <c r="A722" s="3">
        <v>284</v>
      </c>
      <c r="B722" s="3">
        <v>11</v>
      </c>
      <c r="C722" t="s">
        <v>292</v>
      </c>
      <c r="D722" t="s">
        <v>639</v>
      </c>
      <c r="E722" s="4">
        <v>20</v>
      </c>
      <c r="F722" s="4">
        <v>33</v>
      </c>
      <c r="G722">
        <v>1</v>
      </c>
      <c r="H722" s="5">
        <v>3.4722222222222224E-2</v>
      </c>
      <c r="I722" t="s">
        <v>630</v>
      </c>
      <c r="J722" s="4">
        <f t="shared" si="34"/>
        <v>33</v>
      </c>
      <c r="K722" s="4">
        <f t="shared" si="33"/>
        <v>13</v>
      </c>
      <c r="L722" s="6">
        <f t="shared" si="35"/>
        <v>0.39393939393939392</v>
      </c>
    </row>
    <row r="723" spans="1:12" x14ac:dyDescent="0.45">
      <c r="A723" s="3">
        <v>285</v>
      </c>
      <c r="B723" s="3">
        <v>18</v>
      </c>
      <c r="C723" t="s">
        <v>99</v>
      </c>
      <c r="D723" t="s">
        <v>648</v>
      </c>
      <c r="E723" s="4">
        <v>13</v>
      </c>
      <c r="F723" s="4">
        <v>21</v>
      </c>
      <c r="G723">
        <v>2</v>
      </c>
      <c r="H723" s="5">
        <v>8.3333333333333332E-3</v>
      </c>
      <c r="I723" t="s">
        <v>630</v>
      </c>
      <c r="J723" s="4">
        <f t="shared" si="34"/>
        <v>42</v>
      </c>
      <c r="K723" s="4">
        <f t="shared" si="33"/>
        <v>16</v>
      </c>
      <c r="L723" s="6">
        <f t="shared" si="35"/>
        <v>0.38095238095238093</v>
      </c>
    </row>
    <row r="724" spans="1:12" x14ac:dyDescent="0.45">
      <c r="A724" s="3">
        <v>286</v>
      </c>
      <c r="B724" s="3">
        <v>15</v>
      </c>
      <c r="C724" t="s">
        <v>83</v>
      </c>
      <c r="D724" t="s">
        <v>645</v>
      </c>
      <c r="E724" s="4">
        <v>20</v>
      </c>
      <c r="F724" s="4">
        <v>34</v>
      </c>
      <c r="G724">
        <v>2</v>
      </c>
      <c r="H724" s="5">
        <v>1.7361111111111112E-2</v>
      </c>
      <c r="I724" t="s">
        <v>629</v>
      </c>
      <c r="J724" s="4">
        <f t="shared" si="34"/>
        <v>68</v>
      </c>
      <c r="K724" s="4">
        <f t="shared" si="33"/>
        <v>28</v>
      </c>
      <c r="L724" s="6">
        <f t="shared" si="35"/>
        <v>0.41176470588235292</v>
      </c>
    </row>
    <row r="725" spans="1:12" x14ac:dyDescent="0.45">
      <c r="A725" s="3">
        <v>287</v>
      </c>
      <c r="B725" s="3">
        <v>20</v>
      </c>
      <c r="C725" t="s">
        <v>278</v>
      </c>
      <c r="D725" t="s">
        <v>643</v>
      </c>
      <c r="E725" s="4">
        <v>19</v>
      </c>
      <c r="F725" s="4">
        <v>32</v>
      </c>
      <c r="G725">
        <v>3</v>
      </c>
      <c r="H725" s="5">
        <v>3.1944444444444442E-2</v>
      </c>
      <c r="I725" t="s">
        <v>629</v>
      </c>
      <c r="J725" s="4">
        <f t="shared" si="34"/>
        <v>96</v>
      </c>
      <c r="K725" s="4">
        <f t="shared" si="33"/>
        <v>39</v>
      </c>
      <c r="L725" s="6">
        <f t="shared" si="35"/>
        <v>0.40625</v>
      </c>
    </row>
    <row r="726" spans="1:12" x14ac:dyDescent="0.45">
      <c r="A726" s="3">
        <v>287</v>
      </c>
      <c r="B726" s="3">
        <v>20</v>
      </c>
      <c r="C726" t="s">
        <v>231</v>
      </c>
      <c r="D726" t="s">
        <v>647</v>
      </c>
      <c r="E726" s="4">
        <v>14</v>
      </c>
      <c r="F726" s="4">
        <v>23</v>
      </c>
      <c r="G726">
        <v>2</v>
      </c>
      <c r="H726" s="5">
        <v>4.027777777777778E-2</v>
      </c>
      <c r="I726" t="s">
        <v>629</v>
      </c>
      <c r="J726" s="4">
        <f t="shared" si="34"/>
        <v>46</v>
      </c>
      <c r="K726" s="4">
        <f t="shared" si="33"/>
        <v>18</v>
      </c>
      <c r="L726" s="6">
        <f t="shared" si="35"/>
        <v>0.39130434782608697</v>
      </c>
    </row>
    <row r="727" spans="1:12" x14ac:dyDescent="0.45">
      <c r="A727" s="3">
        <v>287</v>
      </c>
      <c r="B727" s="3">
        <v>20</v>
      </c>
      <c r="C727" t="s">
        <v>97</v>
      </c>
      <c r="D727" t="s">
        <v>633</v>
      </c>
      <c r="E727" s="4">
        <v>18</v>
      </c>
      <c r="F727" s="4">
        <v>30</v>
      </c>
      <c r="G727">
        <v>2</v>
      </c>
      <c r="H727" s="5">
        <v>1.1805555555555555E-2</v>
      </c>
      <c r="I727" t="s">
        <v>630</v>
      </c>
      <c r="J727" s="4">
        <f t="shared" si="34"/>
        <v>60</v>
      </c>
      <c r="K727" s="4">
        <f t="shared" si="33"/>
        <v>24</v>
      </c>
      <c r="L727" s="6">
        <f t="shared" si="35"/>
        <v>0.4</v>
      </c>
    </row>
    <row r="728" spans="1:12" x14ac:dyDescent="0.45">
      <c r="A728" s="3">
        <v>288</v>
      </c>
      <c r="B728" s="3">
        <v>15</v>
      </c>
      <c r="C728" t="s">
        <v>189</v>
      </c>
      <c r="D728" t="s">
        <v>632</v>
      </c>
      <c r="E728" s="4">
        <v>14</v>
      </c>
      <c r="F728" s="4">
        <v>24</v>
      </c>
      <c r="G728">
        <v>2</v>
      </c>
      <c r="H728" s="5">
        <v>4.1666666666666666E-3</v>
      </c>
      <c r="I728" t="s">
        <v>630</v>
      </c>
      <c r="J728" s="4">
        <f t="shared" si="34"/>
        <v>48</v>
      </c>
      <c r="K728" s="4">
        <f t="shared" si="33"/>
        <v>20</v>
      </c>
      <c r="L728" s="6">
        <f t="shared" si="35"/>
        <v>0.41666666666666669</v>
      </c>
    </row>
    <row r="729" spans="1:12" x14ac:dyDescent="0.45">
      <c r="A729" s="3">
        <v>288</v>
      </c>
      <c r="B729" s="3">
        <v>15</v>
      </c>
      <c r="C729" t="s">
        <v>143</v>
      </c>
      <c r="D729" t="s">
        <v>641</v>
      </c>
      <c r="E729" s="4">
        <v>11</v>
      </c>
      <c r="F729" s="4">
        <v>19</v>
      </c>
      <c r="G729">
        <v>2</v>
      </c>
      <c r="H729" s="5">
        <v>2.2222222222222223E-2</v>
      </c>
      <c r="I729" t="s">
        <v>629</v>
      </c>
      <c r="J729" s="4">
        <f t="shared" si="34"/>
        <v>38</v>
      </c>
      <c r="K729" s="4">
        <f t="shared" si="33"/>
        <v>16</v>
      </c>
      <c r="L729" s="6">
        <f t="shared" si="35"/>
        <v>0.42105263157894735</v>
      </c>
    </row>
    <row r="730" spans="1:12" x14ac:dyDescent="0.45">
      <c r="A730" s="3">
        <v>289</v>
      </c>
      <c r="B730" s="3">
        <v>15</v>
      </c>
      <c r="C730" t="s">
        <v>177</v>
      </c>
      <c r="D730" t="s">
        <v>646</v>
      </c>
      <c r="E730" s="4">
        <v>12</v>
      </c>
      <c r="F730" s="4">
        <v>20</v>
      </c>
      <c r="G730">
        <v>3</v>
      </c>
      <c r="H730" s="5">
        <v>1.3888888888888888E-2</v>
      </c>
      <c r="I730" t="s">
        <v>629</v>
      </c>
      <c r="J730" s="4">
        <f t="shared" si="34"/>
        <v>60</v>
      </c>
      <c r="K730" s="4">
        <f t="shared" si="33"/>
        <v>24</v>
      </c>
      <c r="L730" s="6">
        <f t="shared" si="35"/>
        <v>0.4</v>
      </c>
    </row>
    <row r="731" spans="1:12" x14ac:dyDescent="0.45">
      <c r="A731" s="3">
        <v>289</v>
      </c>
      <c r="B731" s="3">
        <v>15</v>
      </c>
      <c r="C731" t="s">
        <v>186</v>
      </c>
      <c r="D731" t="s">
        <v>650</v>
      </c>
      <c r="E731" s="4">
        <v>15</v>
      </c>
      <c r="F731" s="4">
        <v>26</v>
      </c>
      <c r="G731">
        <v>3</v>
      </c>
      <c r="H731" s="5">
        <v>3.3333333333333333E-2</v>
      </c>
      <c r="I731" t="s">
        <v>630</v>
      </c>
      <c r="J731" s="4">
        <f t="shared" si="34"/>
        <v>78</v>
      </c>
      <c r="K731" s="4">
        <f t="shared" si="33"/>
        <v>33</v>
      </c>
      <c r="L731" s="6">
        <f t="shared" si="35"/>
        <v>0.42307692307692307</v>
      </c>
    </row>
    <row r="732" spans="1:12" x14ac:dyDescent="0.45">
      <c r="A732" s="3">
        <v>290</v>
      </c>
      <c r="B732" s="3">
        <v>19</v>
      </c>
      <c r="C732" t="s">
        <v>71</v>
      </c>
      <c r="D732" t="s">
        <v>636</v>
      </c>
      <c r="E732" s="4">
        <v>25</v>
      </c>
      <c r="F732" s="4">
        <v>40</v>
      </c>
      <c r="G732">
        <v>1</v>
      </c>
      <c r="H732" s="5">
        <v>3.9583333333333331E-2</v>
      </c>
      <c r="I732" t="s">
        <v>629</v>
      </c>
      <c r="J732" s="4">
        <f t="shared" si="34"/>
        <v>40</v>
      </c>
      <c r="K732" s="4">
        <f t="shared" si="33"/>
        <v>15</v>
      </c>
      <c r="L732" s="6">
        <f t="shared" si="35"/>
        <v>0.375</v>
      </c>
    </row>
    <row r="733" spans="1:12" x14ac:dyDescent="0.45">
      <c r="A733" s="3">
        <v>291</v>
      </c>
      <c r="B733" s="3">
        <v>2</v>
      </c>
      <c r="C733" t="s">
        <v>83</v>
      </c>
      <c r="D733" t="s">
        <v>645</v>
      </c>
      <c r="E733" s="4">
        <v>20</v>
      </c>
      <c r="F733" s="4">
        <v>34</v>
      </c>
      <c r="G733">
        <v>2</v>
      </c>
      <c r="H733" s="5">
        <v>1.9444444444444445E-2</v>
      </c>
      <c r="I733" t="s">
        <v>630</v>
      </c>
      <c r="J733" s="4">
        <f t="shared" si="34"/>
        <v>68</v>
      </c>
      <c r="K733" s="4">
        <f t="shared" si="33"/>
        <v>28</v>
      </c>
      <c r="L733" s="6">
        <f t="shared" si="35"/>
        <v>0.41176470588235292</v>
      </c>
    </row>
    <row r="734" spans="1:12" x14ac:dyDescent="0.45">
      <c r="A734" s="3">
        <v>291</v>
      </c>
      <c r="B734" s="3">
        <v>2</v>
      </c>
      <c r="C734" t="s">
        <v>153</v>
      </c>
      <c r="D734" t="s">
        <v>651</v>
      </c>
      <c r="E734" s="4">
        <v>15</v>
      </c>
      <c r="F734" s="4">
        <v>25</v>
      </c>
      <c r="G734">
        <v>1</v>
      </c>
      <c r="H734" s="5">
        <v>2.8472222222222222E-2</v>
      </c>
      <c r="I734" t="s">
        <v>629</v>
      </c>
      <c r="J734" s="4">
        <f t="shared" si="34"/>
        <v>25</v>
      </c>
      <c r="K734" s="4">
        <f t="shared" si="33"/>
        <v>10</v>
      </c>
      <c r="L734" s="6">
        <f t="shared" si="35"/>
        <v>0.4</v>
      </c>
    </row>
    <row r="735" spans="1:12" x14ac:dyDescent="0.45">
      <c r="A735" s="3">
        <v>291</v>
      </c>
      <c r="B735" s="3">
        <v>2</v>
      </c>
      <c r="C735" t="s">
        <v>39</v>
      </c>
      <c r="D735" t="s">
        <v>642</v>
      </c>
      <c r="E735" s="4">
        <v>21</v>
      </c>
      <c r="F735" s="4">
        <v>35</v>
      </c>
      <c r="G735">
        <v>3</v>
      </c>
      <c r="H735" s="5">
        <v>8.3333333333333332E-3</v>
      </c>
      <c r="I735" t="s">
        <v>630</v>
      </c>
      <c r="J735" s="4">
        <f t="shared" si="34"/>
        <v>105</v>
      </c>
      <c r="K735" s="4">
        <f t="shared" si="33"/>
        <v>42</v>
      </c>
      <c r="L735" s="6">
        <f t="shared" si="35"/>
        <v>0.4</v>
      </c>
    </row>
    <row r="736" spans="1:12" x14ac:dyDescent="0.45">
      <c r="A736" s="3">
        <v>291</v>
      </c>
      <c r="B736" s="3">
        <v>2</v>
      </c>
      <c r="C736" t="s">
        <v>147</v>
      </c>
      <c r="D736" t="s">
        <v>634</v>
      </c>
      <c r="E736" s="4">
        <v>19</v>
      </c>
      <c r="F736" s="4">
        <v>31</v>
      </c>
      <c r="G736">
        <v>2</v>
      </c>
      <c r="H736" s="5">
        <v>9.7222222222222224E-3</v>
      </c>
      <c r="I736" t="s">
        <v>629</v>
      </c>
      <c r="J736" s="4">
        <f t="shared" si="34"/>
        <v>62</v>
      </c>
      <c r="K736" s="4">
        <f t="shared" si="33"/>
        <v>24</v>
      </c>
      <c r="L736" s="6">
        <f t="shared" si="35"/>
        <v>0.38709677419354838</v>
      </c>
    </row>
    <row r="737" spans="1:12" x14ac:dyDescent="0.45">
      <c r="A737" s="3">
        <v>292</v>
      </c>
      <c r="B737" s="3">
        <v>10</v>
      </c>
      <c r="C737" t="s">
        <v>62</v>
      </c>
      <c r="D737" t="s">
        <v>640</v>
      </c>
      <c r="E737" s="4">
        <v>16</v>
      </c>
      <c r="F737" s="4">
        <v>28</v>
      </c>
      <c r="G737">
        <v>3</v>
      </c>
      <c r="H737" s="5">
        <v>1.5972222222222221E-2</v>
      </c>
      <c r="I737" t="s">
        <v>630</v>
      </c>
      <c r="J737" s="4">
        <f t="shared" si="34"/>
        <v>84</v>
      </c>
      <c r="K737" s="4">
        <f t="shared" si="33"/>
        <v>36</v>
      </c>
      <c r="L737" s="6">
        <f t="shared" si="35"/>
        <v>0.42857142857142855</v>
      </c>
    </row>
    <row r="738" spans="1:12" x14ac:dyDescent="0.45">
      <c r="A738" s="3">
        <v>293</v>
      </c>
      <c r="B738" s="3">
        <v>16</v>
      </c>
      <c r="C738" t="s">
        <v>62</v>
      </c>
      <c r="D738" t="s">
        <v>640</v>
      </c>
      <c r="E738" s="4">
        <v>16</v>
      </c>
      <c r="F738" s="4">
        <v>28</v>
      </c>
      <c r="G738">
        <v>3</v>
      </c>
      <c r="H738" s="5">
        <v>3.0555555555555555E-2</v>
      </c>
      <c r="I738" t="s">
        <v>629</v>
      </c>
      <c r="J738" s="4">
        <f t="shared" si="34"/>
        <v>84</v>
      </c>
      <c r="K738" s="4">
        <f t="shared" si="33"/>
        <v>36</v>
      </c>
      <c r="L738" s="6">
        <f t="shared" si="35"/>
        <v>0.42857142857142855</v>
      </c>
    </row>
    <row r="739" spans="1:12" x14ac:dyDescent="0.45">
      <c r="A739" s="3">
        <v>293</v>
      </c>
      <c r="B739" s="3">
        <v>16</v>
      </c>
      <c r="C739" t="s">
        <v>97</v>
      </c>
      <c r="D739" t="s">
        <v>633</v>
      </c>
      <c r="E739" s="4">
        <v>18</v>
      </c>
      <c r="F739" s="4">
        <v>30</v>
      </c>
      <c r="G739">
        <v>2</v>
      </c>
      <c r="H739" s="5">
        <v>2.013888888888889E-2</v>
      </c>
      <c r="I739" t="s">
        <v>629</v>
      </c>
      <c r="J739" s="4">
        <f t="shared" si="34"/>
        <v>60</v>
      </c>
      <c r="K739" s="4">
        <f t="shared" si="33"/>
        <v>24</v>
      </c>
      <c r="L739" s="6">
        <f t="shared" si="35"/>
        <v>0.4</v>
      </c>
    </row>
    <row r="740" spans="1:12" x14ac:dyDescent="0.45">
      <c r="A740" s="3">
        <v>293</v>
      </c>
      <c r="B740" s="3">
        <v>16</v>
      </c>
      <c r="C740" t="s">
        <v>102</v>
      </c>
      <c r="D740" t="s">
        <v>637</v>
      </c>
      <c r="E740" s="4">
        <v>22</v>
      </c>
      <c r="F740" s="4">
        <v>36</v>
      </c>
      <c r="G740">
        <v>2</v>
      </c>
      <c r="H740" s="5">
        <v>3.2638888888888891E-2</v>
      </c>
      <c r="I740" t="s">
        <v>629</v>
      </c>
      <c r="J740" s="4">
        <f t="shared" si="34"/>
        <v>72</v>
      </c>
      <c r="K740" s="4">
        <f t="shared" si="33"/>
        <v>28</v>
      </c>
      <c r="L740" s="6">
        <f t="shared" si="35"/>
        <v>0.3888888888888889</v>
      </c>
    </row>
    <row r="741" spans="1:12" x14ac:dyDescent="0.45">
      <c r="A741" s="3">
        <v>294</v>
      </c>
      <c r="B741" s="3">
        <v>17</v>
      </c>
      <c r="C741" t="s">
        <v>147</v>
      </c>
      <c r="D741" t="s">
        <v>634</v>
      </c>
      <c r="E741" s="4">
        <v>19</v>
      </c>
      <c r="F741" s="4">
        <v>31</v>
      </c>
      <c r="G741">
        <v>2</v>
      </c>
      <c r="H741" s="5">
        <v>2.1527777777777778E-2</v>
      </c>
      <c r="I741" t="s">
        <v>630</v>
      </c>
      <c r="J741" s="4">
        <f t="shared" si="34"/>
        <v>62</v>
      </c>
      <c r="K741" s="4">
        <f t="shared" si="33"/>
        <v>24</v>
      </c>
      <c r="L741" s="6">
        <f t="shared" si="35"/>
        <v>0.38709677419354838</v>
      </c>
    </row>
    <row r="742" spans="1:12" x14ac:dyDescent="0.45">
      <c r="A742" s="3">
        <v>294</v>
      </c>
      <c r="B742" s="3">
        <v>17</v>
      </c>
      <c r="C742" t="s">
        <v>102</v>
      </c>
      <c r="D742" t="s">
        <v>637</v>
      </c>
      <c r="E742" s="4">
        <v>22</v>
      </c>
      <c r="F742" s="4">
        <v>36</v>
      </c>
      <c r="G742">
        <v>3</v>
      </c>
      <c r="H742" s="5">
        <v>9.0277777777777769E-3</v>
      </c>
      <c r="I742" t="s">
        <v>629</v>
      </c>
      <c r="J742" s="4">
        <f t="shared" si="34"/>
        <v>108</v>
      </c>
      <c r="K742" s="4">
        <f t="shared" si="33"/>
        <v>42</v>
      </c>
      <c r="L742" s="6">
        <f t="shared" si="35"/>
        <v>0.3888888888888889</v>
      </c>
    </row>
    <row r="743" spans="1:12" x14ac:dyDescent="0.45">
      <c r="A743" s="3">
        <v>294</v>
      </c>
      <c r="B743" s="3">
        <v>17</v>
      </c>
      <c r="C743" t="s">
        <v>108</v>
      </c>
      <c r="D743" t="s">
        <v>649</v>
      </c>
      <c r="E743" s="4">
        <v>10</v>
      </c>
      <c r="F743" s="4">
        <v>18</v>
      </c>
      <c r="G743">
        <v>3</v>
      </c>
      <c r="H743" s="5">
        <v>2.2916666666666665E-2</v>
      </c>
      <c r="I743" t="s">
        <v>629</v>
      </c>
      <c r="J743" s="4">
        <f t="shared" si="34"/>
        <v>54</v>
      </c>
      <c r="K743" s="4">
        <f t="shared" si="33"/>
        <v>24</v>
      </c>
      <c r="L743" s="6">
        <f t="shared" si="35"/>
        <v>0.44444444444444442</v>
      </c>
    </row>
    <row r="744" spans="1:12" x14ac:dyDescent="0.45">
      <c r="A744" s="3">
        <v>294</v>
      </c>
      <c r="B744" s="3">
        <v>17</v>
      </c>
      <c r="C744" t="s">
        <v>83</v>
      </c>
      <c r="D744" t="s">
        <v>645</v>
      </c>
      <c r="E744" s="4">
        <v>20</v>
      </c>
      <c r="F744" s="4">
        <v>34</v>
      </c>
      <c r="G744">
        <v>3</v>
      </c>
      <c r="H744" s="5">
        <v>6.2500000000000003E-3</v>
      </c>
      <c r="I744" t="s">
        <v>630</v>
      </c>
      <c r="J744" s="4">
        <f t="shared" si="34"/>
        <v>102</v>
      </c>
      <c r="K744" s="4">
        <f t="shared" si="33"/>
        <v>42</v>
      </c>
      <c r="L744" s="6">
        <f t="shared" si="35"/>
        <v>0.41176470588235292</v>
      </c>
    </row>
    <row r="745" spans="1:12" x14ac:dyDescent="0.45">
      <c r="A745" s="3">
        <v>295</v>
      </c>
      <c r="B745" s="3">
        <v>3</v>
      </c>
      <c r="C745" t="s">
        <v>278</v>
      </c>
      <c r="D745" t="s">
        <v>643</v>
      </c>
      <c r="E745" s="4">
        <v>19</v>
      </c>
      <c r="F745" s="4">
        <v>32</v>
      </c>
      <c r="G745">
        <v>1</v>
      </c>
      <c r="H745" s="5">
        <v>3.0555555555555555E-2</v>
      </c>
      <c r="I745" t="s">
        <v>630</v>
      </c>
      <c r="J745" s="4">
        <f t="shared" si="34"/>
        <v>32</v>
      </c>
      <c r="K745" s="4">
        <f t="shared" si="33"/>
        <v>13</v>
      </c>
      <c r="L745" s="6">
        <f t="shared" si="35"/>
        <v>0.40625</v>
      </c>
    </row>
    <row r="746" spans="1:12" x14ac:dyDescent="0.45">
      <c r="A746" s="3">
        <v>295</v>
      </c>
      <c r="B746" s="3">
        <v>3</v>
      </c>
      <c r="C746" t="s">
        <v>97</v>
      </c>
      <c r="D746" t="s">
        <v>633</v>
      </c>
      <c r="E746" s="4">
        <v>18</v>
      </c>
      <c r="F746" s="4">
        <v>30</v>
      </c>
      <c r="G746">
        <v>3</v>
      </c>
      <c r="H746" s="5">
        <v>2.4305555555555556E-2</v>
      </c>
      <c r="I746" t="s">
        <v>629</v>
      </c>
      <c r="J746" s="4">
        <f t="shared" si="34"/>
        <v>90</v>
      </c>
      <c r="K746" s="4">
        <f t="shared" si="33"/>
        <v>36</v>
      </c>
      <c r="L746" s="6">
        <f t="shared" si="35"/>
        <v>0.4</v>
      </c>
    </row>
    <row r="747" spans="1:12" x14ac:dyDescent="0.45">
      <c r="A747" s="3">
        <v>295</v>
      </c>
      <c r="B747" s="3">
        <v>3</v>
      </c>
      <c r="C747" t="s">
        <v>147</v>
      </c>
      <c r="D747" t="s">
        <v>634</v>
      </c>
      <c r="E747" s="4">
        <v>19</v>
      </c>
      <c r="F747" s="4">
        <v>31</v>
      </c>
      <c r="G747">
        <v>2</v>
      </c>
      <c r="H747" s="5">
        <v>2.7083333333333334E-2</v>
      </c>
      <c r="I747" t="s">
        <v>630</v>
      </c>
      <c r="J747" s="4">
        <f t="shared" si="34"/>
        <v>62</v>
      </c>
      <c r="K747" s="4">
        <f t="shared" si="33"/>
        <v>24</v>
      </c>
      <c r="L747" s="6">
        <f t="shared" si="35"/>
        <v>0.38709677419354838</v>
      </c>
    </row>
    <row r="748" spans="1:12" x14ac:dyDescent="0.45">
      <c r="A748" s="3">
        <v>295</v>
      </c>
      <c r="B748" s="3">
        <v>3</v>
      </c>
      <c r="C748" t="s">
        <v>99</v>
      </c>
      <c r="D748" t="s">
        <v>648</v>
      </c>
      <c r="E748" s="4">
        <v>13</v>
      </c>
      <c r="F748" s="4">
        <v>21</v>
      </c>
      <c r="G748">
        <v>3</v>
      </c>
      <c r="H748" s="5">
        <v>4.0972222222222222E-2</v>
      </c>
      <c r="I748" t="s">
        <v>629</v>
      </c>
      <c r="J748" s="4">
        <f t="shared" si="34"/>
        <v>63</v>
      </c>
      <c r="K748" s="4">
        <f t="shared" si="33"/>
        <v>24</v>
      </c>
      <c r="L748" s="6">
        <f t="shared" si="35"/>
        <v>0.38095238095238093</v>
      </c>
    </row>
    <row r="749" spans="1:12" x14ac:dyDescent="0.45">
      <c r="A749" s="3">
        <v>296</v>
      </c>
      <c r="B749" s="3">
        <v>14</v>
      </c>
      <c r="C749" t="s">
        <v>231</v>
      </c>
      <c r="D749" t="s">
        <v>647</v>
      </c>
      <c r="E749" s="4">
        <v>14</v>
      </c>
      <c r="F749" s="4">
        <v>23</v>
      </c>
      <c r="G749">
        <v>1</v>
      </c>
      <c r="H749" s="5">
        <v>1.3888888888888888E-2</v>
      </c>
      <c r="I749" t="s">
        <v>629</v>
      </c>
      <c r="J749" s="4">
        <f t="shared" si="34"/>
        <v>23</v>
      </c>
      <c r="K749" s="4">
        <f t="shared" si="33"/>
        <v>9</v>
      </c>
      <c r="L749" s="6">
        <f t="shared" si="35"/>
        <v>0.39130434782608697</v>
      </c>
    </row>
    <row r="750" spans="1:12" x14ac:dyDescent="0.45">
      <c r="A750" s="3">
        <v>296</v>
      </c>
      <c r="B750" s="3">
        <v>14</v>
      </c>
      <c r="C750" t="s">
        <v>102</v>
      </c>
      <c r="D750" t="s">
        <v>637</v>
      </c>
      <c r="E750" s="4">
        <v>22</v>
      </c>
      <c r="F750" s="4">
        <v>36</v>
      </c>
      <c r="G750">
        <v>1</v>
      </c>
      <c r="H750" s="5">
        <v>1.8055555555555554E-2</v>
      </c>
      <c r="I750" t="s">
        <v>630</v>
      </c>
      <c r="J750" s="4">
        <f t="shared" si="34"/>
        <v>36</v>
      </c>
      <c r="K750" s="4">
        <f t="shared" si="33"/>
        <v>14</v>
      </c>
      <c r="L750" s="6">
        <f t="shared" si="35"/>
        <v>0.3888888888888889</v>
      </c>
    </row>
    <row r="751" spans="1:12" x14ac:dyDescent="0.45">
      <c r="A751" s="3">
        <v>297</v>
      </c>
      <c r="B751" s="3">
        <v>4</v>
      </c>
      <c r="C751" t="s">
        <v>55</v>
      </c>
      <c r="D751" t="s">
        <v>638</v>
      </c>
      <c r="E751" s="4">
        <v>17</v>
      </c>
      <c r="F751" s="4">
        <v>29</v>
      </c>
      <c r="G751">
        <v>2</v>
      </c>
      <c r="H751" s="5">
        <v>4.0972222222222222E-2</v>
      </c>
      <c r="I751" t="s">
        <v>630</v>
      </c>
      <c r="J751" s="4">
        <f t="shared" si="34"/>
        <v>58</v>
      </c>
      <c r="K751" s="4">
        <f t="shared" si="33"/>
        <v>24</v>
      </c>
      <c r="L751" s="6">
        <f t="shared" si="35"/>
        <v>0.41379310344827586</v>
      </c>
    </row>
    <row r="752" spans="1:12" x14ac:dyDescent="0.45">
      <c r="A752" s="3">
        <v>297</v>
      </c>
      <c r="B752" s="3">
        <v>4</v>
      </c>
      <c r="C752" t="s">
        <v>108</v>
      </c>
      <c r="D752" t="s">
        <v>649</v>
      </c>
      <c r="E752" s="4">
        <v>10</v>
      </c>
      <c r="F752" s="4">
        <v>18</v>
      </c>
      <c r="G752">
        <v>3</v>
      </c>
      <c r="H752" s="5">
        <v>9.0277777777777769E-3</v>
      </c>
      <c r="I752" t="s">
        <v>630</v>
      </c>
      <c r="J752" s="4">
        <f t="shared" si="34"/>
        <v>54</v>
      </c>
      <c r="K752" s="4">
        <f t="shared" si="33"/>
        <v>24</v>
      </c>
      <c r="L752" s="6">
        <f t="shared" si="35"/>
        <v>0.44444444444444442</v>
      </c>
    </row>
    <row r="753" spans="1:12" x14ac:dyDescent="0.45">
      <c r="A753" s="3">
        <v>297</v>
      </c>
      <c r="B753" s="3">
        <v>4</v>
      </c>
      <c r="C753" t="s">
        <v>99</v>
      </c>
      <c r="D753" t="s">
        <v>648</v>
      </c>
      <c r="E753" s="4">
        <v>13</v>
      </c>
      <c r="F753" s="4">
        <v>21</v>
      </c>
      <c r="G753">
        <v>3</v>
      </c>
      <c r="H753" s="5">
        <v>2.7777777777777776E-2</v>
      </c>
      <c r="I753" t="s">
        <v>630</v>
      </c>
      <c r="J753" s="4">
        <f t="shared" si="34"/>
        <v>63</v>
      </c>
      <c r="K753" s="4">
        <f t="shared" si="33"/>
        <v>24</v>
      </c>
      <c r="L753" s="6">
        <f t="shared" si="35"/>
        <v>0.38095238095238093</v>
      </c>
    </row>
    <row r="754" spans="1:12" x14ac:dyDescent="0.45">
      <c r="A754" s="3">
        <v>298</v>
      </c>
      <c r="B754" s="3">
        <v>11</v>
      </c>
      <c r="C754" t="s">
        <v>137</v>
      </c>
      <c r="D754" t="s">
        <v>635</v>
      </c>
      <c r="E754" s="4">
        <v>16</v>
      </c>
      <c r="F754" s="4">
        <v>27</v>
      </c>
      <c r="G754">
        <v>3</v>
      </c>
      <c r="H754" s="5">
        <v>3.1944444444444442E-2</v>
      </c>
      <c r="I754" t="s">
        <v>629</v>
      </c>
      <c r="J754" s="4">
        <f t="shared" si="34"/>
        <v>81</v>
      </c>
      <c r="K754" s="4">
        <f t="shared" si="33"/>
        <v>33</v>
      </c>
      <c r="L754" s="6">
        <f t="shared" si="35"/>
        <v>0.40740740740740738</v>
      </c>
    </row>
    <row r="755" spans="1:12" x14ac:dyDescent="0.45">
      <c r="A755" s="3">
        <v>298</v>
      </c>
      <c r="B755" s="3">
        <v>11</v>
      </c>
      <c r="C755" t="s">
        <v>102</v>
      </c>
      <c r="D755" t="s">
        <v>637</v>
      </c>
      <c r="E755" s="4">
        <v>22</v>
      </c>
      <c r="F755" s="4">
        <v>36</v>
      </c>
      <c r="G755">
        <v>3</v>
      </c>
      <c r="H755" s="5">
        <v>3.4027777777777775E-2</v>
      </c>
      <c r="I755" t="s">
        <v>629</v>
      </c>
      <c r="J755" s="4">
        <f t="shared" si="34"/>
        <v>108</v>
      </c>
      <c r="K755" s="4">
        <f t="shared" si="33"/>
        <v>42</v>
      </c>
      <c r="L755" s="6">
        <f t="shared" si="35"/>
        <v>0.3888888888888889</v>
      </c>
    </row>
    <row r="756" spans="1:12" x14ac:dyDescent="0.45">
      <c r="A756" s="3">
        <v>298</v>
      </c>
      <c r="B756" s="3">
        <v>11</v>
      </c>
      <c r="C756" t="s">
        <v>234</v>
      </c>
      <c r="D756" t="s">
        <v>644</v>
      </c>
      <c r="E756" s="4">
        <v>13</v>
      </c>
      <c r="F756" s="4">
        <v>22</v>
      </c>
      <c r="G756">
        <v>3</v>
      </c>
      <c r="H756" s="5">
        <v>3.1944444444444442E-2</v>
      </c>
      <c r="I756" t="s">
        <v>630</v>
      </c>
      <c r="J756" s="4">
        <f t="shared" si="34"/>
        <v>66</v>
      </c>
      <c r="K756" s="4">
        <f t="shared" si="33"/>
        <v>27</v>
      </c>
      <c r="L756" s="6">
        <f t="shared" si="35"/>
        <v>0.40909090909090912</v>
      </c>
    </row>
    <row r="757" spans="1:12" x14ac:dyDescent="0.45">
      <c r="A757" s="3">
        <v>299</v>
      </c>
      <c r="B757" s="3">
        <v>6</v>
      </c>
      <c r="C757" t="s">
        <v>177</v>
      </c>
      <c r="D757" t="s">
        <v>646</v>
      </c>
      <c r="E757" s="4">
        <v>12</v>
      </c>
      <c r="F757" s="4">
        <v>20</v>
      </c>
      <c r="G757">
        <v>1</v>
      </c>
      <c r="H757" s="5">
        <v>1.1805555555555555E-2</v>
      </c>
      <c r="I757" t="s">
        <v>629</v>
      </c>
      <c r="J757" s="4">
        <f t="shared" si="34"/>
        <v>20</v>
      </c>
      <c r="K757" s="4">
        <f t="shared" si="33"/>
        <v>8</v>
      </c>
      <c r="L757" s="6">
        <f t="shared" si="35"/>
        <v>0.4</v>
      </c>
    </row>
    <row r="758" spans="1:12" x14ac:dyDescent="0.45">
      <c r="A758" s="3">
        <v>299</v>
      </c>
      <c r="B758" s="3">
        <v>6</v>
      </c>
      <c r="C758" t="s">
        <v>102</v>
      </c>
      <c r="D758" t="s">
        <v>637</v>
      </c>
      <c r="E758" s="4">
        <v>22</v>
      </c>
      <c r="F758" s="4">
        <v>36</v>
      </c>
      <c r="G758">
        <v>2</v>
      </c>
      <c r="H758" s="5">
        <v>3.8194444444444448E-2</v>
      </c>
      <c r="I758" t="s">
        <v>629</v>
      </c>
      <c r="J758" s="4">
        <f t="shared" si="34"/>
        <v>72</v>
      </c>
      <c r="K758" s="4">
        <f t="shared" si="33"/>
        <v>28</v>
      </c>
      <c r="L758" s="6">
        <f t="shared" si="35"/>
        <v>0.3888888888888889</v>
      </c>
    </row>
    <row r="759" spans="1:12" x14ac:dyDescent="0.45">
      <c r="A759" s="3">
        <v>299</v>
      </c>
      <c r="B759" s="3">
        <v>6</v>
      </c>
      <c r="C759" t="s">
        <v>189</v>
      </c>
      <c r="D759" t="s">
        <v>632</v>
      </c>
      <c r="E759" s="4">
        <v>14</v>
      </c>
      <c r="F759" s="4">
        <v>24</v>
      </c>
      <c r="G759">
        <v>3</v>
      </c>
      <c r="H759" s="5">
        <v>1.0416666666666666E-2</v>
      </c>
      <c r="I759" t="s">
        <v>630</v>
      </c>
      <c r="J759" s="4">
        <f t="shared" si="34"/>
        <v>72</v>
      </c>
      <c r="K759" s="4">
        <f t="shared" si="33"/>
        <v>30</v>
      </c>
      <c r="L759" s="6">
        <f t="shared" si="35"/>
        <v>0.41666666666666669</v>
      </c>
    </row>
    <row r="760" spans="1:12" x14ac:dyDescent="0.45">
      <c r="A760" s="3">
        <v>299</v>
      </c>
      <c r="B760" s="3">
        <v>6</v>
      </c>
      <c r="C760" t="s">
        <v>108</v>
      </c>
      <c r="D760" t="s">
        <v>649</v>
      </c>
      <c r="E760" s="4">
        <v>10</v>
      </c>
      <c r="F760" s="4">
        <v>18</v>
      </c>
      <c r="G760">
        <v>1</v>
      </c>
      <c r="H760" s="5">
        <v>1.8055555555555554E-2</v>
      </c>
      <c r="I760" t="s">
        <v>629</v>
      </c>
      <c r="J760" s="4">
        <f t="shared" si="34"/>
        <v>18</v>
      </c>
      <c r="K760" s="4">
        <f t="shared" si="33"/>
        <v>8</v>
      </c>
      <c r="L760" s="6">
        <f t="shared" si="35"/>
        <v>0.44444444444444442</v>
      </c>
    </row>
    <row r="761" spans="1:12" x14ac:dyDescent="0.45">
      <c r="A761" s="3">
        <v>300</v>
      </c>
      <c r="B761" s="3">
        <v>18</v>
      </c>
      <c r="C761" t="s">
        <v>71</v>
      </c>
      <c r="D761" t="s">
        <v>636</v>
      </c>
      <c r="E761" s="4">
        <v>25</v>
      </c>
      <c r="F761" s="4">
        <v>40</v>
      </c>
      <c r="G761">
        <v>3</v>
      </c>
      <c r="H761" s="5">
        <v>3.7499999999999999E-2</v>
      </c>
      <c r="I761" t="s">
        <v>630</v>
      </c>
      <c r="J761" s="4">
        <f t="shared" si="34"/>
        <v>120</v>
      </c>
      <c r="K761" s="4">
        <f t="shared" si="33"/>
        <v>45</v>
      </c>
      <c r="L761" s="6">
        <f t="shared" si="35"/>
        <v>0.375</v>
      </c>
    </row>
    <row r="762" spans="1:12" x14ac:dyDescent="0.45">
      <c r="A762" s="3">
        <v>300</v>
      </c>
      <c r="B762" s="3">
        <v>18</v>
      </c>
      <c r="C762" t="s">
        <v>108</v>
      </c>
      <c r="D762" t="s">
        <v>649</v>
      </c>
      <c r="E762" s="4">
        <v>10</v>
      </c>
      <c r="F762" s="4">
        <v>18</v>
      </c>
      <c r="G762">
        <v>3</v>
      </c>
      <c r="H762" s="5">
        <v>9.7222222222222224E-3</v>
      </c>
      <c r="I762" t="s">
        <v>629</v>
      </c>
      <c r="J762" s="4">
        <f t="shared" si="34"/>
        <v>54</v>
      </c>
      <c r="K762" s="4">
        <f t="shared" si="33"/>
        <v>24</v>
      </c>
      <c r="L762" s="6">
        <f t="shared" si="35"/>
        <v>0.44444444444444442</v>
      </c>
    </row>
    <row r="763" spans="1:12" x14ac:dyDescent="0.45">
      <c r="A763" s="3">
        <v>300</v>
      </c>
      <c r="B763" s="3">
        <v>18</v>
      </c>
      <c r="C763" t="s">
        <v>186</v>
      </c>
      <c r="D763" t="s">
        <v>650</v>
      </c>
      <c r="E763" s="4">
        <v>15</v>
      </c>
      <c r="F763" s="4">
        <v>26</v>
      </c>
      <c r="G763">
        <v>1</v>
      </c>
      <c r="H763" s="5">
        <v>1.5277777777777777E-2</v>
      </c>
      <c r="I763" t="s">
        <v>630</v>
      </c>
      <c r="J763" s="4">
        <f t="shared" si="34"/>
        <v>26</v>
      </c>
      <c r="K763" s="4">
        <f t="shared" si="33"/>
        <v>11</v>
      </c>
      <c r="L763" s="6">
        <f t="shared" si="35"/>
        <v>0.42307692307692307</v>
      </c>
    </row>
    <row r="764" spans="1:12" x14ac:dyDescent="0.45">
      <c r="A764" s="3">
        <v>300</v>
      </c>
      <c r="B764" s="3">
        <v>18</v>
      </c>
      <c r="C764" t="s">
        <v>97</v>
      </c>
      <c r="D764" t="s">
        <v>633</v>
      </c>
      <c r="E764" s="4">
        <v>18</v>
      </c>
      <c r="F764" s="4">
        <v>30</v>
      </c>
      <c r="G764">
        <v>3</v>
      </c>
      <c r="H764" s="5">
        <v>1.9444444444444445E-2</v>
      </c>
      <c r="I764" t="s">
        <v>629</v>
      </c>
      <c r="J764" s="4">
        <f t="shared" si="34"/>
        <v>90</v>
      </c>
      <c r="K764" s="4">
        <f t="shared" si="33"/>
        <v>36</v>
      </c>
      <c r="L764" s="6">
        <f t="shared" si="35"/>
        <v>0.4</v>
      </c>
    </row>
    <row r="765" spans="1:12" x14ac:dyDescent="0.45">
      <c r="A765" s="3">
        <v>301</v>
      </c>
      <c r="B765" s="3">
        <v>8</v>
      </c>
      <c r="C765" t="s">
        <v>147</v>
      </c>
      <c r="D765" t="s">
        <v>634</v>
      </c>
      <c r="E765" s="4">
        <v>19</v>
      </c>
      <c r="F765" s="4">
        <v>31</v>
      </c>
      <c r="G765">
        <v>3</v>
      </c>
      <c r="H765" s="5">
        <v>1.5972222222222221E-2</v>
      </c>
      <c r="I765" t="s">
        <v>630</v>
      </c>
      <c r="J765" s="4">
        <f t="shared" si="34"/>
        <v>93</v>
      </c>
      <c r="K765" s="4">
        <f t="shared" si="33"/>
        <v>36</v>
      </c>
      <c r="L765" s="6">
        <f t="shared" si="35"/>
        <v>0.38709677419354838</v>
      </c>
    </row>
    <row r="766" spans="1:12" x14ac:dyDescent="0.45">
      <c r="A766" s="3">
        <v>301</v>
      </c>
      <c r="B766" s="3">
        <v>8</v>
      </c>
      <c r="C766" t="s">
        <v>186</v>
      </c>
      <c r="D766" t="s">
        <v>650</v>
      </c>
      <c r="E766" s="4">
        <v>15</v>
      </c>
      <c r="F766" s="4">
        <v>26</v>
      </c>
      <c r="G766">
        <v>2</v>
      </c>
      <c r="H766" s="5">
        <v>3.9583333333333331E-2</v>
      </c>
      <c r="I766" t="s">
        <v>630</v>
      </c>
      <c r="J766" s="4">
        <f t="shared" si="34"/>
        <v>52</v>
      </c>
      <c r="K766" s="4">
        <f t="shared" si="33"/>
        <v>22</v>
      </c>
      <c r="L766" s="6">
        <f t="shared" si="35"/>
        <v>0.42307692307692307</v>
      </c>
    </row>
    <row r="767" spans="1:12" x14ac:dyDescent="0.45">
      <c r="A767" s="3">
        <v>301</v>
      </c>
      <c r="B767" s="3">
        <v>8</v>
      </c>
      <c r="C767" t="s">
        <v>55</v>
      </c>
      <c r="D767" t="s">
        <v>638</v>
      </c>
      <c r="E767" s="4">
        <v>17</v>
      </c>
      <c r="F767" s="4">
        <v>29</v>
      </c>
      <c r="G767">
        <v>2</v>
      </c>
      <c r="H767" s="5">
        <v>3.4027777777777775E-2</v>
      </c>
      <c r="I767" t="s">
        <v>629</v>
      </c>
      <c r="J767" s="4">
        <f t="shared" si="34"/>
        <v>58</v>
      </c>
      <c r="K767" s="4">
        <f t="shared" si="33"/>
        <v>24</v>
      </c>
      <c r="L767" s="6">
        <f t="shared" si="35"/>
        <v>0.41379310344827586</v>
      </c>
    </row>
    <row r="768" spans="1:12" x14ac:dyDescent="0.45">
      <c r="A768" s="3">
        <v>301</v>
      </c>
      <c r="B768" s="3">
        <v>8</v>
      </c>
      <c r="C768" t="s">
        <v>177</v>
      </c>
      <c r="D768" t="s">
        <v>646</v>
      </c>
      <c r="E768" s="4">
        <v>12</v>
      </c>
      <c r="F768" s="4">
        <v>20</v>
      </c>
      <c r="G768">
        <v>1</v>
      </c>
      <c r="H768" s="5">
        <v>3.7499999999999999E-2</v>
      </c>
      <c r="I768" t="s">
        <v>629</v>
      </c>
      <c r="J768" s="4">
        <f t="shared" si="34"/>
        <v>20</v>
      </c>
      <c r="K768" s="4">
        <f t="shared" si="33"/>
        <v>8</v>
      </c>
      <c r="L768" s="6">
        <f t="shared" si="35"/>
        <v>0.4</v>
      </c>
    </row>
    <row r="769" spans="1:12" x14ac:dyDescent="0.45">
      <c r="A769" s="3">
        <v>302</v>
      </c>
      <c r="B769" s="3">
        <v>5</v>
      </c>
      <c r="C769" t="s">
        <v>278</v>
      </c>
      <c r="D769" t="s">
        <v>643</v>
      </c>
      <c r="E769" s="4">
        <v>19</v>
      </c>
      <c r="F769" s="4">
        <v>32</v>
      </c>
      <c r="G769">
        <v>3</v>
      </c>
      <c r="H769" s="5">
        <v>1.0416666666666666E-2</v>
      </c>
      <c r="I769" t="s">
        <v>629</v>
      </c>
      <c r="J769" s="4">
        <f t="shared" si="34"/>
        <v>96</v>
      </c>
      <c r="K769" s="4">
        <f t="shared" si="33"/>
        <v>39</v>
      </c>
      <c r="L769" s="6">
        <f t="shared" si="35"/>
        <v>0.40625</v>
      </c>
    </row>
    <row r="770" spans="1:12" x14ac:dyDescent="0.45">
      <c r="A770" s="3">
        <v>303</v>
      </c>
      <c r="B770" s="3">
        <v>14</v>
      </c>
      <c r="C770" t="s">
        <v>177</v>
      </c>
      <c r="D770" t="s">
        <v>646</v>
      </c>
      <c r="E770" s="4">
        <v>12</v>
      </c>
      <c r="F770" s="4">
        <v>20</v>
      </c>
      <c r="G770">
        <v>2</v>
      </c>
      <c r="H770" s="5">
        <v>9.0277777777777769E-3</v>
      </c>
      <c r="I770" t="s">
        <v>629</v>
      </c>
      <c r="J770" s="4">
        <f t="shared" si="34"/>
        <v>40</v>
      </c>
      <c r="K770" s="4">
        <f t="shared" ref="K770:K833" si="36">J770-(G770*E770)</f>
        <v>16</v>
      </c>
      <c r="L770" s="6">
        <f t="shared" si="35"/>
        <v>0.4</v>
      </c>
    </row>
    <row r="771" spans="1:12" x14ac:dyDescent="0.45">
      <c r="A771" s="3">
        <v>303</v>
      </c>
      <c r="B771" s="3">
        <v>14</v>
      </c>
      <c r="C771" t="s">
        <v>71</v>
      </c>
      <c r="D771" t="s">
        <v>636</v>
      </c>
      <c r="E771" s="4">
        <v>25</v>
      </c>
      <c r="F771" s="4">
        <v>40</v>
      </c>
      <c r="G771">
        <v>3</v>
      </c>
      <c r="H771" s="5">
        <v>1.1111111111111112E-2</v>
      </c>
      <c r="I771" t="s">
        <v>629</v>
      </c>
      <c r="J771" s="4">
        <f t="shared" ref="J771:J834" si="37">F771*G771</f>
        <v>120</v>
      </c>
      <c r="K771" s="4">
        <f t="shared" si="36"/>
        <v>45</v>
      </c>
    </row>
    <row r="772" spans="1:12" x14ac:dyDescent="0.45">
      <c r="A772" s="3">
        <v>303</v>
      </c>
      <c r="B772" s="3">
        <v>14</v>
      </c>
      <c r="C772" t="s">
        <v>186</v>
      </c>
      <c r="D772" t="s">
        <v>650</v>
      </c>
      <c r="E772" s="4">
        <v>15</v>
      </c>
      <c r="F772" s="4">
        <v>26</v>
      </c>
      <c r="G772">
        <v>1</v>
      </c>
      <c r="H772" s="5">
        <v>3.888888888888889E-2</v>
      </c>
      <c r="I772" t="s">
        <v>630</v>
      </c>
      <c r="J772" s="4">
        <f t="shared" si="37"/>
        <v>26</v>
      </c>
      <c r="K772" s="4">
        <f t="shared" si="36"/>
        <v>11</v>
      </c>
    </row>
    <row r="773" spans="1:12" x14ac:dyDescent="0.45">
      <c r="A773" s="3">
        <v>303</v>
      </c>
      <c r="B773" s="3">
        <v>14</v>
      </c>
      <c r="C773" t="s">
        <v>189</v>
      </c>
      <c r="D773" t="s">
        <v>632</v>
      </c>
      <c r="E773" s="4">
        <v>14</v>
      </c>
      <c r="F773" s="4">
        <v>24</v>
      </c>
      <c r="G773">
        <v>1</v>
      </c>
      <c r="H773" s="5">
        <v>4.8611111111111112E-3</v>
      </c>
      <c r="I773" t="s">
        <v>629</v>
      </c>
      <c r="J773" s="4">
        <f t="shared" si="37"/>
        <v>24</v>
      </c>
      <c r="K773" s="4">
        <f t="shared" si="36"/>
        <v>10</v>
      </c>
    </row>
    <row r="774" spans="1:12" x14ac:dyDescent="0.45">
      <c r="A774" s="3">
        <v>304</v>
      </c>
      <c r="B774" s="3">
        <v>6</v>
      </c>
      <c r="C774" t="s">
        <v>278</v>
      </c>
      <c r="D774" t="s">
        <v>643</v>
      </c>
      <c r="E774" s="4">
        <v>19</v>
      </c>
      <c r="F774" s="4">
        <v>32</v>
      </c>
      <c r="G774">
        <v>2</v>
      </c>
      <c r="H774" s="5">
        <v>6.2500000000000003E-3</v>
      </c>
      <c r="I774" t="s">
        <v>629</v>
      </c>
      <c r="J774" s="4">
        <f t="shared" si="37"/>
        <v>64</v>
      </c>
      <c r="K774" s="4">
        <f t="shared" si="36"/>
        <v>26</v>
      </c>
    </row>
    <row r="775" spans="1:12" x14ac:dyDescent="0.45">
      <c r="A775" s="3">
        <v>304</v>
      </c>
      <c r="B775" s="3">
        <v>6</v>
      </c>
      <c r="C775" t="s">
        <v>99</v>
      </c>
      <c r="D775" t="s">
        <v>648</v>
      </c>
      <c r="E775" s="4">
        <v>13</v>
      </c>
      <c r="F775" s="4">
        <v>21</v>
      </c>
      <c r="G775">
        <v>2</v>
      </c>
      <c r="H775" s="5">
        <v>4.8611111111111112E-3</v>
      </c>
      <c r="I775" t="s">
        <v>630</v>
      </c>
      <c r="J775" s="4">
        <f t="shared" si="37"/>
        <v>42</v>
      </c>
      <c r="K775" s="4">
        <f t="shared" si="36"/>
        <v>16</v>
      </c>
    </row>
    <row r="776" spans="1:12" x14ac:dyDescent="0.45">
      <c r="A776" s="3">
        <v>304</v>
      </c>
      <c r="B776" s="3">
        <v>6</v>
      </c>
      <c r="C776" t="s">
        <v>71</v>
      </c>
      <c r="D776" t="s">
        <v>636</v>
      </c>
      <c r="E776" s="4">
        <v>25</v>
      </c>
      <c r="F776" s="4">
        <v>40</v>
      </c>
      <c r="G776">
        <v>2</v>
      </c>
      <c r="H776" s="5">
        <v>3.3333333333333333E-2</v>
      </c>
      <c r="I776" t="s">
        <v>629</v>
      </c>
      <c r="J776" s="4">
        <f t="shared" si="37"/>
        <v>80</v>
      </c>
      <c r="K776" s="4">
        <f t="shared" si="36"/>
        <v>30</v>
      </c>
    </row>
    <row r="777" spans="1:12" x14ac:dyDescent="0.45">
      <c r="A777" s="3">
        <v>304</v>
      </c>
      <c r="B777" s="3">
        <v>6</v>
      </c>
      <c r="C777" t="s">
        <v>147</v>
      </c>
      <c r="D777" t="s">
        <v>634</v>
      </c>
      <c r="E777" s="4">
        <v>19</v>
      </c>
      <c r="F777" s="4">
        <v>31</v>
      </c>
      <c r="G777">
        <v>3</v>
      </c>
      <c r="H777" s="5">
        <v>1.4583333333333334E-2</v>
      </c>
      <c r="I777" t="s">
        <v>629</v>
      </c>
      <c r="J777" s="4">
        <f t="shared" si="37"/>
        <v>93</v>
      </c>
      <c r="K777" s="4">
        <f t="shared" si="36"/>
        <v>36</v>
      </c>
    </row>
    <row r="778" spans="1:12" x14ac:dyDescent="0.45">
      <c r="A778" s="3">
        <v>305</v>
      </c>
      <c r="B778" s="3">
        <v>1</v>
      </c>
      <c r="C778" t="s">
        <v>39</v>
      </c>
      <c r="D778" t="s">
        <v>642</v>
      </c>
      <c r="E778" s="4">
        <v>21</v>
      </c>
      <c r="F778" s="4">
        <v>35</v>
      </c>
      <c r="G778">
        <v>3</v>
      </c>
      <c r="H778" s="5">
        <v>1.1805555555555555E-2</v>
      </c>
      <c r="I778" t="s">
        <v>629</v>
      </c>
      <c r="J778" s="4">
        <f t="shared" si="37"/>
        <v>105</v>
      </c>
      <c r="K778" s="4">
        <f t="shared" si="36"/>
        <v>42</v>
      </c>
    </row>
    <row r="779" spans="1:12" x14ac:dyDescent="0.45">
      <c r="A779" s="3">
        <v>305</v>
      </c>
      <c r="B779" s="3">
        <v>1</v>
      </c>
      <c r="C779" t="s">
        <v>231</v>
      </c>
      <c r="D779" t="s">
        <v>647</v>
      </c>
      <c r="E779" s="4">
        <v>14</v>
      </c>
      <c r="F779" s="4">
        <v>23</v>
      </c>
      <c r="G779">
        <v>1</v>
      </c>
      <c r="H779" s="5">
        <v>3.3333333333333333E-2</v>
      </c>
      <c r="I779" t="s">
        <v>629</v>
      </c>
      <c r="J779" s="4">
        <f t="shared" si="37"/>
        <v>23</v>
      </c>
      <c r="K779" s="4">
        <f t="shared" si="36"/>
        <v>9</v>
      </c>
    </row>
    <row r="780" spans="1:12" x14ac:dyDescent="0.45">
      <c r="A780" s="3">
        <v>306</v>
      </c>
      <c r="B780" s="3">
        <v>7</v>
      </c>
      <c r="C780" t="s">
        <v>278</v>
      </c>
      <c r="D780" t="s">
        <v>643</v>
      </c>
      <c r="E780" s="4">
        <v>19</v>
      </c>
      <c r="F780" s="4">
        <v>32</v>
      </c>
      <c r="G780">
        <v>1</v>
      </c>
      <c r="H780" s="5">
        <v>1.4583333333333334E-2</v>
      </c>
      <c r="I780" t="s">
        <v>630</v>
      </c>
      <c r="J780" s="4">
        <f t="shared" si="37"/>
        <v>32</v>
      </c>
      <c r="K780" s="4">
        <f t="shared" si="36"/>
        <v>13</v>
      </c>
    </row>
    <row r="781" spans="1:12" x14ac:dyDescent="0.45">
      <c r="A781" s="3">
        <v>307</v>
      </c>
      <c r="B781" s="3">
        <v>20</v>
      </c>
      <c r="C781" t="s">
        <v>99</v>
      </c>
      <c r="D781" t="s">
        <v>648</v>
      </c>
      <c r="E781" s="4">
        <v>13</v>
      </c>
      <c r="F781" s="4">
        <v>21</v>
      </c>
      <c r="G781">
        <v>3</v>
      </c>
      <c r="H781" s="5">
        <v>2.7083333333333334E-2</v>
      </c>
      <c r="I781" t="s">
        <v>630</v>
      </c>
      <c r="J781" s="4">
        <f t="shared" si="37"/>
        <v>63</v>
      </c>
      <c r="K781" s="4">
        <f t="shared" si="36"/>
        <v>24</v>
      </c>
    </row>
    <row r="782" spans="1:12" x14ac:dyDescent="0.45">
      <c r="A782" s="3">
        <v>308</v>
      </c>
      <c r="B782" s="3">
        <v>14</v>
      </c>
      <c r="C782" t="s">
        <v>83</v>
      </c>
      <c r="D782" t="s">
        <v>645</v>
      </c>
      <c r="E782" s="4">
        <v>20</v>
      </c>
      <c r="F782" s="4">
        <v>34</v>
      </c>
      <c r="G782">
        <v>1</v>
      </c>
      <c r="H782" s="5">
        <v>3.0555555555555555E-2</v>
      </c>
      <c r="I782" t="s">
        <v>630</v>
      </c>
      <c r="J782" s="4">
        <f t="shared" si="37"/>
        <v>34</v>
      </c>
      <c r="K782" s="4">
        <f t="shared" si="36"/>
        <v>14</v>
      </c>
    </row>
    <row r="783" spans="1:12" x14ac:dyDescent="0.45">
      <c r="A783" s="3">
        <v>308</v>
      </c>
      <c r="B783" s="3">
        <v>14</v>
      </c>
      <c r="C783" t="s">
        <v>39</v>
      </c>
      <c r="D783" t="s">
        <v>642</v>
      </c>
      <c r="E783" s="4">
        <v>21</v>
      </c>
      <c r="F783" s="4">
        <v>35</v>
      </c>
      <c r="G783">
        <v>2</v>
      </c>
      <c r="H783" s="5">
        <v>2.8472222222222222E-2</v>
      </c>
      <c r="I783" t="s">
        <v>629</v>
      </c>
      <c r="J783" s="4">
        <f t="shared" si="37"/>
        <v>70</v>
      </c>
      <c r="K783" s="4">
        <f t="shared" si="36"/>
        <v>28</v>
      </c>
    </row>
    <row r="784" spans="1:12" x14ac:dyDescent="0.45">
      <c r="A784" s="3">
        <v>308</v>
      </c>
      <c r="B784" s="3">
        <v>14</v>
      </c>
      <c r="C784" t="s">
        <v>147</v>
      </c>
      <c r="D784" t="s">
        <v>634</v>
      </c>
      <c r="E784" s="4">
        <v>19</v>
      </c>
      <c r="F784" s="4">
        <v>31</v>
      </c>
      <c r="G784">
        <v>2</v>
      </c>
      <c r="H784" s="5">
        <v>2.9166666666666667E-2</v>
      </c>
      <c r="I784" t="s">
        <v>629</v>
      </c>
      <c r="J784" s="4">
        <f t="shared" si="37"/>
        <v>62</v>
      </c>
      <c r="K784" s="4">
        <f t="shared" si="36"/>
        <v>24</v>
      </c>
    </row>
    <row r="785" spans="1:11" x14ac:dyDescent="0.45">
      <c r="A785" s="3">
        <v>308</v>
      </c>
      <c r="B785" s="3">
        <v>14</v>
      </c>
      <c r="C785" t="s">
        <v>62</v>
      </c>
      <c r="D785" t="s">
        <v>640</v>
      </c>
      <c r="E785" s="4">
        <v>16</v>
      </c>
      <c r="F785" s="4">
        <v>28</v>
      </c>
      <c r="G785">
        <v>2</v>
      </c>
      <c r="H785" s="5">
        <v>4.0972222222222222E-2</v>
      </c>
      <c r="I785" t="s">
        <v>629</v>
      </c>
      <c r="J785" s="4">
        <f t="shared" si="37"/>
        <v>56</v>
      </c>
      <c r="K785" s="4">
        <f t="shared" si="36"/>
        <v>24</v>
      </c>
    </row>
    <row r="786" spans="1:11" x14ac:dyDescent="0.45">
      <c r="A786" s="3">
        <v>309</v>
      </c>
      <c r="B786" s="3">
        <v>9</v>
      </c>
      <c r="C786" t="s">
        <v>71</v>
      </c>
      <c r="D786" t="s">
        <v>636</v>
      </c>
      <c r="E786" s="4">
        <v>25</v>
      </c>
      <c r="F786" s="4">
        <v>40</v>
      </c>
      <c r="G786">
        <v>1</v>
      </c>
      <c r="H786" s="5">
        <v>2.013888888888889E-2</v>
      </c>
      <c r="I786" t="s">
        <v>629</v>
      </c>
      <c r="J786" s="4">
        <f t="shared" si="37"/>
        <v>40</v>
      </c>
      <c r="K786" s="4">
        <f t="shared" si="36"/>
        <v>15</v>
      </c>
    </row>
    <row r="787" spans="1:11" x14ac:dyDescent="0.45">
      <c r="A787" s="3">
        <v>309</v>
      </c>
      <c r="B787" s="3">
        <v>9</v>
      </c>
      <c r="C787" t="s">
        <v>147</v>
      </c>
      <c r="D787" t="s">
        <v>634</v>
      </c>
      <c r="E787" s="4">
        <v>19</v>
      </c>
      <c r="F787" s="4">
        <v>31</v>
      </c>
      <c r="G787">
        <v>2</v>
      </c>
      <c r="H787" s="5">
        <v>2.9861111111111113E-2</v>
      </c>
      <c r="I787" t="s">
        <v>630</v>
      </c>
      <c r="J787" s="4">
        <f t="shared" si="37"/>
        <v>62</v>
      </c>
      <c r="K787" s="4">
        <f t="shared" si="36"/>
        <v>24</v>
      </c>
    </row>
    <row r="788" spans="1:11" x14ac:dyDescent="0.45">
      <c r="A788" s="3">
        <v>309</v>
      </c>
      <c r="B788" s="3">
        <v>9</v>
      </c>
      <c r="C788" t="s">
        <v>39</v>
      </c>
      <c r="D788" t="s">
        <v>642</v>
      </c>
      <c r="E788" s="4">
        <v>21</v>
      </c>
      <c r="F788" s="4">
        <v>35</v>
      </c>
      <c r="G788">
        <v>2</v>
      </c>
      <c r="H788" s="5">
        <v>3.5416666666666666E-2</v>
      </c>
      <c r="I788" t="s">
        <v>630</v>
      </c>
      <c r="J788" s="4">
        <f t="shared" si="37"/>
        <v>70</v>
      </c>
      <c r="K788" s="4">
        <f t="shared" si="36"/>
        <v>28</v>
      </c>
    </row>
    <row r="789" spans="1:11" x14ac:dyDescent="0.45">
      <c r="A789" s="3">
        <v>310</v>
      </c>
      <c r="B789" s="3">
        <v>17</v>
      </c>
      <c r="C789" t="s">
        <v>186</v>
      </c>
      <c r="D789" t="s">
        <v>650</v>
      </c>
      <c r="E789" s="4">
        <v>15</v>
      </c>
      <c r="F789" s="4">
        <v>26</v>
      </c>
      <c r="G789">
        <v>3</v>
      </c>
      <c r="H789" s="5">
        <v>2.9861111111111113E-2</v>
      </c>
      <c r="I789" t="s">
        <v>629</v>
      </c>
      <c r="J789" s="4">
        <f t="shared" si="37"/>
        <v>78</v>
      </c>
      <c r="K789" s="4">
        <f t="shared" si="36"/>
        <v>33</v>
      </c>
    </row>
    <row r="790" spans="1:11" x14ac:dyDescent="0.45">
      <c r="A790" s="3">
        <v>310</v>
      </c>
      <c r="B790" s="3">
        <v>17</v>
      </c>
      <c r="C790" t="s">
        <v>97</v>
      </c>
      <c r="D790" t="s">
        <v>633</v>
      </c>
      <c r="E790" s="4">
        <v>18</v>
      </c>
      <c r="F790" s="4">
        <v>30</v>
      </c>
      <c r="G790">
        <v>2</v>
      </c>
      <c r="H790" s="5">
        <v>3.7499999999999999E-2</v>
      </c>
      <c r="I790" t="s">
        <v>630</v>
      </c>
      <c r="J790" s="4">
        <f t="shared" si="37"/>
        <v>60</v>
      </c>
      <c r="K790" s="4">
        <f t="shared" si="36"/>
        <v>24</v>
      </c>
    </row>
    <row r="791" spans="1:11" x14ac:dyDescent="0.45">
      <c r="A791" s="3">
        <v>311</v>
      </c>
      <c r="B791" s="3">
        <v>6</v>
      </c>
      <c r="C791" t="s">
        <v>189</v>
      </c>
      <c r="D791" t="s">
        <v>632</v>
      </c>
      <c r="E791" s="4">
        <v>14</v>
      </c>
      <c r="F791" s="4">
        <v>24</v>
      </c>
      <c r="G791">
        <v>1</v>
      </c>
      <c r="H791" s="5">
        <v>3.1944444444444442E-2</v>
      </c>
      <c r="I791" t="s">
        <v>630</v>
      </c>
      <c r="J791" s="4">
        <f t="shared" si="37"/>
        <v>24</v>
      </c>
      <c r="K791" s="4">
        <f t="shared" si="36"/>
        <v>10</v>
      </c>
    </row>
    <row r="792" spans="1:11" x14ac:dyDescent="0.45">
      <c r="A792" s="3">
        <v>311</v>
      </c>
      <c r="B792" s="3">
        <v>6</v>
      </c>
      <c r="C792" t="s">
        <v>55</v>
      </c>
      <c r="D792" t="s">
        <v>638</v>
      </c>
      <c r="E792" s="4">
        <v>17</v>
      </c>
      <c r="F792" s="4">
        <v>29</v>
      </c>
      <c r="G792">
        <v>1</v>
      </c>
      <c r="H792" s="5">
        <v>1.9444444444444445E-2</v>
      </c>
      <c r="I792" t="s">
        <v>630</v>
      </c>
      <c r="J792" s="4">
        <f t="shared" si="37"/>
        <v>29</v>
      </c>
      <c r="K792" s="4">
        <f t="shared" si="36"/>
        <v>12</v>
      </c>
    </row>
    <row r="793" spans="1:11" x14ac:dyDescent="0.45">
      <c r="A793" s="3">
        <v>312</v>
      </c>
      <c r="B793" s="3">
        <v>2</v>
      </c>
      <c r="C793" t="s">
        <v>278</v>
      </c>
      <c r="D793" t="s">
        <v>643</v>
      </c>
      <c r="E793" s="4">
        <v>19</v>
      </c>
      <c r="F793" s="4">
        <v>32</v>
      </c>
      <c r="G793">
        <v>2</v>
      </c>
      <c r="H793" s="5">
        <v>3.125E-2</v>
      </c>
      <c r="I793" t="s">
        <v>630</v>
      </c>
      <c r="J793" s="4">
        <f t="shared" si="37"/>
        <v>64</v>
      </c>
      <c r="K793" s="4">
        <f t="shared" si="36"/>
        <v>26</v>
      </c>
    </row>
    <row r="794" spans="1:11" x14ac:dyDescent="0.45">
      <c r="A794" s="3">
        <v>312</v>
      </c>
      <c r="B794" s="3">
        <v>2</v>
      </c>
      <c r="C794" t="s">
        <v>39</v>
      </c>
      <c r="D794" t="s">
        <v>642</v>
      </c>
      <c r="E794" s="4">
        <v>21</v>
      </c>
      <c r="F794" s="4">
        <v>35</v>
      </c>
      <c r="G794">
        <v>2</v>
      </c>
      <c r="H794" s="5">
        <v>6.9444444444444441E-3</v>
      </c>
      <c r="I794" t="s">
        <v>630</v>
      </c>
      <c r="J794" s="4">
        <f t="shared" si="37"/>
        <v>70</v>
      </c>
      <c r="K794" s="4">
        <f t="shared" si="36"/>
        <v>28</v>
      </c>
    </row>
    <row r="795" spans="1:11" x14ac:dyDescent="0.45">
      <c r="A795" s="3">
        <v>313</v>
      </c>
      <c r="B795" s="3">
        <v>10</v>
      </c>
      <c r="C795" t="s">
        <v>143</v>
      </c>
      <c r="D795" t="s">
        <v>641</v>
      </c>
      <c r="E795" s="4">
        <v>11</v>
      </c>
      <c r="F795" s="4">
        <v>19</v>
      </c>
      <c r="G795">
        <v>2</v>
      </c>
      <c r="H795" s="5">
        <v>1.8749999999999999E-2</v>
      </c>
      <c r="I795" t="s">
        <v>630</v>
      </c>
      <c r="J795" s="4">
        <f t="shared" si="37"/>
        <v>38</v>
      </c>
      <c r="K795" s="4">
        <f t="shared" si="36"/>
        <v>16</v>
      </c>
    </row>
    <row r="796" spans="1:11" x14ac:dyDescent="0.45">
      <c r="A796" s="3">
        <v>313</v>
      </c>
      <c r="B796" s="3">
        <v>10</v>
      </c>
      <c r="C796" t="s">
        <v>147</v>
      </c>
      <c r="D796" t="s">
        <v>634</v>
      </c>
      <c r="E796" s="4">
        <v>19</v>
      </c>
      <c r="F796" s="4">
        <v>31</v>
      </c>
      <c r="G796">
        <v>2</v>
      </c>
      <c r="H796" s="5">
        <v>2.6388888888888889E-2</v>
      </c>
      <c r="I796" t="s">
        <v>629</v>
      </c>
      <c r="J796" s="4">
        <f t="shared" si="37"/>
        <v>62</v>
      </c>
      <c r="K796" s="4">
        <f t="shared" si="36"/>
        <v>24</v>
      </c>
    </row>
    <row r="797" spans="1:11" x14ac:dyDescent="0.45">
      <c r="A797" s="3">
        <v>313</v>
      </c>
      <c r="B797" s="3">
        <v>10</v>
      </c>
      <c r="C797" t="s">
        <v>102</v>
      </c>
      <c r="D797" t="s">
        <v>637</v>
      </c>
      <c r="E797" s="4">
        <v>22</v>
      </c>
      <c r="F797" s="4">
        <v>36</v>
      </c>
      <c r="G797">
        <v>3</v>
      </c>
      <c r="H797" s="5">
        <v>1.8055555555555554E-2</v>
      </c>
      <c r="I797" t="s">
        <v>629</v>
      </c>
      <c r="J797" s="4">
        <f t="shared" si="37"/>
        <v>108</v>
      </c>
      <c r="K797" s="4">
        <f t="shared" si="36"/>
        <v>42</v>
      </c>
    </row>
    <row r="798" spans="1:11" x14ac:dyDescent="0.45">
      <c r="A798" s="3">
        <v>313</v>
      </c>
      <c r="B798" s="3">
        <v>10</v>
      </c>
      <c r="C798" t="s">
        <v>189</v>
      </c>
      <c r="D798" t="s">
        <v>632</v>
      </c>
      <c r="E798" s="4">
        <v>14</v>
      </c>
      <c r="F798" s="4">
        <v>24</v>
      </c>
      <c r="G798">
        <v>1</v>
      </c>
      <c r="H798" s="5">
        <v>1.0416666666666666E-2</v>
      </c>
      <c r="I798" t="s">
        <v>630</v>
      </c>
      <c r="J798" s="4">
        <f t="shared" si="37"/>
        <v>24</v>
      </c>
      <c r="K798" s="4">
        <f t="shared" si="36"/>
        <v>10</v>
      </c>
    </row>
    <row r="799" spans="1:11" x14ac:dyDescent="0.45">
      <c r="A799" s="3">
        <v>314</v>
      </c>
      <c r="B799" s="3">
        <v>20</v>
      </c>
      <c r="C799" t="s">
        <v>137</v>
      </c>
      <c r="D799" t="s">
        <v>635</v>
      </c>
      <c r="E799" s="4">
        <v>16</v>
      </c>
      <c r="F799" s="4">
        <v>27</v>
      </c>
      <c r="G799">
        <v>1</v>
      </c>
      <c r="H799" s="5">
        <v>3.472222222222222E-3</v>
      </c>
      <c r="I799" t="s">
        <v>629</v>
      </c>
      <c r="J799" s="4">
        <f t="shared" si="37"/>
        <v>27</v>
      </c>
      <c r="K799" s="4">
        <f t="shared" si="36"/>
        <v>11</v>
      </c>
    </row>
    <row r="800" spans="1:11" x14ac:dyDescent="0.45">
      <c r="A800" s="3">
        <v>315</v>
      </c>
      <c r="B800" s="3">
        <v>14</v>
      </c>
      <c r="C800" t="s">
        <v>153</v>
      </c>
      <c r="D800" t="s">
        <v>651</v>
      </c>
      <c r="E800" s="4">
        <v>15</v>
      </c>
      <c r="F800" s="4">
        <v>25</v>
      </c>
      <c r="G800">
        <v>1</v>
      </c>
      <c r="H800" s="5">
        <v>1.1111111111111112E-2</v>
      </c>
      <c r="I800" t="s">
        <v>630</v>
      </c>
      <c r="J800" s="4">
        <f t="shared" si="37"/>
        <v>25</v>
      </c>
      <c r="K800" s="4">
        <f t="shared" si="36"/>
        <v>10</v>
      </c>
    </row>
    <row r="801" spans="1:11" x14ac:dyDescent="0.45">
      <c r="A801" s="3">
        <v>315</v>
      </c>
      <c r="B801" s="3">
        <v>14</v>
      </c>
      <c r="C801" t="s">
        <v>62</v>
      </c>
      <c r="D801" t="s">
        <v>640</v>
      </c>
      <c r="E801" s="4">
        <v>16</v>
      </c>
      <c r="F801" s="4">
        <v>28</v>
      </c>
      <c r="G801">
        <v>1</v>
      </c>
      <c r="H801" s="5">
        <v>4.8611111111111112E-3</v>
      </c>
      <c r="I801" t="s">
        <v>630</v>
      </c>
      <c r="J801" s="4">
        <f t="shared" si="37"/>
        <v>28</v>
      </c>
      <c r="K801" s="4">
        <f t="shared" si="36"/>
        <v>12</v>
      </c>
    </row>
    <row r="802" spans="1:11" x14ac:dyDescent="0.45">
      <c r="A802" s="3">
        <v>315</v>
      </c>
      <c r="B802" s="3">
        <v>14</v>
      </c>
      <c r="C802" t="s">
        <v>55</v>
      </c>
      <c r="D802" t="s">
        <v>638</v>
      </c>
      <c r="E802" s="4">
        <v>17</v>
      </c>
      <c r="F802" s="4">
        <v>29</v>
      </c>
      <c r="G802">
        <v>3</v>
      </c>
      <c r="H802" s="5">
        <v>3.6111111111111108E-2</v>
      </c>
      <c r="I802" t="s">
        <v>630</v>
      </c>
      <c r="J802" s="4">
        <f t="shared" si="37"/>
        <v>87</v>
      </c>
      <c r="K802" s="4">
        <f t="shared" si="36"/>
        <v>36</v>
      </c>
    </row>
    <row r="803" spans="1:11" x14ac:dyDescent="0.45">
      <c r="A803" s="3">
        <v>315</v>
      </c>
      <c r="B803" s="3">
        <v>14</v>
      </c>
      <c r="C803" t="s">
        <v>99</v>
      </c>
      <c r="D803" t="s">
        <v>648</v>
      </c>
      <c r="E803" s="4">
        <v>13</v>
      </c>
      <c r="F803" s="4">
        <v>21</v>
      </c>
      <c r="G803">
        <v>1</v>
      </c>
      <c r="H803" s="5">
        <v>3.5416666666666666E-2</v>
      </c>
      <c r="I803" t="s">
        <v>630</v>
      </c>
      <c r="J803" s="4">
        <f t="shared" si="37"/>
        <v>21</v>
      </c>
      <c r="K803" s="4">
        <f t="shared" si="36"/>
        <v>8</v>
      </c>
    </row>
    <row r="804" spans="1:11" x14ac:dyDescent="0.45">
      <c r="A804" s="3">
        <v>316</v>
      </c>
      <c r="B804" s="3">
        <v>2</v>
      </c>
      <c r="C804" t="s">
        <v>108</v>
      </c>
      <c r="D804" t="s">
        <v>649</v>
      </c>
      <c r="E804" s="4">
        <v>10</v>
      </c>
      <c r="F804" s="4">
        <v>18</v>
      </c>
      <c r="G804">
        <v>1</v>
      </c>
      <c r="H804" s="5">
        <v>2.0833333333333332E-2</v>
      </c>
      <c r="I804" t="s">
        <v>629</v>
      </c>
      <c r="J804" s="4">
        <f t="shared" si="37"/>
        <v>18</v>
      </c>
      <c r="K804" s="4">
        <f t="shared" si="36"/>
        <v>8</v>
      </c>
    </row>
    <row r="805" spans="1:11" x14ac:dyDescent="0.45">
      <c r="A805" s="3">
        <v>316</v>
      </c>
      <c r="B805" s="3">
        <v>2</v>
      </c>
      <c r="C805" t="s">
        <v>99</v>
      </c>
      <c r="D805" t="s">
        <v>648</v>
      </c>
      <c r="E805" s="4">
        <v>13</v>
      </c>
      <c r="F805" s="4">
        <v>21</v>
      </c>
      <c r="G805">
        <v>1</v>
      </c>
      <c r="H805" s="5">
        <v>1.5972222222222221E-2</v>
      </c>
      <c r="I805" t="s">
        <v>629</v>
      </c>
      <c r="J805" s="4">
        <f t="shared" si="37"/>
        <v>21</v>
      </c>
      <c r="K805" s="4">
        <f t="shared" si="36"/>
        <v>8</v>
      </c>
    </row>
    <row r="806" spans="1:11" x14ac:dyDescent="0.45">
      <c r="A806" s="3">
        <v>316</v>
      </c>
      <c r="B806" s="3">
        <v>2</v>
      </c>
      <c r="C806" t="s">
        <v>137</v>
      </c>
      <c r="D806" t="s">
        <v>635</v>
      </c>
      <c r="E806" s="4">
        <v>16</v>
      </c>
      <c r="F806" s="4">
        <v>27</v>
      </c>
      <c r="G806">
        <v>3</v>
      </c>
      <c r="H806" s="5">
        <v>3.6805555555555557E-2</v>
      </c>
      <c r="I806" t="s">
        <v>630</v>
      </c>
      <c r="J806" s="4">
        <f t="shared" si="37"/>
        <v>81</v>
      </c>
      <c r="K806" s="4">
        <f t="shared" si="36"/>
        <v>33</v>
      </c>
    </row>
    <row r="807" spans="1:11" x14ac:dyDescent="0.45">
      <c r="A807" s="3">
        <v>316</v>
      </c>
      <c r="B807" s="3">
        <v>2</v>
      </c>
      <c r="C807" t="s">
        <v>71</v>
      </c>
      <c r="D807" t="s">
        <v>636</v>
      </c>
      <c r="E807" s="4">
        <v>25</v>
      </c>
      <c r="F807" s="4">
        <v>40</v>
      </c>
      <c r="G807">
        <v>1</v>
      </c>
      <c r="H807" s="5">
        <v>3.6111111111111108E-2</v>
      </c>
      <c r="I807" t="s">
        <v>630</v>
      </c>
      <c r="J807" s="4">
        <f t="shared" si="37"/>
        <v>40</v>
      </c>
      <c r="K807" s="4">
        <f t="shared" si="36"/>
        <v>15</v>
      </c>
    </row>
    <row r="808" spans="1:11" x14ac:dyDescent="0.45">
      <c r="A808" s="3">
        <v>317</v>
      </c>
      <c r="B808" s="3">
        <v>17</v>
      </c>
      <c r="C808" t="s">
        <v>234</v>
      </c>
      <c r="D808" t="s">
        <v>644</v>
      </c>
      <c r="E808" s="4">
        <v>13</v>
      </c>
      <c r="F808" s="4">
        <v>22</v>
      </c>
      <c r="G808">
        <v>2</v>
      </c>
      <c r="H808" s="5">
        <v>1.3888888888888888E-2</v>
      </c>
      <c r="I808" t="s">
        <v>630</v>
      </c>
      <c r="J808" s="4">
        <f t="shared" si="37"/>
        <v>44</v>
      </c>
      <c r="K808" s="4">
        <f t="shared" si="36"/>
        <v>18</v>
      </c>
    </row>
    <row r="809" spans="1:11" x14ac:dyDescent="0.45">
      <c r="A809" s="3">
        <v>317</v>
      </c>
      <c r="B809" s="3">
        <v>17</v>
      </c>
      <c r="C809" t="s">
        <v>83</v>
      </c>
      <c r="D809" t="s">
        <v>645</v>
      </c>
      <c r="E809" s="4">
        <v>20</v>
      </c>
      <c r="F809" s="4">
        <v>34</v>
      </c>
      <c r="G809">
        <v>3</v>
      </c>
      <c r="H809" s="5">
        <v>2.5694444444444443E-2</v>
      </c>
      <c r="I809" t="s">
        <v>630</v>
      </c>
      <c r="J809" s="4">
        <f t="shared" si="37"/>
        <v>102</v>
      </c>
      <c r="K809" s="4">
        <f t="shared" si="36"/>
        <v>42</v>
      </c>
    </row>
    <row r="810" spans="1:11" x14ac:dyDescent="0.45">
      <c r="A810" s="3">
        <v>317</v>
      </c>
      <c r="B810" s="3">
        <v>17</v>
      </c>
      <c r="C810" t="s">
        <v>278</v>
      </c>
      <c r="D810" t="s">
        <v>643</v>
      </c>
      <c r="E810" s="4">
        <v>19</v>
      </c>
      <c r="F810" s="4">
        <v>32</v>
      </c>
      <c r="G810">
        <v>1</v>
      </c>
      <c r="H810" s="5">
        <v>2.1527777777777778E-2</v>
      </c>
      <c r="I810" t="s">
        <v>630</v>
      </c>
      <c r="J810" s="4">
        <f t="shared" si="37"/>
        <v>32</v>
      </c>
      <c r="K810" s="4">
        <f t="shared" si="36"/>
        <v>13</v>
      </c>
    </row>
    <row r="811" spans="1:11" x14ac:dyDescent="0.45">
      <c r="A811" s="3">
        <v>318</v>
      </c>
      <c r="B811" s="3">
        <v>13</v>
      </c>
      <c r="C811" t="s">
        <v>55</v>
      </c>
      <c r="D811" t="s">
        <v>638</v>
      </c>
      <c r="E811" s="4">
        <v>17</v>
      </c>
      <c r="F811" s="4">
        <v>29</v>
      </c>
      <c r="G811">
        <v>1</v>
      </c>
      <c r="H811" s="5">
        <v>2.7083333333333334E-2</v>
      </c>
      <c r="I811" t="s">
        <v>630</v>
      </c>
      <c r="J811" s="4">
        <f t="shared" si="37"/>
        <v>29</v>
      </c>
      <c r="K811" s="4">
        <f t="shared" si="36"/>
        <v>12</v>
      </c>
    </row>
    <row r="812" spans="1:11" x14ac:dyDescent="0.45">
      <c r="A812" s="3">
        <v>319</v>
      </c>
      <c r="B812" s="3">
        <v>1</v>
      </c>
      <c r="C812" t="s">
        <v>278</v>
      </c>
      <c r="D812" t="s">
        <v>643</v>
      </c>
      <c r="E812" s="4">
        <v>19</v>
      </c>
      <c r="F812" s="4">
        <v>32</v>
      </c>
      <c r="G812">
        <v>3</v>
      </c>
      <c r="H812" s="5">
        <v>1.1111111111111112E-2</v>
      </c>
      <c r="I812" t="s">
        <v>630</v>
      </c>
      <c r="J812" s="4">
        <f t="shared" si="37"/>
        <v>96</v>
      </c>
      <c r="K812" s="4">
        <f t="shared" si="36"/>
        <v>39</v>
      </c>
    </row>
    <row r="813" spans="1:11" x14ac:dyDescent="0.45">
      <c r="A813" s="3">
        <v>319</v>
      </c>
      <c r="B813" s="3">
        <v>1</v>
      </c>
      <c r="C813" t="s">
        <v>39</v>
      </c>
      <c r="D813" t="s">
        <v>642</v>
      </c>
      <c r="E813" s="4">
        <v>21</v>
      </c>
      <c r="F813" s="4">
        <v>35</v>
      </c>
      <c r="G813">
        <v>2</v>
      </c>
      <c r="H813" s="5">
        <v>1.1805555555555555E-2</v>
      </c>
      <c r="I813" t="s">
        <v>629</v>
      </c>
      <c r="J813" s="4">
        <f t="shared" si="37"/>
        <v>70</v>
      </c>
      <c r="K813" s="4">
        <f t="shared" si="36"/>
        <v>28</v>
      </c>
    </row>
    <row r="814" spans="1:11" x14ac:dyDescent="0.45">
      <c r="A814" s="3">
        <v>319</v>
      </c>
      <c r="B814" s="3">
        <v>1</v>
      </c>
      <c r="C814" t="s">
        <v>71</v>
      </c>
      <c r="D814" t="s">
        <v>636</v>
      </c>
      <c r="E814" s="4">
        <v>25</v>
      </c>
      <c r="F814" s="4">
        <v>40</v>
      </c>
      <c r="G814">
        <v>1</v>
      </c>
      <c r="H814" s="5">
        <v>2.6388888888888889E-2</v>
      </c>
      <c r="I814" t="s">
        <v>630</v>
      </c>
      <c r="J814" s="4">
        <f t="shared" si="37"/>
        <v>40</v>
      </c>
      <c r="K814" s="4">
        <f t="shared" si="36"/>
        <v>15</v>
      </c>
    </row>
    <row r="815" spans="1:11" x14ac:dyDescent="0.45">
      <c r="A815" s="3">
        <v>319</v>
      </c>
      <c r="B815" s="3">
        <v>1</v>
      </c>
      <c r="C815" t="s">
        <v>147</v>
      </c>
      <c r="D815" t="s">
        <v>634</v>
      </c>
      <c r="E815" s="4">
        <v>19</v>
      </c>
      <c r="F815" s="4">
        <v>31</v>
      </c>
      <c r="G815">
        <v>2</v>
      </c>
      <c r="H815" s="5">
        <v>3.8194444444444448E-2</v>
      </c>
      <c r="I815" t="s">
        <v>630</v>
      </c>
      <c r="J815" s="4">
        <f t="shared" si="37"/>
        <v>62</v>
      </c>
      <c r="K815" s="4">
        <f t="shared" si="36"/>
        <v>24</v>
      </c>
    </row>
    <row r="816" spans="1:11" x14ac:dyDescent="0.45">
      <c r="A816" s="3">
        <v>320</v>
      </c>
      <c r="B816" s="3">
        <v>9</v>
      </c>
      <c r="C816" t="s">
        <v>99</v>
      </c>
      <c r="D816" t="s">
        <v>648</v>
      </c>
      <c r="E816" s="4">
        <v>13</v>
      </c>
      <c r="F816" s="4">
        <v>21</v>
      </c>
      <c r="G816">
        <v>2</v>
      </c>
      <c r="H816" s="5">
        <v>3.0555555555555555E-2</v>
      </c>
      <c r="I816" t="s">
        <v>630</v>
      </c>
      <c r="J816" s="4">
        <f t="shared" si="37"/>
        <v>42</v>
      </c>
      <c r="K816" s="4">
        <f t="shared" si="36"/>
        <v>16</v>
      </c>
    </row>
    <row r="817" spans="1:11" x14ac:dyDescent="0.45">
      <c r="A817" s="3">
        <v>320</v>
      </c>
      <c r="B817" s="3">
        <v>9</v>
      </c>
      <c r="C817" t="s">
        <v>234</v>
      </c>
      <c r="D817" t="s">
        <v>644</v>
      </c>
      <c r="E817" s="4">
        <v>13</v>
      </c>
      <c r="F817" s="4">
        <v>22</v>
      </c>
      <c r="G817">
        <v>1</v>
      </c>
      <c r="H817" s="5">
        <v>3.0555555555555555E-2</v>
      </c>
      <c r="I817" t="s">
        <v>630</v>
      </c>
      <c r="J817" s="4">
        <f t="shared" si="37"/>
        <v>22</v>
      </c>
      <c r="K817" s="4">
        <f t="shared" si="36"/>
        <v>9</v>
      </c>
    </row>
    <row r="818" spans="1:11" x14ac:dyDescent="0.45">
      <c r="A818" s="3">
        <v>320</v>
      </c>
      <c r="B818" s="3">
        <v>9</v>
      </c>
      <c r="C818" t="s">
        <v>83</v>
      </c>
      <c r="D818" t="s">
        <v>645</v>
      </c>
      <c r="E818" s="4">
        <v>20</v>
      </c>
      <c r="F818" s="4">
        <v>34</v>
      </c>
      <c r="G818">
        <v>1</v>
      </c>
      <c r="H818" s="5">
        <v>2.9166666666666667E-2</v>
      </c>
      <c r="I818" t="s">
        <v>629</v>
      </c>
      <c r="J818" s="4">
        <f t="shared" si="37"/>
        <v>34</v>
      </c>
      <c r="K818" s="4">
        <f t="shared" si="36"/>
        <v>14</v>
      </c>
    </row>
    <row r="819" spans="1:11" x14ac:dyDescent="0.45">
      <c r="A819" s="3">
        <v>321</v>
      </c>
      <c r="B819" s="3">
        <v>18</v>
      </c>
      <c r="C819" t="s">
        <v>62</v>
      </c>
      <c r="D819" t="s">
        <v>640</v>
      </c>
      <c r="E819" s="4">
        <v>16</v>
      </c>
      <c r="F819" s="4">
        <v>28</v>
      </c>
      <c r="G819">
        <v>1</v>
      </c>
      <c r="H819" s="5">
        <v>2.361111111111111E-2</v>
      </c>
      <c r="I819" t="s">
        <v>630</v>
      </c>
      <c r="J819" s="4">
        <f t="shared" si="37"/>
        <v>28</v>
      </c>
      <c r="K819" s="4">
        <f t="shared" si="36"/>
        <v>12</v>
      </c>
    </row>
    <row r="820" spans="1:11" x14ac:dyDescent="0.45">
      <c r="A820" s="3">
        <v>321</v>
      </c>
      <c r="B820" s="3">
        <v>18</v>
      </c>
      <c r="C820" t="s">
        <v>234</v>
      </c>
      <c r="D820" t="s">
        <v>644</v>
      </c>
      <c r="E820" s="4">
        <v>13</v>
      </c>
      <c r="F820" s="4">
        <v>22</v>
      </c>
      <c r="G820">
        <v>2</v>
      </c>
      <c r="H820" s="5">
        <v>1.5277777777777777E-2</v>
      </c>
      <c r="I820" t="s">
        <v>630</v>
      </c>
      <c r="J820" s="4">
        <f t="shared" si="37"/>
        <v>44</v>
      </c>
      <c r="K820" s="4">
        <f t="shared" si="36"/>
        <v>18</v>
      </c>
    </row>
    <row r="821" spans="1:11" x14ac:dyDescent="0.45">
      <c r="A821" s="3">
        <v>321</v>
      </c>
      <c r="B821" s="3">
        <v>18</v>
      </c>
      <c r="C821" t="s">
        <v>231</v>
      </c>
      <c r="D821" t="s">
        <v>647</v>
      </c>
      <c r="E821" s="4">
        <v>14</v>
      </c>
      <c r="F821" s="4">
        <v>23</v>
      </c>
      <c r="G821">
        <v>3</v>
      </c>
      <c r="H821" s="5">
        <v>2.7083333333333334E-2</v>
      </c>
      <c r="I821" t="s">
        <v>629</v>
      </c>
      <c r="J821" s="4">
        <f t="shared" si="37"/>
        <v>69</v>
      </c>
      <c r="K821" s="4">
        <f t="shared" si="36"/>
        <v>27</v>
      </c>
    </row>
    <row r="822" spans="1:11" x14ac:dyDescent="0.45">
      <c r="A822" s="3">
        <v>322</v>
      </c>
      <c r="B822" s="3">
        <v>12</v>
      </c>
      <c r="C822" t="s">
        <v>278</v>
      </c>
      <c r="D822" t="s">
        <v>643</v>
      </c>
      <c r="E822" s="4">
        <v>19</v>
      </c>
      <c r="F822" s="4">
        <v>32</v>
      </c>
      <c r="G822">
        <v>2</v>
      </c>
      <c r="H822" s="5">
        <v>5.5555555555555558E-3</v>
      </c>
      <c r="I822" t="s">
        <v>629</v>
      </c>
      <c r="J822" s="4">
        <f t="shared" si="37"/>
        <v>64</v>
      </c>
      <c r="K822" s="4">
        <f t="shared" si="36"/>
        <v>26</v>
      </c>
    </row>
    <row r="823" spans="1:11" x14ac:dyDescent="0.45">
      <c r="A823" s="3">
        <v>322</v>
      </c>
      <c r="B823" s="3">
        <v>12</v>
      </c>
      <c r="C823" t="s">
        <v>99</v>
      </c>
      <c r="D823" t="s">
        <v>648</v>
      </c>
      <c r="E823" s="4">
        <v>13</v>
      </c>
      <c r="F823" s="4">
        <v>21</v>
      </c>
      <c r="G823">
        <v>1</v>
      </c>
      <c r="H823" s="5">
        <v>3.6111111111111108E-2</v>
      </c>
      <c r="I823" t="s">
        <v>630</v>
      </c>
      <c r="J823" s="4">
        <f t="shared" si="37"/>
        <v>21</v>
      </c>
      <c r="K823" s="4">
        <f t="shared" si="36"/>
        <v>8</v>
      </c>
    </row>
    <row r="824" spans="1:11" x14ac:dyDescent="0.45">
      <c r="A824" s="3">
        <v>323</v>
      </c>
      <c r="B824" s="3">
        <v>8</v>
      </c>
      <c r="C824" t="s">
        <v>234</v>
      </c>
      <c r="D824" t="s">
        <v>644</v>
      </c>
      <c r="E824" s="4">
        <v>13</v>
      </c>
      <c r="F824" s="4">
        <v>22</v>
      </c>
      <c r="G824">
        <v>3</v>
      </c>
      <c r="H824" s="5">
        <v>2.5694444444444443E-2</v>
      </c>
      <c r="I824" t="s">
        <v>630</v>
      </c>
      <c r="J824" s="4">
        <f t="shared" si="37"/>
        <v>66</v>
      </c>
      <c r="K824" s="4">
        <f t="shared" si="36"/>
        <v>27</v>
      </c>
    </row>
    <row r="825" spans="1:11" x14ac:dyDescent="0.45">
      <c r="A825" s="3">
        <v>323</v>
      </c>
      <c r="B825" s="3">
        <v>8</v>
      </c>
      <c r="C825" t="s">
        <v>55</v>
      </c>
      <c r="D825" t="s">
        <v>638</v>
      </c>
      <c r="E825" s="4">
        <v>17</v>
      </c>
      <c r="F825" s="4">
        <v>29</v>
      </c>
      <c r="G825">
        <v>2</v>
      </c>
      <c r="H825" s="5">
        <v>2.2916666666666665E-2</v>
      </c>
      <c r="I825" t="s">
        <v>629</v>
      </c>
      <c r="J825" s="4">
        <f t="shared" si="37"/>
        <v>58</v>
      </c>
      <c r="K825" s="4">
        <f t="shared" si="36"/>
        <v>24</v>
      </c>
    </row>
    <row r="826" spans="1:11" x14ac:dyDescent="0.45">
      <c r="A826" s="3">
        <v>323</v>
      </c>
      <c r="B826" s="3">
        <v>8</v>
      </c>
      <c r="C826" t="s">
        <v>189</v>
      </c>
      <c r="D826" t="s">
        <v>632</v>
      </c>
      <c r="E826" s="4">
        <v>14</v>
      </c>
      <c r="F826" s="4">
        <v>24</v>
      </c>
      <c r="G826">
        <v>2</v>
      </c>
      <c r="H826" s="5">
        <v>2.0833333333333332E-2</v>
      </c>
      <c r="I826" t="s">
        <v>629</v>
      </c>
      <c r="J826" s="4">
        <f t="shared" si="37"/>
        <v>48</v>
      </c>
      <c r="K826" s="4">
        <f t="shared" si="36"/>
        <v>20</v>
      </c>
    </row>
    <row r="827" spans="1:11" x14ac:dyDescent="0.45">
      <c r="A827" s="3">
        <v>323</v>
      </c>
      <c r="B827" s="3">
        <v>8</v>
      </c>
      <c r="C827" t="s">
        <v>108</v>
      </c>
      <c r="D827" t="s">
        <v>649</v>
      </c>
      <c r="E827" s="4">
        <v>10</v>
      </c>
      <c r="F827" s="4">
        <v>18</v>
      </c>
      <c r="G827">
        <v>2</v>
      </c>
      <c r="H827" s="5">
        <v>1.5277777777777777E-2</v>
      </c>
      <c r="I827" t="s">
        <v>630</v>
      </c>
      <c r="J827" s="4">
        <f t="shared" si="37"/>
        <v>36</v>
      </c>
      <c r="K827" s="4">
        <f t="shared" si="36"/>
        <v>16</v>
      </c>
    </row>
    <row r="828" spans="1:11" x14ac:dyDescent="0.45">
      <c r="A828" s="3">
        <v>324</v>
      </c>
      <c r="B828" s="3">
        <v>9</v>
      </c>
      <c r="C828" t="s">
        <v>97</v>
      </c>
      <c r="D828" t="s">
        <v>633</v>
      </c>
      <c r="E828" s="4">
        <v>18</v>
      </c>
      <c r="F828" s="4">
        <v>30</v>
      </c>
      <c r="G828">
        <v>1</v>
      </c>
      <c r="H828" s="5">
        <v>1.0416666666666666E-2</v>
      </c>
      <c r="I828" t="s">
        <v>630</v>
      </c>
      <c r="J828" s="4">
        <f t="shared" si="37"/>
        <v>30</v>
      </c>
      <c r="K828" s="4">
        <f t="shared" si="36"/>
        <v>12</v>
      </c>
    </row>
    <row r="829" spans="1:11" x14ac:dyDescent="0.45">
      <c r="A829" s="3">
        <v>324</v>
      </c>
      <c r="B829" s="3">
        <v>9</v>
      </c>
      <c r="C829" t="s">
        <v>137</v>
      </c>
      <c r="D829" t="s">
        <v>635</v>
      </c>
      <c r="E829" s="4">
        <v>16</v>
      </c>
      <c r="F829" s="4">
        <v>27</v>
      </c>
      <c r="G829">
        <v>3</v>
      </c>
      <c r="H829" s="5">
        <v>4.027777777777778E-2</v>
      </c>
      <c r="I829" t="s">
        <v>629</v>
      </c>
      <c r="J829" s="4">
        <f t="shared" si="37"/>
        <v>81</v>
      </c>
      <c r="K829" s="4">
        <f t="shared" si="36"/>
        <v>33</v>
      </c>
    </row>
    <row r="830" spans="1:11" x14ac:dyDescent="0.45">
      <c r="A830" s="3">
        <v>324</v>
      </c>
      <c r="B830" s="3">
        <v>9</v>
      </c>
      <c r="C830" t="s">
        <v>186</v>
      </c>
      <c r="D830" t="s">
        <v>650</v>
      </c>
      <c r="E830" s="4">
        <v>15</v>
      </c>
      <c r="F830" s="4">
        <v>26</v>
      </c>
      <c r="G830">
        <v>1</v>
      </c>
      <c r="H830" s="5">
        <v>1.1805555555555555E-2</v>
      </c>
      <c r="I830" t="s">
        <v>629</v>
      </c>
      <c r="J830" s="4">
        <f t="shared" si="37"/>
        <v>26</v>
      </c>
      <c r="K830" s="4">
        <f t="shared" si="36"/>
        <v>11</v>
      </c>
    </row>
    <row r="831" spans="1:11" x14ac:dyDescent="0.45">
      <c r="A831" s="3">
        <v>325</v>
      </c>
      <c r="B831" s="3">
        <v>18</v>
      </c>
      <c r="C831" t="s">
        <v>99</v>
      </c>
      <c r="D831" t="s">
        <v>648</v>
      </c>
      <c r="E831" s="4">
        <v>13</v>
      </c>
      <c r="F831" s="4">
        <v>21</v>
      </c>
      <c r="G831">
        <v>1</v>
      </c>
      <c r="H831" s="5">
        <v>1.8055555555555554E-2</v>
      </c>
      <c r="I831" t="s">
        <v>630</v>
      </c>
      <c r="J831" s="4">
        <f t="shared" si="37"/>
        <v>21</v>
      </c>
      <c r="K831" s="4">
        <f t="shared" si="36"/>
        <v>8</v>
      </c>
    </row>
    <row r="832" spans="1:11" x14ac:dyDescent="0.45">
      <c r="A832" s="3">
        <v>325</v>
      </c>
      <c r="B832" s="3">
        <v>18</v>
      </c>
      <c r="C832" t="s">
        <v>147</v>
      </c>
      <c r="D832" t="s">
        <v>634</v>
      </c>
      <c r="E832" s="4">
        <v>19</v>
      </c>
      <c r="F832" s="4">
        <v>31</v>
      </c>
      <c r="G832">
        <v>1</v>
      </c>
      <c r="H832" s="5">
        <v>3.472222222222222E-3</v>
      </c>
      <c r="I832" t="s">
        <v>630</v>
      </c>
      <c r="J832" s="4">
        <f t="shared" si="37"/>
        <v>31</v>
      </c>
      <c r="K832" s="4">
        <f t="shared" si="36"/>
        <v>12</v>
      </c>
    </row>
    <row r="833" spans="1:11" x14ac:dyDescent="0.45">
      <c r="A833" s="3">
        <v>325</v>
      </c>
      <c r="B833" s="3">
        <v>18</v>
      </c>
      <c r="C833" t="s">
        <v>39</v>
      </c>
      <c r="D833" t="s">
        <v>642</v>
      </c>
      <c r="E833" s="4">
        <v>21</v>
      </c>
      <c r="F833" s="4">
        <v>35</v>
      </c>
      <c r="G833">
        <v>2</v>
      </c>
      <c r="H833" s="5">
        <v>9.0277777777777769E-3</v>
      </c>
      <c r="I833" t="s">
        <v>630</v>
      </c>
      <c r="J833" s="4">
        <f t="shared" si="37"/>
        <v>70</v>
      </c>
      <c r="K833" s="4">
        <f t="shared" si="36"/>
        <v>28</v>
      </c>
    </row>
    <row r="834" spans="1:11" x14ac:dyDescent="0.45">
      <c r="A834" s="3">
        <v>325</v>
      </c>
      <c r="B834" s="3">
        <v>18</v>
      </c>
      <c r="C834" t="s">
        <v>278</v>
      </c>
      <c r="D834" t="s">
        <v>643</v>
      </c>
      <c r="E834" s="4">
        <v>19</v>
      </c>
      <c r="F834" s="4">
        <v>32</v>
      </c>
      <c r="G834">
        <v>1</v>
      </c>
      <c r="H834" s="5">
        <v>1.8749999999999999E-2</v>
      </c>
      <c r="I834" t="s">
        <v>629</v>
      </c>
      <c r="J834" s="4">
        <f t="shared" si="37"/>
        <v>32</v>
      </c>
      <c r="K834" s="4">
        <f t="shared" ref="K834:K897" si="38">J834-(G834*E834)</f>
        <v>13</v>
      </c>
    </row>
    <row r="835" spans="1:11" x14ac:dyDescent="0.45">
      <c r="A835" s="3">
        <v>326</v>
      </c>
      <c r="B835" s="3">
        <v>14</v>
      </c>
      <c r="C835" t="s">
        <v>39</v>
      </c>
      <c r="D835" t="s">
        <v>642</v>
      </c>
      <c r="E835" s="4">
        <v>21</v>
      </c>
      <c r="F835" s="4">
        <v>35</v>
      </c>
      <c r="G835">
        <v>1</v>
      </c>
      <c r="H835" s="5">
        <v>9.7222222222222224E-3</v>
      </c>
      <c r="I835" t="s">
        <v>629</v>
      </c>
      <c r="J835" s="4">
        <f t="shared" ref="J835:J898" si="39">F835*G835</f>
        <v>35</v>
      </c>
      <c r="K835" s="4">
        <f t="shared" si="38"/>
        <v>14</v>
      </c>
    </row>
    <row r="836" spans="1:11" x14ac:dyDescent="0.45">
      <c r="A836" s="3">
        <v>326</v>
      </c>
      <c r="B836" s="3">
        <v>14</v>
      </c>
      <c r="C836" t="s">
        <v>108</v>
      </c>
      <c r="D836" t="s">
        <v>649</v>
      </c>
      <c r="E836" s="4">
        <v>10</v>
      </c>
      <c r="F836" s="4">
        <v>18</v>
      </c>
      <c r="G836">
        <v>1</v>
      </c>
      <c r="H836" s="5">
        <v>1.9444444444444445E-2</v>
      </c>
      <c r="I836" t="s">
        <v>629</v>
      </c>
      <c r="J836" s="4">
        <f t="shared" si="39"/>
        <v>18</v>
      </c>
      <c r="K836" s="4">
        <f t="shared" si="38"/>
        <v>8</v>
      </c>
    </row>
    <row r="837" spans="1:11" x14ac:dyDescent="0.45">
      <c r="A837" s="3">
        <v>326</v>
      </c>
      <c r="B837" s="3">
        <v>14</v>
      </c>
      <c r="C837" t="s">
        <v>62</v>
      </c>
      <c r="D837" t="s">
        <v>640</v>
      </c>
      <c r="E837" s="4">
        <v>16</v>
      </c>
      <c r="F837" s="4">
        <v>28</v>
      </c>
      <c r="G837">
        <v>1</v>
      </c>
      <c r="H837" s="5">
        <v>3.4027777777777775E-2</v>
      </c>
      <c r="I837" t="s">
        <v>629</v>
      </c>
      <c r="J837" s="4">
        <f t="shared" si="39"/>
        <v>28</v>
      </c>
      <c r="K837" s="4">
        <f t="shared" si="38"/>
        <v>12</v>
      </c>
    </row>
    <row r="838" spans="1:11" x14ac:dyDescent="0.45">
      <c r="A838" s="3">
        <v>327</v>
      </c>
      <c r="B838" s="3">
        <v>12</v>
      </c>
      <c r="C838" t="s">
        <v>83</v>
      </c>
      <c r="D838" t="s">
        <v>645</v>
      </c>
      <c r="E838" s="4">
        <v>20</v>
      </c>
      <c r="F838" s="4">
        <v>34</v>
      </c>
      <c r="G838">
        <v>3</v>
      </c>
      <c r="H838" s="5">
        <v>2.2916666666666665E-2</v>
      </c>
      <c r="I838" t="s">
        <v>629</v>
      </c>
      <c r="J838" s="4">
        <f t="shared" si="39"/>
        <v>102</v>
      </c>
      <c r="K838" s="4">
        <f t="shared" si="38"/>
        <v>42</v>
      </c>
    </row>
    <row r="839" spans="1:11" x14ac:dyDescent="0.45">
      <c r="A839" s="3">
        <v>327</v>
      </c>
      <c r="B839" s="3">
        <v>12</v>
      </c>
      <c r="C839" t="s">
        <v>108</v>
      </c>
      <c r="D839" t="s">
        <v>649</v>
      </c>
      <c r="E839" s="4">
        <v>10</v>
      </c>
      <c r="F839" s="4">
        <v>18</v>
      </c>
      <c r="G839">
        <v>1</v>
      </c>
      <c r="H839" s="5">
        <v>4.8611111111111112E-3</v>
      </c>
      <c r="I839" t="s">
        <v>630</v>
      </c>
      <c r="J839" s="4">
        <f t="shared" si="39"/>
        <v>18</v>
      </c>
      <c r="K839" s="4">
        <f t="shared" si="38"/>
        <v>8</v>
      </c>
    </row>
    <row r="840" spans="1:11" x14ac:dyDescent="0.45">
      <c r="A840" s="3">
        <v>327</v>
      </c>
      <c r="B840" s="3">
        <v>12</v>
      </c>
      <c r="C840" t="s">
        <v>137</v>
      </c>
      <c r="D840" t="s">
        <v>635</v>
      </c>
      <c r="E840" s="4">
        <v>16</v>
      </c>
      <c r="F840" s="4">
        <v>27</v>
      </c>
      <c r="G840">
        <v>1</v>
      </c>
      <c r="H840" s="5">
        <v>2.361111111111111E-2</v>
      </c>
      <c r="I840" t="s">
        <v>629</v>
      </c>
      <c r="J840" s="4">
        <f t="shared" si="39"/>
        <v>27</v>
      </c>
      <c r="K840" s="4">
        <f t="shared" si="38"/>
        <v>11</v>
      </c>
    </row>
    <row r="841" spans="1:11" x14ac:dyDescent="0.45">
      <c r="A841" s="3">
        <v>328</v>
      </c>
      <c r="B841" s="3">
        <v>4</v>
      </c>
      <c r="C841" t="s">
        <v>39</v>
      </c>
      <c r="D841" t="s">
        <v>642</v>
      </c>
      <c r="E841" s="4">
        <v>21</v>
      </c>
      <c r="F841" s="4">
        <v>35</v>
      </c>
      <c r="G841">
        <v>1</v>
      </c>
      <c r="H841" s="5">
        <v>1.4583333333333334E-2</v>
      </c>
      <c r="I841" t="s">
        <v>629</v>
      </c>
      <c r="J841" s="4">
        <f t="shared" si="39"/>
        <v>35</v>
      </c>
      <c r="K841" s="4">
        <f t="shared" si="38"/>
        <v>14</v>
      </c>
    </row>
    <row r="842" spans="1:11" x14ac:dyDescent="0.45">
      <c r="A842" s="3">
        <v>329</v>
      </c>
      <c r="B842" s="3">
        <v>13</v>
      </c>
      <c r="C842" t="s">
        <v>99</v>
      </c>
      <c r="D842" t="s">
        <v>648</v>
      </c>
      <c r="E842" s="4">
        <v>13</v>
      </c>
      <c r="F842" s="4">
        <v>21</v>
      </c>
      <c r="G842">
        <v>2</v>
      </c>
      <c r="H842" s="5">
        <v>3.888888888888889E-2</v>
      </c>
      <c r="I842" t="s">
        <v>629</v>
      </c>
      <c r="J842" s="4">
        <f t="shared" si="39"/>
        <v>42</v>
      </c>
      <c r="K842" s="4">
        <f t="shared" si="38"/>
        <v>16</v>
      </c>
    </row>
    <row r="843" spans="1:11" x14ac:dyDescent="0.45">
      <c r="A843" s="3">
        <v>329</v>
      </c>
      <c r="B843" s="3">
        <v>13</v>
      </c>
      <c r="C843" t="s">
        <v>71</v>
      </c>
      <c r="D843" t="s">
        <v>636</v>
      </c>
      <c r="E843" s="4">
        <v>25</v>
      </c>
      <c r="F843" s="4">
        <v>40</v>
      </c>
      <c r="G843">
        <v>2</v>
      </c>
      <c r="H843" s="5">
        <v>1.1805555555555555E-2</v>
      </c>
      <c r="I843" t="s">
        <v>629</v>
      </c>
      <c r="J843" s="4">
        <f t="shared" si="39"/>
        <v>80</v>
      </c>
      <c r="K843" s="4">
        <f t="shared" si="38"/>
        <v>30</v>
      </c>
    </row>
    <row r="844" spans="1:11" x14ac:dyDescent="0.45">
      <c r="A844" s="3">
        <v>329</v>
      </c>
      <c r="B844" s="3">
        <v>13</v>
      </c>
      <c r="C844" t="s">
        <v>147</v>
      </c>
      <c r="D844" t="s">
        <v>634</v>
      </c>
      <c r="E844" s="4">
        <v>19</v>
      </c>
      <c r="F844" s="4">
        <v>31</v>
      </c>
      <c r="G844">
        <v>2</v>
      </c>
      <c r="H844" s="5">
        <v>4.027777777777778E-2</v>
      </c>
      <c r="I844" t="s">
        <v>629</v>
      </c>
      <c r="J844" s="4">
        <f t="shared" si="39"/>
        <v>62</v>
      </c>
      <c r="K844" s="4">
        <f t="shared" si="38"/>
        <v>24</v>
      </c>
    </row>
    <row r="845" spans="1:11" x14ac:dyDescent="0.45">
      <c r="A845" s="3">
        <v>329</v>
      </c>
      <c r="B845" s="3">
        <v>13</v>
      </c>
      <c r="C845" t="s">
        <v>231</v>
      </c>
      <c r="D845" t="s">
        <v>647</v>
      </c>
      <c r="E845" s="4">
        <v>14</v>
      </c>
      <c r="F845" s="4">
        <v>23</v>
      </c>
      <c r="G845">
        <v>1</v>
      </c>
      <c r="H845" s="5">
        <v>5.5555555555555558E-3</v>
      </c>
      <c r="I845" t="s">
        <v>629</v>
      </c>
      <c r="J845" s="4">
        <f t="shared" si="39"/>
        <v>23</v>
      </c>
      <c r="K845" s="4">
        <f t="shared" si="38"/>
        <v>9</v>
      </c>
    </row>
    <row r="846" spans="1:11" x14ac:dyDescent="0.45">
      <c r="A846" s="3">
        <v>330</v>
      </c>
      <c r="B846" s="3">
        <v>10</v>
      </c>
      <c r="C846" t="s">
        <v>153</v>
      </c>
      <c r="D846" t="s">
        <v>651</v>
      </c>
      <c r="E846" s="4">
        <v>15</v>
      </c>
      <c r="F846" s="4">
        <v>25</v>
      </c>
      <c r="G846">
        <v>2</v>
      </c>
      <c r="H846" s="5">
        <v>1.7361111111111112E-2</v>
      </c>
      <c r="I846" t="s">
        <v>630</v>
      </c>
      <c r="J846" s="4">
        <f t="shared" si="39"/>
        <v>50</v>
      </c>
      <c r="K846" s="4">
        <f t="shared" si="38"/>
        <v>20</v>
      </c>
    </row>
    <row r="847" spans="1:11" x14ac:dyDescent="0.45">
      <c r="A847" s="3">
        <v>330</v>
      </c>
      <c r="B847" s="3">
        <v>10</v>
      </c>
      <c r="C847" t="s">
        <v>62</v>
      </c>
      <c r="D847" t="s">
        <v>640</v>
      </c>
      <c r="E847" s="4">
        <v>16</v>
      </c>
      <c r="F847" s="4">
        <v>28</v>
      </c>
      <c r="G847">
        <v>2</v>
      </c>
      <c r="H847" s="5">
        <v>2.9861111111111113E-2</v>
      </c>
      <c r="I847" t="s">
        <v>629</v>
      </c>
      <c r="J847" s="4">
        <f t="shared" si="39"/>
        <v>56</v>
      </c>
      <c r="K847" s="4">
        <f t="shared" si="38"/>
        <v>24</v>
      </c>
    </row>
    <row r="848" spans="1:11" x14ac:dyDescent="0.45">
      <c r="A848" s="3">
        <v>330</v>
      </c>
      <c r="B848" s="3">
        <v>10</v>
      </c>
      <c r="C848" t="s">
        <v>231</v>
      </c>
      <c r="D848" t="s">
        <v>647</v>
      </c>
      <c r="E848" s="4">
        <v>14</v>
      </c>
      <c r="F848" s="4">
        <v>23</v>
      </c>
      <c r="G848">
        <v>3</v>
      </c>
      <c r="H848" s="5">
        <v>1.4583333333333334E-2</v>
      </c>
      <c r="I848" t="s">
        <v>629</v>
      </c>
      <c r="J848" s="4">
        <f t="shared" si="39"/>
        <v>69</v>
      </c>
      <c r="K848" s="4">
        <f t="shared" si="38"/>
        <v>27</v>
      </c>
    </row>
    <row r="849" spans="1:11" x14ac:dyDescent="0.45">
      <c r="A849" s="3">
        <v>330</v>
      </c>
      <c r="B849" s="3">
        <v>10</v>
      </c>
      <c r="C849" t="s">
        <v>99</v>
      </c>
      <c r="D849" t="s">
        <v>648</v>
      </c>
      <c r="E849" s="4">
        <v>13</v>
      </c>
      <c r="F849" s="4">
        <v>21</v>
      </c>
      <c r="G849">
        <v>2</v>
      </c>
      <c r="H849" s="5">
        <v>3.5416666666666666E-2</v>
      </c>
      <c r="I849" t="s">
        <v>630</v>
      </c>
      <c r="J849" s="4">
        <f t="shared" si="39"/>
        <v>42</v>
      </c>
      <c r="K849" s="4">
        <f t="shared" si="38"/>
        <v>16</v>
      </c>
    </row>
    <row r="850" spans="1:11" x14ac:dyDescent="0.45">
      <c r="A850" s="3">
        <v>331</v>
      </c>
      <c r="B850" s="3">
        <v>20</v>
      </c>
      <c r="C850" t="s">
        <v>143</v>
      </c>
      <c r="D850" t="s">
        <v>641</v>
      </c>
      <c r="E850" s="4">
        <v>11</v>
      </c>
      <c r="F850" s="4">
        <v>19</v>
      </c>
      <c r="G850">
        <v>1</v>
      </c>
      <c r="H850" s="5">
        <v>3.472222222222222E-3</v>
      </c>
      <c r="I850" t="s">
        <v>629</v>
      </c>
      <c r="J850" s="4">
        <f t="shared" si="39"/>
        <v>19</v>
      </c>
      <c r="K850" s="4">
        <f t="shared" si="38"/>
        <v>8</v>
      </c>
    </row>
    <row r="851" spans="1:11" x14ac:dyDescent="0.45">
      <c r="A851" s="3">
        <v>331</v>
      </c>
      <c r="B851" s="3">
        <v>20</v>
      </c>
      <c r="C851" t="s">
        <v>39</v>
      </c>
      <c r="D851" t="s">
        <v>642</v>
      </c>
      <c r="E851" s="4">
        <v>21</v>
      </c>
      <c r="F851" s="4">
        <v>35</v>
      </c>
      <c r="G851">
        <v>3</v>
      </c>
      <c r="H851" s="5">
        <v>1.8055555555555554E-2</v>
      </c>
      <c r="I851" t="s">
        <v>630</v>
      </c>
      <c r="J851" s="4">
        <f t="shared" si="39"/>
        <v>105</v>
      </c>
      <c r="K851" s="4">
        <f t="shared" si="38"/>
        <v>42</v>
      </c>
    </row>
    <row r="852" spans="1:11" x14ac:dyDescent="0.45">
      <c r="A852" s="3">
        <v>331</v>
      </c>
      <c r="B852" s="3">
        <v>20</v>
      </c>
      <c r="C852" t="s">
        <v>189</v>
      </c>
      <c r="D852" t="s">
        <v>632</v>
      </c>
      <c r="E852" s="4">
        <v>14</v>
      </c>
      <c r="F852" s="4">
        <v>24</v>
      </c>
      <c r="G852">
        <v>1</v>
      </c>
      <c r="H852" s="5">
        <v>3.8194444444444448E-2</v>
      </c>
      <c r="I852" t="s">
        <v>629</v>
      </c>
      <c r="J852" s="4">
        <f t="shared" si="39"/>
        <v>24</v>
      </c>
      <c r="K852" s="4">
        <f t="shared" si="38"/>
        <v>10</v>
      </c>
    </row>
    <row r="853" spans="1:11" x14ac:dyDescent="0.45">
      <c r="A853" s="3">
        <v>331</v>
      </c>
      <c r="B853" s="3">
        <v>20</v>
      </c>
      <c r="C853" t="s">
        <v>153</v>
      </c>
      <c r="D853" t="s">
        <v>651</v>
      </c>
      <c r="E853" s="4">
        <v>15</v>
      </c>
      <c r="F853" s="4">
        <v>25</v>
      </c>
      <c r="G853">
        <v>1</v>
      </c>
      <c r="H853" s="5">
        <v>2.4305555555555556E-2</v>
      </c>
      <c r="I853" t="s">
        <v>629</v>
      </c>
      <c r="J853" s="4">
        <f t="shared" si="39"/>
        <v>25</v>
      </c>
      <c r="K853" s="4">
        <f t="shared" si="38"/>
        <v>10</v>
      </c>
    </row>
    <row r="854" spans="1:11" x14ac:dyDescent="0.45">
      <c r="A854" s="3">
        <v>332</v>
      </c>
      <c r="B854" s="3">
        <v>6</v>
      </c>
      <c r="C854" t="s">
        <v>71</v>
      </c>
      <c r="D854" t="s">
        <v>636</v>
      </c>
      <c r="E854" s="4">
        <v>25</v>
      </c>
      <c r="F854" s="4">
        <v>40</v>
      </c>
      <c r="G854">
        <v>3</v>
      </c>
      <c r="H854" s="5">
        <v>1.1805555555555555E-2</v>
      </c>
      <c r="I854" t="s">
        <v>629</v>
      </c>
      <c r="J854" s="4">
        <f t="shared" si="39"/>
        <v>120</v>
      </c>
      <c r="K854" s="4">
        <f t="shared" si="38"/>
        <v>45</v>
      </c>
    </row>
    <row r="855" spans="1:11" x14ac:dyDescent="0.45">
      <c r="A855" s="3">
        <v>333</v>
      </c>
      <c r="B855" s="3">
        <v>6</v>
      </c>
      <c r="C855" t="s">
        <v>102</v>
      </c>
      <c r="D855" t="s">
        <v>637</v>
      </c>
      <c r="E855" s="4">
        <v>22</v>
      </c>
      <c r="F855" s="4">
        <v>36</v>
      </c>
      <c r="G855">
        <v>1</v>
      </c>
      <c r="H855" s="5">
        <v>2.6388888888888889E-2</v>
      </c>
      <c r="I855" t="s">
        <v>630</v>
      </c>
      <c r="J855" s="4">
        <f t="shared" si="39"/>
        <v>36</v>
      </c>
      <c r="K855" s="4">
        <f t="shared" si="38"/>
        <v>14</v>
      </c>
    </row>
    <row r="856" spans="1:11" x14ac:dyDescent="0.45">
      <c r="A856" s="3">
        <v>333</v>
      </c>
      <c r="B856" s="3">
        <v>6</v>
      </c>
      <c r="C856" t="s">
        <v>108</v>
      </c>
      <c r="D856" t="s">
        <v>649</v>
      </c>
      <c r="E856" s="4">
        <v>10</v>
      </c>
      <c r="F856" s="4">
        <v>18</v>
      </c>
      <c r="G856">
        <v>2</v>
      </c>
      <c r="H856" s="5">
        <v>1.5972222222222221E-2</v>
      </c>
      <c r="I856" t="s">
        <v>630</v>
      </c>
      <c r="J856" s="4">
        <f t="shared" si="39"/>
        <v>36</v>
      </c>
      <c r="K856" s="4">
        <f t="shared" si="38"/>
        <v>16</v>
      </c>
    </row>
    <row r="857" spans="1:11" x14ac:dyDescent="0.45">
      <c r="A857" s="3">
        <v>334</v>
      </c>
      <c r="B857" s="3">
        <v>12</v>
      </c>
      <c r="C857" t="s">
        <v>99</v>
      </c>
      <c r="D857" t="s">
        <v>648</v>
      </c>
      <c r="E857" s="4">
        <v>13</v>
      </c>
      <c r="F857" s="4">
        <v>21</v>
      </c>
      <c r="G857">
        <v>2</v>
      </c>
      <c r="H857" s="5">
        <v>2.5000000000000001E-2</v>
      </c>
      <c r="I857" t="s">
        <v>630</v>
      </c>
      <c r="J857" s="4">
        <f t="shared" si="39"/>
        <v>42</v>
      </c>
      <c r="K857" s="4">
        <f t="shared" si="38"/>
        <v>16</v>
      </c>
    </row>
    <row r="858" spans="1:11" x14ac:dyDescent="0.45">
      <c r="A858" s="3">
        <v>334</v>
      </c>
      <c r="B858" s="3">
        <v>12</v>
      </c>
      <c r="C858" t="s">
        <v>231</v>
      </c>
      <c r="D858" t="s">
        <v>647</v>
      </c>
      <c r="E858" s="4">
        <v>14</v>
      </c>
      <c r="F858" s="4">
        <v>23</v>
      </c>
      <c r="G858">
        <v>1</v>
      </c>
      <c r="H858" s="5">
        <v>4.027777777777778E-2</v>
      </c>
      <c r="I858" t="s">
        <v>629</v>
      </c>
      <c r="J858" s="4">
        <f t="shared" si="39"/>
        <v>23</v>
      </c>
      <c r="K858" s="4">
        <f t="shared" si="38"/>
        <v>9</v>
      </c>
    </row>
    <row r="859" spans="1:11" x14ac:dyDescent="0.45">
      <c r="A859" s="3">
        <v>334</v>
      </c>
      <c r="B859" s="3">
        <v>12</v>
      </c>
      <c r="C859" t="s">
        <v>189</v>
      </c>
      <c r="D859" t="s">
        <v>632</v>
      </c>
      <c r="E859" s="4">
        <v>14</v>
      </c>
      <c r="F859" s="4">
        <v>24</v>
      </c>
      <c r="G859">
        <v>2</v>
      </c>
      <c r="H859" s="5">
        <v>2.1527777777777778E-2</v>
      </c>
      <c r="I859" t="s">
        <v>629</v>
      </c>
      <c r="J859" s="4">
        <f t="shared" si="39"/>
        <v>48</v>
      </c>
      <c r="K859" s="4">
        <f t="shared" si="38"/>
        <v>20</v>
      </c>
    </row>
    <row r="860" spans="1:11" x14ac:dyDescent="0.45">
      <c r="A860" s="3">
        <v>334</v>
      </c>
      <c r="B860" s="3">
        <v>12</v>
      </c>
      <c r="C860" t="s">
        <v>97</v>
      </c>
      <c r="D860" t="s">
        <v>633</v>
      </c>
      <c r="E860" s="4">
        <v>18</v>
      </c>
      <c r="F860" s="4">
        <v>30</v>
      </c>
      <c r="G860">
        <v>2</v>
      </c>
      <c r="H860" s="5">
        <v>2.1527777777777778E-2</v>
      </c>
      <c r="I860" t="s">
        <v>629</v>
      </c>
      <c r="J860" s="4">
        <f t="shared" si="39"/>
        <v>60</v>
      </c>
      <c r="K860" s="4">
        <f t="shared" si="38"/>
        <v>24</v>
      </c>
    </row>
    <row r="861" spans="1:11" x14ac:dyDescent="0.45">
      <c r="A861" s="3">
        <v>335</v>
      </c>
      <c r="B861" s="3">
        <v>14</v>
      </c>
      <c r="C861" t="s">
        <v>97</v>
      </c>
      <c r="D861" t="s">
        <v>633</v>
      </c>
      <c r="E861" s="4">
        <v>18</v>
      </c>
      <c r="F861" s="4">
        <v>30</v>
      </c>
      <c r="G861">
        <v>1</v>
      </c>
      <c r="H861" s="5">
        <v>2.2916666666666665E-2</v>
      </c>
      <c r="I861" t="s">
        <v>630</v>
      </c>
      <c r="J861" s="4">
        <f t="shared" si="39"/>
        <v>30</v>
      </c>
      <c r="K861" s="4">
        <f t="shared" si="38"/>
        <v>12</v>
      </c>
    </row>
    <row r="862" spans="1:11" x14ac:dyDescent="0.45">
      <c r="A862" s="3">
        <v>335</v>
      </c>
      <c r="B862" s="3">
        <v>14</v>
      </c>
      <c r="C862" t="s">
        <v>62</v>
      </c>
      <c r="D862" t="s">
        <v>640</v>
      </c>
      <c r="E862" s="4">
        <v>16</v>
      </c>
      <c r="F862" s="4">
        <v>28</v>
      </c>
      <c r="G862">
        <v>3</v>
      </c>
      <c r="H862" s="5">
        <v>2.5000000000000001E-2</v>
      </c>
      <c r="I862" t="s">
        <v>630</v>
      </c>
      <c r="J862" s="4">
        <f t="shared" si="39"/>
        <v>84</v>
      </c>
      <c r="K862" s="4">
        <f t="shared" si="38"/>
        <v>36</v>
      </c>
    </row>
    <row r="863" spans="1:11" x14ac:dyDescent="0.45">
      <c r="A863" s="3">
        <v>336</v>
      </c>
      <c r="B863" s="3">
        <v>4</v>
      </c>
      <c r="C863" t="s">
        <v>99</v>
      </c>
      <c r="D863" t="s">
        <v>648</v>
      </c>
      <c r="E863" s="4">
        <v>13</v>
      </c>
      <c r="F863" s="4">
        <v>21</v>
      </c>
      <c r="G863">
        <v>2</v>
      </c>
      <c r="H863" s="5">
        <v>8.3333333333333332E-3</v>
      </c>
      <c r="I863" t="s">
        <v>630</v>
      </c>
      <c r="J863" s="4">
        <f t="shared" si="39"/>
        <v>42</v>
      </c>
      <c r="K863" s="4">
        <f t="shared" si="38"/>
        <v>16</v>
      </c>
    </row>
    <row r="864" spans="1:11" x14ac:dyDescent="0.45">
      <c r="A864" s="3">
        <v>336</v>
      </c>
      <c r="B864" s="3">
        <v>4</v>
      </c>
      <c r="C864" t="s">
        <v>143</v>
      </c>
      <c r="D864" t="s">
        <v>641</v>
      </c>
      <c r="E864" s="4">
        <v>11</v>
      </c>
      <c r="F864" s="4">
        <v>19</v>
      </c>
      <c r="G864">
        <v>2</v>
      </c>
      <c r="H864" s="5">
        <v>2.2916666666666665E-2</v>
      </c>
      <c r="I864" t="s">
        <v>630</v>
      </c>
      <c r="J864" s="4">
        <f t="shared" si="39"/>
        <v>38</v>
      </c>
      <c r="K864" s="4">
        <f t="shared" si="38"/>
        <v>16</v>
      </c>
    </row>
    <row r="865" spans="1:11" x14ac:dyDescent="0.45">
      <c r="A865" s="3">
        <v>336</v>
      </c>
      <c r="B865" s="3">
        <v>4</v>
      </c>
      <c r="C865" t="s">
        <v>186</v>
      </c>
      <c r="D865" t="s">
        <v>650</v>
      </c>
      <c r="E865" s="4">
        <v>15</v>
      </c>
      <c r="F865" s="4">
        <v>26</v>
      </c>
      <c r="G865">
        <v>3</v>
      </c>
      <c r="H865" s="5">
        <v>1.3888888888888888E-2</v>
      </c>
      <c r="I865" t="s">
        <v>630</v>
      </c>
      <c r="J865" s="4">
        <f t="shared" si="39"/>
        <v>78</v>
      </c>
      <c r="K865" s="4">
        <f t="shared" si="38"/>
        <v>33</v>
      </c>
    </row>
    <row r="866" spans="1:11" x14ac:dyDescent="0.45">
      <c r="A866" s="3">
        <v>337</v>
      </c>
      <c r="B866" s="3">
        <v>11</v>
      </c>
      <c r="C866" t="s">
        <v>189</v>
      </c>
      <c r="D866" t="s">
        <v>632</v>
      </c>
      <c r="E866" s="4">
        <v>14</v>
      </c>
      <c r="F866" s="4">
        <v>24</v>
      </c>
      <c r="G866">
        <v>3</v>
      </c>
      <c r="H866" s="5">
        <v>3.6805555555555557E-2</v>
      </c>
      <c r="I866" t="s">
        <v>629</v>
      </c>
      <c r="J866" s="4">
        <f t="shared" si="39"/>
        <v>72</v>
      </c>
      <c r="K866" s="4">
        <f t="shared" si="38"/>
        <v>30</v>
      </c>
    </row>
    <row r="867" spans="1:11" x14ac:dyDescent="0.45">
      <c r="A867" s="3">
        <v>337</v>
      </c>
      <c r="B867" s="3">
        <v>11</v>
      </c>
      <c r="C867" t="s">
        <v>62</v>
      </c>
      <c r="D867" t="s">
        <v>640</v>
      </c>
      <c r="E867" s="4">
        <v>16</v>
      </c>
      <c r="F867" s="4">
        <v>28</v>
      </c>
      <c r="G867">
        <v>1</v>
      </c>
      <c r="H867" s="5">
        <v>3.472222222222222E-3</v>
      </c>
      <c r="I867" t="s">
        <v>630</v>
      </c>
      <c r="J867" s="4">
        <f t="shared" si="39"/>
        <v>28</v>
      </c>
      <c r="K867" s="4">
        <f t="shared" si="38"/>
        <v>12</v>
      </c>
    </row>
    <row r="868" spans="1:11" x14ac:dyDescent="0.45">
      <c r="A868" s="3">
        <v>338</v>
      </c>
      <c r="B868" s="3">
        <v>18</v>
      </c>
      <c r="C868" t="s">
        <v>83</v>
      </c>
      <c r="D868" t="s">
        <v>645</v>
      </c>
      <c r="E868" s="4">
        <v>20</v>
      </c>
      <c r="F868" s="4">
        <v>34</v>
      </c>
      <c r="G868">
        <v>3</v>
      </c>
      <c r="H868" s="5">
        <v>3.0555555555555555E-2</v>
      </c>
      <c r="I868" t="s">
        <v>629</v>
      </c>
      <c r="J868" s="4">
        <f t="shared" si="39"/>
        <v>102</v>
      </c>
      <c r="K868" s="4">
        <f t="shared" si="38"/>
        <v>42</v>
      </c>
    </row>
    <row r="869" spans="1:11" x14ac:dyDescent="0.45">
      <c r="A869" s="3">
        <v>338</v>
      </c>
      <c r="B869" s="3">
        <v>18</v>
      </c>
      <c r="C869" t="s">
        <v>99</v>
      </c>
      <c r="D869" t="s">
        <v>648</v>
      </c>
      <c r="E869" s="4">
        <v>13</v>
      </c>
      <c r="F869" s="4">
        <v>21</v>
      </c>
      <c r="G869">
        <v>1</v>
      </c>
      <c r="H869" s="5">
        <v>6.9444444444444441E-3</v>
      </c>
      <c r="I869" t="s">
        <v>630</v>
      </c>
      <c r="J869" s="4">
        <f t="shared" si="39"/>
        <v>21</v>
      </c>
      <c r="K869" s="4">
        <f t="shared" si="38"/>
        <v>8</v>
      </c>
    </row>
    <row r="870" spans="1:11" x14ac:dyDescent="0.45">
      <c r="A870" s="3">
        <v>338</v>
      </c>
      <c r="B870" s="3">
        <v>18</v>
      </c>
      <c r="C870" t="s">
        <v>278</v>
      </c>
      <c r="D870" t="s">
        <v>643</v>
      </c>
      <c r="E870" s="4">
        <v>19</v>
      </c>
      <c r="F870" s="4">
        <v>32</v>
      </c>
      <c r="G870">
        <v>3</v>
      </c>
      <c r="H870" s="5">
        <v>2.0833333333333332E-2</v>
      </c>
      <c r="I870" t="s">
        <v>630</v>
      </c>
      <c r="J870" s="4">
        <f t="shared" si="39"/>
        <v>96</v>
      </c>
      <c r="K870" s="4">
        <f t="shared" si="38"/>
        <v>39</v>
      </c>
    </row>
    <row r="871" spans="1:11" x14ac:dyDescent="0.45">
      <c r="A871" s="3">
        <v>338</v>
      </c>
      <c r="B871" s="3">
        <v>18</v>
      </c>
      <c r="C871" t="s">
        <v>177</v>
      </c>
      <c r="D871" t="s">
        <v>646</v>
      </c>
      <c r="E871" s="4">
        <v>12</v>
      </c>
      <c r="F871" s="4">
        <v>20</v>
      </c>
      <c r="G871">
        <v>3</v>
      </c>
      <c r="H871" s="5">
        <v>4.0972222222222222E-2</v>
      </c>
      <c r="I871" t="s">
        <v>629</v>
      </c>
      <c r="J871" s="4">
        <f t="shared" si="39"/>
        <v>60</v>
      </c>
      <c r="K871" s="4">
        <f t="shared" si="38"/>
        <v>24</v>
      </c>
    </row>
    <row r="872" spans="1:11" x14ac:dyDescent="0.45">
      <c r="A872" s="3">
        <v>339</v>
      </c>
      <c r="B872" s="3">
        <v>13</v>
      </c>
      <c r="C872" t="s">
        <v>55</v>
      </c>
      <c r="D872" t="s">
        <v>638</v>
      </c>
      <c r="E872" s="4">
        <v>17</v>
      </c>
      <c r="F872" s="4">
        <v>29</v>
      </c>
      <c r="G872">
        <v>2</v>
      </c>
      <c r="H872" s="5">
        <v>4.1666666666666666E-3</v>
      </c>
      <c r="I872" t="s">
        <v>630</v>
      </c>
      <c r="J872" s="4">
        <f t="shared" si="39"/>
        <v>58</v>
      </c>
      <c r="K872" s="4">
        <f t="shared" si="38"/>
        <v>24</v>
      </c>
    </row>
    <row r="873" spans="1:11" x14ac:dyDescent="0.45">
      <c r="A873" s="3">
        <v>339</v>
      </c>
      <c r="B873" s="3">
        <v>13</v>
      </c>
      <c r="C873" t="s">
        <v>231</v>
      </c>
      <c r="D873" t="s">
        <v>647</v>
      </c>
      <c r="E873" s="4">
        <v>14</v>
      </c>
      <c r="F873" s="4">
        <v>23</v>
      </c>
      <c r="G873">
        <v>2</v>
      </c>
      <c r="H873" s="5">
        <v>2.7777777777777776E-2</v>
      </c>
      <c r="I873" t="s">
        <v>629</v>
      </c>
      <c r="J873" s="4">
        <f t="shared" si="39"/>
        <v>46</v>
      </c>
      <c r="K873" s="4">
        <f t="shared" si="38"/>
        <v>18</v>
      </c>
    </row>
    <row r="874" spans="1:11" x14ac:dyDescent="0.45">
      <c r="A874" s="3">
        <v>340</v>
      </c>
      <c r="B874" s="3">
        <v>15</v>
      </c>
      <c r="C874" t="s">
        <v>71</v>
      </c>
      <c r="D874" t="s">
        <v>636</v>
      </c>
      <c r="E874" s="4">
        <v>25</v>
      </c>
      <c r="F874" s="4">
        <v>40</v>
      </c>
      <c r="G874">
        <v>2</v>
      </c>
      <c r="H874" s="5">
        <v>2.4305555555555556E-2</v>
      </c>
      <c r="I874" t="s">
        <v>630</v>
      </c>
      <c r="J874" s="4">
        <f t="shared" si="39"/>
        <v>80</v>
      </c>
      <c r="K874" s="4">
        <f t="shared" si="38"/>
        <v>30</v>
      </c>
    </row>
    <row r="875" spans="1:11" x14ac:dyDescent="0.45">
      <c r="A875" s="3">
        <v>340</v>
      </c>
      <c r="B875" s="3">
        <v>15</v>
      </c>
      <c r="C875" t="s">
        <v>62</v>
      </c>
      <c r="D875" t="s">
        <v>640</v>
      </c>
      <c r="E875" s="4">
        <v>16</v>
      </c>
      <c r="F875" s="4">
        <v>28</v>
      </c>
      <c r="G875">
        <v>3</v>
      </c>
      <c r="H875" s="5">
        <v>3.888888888888889E-2</v>
      </c>
      <c r="I875" t="s">
        <v>629</v>
      </c>
      <c r="J875" s="4">
        <f t="shared" si="39"/>
        <v>84</v>
      </c>
      <c r="K875" s="4">
        <f t="shared" si="38"/>
        <v>36</v>
      </c>
    </row>
    <row r="876" spans="1:11" x14ac:dyDescent="0.45">
      <c r="A876" s="3">
        <v>341</v>
      </c>
      <c r="B876" s="3">
        <v>14</v>
      </c>
      <c r="C876" t="s">
        <v>62</v>
      </c>
      <c r="D876" t="s">
        <v>640</v>
      </c>
      <c r="E876" s="4">
        <v>16</v>
      </c>
      <c r="F876" s="4">
        <v>28</v>
      </c>
      <c r="G876">
        <v>1</v>
      </c>
      <c r="H876" s="5">
        <v>3.1944444444444442E-2</v>
      </c>
      <c r="I876" t="s">
        <v>629</v>
      </c>
      <c r="J876" s="4">
        <f t="shared" si="39"/>
        <v>28</v>
      </c>
      <c r="K876" s="4">
        <f t="shared" si="38"/>
        <v>12</v>
      </c>
    </row>
    <row r="877" spans="1:11" x14ac:dyDescent="0.45">
      <c r="A877" s="3">
        <v>341</v>
      </c>
      <c r="B877" s="3">
        <v>14</v>
      </c>
      <c r="C877" t="s">
        <v>234</v>
      </c>
      <c r="D877" t="s">
        <v>644</v>
      </c>
      <c r="E877" s="4">
        <v>13</v>
      </c>
      <c r="F877" s="4">
        <v>22</v>
      </c>
      <c r="G877">
        <v>2</v>
      </c>
      <c r="H877" s="5">
        <v>2.361111111111111E-2</v>
      </c>
      <c r="I877" t="s">
        <v>630</v>
      </c>
      <c r="J877" s="4">
        <f t="shared" si="39"/>
        <v>44</v>
      </c>
      <c r="K877" s="4">
        <f t="shared" si="38"/>
        <v>18</v>
      </c>
    </row>
    <row r="878" spans="1:11" x14ac:dyDescent="0.45">
      <c r="A878" s="3">
        <v>341</v>
      </c>
      <c r="B878" s="3">
        <v>14</v>
      </c>
      <c r="C878" t="s">
        <v>39</v>
      </c>
      <c r="D878" t="s">
        <v>642</v>
      </c>
      <c r="E878" s="4">
        <v>21</v>
      </c>
      <c r="F878" s="4">
        <v>35</v>
      </c>
      <c r="G878">
        <v>3</v>
      </c>
      <c r="H878" s="5">
        <v>5.5555555555555558E-3</v>
      </c>
      <c r="I878" t="s">
        <v>630</v>
      </c>
      <c r="J878" s="4">
        <f t="shared" si="39"/>
        <v>105</v>
      </c>
      <c r="K878" s="4">
        <f t="shared" si="38"/>
        <v>42</v>
      </c>
    </row>
    <row r="879" spans="1:11" x14ac:dyDescent="0.45">
      <c r="A879" s="3">
        <v>342</v>
      </c>
      <c r="B879" s="3">
        <v>19</v>
      </c>
      <c r="C879" t="s">
        <v>231</v>
      </c>
      <c r="D879" t="s">
        <v>647</v>
      </c>
      <c r="E879" s="4">
        <v>14</v>
      </c>
      <c r="F879" s="4">
        <v>23</v>
      </c>
      <c r="G879">
        <v>2</v>
      </c>
      <c r="H879" s="5">
        <v>1.5972222222222221E-2</v>
      </c>
      <c r="I879" t="s">
        <v>630</v>
      </c>
      <c r="J879" s="4">
        <f t="shared" si="39"/>
        <v>46</v>
      </c>
      <c r="K879" s="4">
        <f t="shared" si="38"/>
        <v>18</v>
      </c>
    </row>
    <row r="880" spans="1:11" x14ac:dyDescent="0.45">
      <c r="A880" s="3">
        <v>342</v>
      </c>
      <c r="B880" s="3">
        <v>19</v>
      </c>
      <c r="C880" t="s">
        <v>62</v>
      </c>
      <c r="D880" t="s">
        <v>640</v>
      </c>
      <c r="E880" s="4">
        <v>16</v>
      </c>
      <c r="F880" s="4">
        <v>28</v>
      </c>
      <c r="G880">
        <v>2</v>
      </c>
      <c r="H880" s="5">
        <v>2.1527777777777778E-2</v>
      </c>
      <c r="I880" t="s">
        <v>630</v>
      </c>
      <c r="J880" s="4">
        <f t="shared" si="39"/>
        <v>56</v>
      </c>
      <c r="K880" s="4">
        <f t="shared" si="38"/>
        <v>24</v>
      </c>
    </row>
    <row r="881" spans="1:11" x14ac:dyDescent="0.45">
      <c r="A881" s="3">
        <v>343</v>
      </c>
      <c r="B881" s="3">
        <v>12</v>
      </c>
      <c r="C881" t="s">
        <v>83</v>
      </c>
      <c r="D881" t="s">
        <v>645</v>
      </c>
      <c r="E881" s="4">
        <v>20</v>
      </c>
      <c r="F881" s="4">
        <v>34</v>
      </c>
      <c r="G881">
        <v>2</v>
      </c>
      <c r="H881" s="5">
        <v>4.027777777777778E-2</v>
      </c>
      <c r="I881" t="s">
        <v>630</v>
      </c>
      <c r="J881" s="4">
        <f t="shared" si="39"/>
        <v>68</v>
      </c>
      <c r="K881" s="4">
        <f t="shared" si="38"/>
        <v>28</v>
      </c>
    </row>
    <row r="882" spans="1:11" x14ac:dyDescent="0.45">
      <c r="A882" s="3">
        <v>343</v>
      </c>
      <c r="B882" s="3">
        <v>12</v>
      </c>
      <c r="C882" t="s">
        <v>231</v>
      </c>
      <c r="D882" t="s">
        <v>647</v>
      </c>
      <c r="E882" s="4">
        <v>14</v>
      </c>
      <c r="F882" s="4">
        <v>23</v>
      </c>
      <c r="G882">
        <v>3</v>
      </c>
      <c r="H882" s="5">
        <v>2.9861111111111113E-2</v>
      </c>
      <c r="I882" t="s">
        <v>629</v>
      </c>
      <c r="J882" s="4">
        <f t="shared" si="39"/>
        <v>69</v>
      </c>
      <c r="K882" s="4">
        <f t="shared" si="38"/>
        <v>27</v>
      </c>
    </row>
    <row r="883" spans="1:11" x14ac:dyDescent="0.45">
      <c r="A883" s="3">
        <v>344</v>
      </c>
      <c r="B883" s="3">
        <v>15</v>
      </c>
      <c r="C883" t="s">
        <v>39</v>
      </c>
      <c r="D883" t="s">
        <v>642</v>
      </c>
      <c r="E883" s="4">
        <v>21</v>
      </c>
      <c r="F883" s="4">
        <v>35</v>
      </c>
      <c r="G883">
        <v>1</v>
      </c>
      <c r="H883" s="5">
        <v>7.6388888888888886E-3</v>
      </c>
      <c r="I883" t="s">
        <v>630</v>
      </c>
      <c r="J883" s="4">
        <f t="shared" si="39"/>
        <v>35</v>
      </c>
      <c r="K883" s="4">
        <f t="shared" si="38"/>
        <v>14</v>
      </c>
    </row>
    <row r="884" spans="1:11" x14ac:dyDescent="0.45">
      <c r="A884" s="3">
        <v>344</v>
      </c>
      <c r="B884" s="3">
        <v>15</v>
      </c>
      <c r="C884" t="s">
        <v>147</v>
      </c>
      <c r="D884" t="s">
        <v>634</v>
      </c>
      <c r="E884" s="4">
        <v>19</v>
      </c>
      <c r="F884" s="4">
        <v>31</v>
      </c>
      <c r="G884">
        <v>2</v>
      </c>
      <c r="H884" s="5">
        <v>1.9444444444444445E-2</v>
      </c>
      <c r="I884" t="s">
        <v>630</v>
      </c>
      <c r="J884" s="4">
        <f t="shared" si="39"/>
        <v>62</v>
      </c>
      <c r="K884" s="4">
        <f t="shared" si="38"/>
        <v>24</v>
      </c>
    </row>
    <row r="885" spans="1:11" x14ac:dyDescent="0.45">
      <c r="A885" s="3">
        <v>344</v>
      </c>
      <c r="B885" s="3">
        <v>15</v>
      </c>
      <c r="C885" t="s">
        <v>278</v>
      </c>
      <c r="D885" t="s">
        <v>643</v>
      </c>
      <c r="E885" s="4">
        <v>19</v>
      </c>
      <c r="F885" s="4">
        <v>32</v>
      </c>
      <c r="G885">
        <v>2</v>
      </c>
      <c r="H885" s="5">
        <v>1.3194444444444444E-2</v>
      </c>
      <c r="I885" t="s">
        <v>630</v>
      </c>
      <c r="J885" s="4">
        <f t="shared" si="39"/>
        <v>64</v>
      </c>
      <c r="K885" s="4">
        <f t="shared" si="38"/>
        <v>26</v>
      </c>
    </row>
    <row r="886" spans="1:11" x14ac:dyDescent="0.45">
      <c r="A886" s="3">
        <v>344</v>
      </c>
      <c r="B886" s="3">
        <v>15</v>
      </c>
      <c r="C886" t="s">
        <v>234</v>
      </c>
      <c r="D886" t="s">
        <v>644</v>
      </c>
      <c r="E886" s="4">
        <v>13</v>
      </c>
      <c r="F886" s="4">
        <v>22</v>
      </c>
      <c r="G886">
        <v>1</v>
      </c>
      <c r="H886" s="5">
        <v>1.9444444444444445E-2</v>
      </c>
      <c r="I886" t="s">
        <v>629</v>
      </c>
      <c r="J886" s="4">
        <f t="shared" si="39"/>
        <v>22</v>
      </c>
      <c r="K886" s="4">
        <f t="shared" si="38"/>
        <v>9</v>
      </c>
    </row>
    <row r="887" spans="1:11" x14ac:dyDescent="0.45">
      <c r="A887" s="3">
        <v>345</v>
      </c>
      <c r="B887" s="3">
        <v>16</v>
      </c>
      <c r="C887" t="s">
        <v>143</v>
      </c>
      <c r="D887" t="s">
        <v>641</v>
      </c>
      <c r="E887" s="4">
        <v>11</v>
      </c>
      <c r="F887" s="4">
        <v>19</v>
      </c>
      <c r="G887">
        <v>2</v>
      </c>
      <c r="H887" s="5">
        <v>1.2500000000000001E-2</v>
      </c>
      <c r="I887" t="s">
        <v>629</v>
      </c>
      <c r="J887" s="4">
        <f t="shared" si="39"/>
        <v>38</v>
      </c>
      <c r="K887" s="4">
        <f t="shared" si="38"/>
        <v>16</v>
      </c>
    </row>
    <row r="888" spans="1:11" x14ac:dyDescent="0.45">
      <c r="A888" s="3">
        <v>346</v>
      </c>
      <c r="B888" s="3">
        <v>1</v>
      </c>
      <c r="C888" t="s">
        <v>102</v>
      </c>
      <c r="D888" t="s">
        <v>637</v>
      </c>
      <c r="E888" s="4">
        <v>22</v>
      </c>
      <c r="F888" s="4">
        <v>36</v>
      </c>
      <c r="G888">
        <v>2</v>
      </c>
      <c r="H888" s="5">
        <v>1.5277777777777777E-2</v>
      </c>
      <c r="I888" t="s">
        <v>630</v>
      </c>
      <c r="J888" s="4">
        <f t="shared" si="39"/>
        <v>72</v>
      </c>
      <c r="K888" s="4">
        <f t="shared" si="38"/>
        <v>28</v>
      </c>
    </row>
    <row r="889" spans="1:11" x14ac:dyDescent="0.45">
      <c r="A889" s="3">
        <v>347</v>
      </c>
      <c r="B889" s="3">
        <v>7</v>
      </c>
      <c r="C889" t="s">
        <v>39</v>
      </c>
      <c r="D889" t="s">
        <v>642</v>
      </c>
      <c r="E889" s="4">
        <v>21</v>
      </c>
      <c r="F889" s="4">
        <v>35</v>
      </c>
      <c r="G889">
        <v>2</v>
      </c>
      <c r="H889" s="5">
        <v>3.0555555555555555E-2</v>
      </c>
      <c r="I889" t="s">
        <v>629</v>
      </c>
      <c r="J889" s="4">
        <f t="shared" si="39"/>
        <v>70</v>
      </c>
      <c r="K889" s="4">
        <f t="shared" si="38"/>
        <v>28</v>
      </c>
    </row>
    <row r="890" spans="1:11" x14ac:dyDescent="0.45">
      <c r="A890" s="3">
        <v>348</v>
      </c>
      <c r="B890" s="3">
        <v>16</v>
      </c>
      <c r="C890" t="s">
        <v>186</v>
      </c>
      <c r="D890" t="s">
        <v>650</v>
      </c>
      <c r="E890" s="4">
        <v>15</v>
      </c>
      <c r="F890" s="4">
        <v>26</v>
      </c>
      <c r="G890">
        <v>1</v>
      </c>
      <c r="H890" s="5">
        <v>2.1527777777777778E-2</v>
      </c>
      <c r="I890" t="s">
        <v>630</v>
      </c>
      <c r="J890" s="4">
        <f t="shared" si="39"/>
        <v>26</v>
      </c>
      <c r="K890" s="4">
        <f t="shared" si="38"/>
        <v>11</v>
      </c>
    </row>
    <row r="891" spans="1:11" x14ac:dyDescent="0.45">
      <c r="A891" s="3">
        <v>348</v>
      </c>
      <c r="B891" s="3">
        <v>16</v>
      </c>
      <c r="C891" t="s">
        <v>177</v>
      </c>
      <c r="D891" t="s">
        <v>646</v>
      </c>
      <c r="E891" s="4">
        <v>12</v>
      </c>
      <c r="F891" s="4">
        <v>20</v>
      </c>
      <c r="G891">
        <v>3</v>
      </c>
      <c r="H891" s="5">
        <v>3.9583333333333331E-2</v>
      </c>
      <c r="I891" t="s">
        <v>629</v>
      </c>
      <c r="J891" s="4">
        <f t="shared" si="39"/>
        <v>60</v>
      </c>
      <c r="K891" s="4">
        <f t="shared" si="38"/>
        <v>24</v>
      </c>
    </row>
    <row r="892" spans="1:11" x14ac:dyDescent="0.45">
      <c r="A892" s="3">
        <v>349</v>
      </c>
      <c r="B892" s="3">
        <v>13</v>
      </c>
      <c r="C892" t="s">
        <v>97</v>
      </c>
      <c r="D892" t="s">
        <v>633</v>
      </c>
      <c r="E892" s="4">
        <v>18</v>
      </c>
      <c r="F892" s="4">
        <v>30</v>
      </c>
      <c r="G892">
        <v>2</v>
      </c>
      <c r="H892" s="5">
        <v>1.7361111111111112E-2</v>
      </c>
      <c r="I892" t="s">
        <v>630</v>
      </c>
      <c r="J892" s="4">
        <f t="shared" si="39"/>
        <v>60</v>
      </c>
      <c r="K892" s="4">
        <f t="shared" si="38"/>
        <v>24</v>
      </c>
    </row>
    <row r="893" spans="1:11" x14ac:dyDescent="0.45">
      <c r="A893" s="3">
        <v>349</v>
      </c>
      <c r="B893" s="3">
        <v>13</v>
      </c>
      <c r="C893" t="s">
        <v>143</v>
      </c>
      <c r="D893" t="s">
        <v>641</v>
      </c>
      <c r="E893" s="4">
        <v>11</v>
      </c>
      <c r="F893" s="4">
        <v>19</v>
      </c>
      <c r="G893">
        <v>3</v>
      </c>
      <c r="H893" s="5">
        <v>4.8611111111111112E-3</v>
      </c>
      <c r="I893" t="s">
        <v>629</v>
      </c>
      <c r="J893" s="4">
        <f t="shared" si="39"/>
        <v>57</v>
      </c>
      <c r="K893" s="4">
        <f t="shared" si="38"/>
        <v>24</v>
      </c>
    </row>
    <row r="894" spans="1:11" x14ac:dyDescent="0.45">
      <c r="A894" s="3">
        <v>349</v>
      </c>
      <c r="B894" s="3">
        <v>13</v>
      </c>
      <c r="C894" t="s">
        <v>39</v>
      </c>
      <c r="D894" t="s">
        <v>642</v>
      </c>
      <c r="E894" s="4">
        <v>21</v>
      </c>
      <c r="F894" s="4">
        <v>35</v>
      </c>
      <c r="G894">
        <v>1</v>
      </c>
      <c r="H894" s="5">
        <v>3.6805555555555557E-2</v>
      </c>
      <c r="I894" t="s">
        <v>629</v>
      </c>
      <c r="J894" s="4">
        <f t="shared" si="39"/>
        <v>35</v>
      </c>
      <c r="K894" s="4">
        <f t="shared" si="38"/>
        <v>14</v>
      </c>
    </row>
    <row r="895" spans="1:11" x14ac:dyDescent="0.45">
      <c r="A895" s="3">
        <v>350</v>
      </c>
      <c r="B895" s="3">
        <v>2</v>
      </c>
      <c r="C895" t="s">
        <v>147</v>
      </c>
      <c r="D895" t="s">
        <v>634</v>
      </c>
      <c r="E895" s="4">
        <v>19</v>
      </c>
      <c r="F895" s="4">
        <v>31</v>
      </c>
      <c r="G895">
        <v>2</v>
      </c>
      <c r="H895" s="5">
        <v>3.6111111111111108E-2</v>
      </c>
      <c r="I895" t="s">
        <v>630</v>
      </c>
      <c r="J895" s="4">
        <f t="shared" si="39"/>
        <v>62</v>
      </c>
      <c r="K895" s="4">
        <f t="shared" si="38"/>
        <v>24</v>
      </c>
    </row>
    <row r="896" spans="1:11" x14ac:dyDescent="0.45">
      <c r="A896" s="3">
        <v>350</v>
      </c>
      <c r="B896" s="3">
        <v>2</v>
      </c>
      <c r="C896" t="s">
        <v>137</v>
      </c>
      <c r="D896" t="s">
        <v>635</v>
      </c>
      <c r="E896" s="4">
        <v>16</v>
      </c>
      <c r="F896" s="4">
        <v>27</v>
      </c>
      <c r="G896">
        <v>3</v>
      </c>
      <c r="H896" s="5">
        <v>3.9583333333333331E-2</v>
      </c>
      <c r="I896" t="s">
        <v>630</v>
      </c>
      <c r="J896" s="4">
        <f t="shared" si="39"/>
        <v>81</v>
      </c>
      <c r="K896" s="4">
        <f t="shared" si="38"/>
        <v>33</v>
      </c>
    </row>
    <row r="897" spans="1:11" x14ac:dyDescent="0.45">
      <c r="A897" s="3">
        <v>351</v>
      </c>
      <c r="B897" s="3">
        <v>1</v>
      </c>
      <c r="C897" t="s">
        <v>278</v>
      </c>
      <c r="D897" t="s">
        <v>643</v>
      </c>
      <c r="E897" s="4">
        <v>19</v>
      </c>
      <c r="F897" s="4">
        <v>32</v>
      </c>
      <c r="G897">
        <v>3</v>
      </c>
      <c r="H897" s="5">
        <v>1.2500000000000001E-2</v>
      </c>
      <c r="I897" t="s">
        <v>630</v>
      </c>
      <c r="J897" s="4">
        <f t="shared" si="39"/>
        <v>96</v>
      </c>
      <c r="K897" s="4">
        <f t="shared" si="38"/>
        <v>39</v>
      </c>
    </row>
    <row r="898" spans="1:11" x14ac:dyDescent="0.45">
      <c r="A898" s="3">
        <v>351</v>
      </c>
      <c r="B898" s="3">
        <v>1</v>
      </c>
      <c r="C898" t="s">
        <v>39</v>
      </c>
      <c r="D898" t="s">
        <v>642</v>
      </c>
      <c r="E898" s="4">
        <v>21</v>
      </c>
      <c r="F898" s="4">
        <v>35</v>
      </c>
      <c r="G898">
        <v>3</v>
      </c>
      <c r="H898" s="5">
        <v>4.8611111111111112E-3</v>
      </c>
      <c r="I898" t="s">
        <v>630</v>
      </c>
      <c r="J898" s="4">
        <f t="shared" si="39"/>
        <v>105</v>
      </c>
      <c r="K898" s="4">
        <f t="shared" ref="K898:K961" si="40">J898-(G898*E898)</f>
        <v>42</v>
      </c>
    </row>
    <row r="899" spans="1:11" x14ac:dyDescent="0.45">
      <c r="A899" s="3">
        <v>352</v>
      </c>
      <c r="B899" s="3">
        <v>1</v>
      </c>
      <c r="C899" t="s">
        <v>292</v>
      </c>
      <c r="D899" t="s">
        <v>639</v>
      </c>
      <c r="E899" s="4">
        <v>20</v>
      </c>
      <c r="F899" s="4">
        <v>33</v>
      </c>
      <c r="G899">
        <v>3</v>
      </c>
      <c r="H899" s="5">
        <v>4.8611111111111112E-3</v>
      </c>
      <c r="I899" t="s">
        <v>630</v>
      </c>
      <c r="J899" s="4">
        <f t="shared" ref="J899:J962" si="41">F899*G899</f>
        <v>99</v>
      </c>
      <c r="K899" s="4">
        <f t="shared" si="40"/>
        <v>39</v>
      </c>
    </row>
    <row r="900" spans="1:11" x14ac:dyDescent="0.45">
      <c r="A900" s="3">
        <v>353</v>
      </c>
      <c r="B900" s="3">
        <v>7</v>
      </c>
      <c r="C900" t="s">
        <v>234</v>
      </c>
      <c r="D900" t="s">
        <v>644</v>
      </c>
      <c r="E900" s="4">
        <v>13</v>
      </c>
      <c r="F900" s="4">
        <v>22</v>
      </c>
      <c r="G900">
        <v>2</v>
      </c>
      <c r="H900" s="5">
        <v>3.4722222222222224E-2</v>
      </c>
      <c r="I900" t="s">
        <v>630</v>
      </c>
      <c r="J900" s="4">
        <f t="shared" si="41"/>
        <v>44</v>
      </c>
      <c r="K900" s="4">
        <f t="shared" si="40"/>
        <v>18</v>
      </c>
    </row>
    <row r="901" spans="1:11" x14ac:dyDescent="0.45">
      <c r="A901" s="3">
        <v>353</v>
      </c>
      <c r="B901" s="3">
        <v>7</v>
      </c>
      <c r="C901" t="s">
        <v>97</v>
      </c>
      <c r="D901" t="s">
        <v>633</v>
      </c>
      <c r="E901" s="4">
        <v>18</v>
      </c>
      <c r="F901" s="4">
        <v>30</v>
      </c>
      <c r="G901">
        <v>1</v>
      </c>
      <c r="H901" s="5">
        <v>1.1111111111111112E-2</v>
      </c>
      <c r="I901" t="s">
        <v>629</v>
      </c>
      <c r="J901" s="4">
        <f t="shared" si="41"/>
        <v>30</v>
      </c>
      <c r="K901" s="4">
        <f t="shared" si="40"/>
        <v>12</v>
      </c>
    </row>
    <row r="902" spans="1:11" x14ac:dyDescent="0.45">
      <c r="A902" s="3">
        <v>353</v>
      </c>
      <c r="B902" s="3">
        <v>7</v>
      </c>
      <c r="C902" t="s">
        <v>39</v>
      </c>
      <c r="D902" t="s">
        <v>642</v>
      </c>
      <c r="E902" s="4">
        <v>21</v>
      </c>
      <c r="F902" s="4">
        <v>35</v>
      </c>
      <c r="G902">
        <v>2</v>
      </c>
      <c r="H902" s="5">
        <v>2.5694444444444443E-2</v>
      </c>
      <c r="I902" t="s">
        <v>629</v>
      </c>
      <c r="J902" s="4">
        <f t="shared" si="41"/>
        <v>70</v>
      </c>
      <c r="K902" s="4">
        <f t="shared" si="40"/>
        <v>28</v>
      </c>
    </row>
    <row r="903" spans="1:11" x14ac:dyDescent="0.45">
      <c r="A903" s="3">
        <v>353</v>
      </c>
      <c r="B903" s="3">
        <v>7</v>
      </c>
      <c r="C903" t="s">
        <v>83</v>
      </c>
      <c r="D903" t="s">
        <v>645</v>
      </c>
      <c r="E903" s="4">
        <v>20</v>
      </c>
      <c r="F903" s="4">
        <v>34</v>
      </c>
      <c r="G903">
        <v>2</v>
      </c>
      <c r="H903" s="5">
        <v>1.7361111111111112E-2</v>
      </c>
      <c r="I903" t="s">
        <v>630</v>
      </c>
      <c r="J903" s="4">
        <f t="shared" si="41"/>
        <v>68</v>
      </c>
      <c r="K903" s="4">
        <f t="shared" si="40"/>
        <v>28</v>
      </c>
    </row>
    <row r="904" spans="1:11" x14ac:dyDescent="0.45">
      <c r="A904" s="3">
        <v>354</v>
      </c>
      <c r="B904" s="3">
        <v>12</v>
      </c>
      <c r="C904" t="s">
        <v>143</v>
      </c>
      <c r="D904" t="s">
        <v>641</v>
      </c>
      <c r="E904" s="4">
        <v>11</v>
      </c>
      <c r="F904" s="4">
        <v>19</v>
      </c>
      <c r="G904">
        <v>3</v>
      </c>
      <c r="H904" s="5">
        <v>2.2222222222222223E-2</v>
      </c>
      <c r="I904" t="s">
        <v>630</v>
      </c>
      <c r="J904" s="4">
        <f t="shared" si="41"/>
        <v>57</v>
      </c>
      <c r="K904" s="4">
        <f t="shared" si="40"/>
        <v>24</v>
      </c>
    </row>
    <row r="905" spans="1:11" x14ac:dyDescent="0.45">
      <c r="A905" s="3">
        <v>354</v>
      </c>
      <c r="B905" s="3">
        <v>12</v>
      </c>
      <c r="C905" t="s">
        <v>278</v>
      </c>
      <c r="D905" t="s">
        <v>643</v>
      </c>
      <c r="E905" s="4">
        <v>19</v>
      </c>
      <c r="F905" s="4">
        <v>32</v>
      </c>
      <c r="G905">
        <v>2</v>
      </c>
      <c r="H905" s="5">
        <v>3.4027777777777775E-2</v>
      </c>
      <c r="I905" t="s">
        <v>630</v>
      </c>
      <c r="J905" s="4">
        <f t="shared" si="41"/>
        <v>64</v>
      </c>
      <c r="K905" s="4">
        <f t="shared" si="40"/>
        <v>26</v>
      </c>
    </row>
    <row r="906" spans="1:11" x14ac:dyDescent="0.45">
      <c r="A906" s="3">
        <v>354</v>
      </c>
      <c r="B906" s="3">
        <v>12</v>
      </c>
      <c r="C906" t="s">
        <v>108</v>
      </c>
      <c r="D906" t="s">
        <v>649</v>
      </c>
      <c r="E906" s="4">
        <v>10</v>
      </c>
      <c r="F906" s="4">
        <v>18</v>
      </c>
      <c r="G906">
        <v>2</v>
      </c>
      <c r="H906" s="5">
        <v>4.8611111111111112E-3</v>
      </c>
      <c r="I906" t="s">
        <v>630</v>
      </c>
      <c r="J906" s="4">
        <f t="shared" si="41"/>
        <v>36</v>
      </c>
      <c r="K906" s="4">
        <f t="shared" si="40"/>
        <v>16</v>
      </c>
    </row>
    <row r="907" spans="1:11" x14ac:dyDescent="0.45">
      <c r="A907" s="3">
        <v>354</v>
      </c>
      <c r="B907" s="3">
        <v>12</v>
      </c>
      <c r="C907" t="s">
        <v>189</v>
      </c>
      <c r="D907" t="s">
        <v>632</v>
      </c>
      <c r="E907" s="4">
        <v>14</v>
      </c>
      <c r="F907" s="4">
        <v>24</v>
      </c>
      <c r="G907">
        <v>1</v>
      </c>
      <c r="H907" s="5">
        <v>3.4027777777777775E-2</v>
      </c>
      <c r="I907" t="s">
        <v>630</v>
      </c>
      <c r="J907" s="4">
        <f t="shared" si="41"/>
        <v>24</v>
      </c>
      <c r="K907" s="4">
        <f t="shared" si="40"/>
        <v>10</v>
      </c>
    </row>
    <row r="908" spans="1:11" x14ac:dyDescent="0.45">
      <c r="A908" s="3">
        <v>355</v>
      </c>
      <c r="B908" s="3">
        <v>4</v>
      </c>
      <c r="C908" t="s">
        <v>186</v>
      </c>
      <c r="D908" t="s">
        <v>650</v>
      </c>
      <c r="E908" s="4">
        <v>15</v>
      </c>
      <c r="F908" s="4">
        <v>26</v>
      </c>
      <c r="G908">
        <v>1</v>
      </c>
      <c r="H908" s="5">
        <v>4.8611111111111112E-3</v>
      </c>
      <c r="I908" t="s">
        <v>630</v>
      </c>
      <c r="J908" s="4">
        <f t="shared" si="41"/>
        <v>26</v>
      </c>
      <c r="K908" s="4">
        <f t="shared" si="40"/>
        <v>11</v>
      </c>
    </row>
    <row r="909" spans="1:11" x14ac:dyDescent="0.45">
      <c r="A909" s="3">
        <v>356</v>
      </c>
      <c r="B909" s="3">
        <v>1</v>
      </c>
      <c r="C909" t="s">
        <v>108</v>
      </c>
      <c r="D909" t="s">
        <v>649</v>
      </c>
      <c r="E909" s="4">
        <v>10</v>
      </c>
      <c r="F909" s="4">
        <v>18</v>
      </c>
      <c r="G909">
        <v>2</v>
      </c>
      <c r="H909" s="5">
        <v>4.8611111111111112E-3</v>
      </c>
      <c r="I909" t="s">
        <v>629</v>
      </c>
      <c r="J909" s="4">
        <f t="shared" si="41"/>
        <v>36</v>
      </c>
      <c r="K909" s="4">
        <f t="shared" si="40"/>
        <v>16</v>
      </c>
    </row>
    <row r="910" spans="1:11" x14ac:dyDescent="0.45">
      <c r="A910" s="3">
        <v>357</v>
      </c>
      <c r="B910" s="3">
        <v>17</v>
      </c>
      <c r="C910" t="s">
        <v>153</v>
      </c>
      <c r="D910" t="s">
        <v>651</v>
      </c>
      <c r="E910" s="4">
        <v>15</v>
      </c>
      <c r="F910" s="4">
        <v>25</v>
      </c>
      <c r="G910">
        <v>1</v>
      </c>
      <c r="H910" s="5">
        <v>8.3333333333333332E-3</v>
      </c>
      <c r="I910" t="s">
        <v>629</v>
      </c>
      <c r="J910" s="4">
        <f t="shared" si="41"/>
        <v>25</v>
      </c>
      <c r="K910" s="4">
        <f t="shared" si="40"/>
        <v>10</v>
      </c>
    </row>
    <row r="911" spans="1:11" x14ac:dyDescent="0.45">
      <c r="A911" s="3">
        <v>357</v>
      </c>
      <c r="B911" s="3">
        <v>17</v>
      </c>
      <c r="C911" t="s">
        <v>177</v>
      </c>
      <c r="D911" t="s">
        <v>646</v>
      </c>
      <c r="E911" s="4">
        <v>12</v>
      </c>
      <c r="F911" s="4">
        <v>20</v>
      </c>
      <c r="G911">
        <v>2</v>
      </c>
      <c r="H911" s="5">
        <v>3.472222222222222E-3</v>
      </c>
      <c r="I911" t="s">
        <v>630</v>
      </c>
      <c r="J911" s="4">
        <f t="shared" si="41"/>
        <v>40</v>
      </c>
      <c r="K911" s="4">
        <f t="shared" si="40"/>
        <v>16</v>
      </c>
    </row>
    <row r="912" spans="1:11" x14ac:dyDescent="0.45">
      <c r="A912" s="3">
        <v>357</v>
      </c>
      <c r="B912" s="3">
        <v>17</v>
      </c>
      <c r="C912" t="s">
        <v>137</v>
      </c>
      <c r="D912" t="s">
        <v>635</v>
      </c>
      <c r="E912" s="4">
        <v>16</v>
      </c>
      <c r="F912" s="4">
        <v>27</v>
      </c>
      <c r="G912">
        <v>3</v>
      </c>
      <c r="H912" s="5">
        <v>2.1527777777777778E-2</v>
      </c>
      <c r="I912" t="s">
        <v>630</v>
      </c>
      <c r="J912" s="4">
        <f t="shared" si="41"/>
        <v>81</v>
      </c>
      <c r="K912" s="4">
        <f t="shared" si="40"/>
        <v>33</v>
      </c>
    </row>
    <row r="913" spans="1:11" x14ac:dyDescent="0.45">
      <c r="A913" s="3">
        <v>357</v>
      </c>
      <c r="B913" s="3">
        <v>17</v>
      </c>
      <c r="C913" t="s">
        <v>234</v>
      </c>
      <c r="D913" t="s">
        <v>644</v>
      </c>
      <c r="E913" s="4">
        <v>13</v>
      </c>
      <c r="F913" s="4">
        <v>22</v>
      </c>
      <c r="G913">
        <v>1</v>
      </c>
      <c r="H913" s="5">
        <v>3.3333333333333333E-2</v>
      </c>
      <c r="I913" t="s">
        <v>629</v>
      </c>
      <c r="J913" s="4">
        <f t="shared" si="41"/>
        <v>22</v>
      </c>
      <c r="K913" s="4">
        <f t="shared" si="40"/>
        <v>9</v>
      </c>
    </row>
    <row r="914" spans="1:11" x14ac:dyDescent="0.45">
      <c r="A914" s="3">
        <v>358</v>
      </c>
      <c r="B914" s="3">
        <v>13</v>
      </c>
      <c r="C914" t="s">
        <v>186</v>
      </c>
      <c r="D914" t="s">
        <v>650</v>
      </c>
      <c r="E914" s="4">
        <v>15</v>
      </c>
      <c r="F914" s="4">
        <v>26</v>
      </c>
      <c r="G914">
        <v>2</v>
      </c>
      <c r="H914" s="5">
        <v>3.4722222222222224E-2</v>
      </c>
      <c r="I914" t="s">
        <v>629</v>
      </c>
      <c r="J914" s="4">
        <f t="shared" si="41"/>
        <v>52</v>
      </c>
      <c r="K914" s="4">
        <f t="shared" si="40"/>
        <v>22</v>
      </c>
    </row>
    <row r="915" spans="1:11" x14ac:dyDescent="0.45">
      <c r="A915" s="3">
        <v>358</v>
      </c>
      <c r="B915" s="3">
        <v>13</v>
      </c>
      <c r="C915" t="s">
        <v>108</v>
      </c>
      <c r="D915" t="s">
        <v>649</v>
      </c>
      <c r="E915" s="4">
        <v>10</v>
      </c>
      <c r="F915" s="4">
        <v>18</v>
      </c>
      <c r="G915">
        <v>3</v>
      </c>
      <c r="H915" s="5">
        <v>3.4722222222222224E-2</v>
      </c>
      <c r="I915" t="s">
        <v>630</v>
      </c>
      <c r="J915" s="4">
        <f t="shared" si="41"/>
        <v>54</v>
      </c>
      <c r="K915" s="4">
        <f t="shared" si="40"/>
        <v>24</v>
      </c>
    </row>
    <row r="916" spans="1:11" x14ac:dyDescent="0.45">
      <c r="A916" s="3">
        <v>358</v>
      </c>
      <c r="B916" s="3">
        <v>13</v>
      </c>
      <c r="C916" t="s">
        <v>177</v>
      </c>
      <c r="D916" t="s">
        <v>646</v>
      </c>
      <c r="E916" s="4">
        <v>12</v>
      </c>
      <c r="F916" s="4">
        <v>20</v>
      </c>
      <c r="G916">
        <v>3</v>
      </c>
      <c r="H916" s="5">
        <v>3.6111111111111108E-2</v>
      </c>
      <c r="I916" t="s">
        <v>629</v>
      </c>
      <c r="J916" s="4">
        <f t="shared" si="41"/>
        <v>60</v>
      </c>
      <c r="K916" s="4">
        <f t="shared" si="40"/>
        <v>24</v>
      </c>
    </row>
    <row r="917" spans="1:11" x14ac:dyDescent="0.45">
      <c r="A917" s="3">
        <v>359</v>
      </c>
      <c r="B917" s="3">
        <v>11</v>
      </c>
      <c r="C917" t="s">
        <v>234</v>
      </c>
      <c r="D917" t="s">
        <v>644</v>
      </c>
      <c r="E917" s="4">
        <v>13</v>
      </c>
      <c r="F917" s="4">
        <v>22</v>
      </c>
      <c r="G917">
        <v>1</v>
      </c>
      <c r="H917" s="5">
        <v>1.8055555555555554E-2</v>
      </c>
      <c r="I917" t="s">
        <v>630</v>
      </c>
      <c r="J917" s="4">
        <f t="shared" si="41"/>
        <v>22</v>
      </c>
      <c r="K917" s="4">
        <f t="shared" si="40"/>
        <v>9</v>
      </c>
    </row>
    <row r="918" spans="1:11" x14ac:dyDescent="0.45">
      <c r="A918" s="3">
        <v>359</v>
      </c>
      <c r="B918" s="3">
        <v>11</v>
      </c>
      <c r="C918" t="s">
        <v>62</v>
      </c>
      <c r="D918" t="s">
        <v>640</v>
      </c>
      <c r="E918" s="4">
        <v>16</v>
      </c>
      <c r="F918" s="4">
        <v>28</v>
      </c>
      <c r="G918">
        <v>3</v>
      </c>
      <c r="H918" s="5">
        <v>3.9583333333333331E-2</v>
      </c>
      <c r="I918" t="s">
        <v>630</v>
      </c>
      <c r="J918" s="4">
        <f t="shared" si="41"/>
        <v>84</v>
      </c>
      <c r="K918" s="4">
        <f t="shared" si="40"/>
        <v>36</v>
      </c>
    </row>
    <row r="919" spans="1:11" x14ac:dyDescent="0.45">
      <c r="A919" s="3">
        <v>359</v>
      </c>
      <c r="B919" s="3">
        <v>11</v>
      </c>
      <c r="C919" t="s">
        <v>55</v>
      </c>
      <c r="D919" t="s">
        <v>638</v>
      </c>
      <c r="E919" s="4">
        <v>17</v>
      </c>
      <c r="F919" s="4">
        <v>29</v>
      </c>
      <c r="G919">
        <v>2</v>
      </c>
      <c r="H919" s="5">
        <v>8.3333333333333332E-3</v>
      </c>
      <c r="I919" t="s">
        <v>630</v>
      </c>
      <c r="J919" s="4">
        <f t="shared" si="41"/>
        <v>58</v>
      </c>
      <c r="K919" s="4">
        <f t="shared" si="40"/>
        <v>24</v>
      </c>
    </row>
    <row r="920" spans="1:11" x14ac:dyDescent="0.45">
      <c r="A920" s="3">
        <v>359</v>
      </c>
      <c r="B920" s="3">
        <v>11</v>
      </c>
      <c r="C920" t="s">
        <v>186</v>
      </c>
      <c r="D920" t="s">
        <v>650</v>
      </c>
      <c r="E920" s="4">
        <v>15</v>
      </c>
      <c r="F920" s="4">
        <v>26</v>
      </c>
      <c r="G920">
        <v>1</v>
      </c>
      <c r="H920" s="5">
        <v>3.4722222222222224E-2</v>
      </c>
      <c r="I920" t="s">
        <v>630</v>
      </c>
      <c r="J920" s="4">
        <f t="shared" si="41"/>
        <v>26</v>
      </c>
      <c r="K920" s="4">
        <f t="shared" si="40"/>
        <v>11</v>
      </c>
    </row>
    <row r="921" spans="1:11" x14ac:dyDescent="0.45">
      <c r="A921" s="3">
        <v>360</v>
      </c>
      <c r="B921" s="3">
        <v>16</v>
      </c>
      <c r="C921" t="s">
        <v>99</v>
      </c>
      <c r="D921" t="s">
        <v>648</v>
      </c>
      <c r="E921" s="4">
        <v>13</v>
      </c>
      <c r="F921" s="4">
        <v>21</v>
      </c>
      <c r="G921">
        <v>1</v>
      </c>
      <c r="H921" s="5">
        <v>2.9166666666666667E-2</v>
      </c>
      <c r="I921" t="s">
        <v>629</v>
      </c>
      <c r="J921" s="4">
        <f t="shared" si="41"/>
        <v>21</v>
      </c>
      <c r="K921" s="4">
        <f t="shared" si="40"/>
        <v>8</v>
      </c>
    </row>
    <row r="922" spans="1:11" x14ac:dyDescent="0.45">
      <c r="A922" s="3">
        <v>360</v>
      </c>
      <c r="B922" s="3">
        <v>16</v>
      </c>
      <c r="C922" t="s">
        <v>97</v>
      </c>
      <c r="D922" t="s">
        <v>633</v>
      </c>
      <c r="E922" s="4">
        <v>18</v>
      </c>
      <c r="F922" s="4">
        <v>30</v>
      </c>
      <c r="G922">
        <v>3</v>
      </c>
      <c r="H922" s="5">
        <v>2.5000000000000001E-2</v>
      </c>
      <c r="I922" t="s">
        <v>630</v>
      </c>
      <c r="J922" s="4">
        <f t="shared" si="41"/>
        <v>90</v>
      </c>
      <c r="K922" s="4">
        <f t="shared" si="40"/>
        <v>36</v>
      </c>
    </row>
    <row r="923" spans="1:11" x14ac:dyDescent="0.45">
      <c r="A923" s="3">
        <v>360</v>
      </c>
      <c r="B923" s="3">
        <v>16</v>
      </c>
      <c r="C923" t="s">
        <v>186</v>
      </c>
      <c r="D923" t="s">
        <v>650</v>
      </c>
      <c r="E923" s="4">
        <v>15</v>
      </c>
      <c r="F923" s="4">
        <v>26</v>
      </c>
      <c r="G923">
        <v>1</v>
      </c>
      <c r="H923" s="5">
        <v>3.5416666666666666E-2</v>
      </c>
      <c r="I923" t="s">
        <v>630</v>
      </c>
      <c r="J923" s="4">
        <f t="shared" si="41"/>
        <v>26</v>
      </c>
      <c r="K923" s="4">
        <f t="shared" si="40"/>
        <v>11</v>
      </c>
    </row>
    <row r="924" spans="1:11" x14ac:dyDescent="0.45">
      <c r="A924" s="3">
        <v>360</v>
      </c>
      <c r="B924" s="3">
        <v>16</v>
      </c>
      <c r="C924" t="s">
        <v>278</v>
      </c>
      <c r="D924" t="s">
        <v>643</v>
      </c>
      <c r="E924" s="4">
        <v>19</v>
      </c>
      <c r="F924" s="4">
        <v>32</v>
      </c>
      <c r="G924">
        <v>3</v>
      </c>
      <c r="H924" s="5">
        <v>2.0833333333333332E-2</v>
      </c>
      <c r="I924" t="s">
        <v>630</v>
      </c>
      <c r="J924" s="4">
        <f t="shared" si="41"/>
        <v>96</v>
      </c>
      <c r="K924" s="4">
        <f t="shared" si="40"/>
        <v>39</v>
      </c>
    </row>
    <row r="925" spans="1:11" x14ac:dyDescent="0.45">
      <c r="A925" s="3">
        <v>361</v>
      </c>
      <c r="B925" s="3">
        <v>16</v>
      </c>
      <c r="C925" t="s">
        <v>55</v>
      </c>
      <c r="D925" t="s">
        <v>638</v>
      </c>
      <c r="E925" s="4">
        <v>17</v>
      </c>
      <c r="F925" s="4">
        <v>29</v>
      </c>
      <c r="G925">
        <v>1</v>
      </c>
      <c r="H925" s="5">
        <v>4.027777777777778E-2</v>
      </c>
      <c r="I925" t="s">
        <v>629</v>
      </c>
      <c r="J925" s="4">
        <f t="shared" si="41"/>
        <v>29</v>
      </c>
      <c r="K925" s="4">
        <f t="shared" si="40"/>
        <v>12</v>
      </c>
    </row>
    <row r="926" spans="1:11" x14ac:dyDescent="0.45">
      <c r="A926" s="3">
        <v>361</v>
      </c>
      <c r="B926" s="3">
        <v>16</v>
      </c>
      <c r="C926" t="s">
        <v>189</v>
      </c>
      <c r="D926" t="s">
        <v>632</v>
      </c>
      <c r="E926" s="4">
        <v>14</v>
      </c>
      <c r="F926" s="4">
        <v>24</v>
      </c>
      <c r="G926">
        <v>3</v>
      </c>
      <c r="H926" s="5">
        <v>3.7499999999999999E-2</v>
      </c>
      <c r="I926" t="s">
        <v>630</v>
      </c>
      <c r="J926" s="4">
        <f t="shared" si="41"/>
        <v>72</v>
      </c>
      <c r="K926" s="4">
        <f t="shared" si="40"/>
        <v>30</v>
      </c>
    </row>
    <row r="927" spans="1:11" x14ac:dyDescent="0.45">
      <c r="A927" s="3">
        <v>362</v>
      </c>
      <c r="B927" s="3">
        <v>15</v>
      </c>
      <c r="C927" t="s">
        <v>177</v>
      </c>
      <c r="D927" t="s">
        <v>646</v>
      </c>
      <c r="E927" s="4">
        <v>12</v>
      </c>
      <c r="F927" s="4">
        <v>20</v>
      </c>
      <c r="G927">
        <v>1</v>
      </c>
      <c r="H927" s="5">
        <v>2.8472222222222222E-2</v>
      </c>
      <c r="I927" t="s">
        <v>629</v>
      </c>
      <c r="J927" s="4">
        <f t="shared" si="41"/>
        <v>20</v>
      </c>
      <c r="K927" s="4">
        <f t="shared" si="40"/>
        <v>8</v>
      </c>
    </row>
    <row r="928" spans="1:11" x14ac:dyDescent="0.45">
      <c r="A928" s="3">
        <v>362</v>
      </c>
      <c r="B928" s="3">
        <v>15</v>
      </c>
      <c r="C928" t="s">
        <v>189</v>
      </c>
      <c r="D928" t="s">
        <v>632</v>
      </c>
      <c r="E928" s="4">
        <v>14</v>
      </c>
      <c r="F928" s="4">
        <v>24</v>
      </c>
      <c r="G928">
        <v>1</v>
      </c>
      <c r="H928" s="5">
        <v>4.027777777777778E-2</v>
      </c>
      <c r="I928" t="s">
        <v>629</v>
      </c>
      <c r="J928" s="4">
        <f t="shared" si="41"/>
        <v>24</v>
      </c>
      <c r="K928" s="4">
        <f t="shared" si="40"/>
        <v>10</v>
      </c>
    </row>
    <row r="929" spans="1:11" x14ac:dyDescent="0.45">
      <c r="A929" s="3">
        <v>362</v>
      </c>
      <c r="B929" s="3">
        <v>15</v>
      </c>
      <c r="C929" t="s">
        <v>108</v>
      </c>
      <c r="D929" t="s">
        <v>649</v>
      </c>
      <c r="E929" s="4">
        <v>10</v>
      </c>
      <c r="F929" s="4">
        <v>18</v>
      </c>
      <c r="G929">
        <v>1</v>
      </c>
      <c r="H929" s="5">
        <v>1.6666666666666666E-2</v>
      </c>
      <c r="I929" t="s">
        <v>629</v>
      </c>
      <c r="J929" s="4">
        <f t="shared" si="41"/>
        <v>18</v>
      </c>
      <c r="K929" s="4">
        <f t="shared" si="40"/>
        <v>8</v>
      </c>
    </row>
    <row r="930" spans="1:11" x14ac:dyDescent="0.45">
      <c r="A930" s="3">
        <v>363</v>
      </c>
      <c r="B930" s="3">
        <v>5</v>
      </c>
      <c r="C930" t="s">
        <v>97</v>
      </c>
      <c r="D930" t="s">
        <v>633</v>
      </c>
      <c r="E930" s="4">
        <v>18</v>
      </c>
      <c r="F930" s="4">
        <v>30</v>
      </c>
      <c r="G930">
        <v>1</v>
      </c>
      <c r="H930" s="5">
        <v>3.3333333333333333E-2</v>
      </c>
      <c r="I930" t="s">
        <v>629</v>
      </c>
      <c r="J930" s="4">
        <f t="shared" si="41"/>
        <v>30</v>
      </c>
      <c r="K930" s="4">
        <f t="shared" si="40"/>
        <v>12</v>
      </c>
    </row>
    <row r="931" spans="1:11" x14ac:dyDescent="0.45">
      <c r="A931" s="3">
        <v>363</v>
      </c>
      <c r="B931" s="3">
        <v>5</v>
      </c>
      <c r="C931" t="s">
        <v>189</v>
      </c>
      <c r="D931" t="s">
        <v>632</v>
      </c>
      <c r="E931" s="4">
        <v>14</v>
      </c>
      <c r="F931" s="4">
        <v>24</v>
      </c>
      <c r="G931">
        <v>3</v>
      </c>
      <c r="H931" s="5">
        <v>2.8472222222222222E-2</v>
      </c>
      <c r="I931" t="s">
        <v>630</v>
      </c>
      <c r="J931" s="4">
        <f t="shared" si="41"/>
        <v>72</v>
      </c>
      <c r="K931" s="4">
        <f t="shared" si="40"/>
        <v>30</v>
      </c>
    </row>
    <row r="932" spans="1:11" x14ac:dyDescent="0.45">
      <c r="A932" s="3">
        <v>363</v>
      </c>
      <c r="B932" s="3">
        <v>5</v>
      </c>
      <c r="C932" t="s">
        <v>102</v>
      </c>
      <c r="D932" t="s">
        <v>637</v>
      </c>
      <c r="E932" s="4">
        <v>22</v>
      </c>
      <c r="F932" s="4">
        <v>36</v>
      </c>
      <c r="G932">
        <v>2</v>
      </c>
      <c r="H932" s="5">
        <v>2.9166666666666667E-2</v>
      </c>
      <c r="I932" t="s">
        <v>629</v>
      </c>
      <c r="J932" s="4">
        <f t="shared" si="41"/>
        <v>72</v>
      </c>
      <c r="K932" s="4">
        <f t="shared" si="40"/>
        <v>28</v>
      </c>
    </row>
    <row r="933" spans="1:11" x14ac:dyDescent="0.45">
      <c r="A933" s="3">
        <v>363</v>
      </c>
      <c r="B933" s="3">
        <v>5</v>
      </c>
      <c r="C933" t="s">
        <v>292</v>
      </c>
      <c r="D933" t="s">
        <v>639</v>
      </c>
      <c r="E933" s="4">
        <v>20</v>
      </c>
      <c r="F933" s="4">
        <v>33</v>
      </c>
      <c r="G933">
        <v>2</v>
      </c>
      <c r="H933" s="5">
        <v>1.2500000000000001E-2</v>
      </c>
      <c r="I933" t="s">
        <v>629</v>
      </c>
      <c r="J933" s="4">
        <f t="shared" si="41"/>
        <v>66</v>
      </c>
      <c r="K933" s="4">
        <f t="shared" si="40"/>
        <v>26</v>
      </c>
    </row>
    <row r="934" spans="1:11" x14ac:dyDescent="0.45">
      <c r="A934" s="3">
        <v>364</v>
      </c>
      <c r="B934" s="3">
        <v>15</v>
      </c>
      <c r="C934" t="s">
        <v>62</v>
      </c>
      <c r="D934" t="s">
        <v>640</v>
      </c>
      <c r="E934" s="4">
        <v>16</v>
      </c>
      <c r="F934" s="4">
        <v>28</v>
      </c>
      <c r="G934">
        <v>2</v>
      </c>
      <c r="H934" s="5">
        <v>3.6111111111111108E-2</v>
      </c>
      <c r="I934" t="s">
        <v>629</v>
      </c>
      <c r="J934" s="4">
        <f t="shared" si="41"/>
        <v>56</v>
      </c>
      <c r="K934" s="4">
        <f t="shared" si="40"/>
        <v>24</v>
      </c>
    </row>
    <row r="935" spans="1:11" x14ac:dyDescent="0.45">
      <c r="A935" s="3">
        <v>364</v>
      </c>
      <c r="B935" s="3">
        <v>15</v>
      </c>
      <c r="C935" t="s">
        <v>234</v>
      </c>
      <c r="D935" t="s">
        <v>644</v>
      </c>
      <c r="E935" s="4">
        <v>13</v>
      </c>
      <c r="F935" s="4">
        <v>22</v>
      </c>
      <c r="G935">
        <v>1</v>
      </c>
      <c r="H935" s="5">
        <v>1.3888888888888888E-2</v>
      </c>
      <c r="I935" t="s">
        <v>629</v>
      </c>
      <c r="J935" s="4">
        <f t="shared" si="41"/>
        <v>22</v>
      </c>
      <c r="K935" s="4">
        <f t="shared" si="40"/>
        <v>9</v>
      </c>
    </row>
    <row r="936" spans="1:11" x14ac:dyDescent="0.45">
      <c r="A936" s="3">
        <v>364</v>
      </c>
      <c r="B936" s="3">
        <v>15</v>
      </c>
      <c r="C936" t="s">
        <v>153</v>
      </c>
      <c r="D936" t="s">
        <v>651</v>
      </c>
      <c r="E936" s="4">
        <v>15</v>
      </c>
      <c r="F936" s="4">
        <v>25</v>
      </c>
      <c r="G936">
        <v>2</v>
      </c>
      <c r="H936" s="5">
        <v>9.7222222222222224E-3</v>
      </c>
      <c r="I936" t="s">
        <v>629</v>
      </c>
      <c r="J936" s="4">
        <f t="shared" si="41"/>
        <v>50</v>
      </c>
      <c r="K936" s="4">
        <f t="shared" si="40"/>
        <v>20</v>
      </c>
    </row>
    <row r="937" spans="1:11" x14ac:dyDescent="0.45">
      <c r="A937" s="3">
        <v>364</v>
      </c>
      <c r="B937" s="3">
        <v>15</v>
      </c>
      <c r="C937" t="s">
        <v>55</v>
      </c>
      <c r="D937" t="s">
        <v>638</v>
      </c>
      <c r="E937" s="4">
        <v>17</v>
      </c>
      <c r="F937" s="4">
        <v>29</v>
      </c>
      <c r="G937">
        <v>1</v>
      </c>
      <c r="H937" s="5">
        <v>1.8055555555555554E-2</v>
      </c>
      <c r="I937" t="s">
        <v>629</v>
      </c>
      <c r="J937" s="4">
        <f t="shared" si="41"/>
        <v>29</v>
      </c>
      <c r="K937" s="4">
        <f t="shared" si="40"/>
        <v>12</v>
      </c>
    </row>
    <row r="938" spans="1:11" x14ac:dyDescent="0.45">
      <c r="A938" s="3">
        <v>365</v>
      </c>
      <c r="B938" s="3">
        <v>4</v>
      </c>
      <c r="C938" t="s">
        <v>102</v>
      </c>
      <c r="D938" t="s">
        <v>637</v>
      </c>
      <c r="E938" s="4">
        <v>22</v>
      </c>
      <c r="F938" s="4">
        <v>36</v>
      </c>
      <c r="G938">
        <v>3</v>
      </c>
      <c r="H938" s="5">
        <v>1.7361111111111112E-2</v>
      </c>
      <c r="I938" t="s">
        <v>630</v>
      </c>
      <c r="J938" s="4">
        <f t="shared" si="41"/>
        <v>108</v>
      </c>
      <c r="K938" s="4">
        <f t="shared" si="40"/>
        <v>42</v>
      </c>
    </row>
    <row r="939" spans="1:11" x14ac:dyDescent="0.45">
      <c r="A939" s="3">
        <v>366</v>
      </c>
      <c r="B939" s="3">
        <v>17</v>
      </c>
      <c r="C939" t="s">
        <v>137</v>
      </c>
      <c r="D939" t="s">
        <v>635</v>
      </c>
      <c r="E939" s="4">
        <v>16</v>
      </c>
      <c r="F939" s="4">
        <v>27</v>
      </c>
      <c r="G939">
        <v>2</v>
      </c>
      <c r="H939" s="5">
        <v>2.0833333333333332E-2</v>
      </c>
      <c r="I939" t="s">
        <v>629</v>
      </c>
      <c r="J939" s="4">
        <f t="shared" si="41"/>
        <v>54</v>
      </c>
      <c r="K939" s="4">
        <f t="shared" si="40"/>
        <v>22</v>
      </c>
    </row>
    <row r="940" spans="1:11" x14ac:dyDescent="0.45">
      <c r="A940" s="3">
        <v>366</v>
      </c>
      <c r="B940" s="3">
        <v>17</v>
      </c>
      <c r="C940" t="s">
        <v>39</v>
      </c>
      <c r="D940" t="s">
        <v>642</v>
      </c>
      <c r="E940" s="4">
        <v>21</v>
      </c>
      <c r="F940" s="4">
        <v>35</v>
      </c>
      <c r="G940">
        <v>3</v>
      </c>
      <c r="H940" s="5">
        <v>3.5416666666666666E-2</v>
      </c>
      <c r="I940" t="s">
        <v>630</v>
      </c>
      <c r="J940" s="4">
        <f t="shared" si="41"/>
        <v>105</v>
      </c>
      <c r="K940" s="4">
        <f t="shared" si="40"/>
        <v>42</v>
      </c>
    </row>
    <row r="941" spans="1:11" x14ac:dyDescent="0.45">
      <c r="A941" s="3">
        <v>366</v>
      </c>
      <c r="B941" s="3">
        <v>17</v>
      </c>
      <c r="C941" t="s">
        <v>71</v>
      </c>
      <c r="D941" t="s">
        <v>636</v>
      </c>
      <c r="E941" s="4">
        <v>25</v>
      </c>
      <c r="F941" s="4">
        <v>40</v>
      </c>
      <c r="G941">
        <v>2</v>
      </c>
      <c r="H941" s="5">
        <v>6.2500000000000003E-3</v>
      </c>
      <c r="I941" t="s">
        <v>629</v>
      </c>
      <c r="J941" s="4">
        <f t="shared" si="41"/>
        <v>80</v>
      </c>
      <c r="K941" s="4">
        <f t="shared" si="40"/>
        <v>30</v>
      </c>
    </row>
    <row r="942" spans="1:11" x14ac:dyDescent="0.45">
      <c r="A942" s="3">
        <v>367</v>
      </c>
      <c r="B942" s="3">
        <v>12</v>
      </c>
      <c r="C942" t="s">
        <v>186</v>
      </c>
      <c r="D942" t="s">
        <v>650</v>
      </c>
      <c r="E942" s="4">
        <v>15</v>
      </c>
      <c r="F942" s="4">
        <v>26</v>
      </c>
      <c r="G942">
        <v>2</v>
      </c>
      <c r="H942" s="5">
        <v>2.361111111111111E-2</v>
      </c>
      <c r="I942" t="s">
        <v>630</v>
      </c>
      <c r="J942" s="4">
        <f t="shared" si="41"/>
        <v>52</v>
      </c>
      <c r="K942" s="4">
        <f t="shared" si="40"/>
        <v>22</v>
      </c>
    </row>
    <row r="943" spans="1:11" x14ac:dyDescent="0.45">
      <c r="A943" s="3">
        <v>367</v>
      </c>
      <c r="B943" s="3">
        <v>12</v>
      </c>
      <c r="C943" t="s">
        <v>55</v>
      </c>
      <c r="D943" t="s">
        <v>638</v>
      </c>
      <c r="E943" s="4">
        <v>17</v>
      </c>
      <c r="F943" s="4">
        <v>29</v>
      </c>
      <c r="G943">
        <v>1</v>
      </c>
      <c r="H943" s="5">
        <v>1.8055555555555554E-2</v>
      </c>
      <c r="I943" t="s">
        <v>630</v>
      </c>
      <c r="J943" s="4">
        <f t="shared" si="41"/>
        <v>29</v>
      </c>
      <c r="K943" s="4">
        <f t="shared" si="40"/>
        <v>12</v>
      </c>
    </row>
    <row r="944" spans="1:11" x14ac:dyDescent="0.45">
      <c r="A944" s="3">
        <v>367</v>
      </c>
      <c r="B944" s="3">
        <v>12</v>
      </c>
      <c r="C944" t="s">
        <v>177</v>
      </c>
      <c r="D944" t="s">
        <v>646</v>
      </c>
      <c r="E944" s="4">
        <v>12</v>
      </c>
      <c r="F944" s="4">
        <v>20</v>
      </c>
      <c r="G944">
        <v>1</v>
      </c>
      <c r="H944" s="5">
        <v>9.0277777777777769E-3</v>
      </c>
      <c r="I944" t="s">
        <v>630</v>
      </c>
      <c r="J944" s="4">
        <f t="shared" si="41"/>
        <v>20</v>
      </c>
      <c r="K944" s="4">
        <f t="shared" si="40"/>
        <v>8</v>
      </c>
    </row>
    <row r="945" spans="1:11" x14ac:dyDescent="0.45">
      <c r="A945" s="3">
        <v>368</v>
      </c>
      <c r="B945" s="3">
        <v>13</v>
      </c>
      <c r="C945" t="s">
        <v>292</v>
      </c>
      <c r="D945" t="s">
        <v>639</v>
      </c>
      <c r="E945" s="4">
        <v>20</v>
      </c>
      <c r="F945" s="4">
        <v>33</v>
      </c>
      <c r="G945">
        <v>3</v>
      </c>
      <c r="H945" s="5">
        <v>3.125E-2</v>
      </c>
      <c r="I945" t="s">
        <v>629</v>
      </c>
      <c r="J945" s="4">
        <f t="shared" si="41"/>
        <v>99</v>
      </c>
      <c r="K945" s="4">
        <f t="shared" si="40"/>
        <v>39</v>
      </c>
    </row>
    <row r="946" spans="1:11" x14ac:dyDescent="0.45">
      <c r="A946" s="3">
        <v>368</v>
      </c>
      <c r="B946" s="3">
        <v>13</v>
      </c>
      <c r="C946" t="s">
        <v>189</v>
      </c>
      <c r="D946" t="s">
        <v>632</v>
      </c>
      <c r="E946" s="4">
        <v>14</v>
      </c>
      <c r="F946" s="4">
        <v>24</v>
      </c>
      <c r="G946">
        <v>1</v>
      </c>
      <c r="H946" s="5">
        <v>2.7777777777777776E-2</v>
      </c>
      <c r="I946" t="s">
        <v>630</v>
      </c>
      <c r="J946" s="4">
        <f t="shared" si="41"/>
        <v>24</v>
      </c>
      <c r="K946" s="4">
        <f t="shared" si="40"/>
        <v>10</v>
      </c>
    </row>
    <row r="947" spans="1:11" x14ac:dyDescent="0.45">
      <c r="A947" s="3">
        <v>369</v>
      </c>
      <c r="B947" s="3">
        <v>20</v>
      </c>
      <c r="C947" t="s">
        <v>147</v>
      </c>
      <c r="D947" t="s">
        <v>634</v>
      </c>
      <c r="E947" s="4">
        <v>19</v>
      </c>
      <c r="F947" s="4">
        <v>31</v>
      </c>
      <c r="G947">
        <v>2</v>
      </c>
      <c r="H947" s="5">
        <v>4.8611111111111112E-3</v>
      </c>
      <c r="I947" t="s">
        <v>630</v>
      </c>
      <c r="J947" s="4">
        <f t="shared" si="41"/>
        <v>62</v>
      </c>
      <c r="K947" s="4">
        <f t="shared" si="40"/>
        <v>24</v>
      </c>
    </row>
    <row r="948" spans="1:11" x14ac:dyDescent="0.45">
      <c r="A948" s="3">
        <v>369</v>
      </c>
      <c r="B948" s="3">
        <v>20</v>
      </c>
      <c r="C948" t="s">
        <v>231</v>
      </c>
      <c r="D948" t="s">
        <v>647</v>
      </c>
      <c r="E948" s="4">
        <v>14</v>
      </c>
      <c r="F948" s="4">
        <v>23</v>
      </c>
      <c r="G948">
        <v>2</v>
      </c>
      <c r="H948" s="5">
        <v>4.8611111111111112E-3</v>
      </c>
      <c r="I948" t="s">
        <v>630</v>
      </c>
      <c r="J948" s="4">
        <f t="shared" si="41"/>
        <v>46</v>
      </c>
      <c r="K948" s="4">
        <f t="shared" si="40"/>
        <v>18</v>
      </c>
    </row>
    <row r="949" spans="1:11" x14ac:dyDescent="0.45">
      <c r="A949" s="3">
        <v>369</v>
      </c>
      <c r="B949" s="3">
        <v>20</v>
      </c>
      <c r="C949" t="s">
        <v>62</v>
      </c>
      <c r="D949" t="s">
        <v>640</v>
      </c>
      <c r="E949" s="4">
        <v>16</v>
      </c>
      <c r="F949" s="4">
        <v>28</v>
      </c>
      <c r="G949">
        <v>2</v>
      </c>
      <c r="H949" s="5">
        <v>5.5555555555555558E-3</v>
      </c>
      <c r="I949" t="s">
        <v>630</v>
      </c>
      <c r="J949" s="4">
        <f t="shared" si="41"/>
        <v>56</v>
      </c>
      <c r="K949" s="4">
        <f t="shared" si="40"/>
        <v>24</v>
      </c>
    </row>
    <row r="950" spans="1:11" x14ac:dyDescent="0.45">
      <c r="A950" s="3">
        <v>369</v>
      </c>
      <c r="B950" s="3">
        <v>20</v>
      </c>
      <c r="C950" t="s">
        <v>186</v>
      </c>
      <c r="D950" t="s">
        <v>650</v>
      </c>
      <c r="E950" s="4">
        <v>15</v>
      </c>
      <c r="F950" s="4">
        <v>26</v>
      </c>
      <c r="G950">
        <v>3</v>
      </c>
      <c r="H950" s="5">
        <v>1.3888888888888888E-2</v>
      </c>
      <c r="I950" t="s">
        <v>630</v>
      </c>
      <c r="J950" s="4">
        <f t="shared" si="41"/>
        <v>78</v>
      </c>
      <c r="K950" s="4">
        <f t="shared" si="40"/>
        <v>33</v>
      </c>
    </row>
    <row r="951" spans="1:11" x14ac:dyDescent="0.45">
      <c r="A951" s="3">
        <v>370</v>
      </c>
      <c r="B951" s="3">
        <v>13</v>
      </c>
      <c r="C951" t="s">
        <v>102</v>
      </c>
      <c r="D951" t="s">
        <v>637</v>
      </c>
      <c r="E951" s="4">
        <v>22</v>
      </c>
      <c r="F951" s="4">
        <v>36</v>
      </c>
      <c r="G951">
        <v>2</v>
      </c>
      <c r="H951" s="5">
        <v>2.2916666666666665E-2</v>
      </c>
      <c r="I951" t="s">
        <v>630</v>
      </c>
      <c r="J951" s="4">
        <f t="shared" si="41"/>
        <v>72</v>
      </c>
      <c r="K951" s="4">
        <f t="shared" si="40"/>
        <v>28</v>
      </c>
    </row>
    <row r="952" spans="1:11" x14ac:dyDescent="0.45">
      <c r="A952" s="3">
        <v>371</v>
      </c>
      <c r="B952" s="3">
        <v>4</v>
      </c>
      <c r="C952" t="s">
        <v>147</v>
      </c>
      <c r="D952" t="s">
        <v>634</v>
      </c>
      <c r="E952" s="4">
        <v>19</v>
      </c>
      <c r="F952" s="4">
        <v>31</v>
      </c>
      <c r="G952">
        <v>2</v>
      </c>
      <c r="H952" s="5">
        <v>7.6388888888888886E-3</v>
      </c>
      <c r="I952" t="s">
        <v>630</v>
      </c>
      <c r="J952" s="4">
        <f t="shared" si="41"/>
        <v>62</v>
      </c>
      <c r="K952" s="4">
        <f t="shared" si="40"/>
        <v>24</v>
      </c>
    </row>
    <row r="953" spans="1:11" x14ac:dyDescent="0.45">
      <c r="A953" s="3">
        <v>371</v>
      </c>
      <c r="B953" s="3">
        <v>4</v>
      </c>
      <c r="C953" t="s">
        <v>102</v>
      </c>
      <c r="D953" t="s">
        <v>637</v>
      </c>
      <c r="E953" s="4">
        <v>22</v>
      </c>
      <c r="F953" s="4">
        <v>36</v>
      </c>
      <c r="G953">
        <v>1</v>
      </c>
      <c r="H953" s="5">
        <v>9.0277777777777769E-3</v>
      </c>
      <c r="I953" t="s">
        <v>629</v>
      </c>
      <c r="J953" s="4">
        <f t="shared" si="41"/>
        <v>36</v>
      </c>
      <c r="K953" s="4">
        <f t="shared" si="40"/>
        <v>14</v>
      </c>
    </row>
    <row r="954" spans="1:11" x14ac:dyDescent="0.45">
      <c r="A954" s="3">
        <v>371</v>
      </c>
      <c r="B954" s="3">
        <v>4</v>
      </c>
      <c r="C954" t="s">
        <v>62</v>
      </c>
      <c r="D954" t="s">
        <v>640</v>
      </c>
      <c r="E954" s="4">
        <v>16</v>
      </c>
      <c r="F954" s="4">
        <v>28</v>
      </c>
      <c r="G954">
        <v>2</v>
      </c>
      <c r="H954" s="5">
        <v>7.6388888888888886E-3</v>
      </c>
      <c r="I954" t="s">
        <v>629</v>
      </c>
      <c r="J954" s="4">
        <f t="shared" si="41"/>
        <v>56</v>
      </c>
      <c r="K954" s="4">
        <f t="shared" si="40"/>
        <v>24</v>
      </c>
    </row>
    <row r="955" spans="1:11" x14ac:dyDescent="0.45">
      <c r="A955" s="3">
        <v>371</v>
      </c>
      <c r="B955" s="3">
        <v>4</v>
      </c>
      <c r="C955" t="s">
        <v>231</v>
      </c>
      <c r="D955" t="s">
        <v>647</v>
      </c>
      <c r="E955" s="4">
        <v>14</v>
      </c>
      <c r="F955" s="4">
        <v>23</v>
      </c>
      <c r="G955">
        <v>2</v>
      </c>
      <c r="H955" s="5">
        <v>9.7222222222222224E-3</v>
      </c>
      <c r="I955" t="s">
        <v>630</v>
      </c>
      <c r="J955" s="4">
        <f t="shared" si="41"/>
        <v>46</v>
      </c>
      <c r="K955" s="4">
        <f t="shared" si="40"/>
        <v>18</v>
      </c>
    </row>
    <row r="956" spans="1:11" x14ac:dyDescent="0.45">
      <c r="A956" s="3">
        <v>372</v>
      </c>
      <c r="B956" s="3">
        <v>14</v>
      </c>
      <c r="C956" t="s">
        <v>108</v>
      </c>
      <c r="D956" t="s">
        <v>649</v>
      </c>
      <c r="E956" s="4">
        <v>10</v>
      </c>
      <c r="F956" s="4">
        <v>18</v>
      </c>
      <c r="G956">
        <v>2</v>
      </c>
      <c r="H956" s="5">
        <v>1.5277777777777777E-2</v>
      </c>
      <c r="I956" t="s">
        <v>629</v>
      </c>
      <c r="J956" s="4">
        <f t="shared" si="41"/>
        <v>36</v>
      </c>
      <c r="K956" s="4">
        <f t="shared" si="40"/>
        <v>16</v>
      </c>
    </row>
    <row r="957" spans="1:11" x14ac:dyDescent="0.45">
      <c r="A957" s="3">
        <v>373</v>
      </c>
      <c r="B957" s="3">
        <v>19</v>
      </c>
      <c r="C957" t="s">
        <v>99</v>
      </c>
      <c r="D957" t="s">
        <v>648</v>
      </c>
      <c r="E957" s="4">
        <v>13</v>
      </c>
      <c r="F957" s="4">
        <v>21</v>
      </c>
      <c r="G957">
        <v>1</v>
      </c>
      <c r="H957" s="5">
        <v>2.8472222222222222E-2</v>
      </c>
      <c r="I957" t="s">
        <v>630</v>
      </c>
      <c r="J957" s="4">
        <f t="shared" si="41"/>
        <v>21</v>
      </c>
      <c r="K957" s="4">
        <f t="shared" si="40"/>
        <v>8</v>
      </c>
    </row>
    <row r="958" spans="1:11" x14ac:dyDescent="0.45">
      <c r="A958" s="3">
        <v>373</v>
      </c>
      <c r="B958" s="3">
        <v>19</v>
      </c>
      <c r="C958" t="s">
        <v>39</v>
      </c>
      <c r="D958" t="s">
        <v>642</v>
      </c>
      <c r="E958" s="4">
        <v>21</v>
      </c>
      <c r="F958" s="4">
        <v>35</v>
      </c>
      <c r="G958">
        <v>1</v>
      </c>
      <c r="H958" s="5">
        <v>3.4027777777777775E-2</v>
      </c>
      <c r="I958" t="s">
        <v>629</v>
      </c>
      <c r="J958" s="4">
        <f t="shared" si="41"/>
        <v>35</v>
      </c>
      <c r="K958" s="4">
        <f t="shared" si="40"/>
        <v>14</v>
      </c>
    </row>
    <row r="959" spans="1:11" x14ac:dyDescent="0.45">
      <c r="A959" s="3">
        <v>373</v>
      </c>
      <c r="B959" s="3">
        <v>19</v>
      </c>
      <c r="C959" t="s">
        <v>234</v>
      </c>
      <c r="D959" t="s">
        <v>644</v>
      </c>
      <c r="E959" s="4">
        <v>13</v>
      </c>
      <c r="F959" s="4">
        <v>22</v>
      </c>
      <c r="G959">
        <v>2</v>
      </c>
      <c r="H959" s="5">
        <v>1.1805555555555555E-2</v>
      </c>
      <c r="I959" t="s">
        <v>630</v>
      </c>
      <c r="J959" s="4">
        <f t="shared" si="41"/>
        <v>44</v>
      </c>
      <c r="K959" s="4">
        <f t="shared" si="40"/>
        <v>18</v>
      </c>
    </row>
    <row r="960" spans="1:11" x14ac:dyDescent="0.45">
      <c r="A960" s="3">
        <v>373</v>
      </c>
      <c r="B960" s="3">
        <v>19</v>
      </c>
      <c r="C960" t="s">
        <v>177</v>
      </c>
      <c r="D960" t="s">
        <v>646</v>
      </c>
      <c r="E960" s="4">
        <v>12</v>
      </c>
      <c r="F960" s="4">
        <v>20</v>
      </c>
      <c r="G960">
        <v>3</v>
      </c>
      <c r="H960" s="5">
        <v>6.2500000000000003E-3</v>
      </c>
      <c r="I960" t="s">
        <v>630</v>
      </c>
      <c r="J960" s="4">
        <f t="shared" si="41"/>
        <v>60</v>
      </c>
      <c r="K960" s="4">
        <f t="shared" si="40"/>
        <v>24</v>
      </c>
    </row>
    <row r="961" spans="1:11" x14ac:dyDescent="0.45">
      <c r="A961" s="3">
        <v>374</v>
      </c>
      <c r="B961" s="3">
        <v>18</v>
      </c>
      <c r="C961" t="s">
        <v>39</v>
      </c>
      <c r="D961" t="s">
        <v>642</v>
      </c>
      <c r="E961" s="4">
        <v>21</v>
      </c>
      <c r="F961" s="4">
        <v>35</v>
      </c>
      <c r="G961">
        <v>1</v>
      </c>
      <c r="H961" s="5">
        <v>6.2500000000000003E-3</v>
      </c>
      <c r="I961" t="s">
        <v>630</v>
      </c>
      <c r="J961" s="4">
        <f t="shared" si="41"/>
        <v>35</v>
      </c>
      <c r="K961" s="4">
        <f t="shared" si="40"/>
        <v>14</v>
      </c>
    </row>
    <row r="962" spans="1:11" x14ac:dyDescent="0.45">
      <c r="A962" s="3">
        <v>375</v>
      </c>
      <c r="B962" s="3">
        <v>18</v>
      </c>
      <c r="C962" t="s">
        <v>147</v>
      </c>
      <c r="D962" t="s">
        <v>634</v>
      </c>
      <c r="E962" s="4">
        <v>19</v>
      </c>
      <c r="F962" s="4">
        <v>31</v>
      </c>
      <c r="G962">
        <v>3</v>
      </c>
      <c r="H962" s="5">
        <v>1.8749999999999999E-2</v>
      </c>
      <c r="I962" t="s">
        <v>629</v>
      </c>
      <c r="J962" s="4">
        <f t="shared" si="41"/>
        <v>93</v>
      </c>
      <c r="K962" s="4">
        <f t="shared" ref="K962:K1025" si="42">J962-(G962*E962)</f>
        <v>36</v>
      </c>
    </row>
    <row r="963" spans="1:11" x14ac:dyDescent="0.45">
      <c r="A963" s="3">
        <v>376</v>
      </c>
      <c r="B963" s="3">
        <v>16</v>
      </c>
      <c r="C963" t="s">
        <v>231</v>
      </c>
      <c r="D963" t="s">
        <v>647</v>
      </c>
      <c r="E963" s="4">
        <v>14</v>
      </c>
      <c r="F963" s="4">
        <v>23</v>
      </c>
      <c r="G963">
        <v>2</v>
      </c>
      <c r="H963" s="5">
        <v>3.472222222222222E-3</v>
      </c>
      <c r="I963" t="s">
        <v>630</v>
      </c>
      <c r="J963" s="4">
        <f t="shared" ref="J963:J1026" si="43">F963*G963</f>
        <v>46</v>
      </c>
      <c r="K963" s="4">
        <f t="shared" si="42"/>
        <v>18</v>
      </c>
    </row>
    <row r="964" spans="1:11" x14ac:dyDescent="0.45">
      <c r="A964" s="3">
        <v>377</v>
      </c>
      <c r="B964" s="3">
        <v>5</v>
      </c>
      <c r="C964" t="s">
        <v>83</v>
      </c>
      <c r="D964" t="s">
        <v>645</v>
      </c>
      <c r="E964" s="4">
        <v>20</v>
      </c>
      <c r="F964" s="4">
        <v>34</v>
      </c>
      <c r="G964">
        <v>2</v>
      </c>
      <c r="H964" s="5">
        <v>9.0277777777777769E-3</v>
      </c>
      <c r="I964" t="s">
        <v>629</v>
      </c>
      <c r="J964" s="4">
        <f t="shared" si="43"/>
        <v>68</v>
      </c>
      <c r="K964" s="4">
        <f t="shared" si="42"/>
        <v>28</v>
      </c>
    </row>
    <row r="965" spans="1:11" x14ac:dyDescent="0.45">
      <c r="A965" s="3">
        <v>377</v>
      </c>
      <c r="B965" s="3">
        <v>5</v>
      </c>
      <c r="C965" t="s">
        <v>278</v>
      </c>
      <c r="D965" t="s">
        <v>643</v>
      </c>
      <c r="E965" s="4">
        <v>19</v>
      </c>
      <c r="F965" s="4">
        <v>32</v>
      </c>
      <c r="G965">
        <v>1</v>
      </c>
      <c r="H965" s="5">
        <v>2.2916666666666665E-2</v>
      </c>
      <c r="I965" t="s">
        <v>629</v>
      </c>
      <c r="J965" s="4">
        <f t="shared" si="43"/>
        <v>32</v>
      </c>
      <c r="K965" s="4">
        <f t="shared" si="42"/>
        <v>13</v>
      </c>
    </row>
    <row r="966" spans="1:11" x14ac:dyDescent="0.45">
      <c r="A966" s="3">
        <v>378</v>
      </c>
      <c r="B966" s="3">
        <v>3</v>
      </c>
      <c r="C966" t="s">
        <v>97</v>
      </c>
      <c r="D966" t="s">
        <v>633</v>
      </c>
      <c r="E966" s="4">
        <v>18</v>
      </c>
      <c r="F966" s="4">
        <v>30</v>
      </c>
      <c r="G966">
        <v>1</v>
      </c>
      <c r="H966" s="5">
        <v>9.7222222222222224E-3</v>
      </c>
      <c r="I966" t="s">
        <v>630</v>
      </c>
      <c r="J966" s="4">
        <f t="shared" si="43"/>
        <v>30</v>
      </c>
      <c r="K966" s="4">
        <f t="shared" si="42"/>
        <v>12</v>
      </c>
    </row>
    <row r="967" spans="1:11" x14ac:dyDescent="0.45">
      <c r="A967" s="3">
        <v>378</v>
      </c>
      <c r="B967" s="3">
        <v>3</v>
      </c>
      <c r="C967" t="s">
        <v>143</v>
      </c>
      <c r="D967" t="s">
        <v>641</v>
      </c>
      <c r="E967" s="4">
        <v>11</v>
      </c>
      <c r="F967" s="4">
        <v>19</v>
      </c>
      <c r="G967">
        <v>1</v>
      </c>
      <c r="H967" s="5">
        <v>4.8611111111111112E-3</v>
      </c>
      <c r="I967" t="s">
        <v>630</v>
      </c>
      <c r="J967" s="4">
        <f t="shared" si="43"/>
        <v>19</v>
      </c>
      <c r="K967" s="4">
        <f t="shared" si="42"/>
        <v>8</v>
      </c>
    </row>
    <row r="968" spans="1:11" x14ac:dyDescent="0.45">
      <c r="A968" s="3">
        <v>379</v>
      </c>
      <c r="B968" s="3">
        <v>4</v>
      </c>
      <c r="C968" t="s">
        <v>39</v>
      </c>
      <c r="D968" t="s">
        <v>642</v>
      </c>
      <c r="E968" s="4">
        <v>21</v>
      </c>
      <c r="F968" s="4">
        <v>35</v>
      </c>
      <c r="G968">
        <v>2</v>
      </c>
      <c r="H968" s="5">
        <v>4.1666666666666666E-3</v>
      </c>
      <c r="I968" t="s">
        <v>629</v>
      </c>
      <c r="J968" s="4">
        <f t="shared" si="43"/>
        <v>70</v>
      </c>
      <c r="K968" s="4">
        <f t="shared" si="42"/>
        <v>28</v>
      </c>
    </row>
    <row r="969" spans="1:11" x14ac:dyDescent="0.45">
      <c r="A969" s="3">
        <v>380</v>
      </c>
      <c r="B969" s="3">
        <v>5</v>
      </c>
      <c r="C969" t="s">
        <v>292</v>
      </c>
      <c r="D969" t="s">
        <v>639</v>
      </c>
      <c r="E969" s="4">
        <v>20</v>
      </c>
      <c r="F969" s="4">
        <v>33</v>
      </c>
      <c r="G969">
        <v>3</v>
      </c>
      <c r="H969" s="5">
        <v>4.027777777777778E-2</v>
      </c>
      <c r="I969" t="s">
        <v>629</v>
      </c>
      <c r="J969" s="4">
        <f t="shared" si="43"/>
        <v>99</v>
      </c>
      <c r="K969" s="4">
        <f t="shared" si="42"/>
        <v>39</v>
      </c>
    </row>
    <row r="970" spans="1:11" x14ac:dyDescent="0.45">
      <c r="A970" s="3">
        <v>380</v>
      </c>
      <c r="B970" s="3">
        <v>5</v>
      </c>
      <c r="C970" t="s">
        <v>143</v>
      </c>
      <c r="D970" t="s">
        <v>641</v>
      </c>
      <c r="E970" s="4">
        <v>11</v>
      </c>
      <c r="F970" s="4">
        <v>19</v>
      </c>
      <c r="G970">
        <v>2</v>
      </c>
      <c r="H970" s="5">
        <v>2.4305555555555556E-2</v>
      </c>
      <c r="I970" t="s">
        <v>629</v>
      </c>
      <c r="J970" s="4">
        <f t="shared" si="43"/>
        <v>38</v>
      </c>
      <c r="K970" s="4">
        <f t="shared" si="42"/>
        <v>16</v>
      </c>
    </row>
    <row r="971" spans="1:11" x14ac:dyDescent="0.45">
      <c r="A971" s="3">
        <v>381</v>
      </c>
      <c r="B971" s="3">
        <v>4</v>
      </c>
      <c r="C971" t="s">
        <v>186</v>
      </c>
      <c r="D971" t="s">
        <v>650</v>
      </c>
      <c r="E971" s="4">
        <v>15</v>
      </c>
      <c r="F971" s="4">
        <v>26</v>
      </c>
      <c r="G971">
        <v>3</v>
      </c>
      <c r="H971" s="5">
        <v>2.4305555555555556E-2</v>
      </c>
      <c r="I971" t="s">
        <v>629</v>
      </c>
      <c r="J971" s="4">
        <f t="shared" si="43"/>
        <v>78</v>
      </c>
      <c r="K971" s="4">
        <f t="shared" si="42"/>
        <v>33</v>
      </c>
    </row>
    <row r="972" spans="1:11" x14ac:dyDescent="0.45">
      <c r="A972" s="3">
        <v>381</v>
      </c>
      <c r="B972" s="3">
        <v>4</v>
      </c>
      <c r="C972" t="s">
        <v>292</v>
      </c>
      <c r="D972" t="s">
        <v>639</v>
      </c>
      <c r="E972" s="4">
        <v>20</v>
      </c>
      <c r="F972" s="4">
        <v>33</v>
      </c>
      <c r="G972">
        <v>2</v>
      </c>
      <c r="H972" s="5">
        <v>8.3333333333333332E-3</v>
      </c>
      <c r="I972" t="s">
        <v>629</v>
      </c>
      <c r="J972" s="4">
        <f t="shared" si="43"/>
        <v>66</v>
      </c>
      <c r="K972" s="4">
        <f t="shared" si="42"/>
        <v>26</v>
      </c>
    </row>
    <row r="973" spans="1:11" x14ac:dyDescent="0.45">
      <c r="A973" s="3">
        <v>382</v>
      </c>
      <c r="B973" s="3">
        <v>20</v>
      </c>
      <c r="C973" t="s">
        <v>55</v>
      </c>
      <c r="D973" t="s">
        <v>638</v>
      </c>
      <c r="E973" s="4">
        <v>17</v>
      </c>
      <c r="F973" s="4">
        <v>29</v>
      </c>
      <c r="G973">
        <v>3</v>
      </c>
      <c r="H973" s="5">
        <v>3.7499999999999999E-2</v>
      </c>
      <c r="I973" t="s">
        <v>630</v>
      </c>
      <c r="J973" s="4">
        <f t="shared" si="43"/>
        <v>87</v>
      </c>
      <c r="K973" s="4">
        <f t="shared" si="42"/>
        <v>36</v>
      </c>
    </row>
    <row r="974" spans="1:11" x14ac:dyDescent="0.45">
      <c r="A974" s="3">
        <v>383</v>
      </c>
      <c r="B974" s="3">
        <v>6</v>
      </c>
      <c r="C974" t="s">
        <v>102</v>
      </c>
      <c r="D974" t="s">
        <v>637</v>
      </c>
      <c r="E974" s="4">
        <v>22</v>
      </c>
      <c r="F974" s="4">
        <v>36</v>
      </c>
      <c r="G974">
        <v>3</v>
      </c>
      <c r="H974" s="5">
        <v>6.2500000000000003E-3</v>
      </c>
      <c r="I974" t="s">
        <v>630</v>
      </c>
      <c r="J974" s="4">
        <f t="shared" si="43"/>
        <v>108</v>
      </c>
      <c r="K974" s="4">
        <f t="shared" si="42"/>
        <v>42</v>
      </c>
    </row>
    <row r="975" spans="1:11" x14ac:dyDescent="0.45">
      <c r="A975" s="3">
        <v>384</v>
      </c>
      <c r="B975" s="3">
        <v>1</v>
      </c>
      <c r="C975" t="s">
        <v>108</v>
      </c>
      <c r="D975" t="s">
        <v>649</v>
      </c>
      <c r="E975" s="4">
        <v>10</v>
      </c>
      <c r="F975" s="4">
        <v>18</v>
      </c>
      <c r="G975">
        <v>2</v>
      </c>
      <c r="H975" s="5">
        <v>1.8055555555555554E-2</v>
      </c>
      <c r="I975" t="s">
        <v>629</v>
      </c>
      <c r="J975" s="4">
        <f t="shared" si="43"/>
        <v>36</v>
      </c>
      <c r="K975" s="4">
        <f t="shared" si="42"/>
        <v>16</v>
      </c>
    </row>
    <row r="976" spans="1:11" x14ac:dyDescent="0.45">
      <c r="A976" s="3">
        <v>384</v>
      </c>
      <c r="B976" s="3">
        <v>1</v>
      </c>
      <c r="C976" t="s">
        <v>143</v>
      </c>
      <c r="D976" t="s">
        <v>641</v>
      </c>
      <c r="E976" s="4">
        <v>11</v>
      </c>
      <c r="F976" s="4">
        <v>19</v>
      </c>
      <c r="G976">
        <v>3</v>
      </c>
      <c r="H976" s="5">
        <v>2.4305555555555556E-2</v>
      </c>
      <c r="I976" t="s">
        <v>630</v>
      </c>
      <c r="J976" s="4">
        <f t="shared" si="43"/>
        <v>57</v>
      </c>
      <c r="K976" s="4">
        <f t="shared" si="42"/>
        <v>24</v>
      </c>
    </row>
    <row r="977" spans="1:11" x14ac:dyDescent="0.45">
      <c r="A977" s="3">
        <v>384</v>
      </c>
      <c r="B977" s="3">
        <v>1</v>
      </c>
      <c r="C977" t="s">
        <v>137</v>
      </c>
      <c r="D977" t="s">
        <v>635</v>
      </c>
      <c r="E977" s="4">
        <v>16</v>
      </c>
      <c r="F977" s="4">
        <v>27</v>
      </c>
      <c r="G977">
        <v>1</v>
      </c>
      <c r="H977" s="5">
        <v>3.4027777777777775E-2</v>
      </c>
      <c r="I977" t="s">
        <v>630</v>
      </c>
      <c r="J977" s="4">
        <f t="shared" si="43"/>
        <v>27</v>
      </c>
      <c r="K977" s="4">
        <f t="shared" si="42"/>
        <v>11</v>
      </c>
    </row>
    <row r="978" spans="1:11" x14ac:dyDescent="0.45">
      <c r="A978" s="3">
        <v>385</v>
      </c>
      <c r="B978" s="3">
        <v>6</v>
      </c>
      <c r="C978" t="s">
        <v>97</v>
      </c>
      <c r="D978" t="s">
        <v>633</v>
      </c>
      <c r="E978" s="4">
        <v>18</v>
      </c>
      <c r="F978" s="4">
        <v>30</v>
      </c>
      <c r="G978">
        <v>2</v>
      </c>
      <c r="H978" s="5">
        <v>1.5277777777777777E-2</v>
      </c>
      <c r="I978" t="s">
        <v>629</v>
      </c>
      <c r="J978" s="4">
        <f t="shared" si="43"/>
        <v>60</v>
      </c>
      <c r="K978" s="4">
        <f t="shared" si="42"/>
        <v>24</v>
      </c>
    </row>
    <row r="979" spans="1:11" x14ac:dyDescent="0.45">
      <c r="A979" s="3">
        <v>386</v>
      </c>
      <c r="B979" s="3">
        <v>5</v>
      </c>
      <c r="C979" t="s">
        <v>292</v>
      </c>
      <c r="D979" t="s">
        <v>639</v>
      </c>
      <c r="E979" s="4">
        <v>20</v>
      </c>
      <c r="F979" s="4">
        <v>33</v>
      </c>
      <c r="G979">
        <v>3</v>
      </c>
      <c r="H979" s="5">
        <v>2.7777777777777776E-2</v>
      </c>
      <c r="I979" t="s">
        <v>630</v>
      </c>
      <c r="J979" s="4">
        <f t="shared" si="43"/>
        <v>99</v>
      </c>
      <c r="K979" s="4">
        <f t="shared" si="42"/>
        <v>39</v>
      </c>
    </row>
    <row r="980" spans="1:11" x14ac:dyDescent="0.45">
      <c r="A980" s="3">
        <v>387</v>
      </c>
      <c r="B980" s="3">
        <v>6</v>
      </c>
      <c r="C980" t="s">
        <v>147</v>
      </c>
      <c r="D980" t="s">
        <v>634</v>
      </c>
      <c r="E980" s="4">
        <v>19</v>
      </c>
      <c r="F980" s="4">
        <v>31</v>
      </c>
      <c r="G980">
        <v>3</v>
      </c>
      <c r="H980" s="5">
        <v>1.2500000000000001E-2</v>
      </c>
      <c r="I980" t="s">
        <v>630</v>
      </c>
      <c r="J980" s="4">
        <f t="shared" si="43"/>
        <v>93</v>
      </c>
      <c r="K980" s="4">
        <f t="shared" si="42"/>
        <v>36</v>
      </c>
    </row>
    <row r="981" spans="1:11" x14ac:dyDescent="0.45">
      <c r="A981" s="3">
        <v>388</v>
      </c>
      <c r="B981" s="3">
        <v>18</v>
      </c>
      <c r="C981" t="s">
        <v>147</v>
      </c>
      <c r="D981" t="s">
        <v>634</v>
      </c>
      <c r="E981" s="4">
        <v>19</v>
      </c>
      <c r="F981" s="4">
        <v>31</v>
      </c>
      <c r="G981">
        <v>2</v>
      </c>
      <c r="H981" s="5">
        <v>3.6111111111111108E-2</v>
      </c>
      <c r="I981" t="s">
        <v>630</v>
      </c>
      <c r="J981" s="4">
        <f t="shared" si="43"/>
        <v>62</v>
      </c>
      <c r="K981" s="4">
        <f t="shared" si="42"/>
        <v>24</v>
      </c>
    </row>
    <row r="982" spans="1:11" x14ac:dyDescent="0.45">
      <c r="A982" s="3">
        <v>388</v>
      </c>
      <c r="B982" s="3">
        <v>18</v>
      </c>
      <c r="C982" t="s">
        <v>102</v>
      </c>
      <c r="D982" t="s">
        <v>637</v>
      </c>
      <c r="E982" s="4">
        <v>22</v>
      </c>
      <c r="F982" s="4">
        <v>36</v>
      </c>
      <c r="G982">
        <v>2</v>
      </c>
      <c r="H982" s="5">
        <v>2.5694444444444443E-2</v>
      </c>
      <c r="I982" t="s">
        <v>629</v>
      </c>
      <c r="J982" s="4">
        <f t="shared" si="43"/>
        <v>72</v>
      </c>
      <c r="K982" s="4">
        <f t="shared" si="42"/>
        <v>28</v>
      </c>
    </row>
    <row r="983" spans="1:11" x14ac:dyDescent="0.45">
      <c r="A983" s="3">
        <v>388</v>
      </c>
      <c r="B983" s="3">
        <v>18</v>
      </c>
      <c r="C983" t="s">
        <v>55</v>
      </c>
      <c r="D983" t="s">
        <v>638</v>
      </c>
      <c r="E983" s="4">
        <v>17</v>
      </c>
      <c r="F983" s="4">
        <v>29</v>
      </c>
      <c r="G983">
        <v>2</v>
      </c>
      <c r="H983" s="5">
        <v>2.1527777777777778E-2</v>
      </c>
      <c r="I983" t="s">
        <v>630</v>
      </c>
      <c r="J983" s="4">
        <f t="shared" si="43"/>
        <v>58</v>
      </c>
      <c r="K983" s="4">
        <f t="shared" si="42"/>
        <v>24</v>
      </c>
    </row>
    <row r="984" spans="1:11" x14ac:dyDescent="0.45">
      <c r="A984" s="3">
        <v>388</v>
      </c>
      <c r="B984" s="3">
        <v>18</v>
      </c>
      <c r="C984" t="s">
        <v>292</v>
      </c>
      <c r="D984" t="s">
        <v>639</v>
      </c>
      <c r="E984" s="4">
        <v>20</v>
      </c>
      <c r="F984" s="4">
        <v>33</v>
      </c>
      <c r="G984">
        <v>3</v>
      </c>
      <c r="H984" s="5">
        <v>3.5416666666666666E-2</v>
      </c>
      <c r="I984" t="s">
        <v>630</v>
      </c>
      <c r="J984" s="4">
        <f t="shared" si="43"/>
        <v>99</v>
      </c>
      <c r="K984" s="4">
        <f t="shared" si="42"/>
        <v>39</v>
      </c>
    </row>
    <row r="985" spans="1:11" x14ac:dyDescent="0.45">
      <c r="A985" s="3">
        <v>389</v>
      </c>
      <c r="B985" s="3">
        <v>19</v>
      </c>
      <c r="C985" t="s">
        <v>292</v>
      </c>
      <c r="D985" t="s">
        <v>639</v>
      </c>
      <c r="E985" s="4">
        <v>20</v>
      </c>
      <c r="F985" s="4">
        <v>33</v>
      </c>
      <c r="G985">
        <v>1</v>
      </c>
      <c r="H985" s="5">
        <v>1.6666666666666666E-2</v>
      </c>
      <c r="I985" t="s">
        <v>629</v>
      </c>
      <c r="J985" s="4">
        <f t="shared" si="43"/>
        <v>33</v>
      </c>
      <c r="K985" s="4">
        <f t="shared" si="42"/>
        <v>13</v>
      </c>
    </row>
    <row r="986" spans="1:11" x14ac:dyDescent="0.45">
      <c r="A986" s="3">
        <v>390</v>
      </c>
      <c r="B986" s="3">
        <v>9</v>
      </c>
      <c r="C986" t="s">
        <v>234</v>
      </c>
      <c r="D986" t="s">
        <v>644</v>
      </c>
      <c r="E986" s="4">
        <v>13</v>
      </c>
      <c r="F986" s="4">
        <v>22</v>
      </c>
      <c r="G986">
        <v>2</v>
      </c>
      <c r="H986" s="5">
        <v>3.6111111111111108E-2</v>
      </c>
      <c r="I986" t="s">
        <v>630</v>
      </c>
      <c r="J986" s="4">
        <f t="shared" si="43"/>
        <v>44</v>
      </c>
      <c r="K986" s="4">
        <f t="shared" si="42"/>
        <v>18</v>
      </c>
    </row>
    <row r="987" spans="1:11" x14ac:dyDescent="0.45">
      <c r="A987" s="3">
        <v>390</v>
      </c>
      <c r="B987" s="3">
        <v>9</v>
      </c>
      <c r="C987" t="s">
        <v>186</v>
      </c>
      <c r="D987" t="s">
        <v>650</v>
      </c>
      <c r="E987" s="4">
        <v>15</v>
      </c>
      <c r="F987" s="4">
        <v>26</v>
      </c>
      <c r="G987">
        <v>3</v>
      </c>
      <c r="H987" s="5">
        <v>9.0277777777777769E-3</v>
      </c>
      <c r="I987" t="s">
        <v>630</v>
      </c>
      <c r="J987" s="4">
        <f t="shared" si="43"/>
        <v>78</v>
      </c>
      <c r="K987" s="4">
        <f t="shared" si="42"/>
        <v>33</v>
      </c>
    </row>
    <row r="988" spans="1:11" x14ac:dyDescent="0.45">
      <c r="A988" s="3">
        <v>390</v>
      </c>
      <c r="B988" s="3">
        <v>9</v>
      </c>
      <c r="C988" t="s">
        <v>99</v>
      </c>
      <c r="D988" t="s">
        <v>648</v>
      </c>
      <c r="E988" s="4">
        <v>13</v>
      </c>
      <c r="F988" s="4">
        <v>21</v>
      </c>
      <c r="G988">
        <v>1</v>
      </c>
      <c r="H988" s="5">
        <v>1.9444444444444445E-2</v>
      </c>
      <c r="I988" t="s">
        <v>630</v>
      </c>
      <c r="J988" s="4">
        <f t="shared" si="43"/>
        <v>21</v>
      </c>
      <c r="K988" s="4">
        <f t="shared" si="42"/>
        <v>8</v>
      </c>
    </row>
    <row r="989" spans="1:11" x14ac:dyDescent="0.45">
      <c r="A989" s="3">
        <v>391</v>
      </c>
      <c r="B989" s="3">
        <v>15</v>
      </c>
      <c r="C989" t="s">
        <v>234</v>
      </c>
      <c r="D989" t="s">
        <v>644</v>
      </c>
      <c r="E989" s="4">
        <v>13</v>
      </c>
      <c r="F989" s="4">
        <v>22</v>
      </c>
      <c r="G989">
        <v>1</v>
      </c>
      <c r="H989" s="5">
        <v>2.4305555555555556E-2</v>
      </c>
      <c r="I989" t="s">
        <v>629</v>
      </c>
      <c r="J989" s="4">
        <f t="shared" si="43"/>
        <v>22</v>
      </c>
      <c r="K989" s="4">
        <f t="shared" si="42"/>
        <v>9</v>
      </c>
    </row>
    <row r="990" spans="1:11" x14ac:dyDescent="0.45">
      <c r="A990" s="3">
        <v>392</v>
      </c>
      <c r="B990" s="3">
        <v>14</v>
      </c>
      <c r="C990" t="s">
        <v>278</v>
      </c>
      <c r="D990" t="s">
        <v>643</v>
      </c>
      <c r="E990" s="4">
        <v>19</v>
      </c>
      <c r="F990" s="4">
        <v>32</v>
      </c>
      <c r="G990">
        <v>3</v>
      </c>
      <c r="H990" s="5">
        <v>1.1805555555555555E-2</v>
      </c>
      <c r="I990" t="s">
        <v>629</v>
      </c>
      <c r="J990" s="4">
        <f t="shared" si="43"/>
        <v>96</v>
      </c>
      <c r="K990" s="4">
        <f t="shared" si="42"/>
        <v>39</v>
      </c>
    </row>
    <row r="991" spans="1:11" x14ac:dyDescent="0.45">
      <c r="A991" s="3">
        <v>392</v>
      </c>
      <c r="B991" s="3">
        <v>14</v>
      </c>
      <c r="C991" t="s">
        <v>189</v>
      </c>
      <c r="D991" t="s">
        <v>632</v>
      </c>
      <c r="E991" s="4">
        <v>14</v>
      </c>
      <c r="F991" s="4">
        <v>24</v>
      </c>
      <c r="G991">
        <v>1</v>
      </c>
      <c r="H991" s="5">
        <v>2.5694444444444443E-2</v>
      </c>
      <c r="I991" t="s">
        <v>630</v>
      </c>
      <c r="J991" s="4">
        <f t="shared" si="43"/>
        <v>24</v>
      </c>
      <c r="K991" s="4">
        <f t="shared" si="42"/>
        <v>10</v>
      </c>
    </row>
    <row r="992" spans="1:11" x14ac:dyDescent="0.45">
      <c r="A992" s="3">
        <v>393</v>
      </c>
      <c r="B992" s="3">
        <v>13</v>
      </c>
      <c r="C992" t="s">
        <v>143</v>
      </c>
      <c r="D992" t="s">
        <v>641</v>
      </c>
      <c r="E992" s="4">
        <v>11</v>
      </c>
      <c r="F992" s="4">
        <v>19</v>
      </c>
      <c r="G992">
        <v>2</v>
      </c>
      <c r="H992" s="5">
        <v>2.7777777777777776E-2</v>
      </c>
      <c r="I992" t="s">
        <v>629</v>
      </c>
      <c r="J992" s="4">
        <f t="shared" si="43"/>
        <v>38</v>
      </c>
      <c r="K992" s="4">
        <f t="shared" si="42"/>
        <v>16</v>
      </c>
    </row>
    <row r="993" spans="1:11" x14ac:dyDescent="0.45">
      <c r="A993" s="3">
        <v>393</v>
      </c>
      <c r="B993" s="3">
        <v>13</v>
      </c>
      <c r="C993" t="s">
        <v>39</v>
      </c>
      <c r="D993" t="s">
        <v>642</v>
      </c>
      <c r="E993" s="4">
        <v>21</v>
      </c>
      <c r="F993" s="4">
        <v>35</v>
      </c>
      <c r="G993">
        <v>3</v>
      </c>
      <c r="H993" s="5">
        <v>1.5972222222222221E-2</v>
      </c>
      <c r="I993" t="s">
        <v>629</v>
      </c>
      <c r="J993" s="4">
        <f t="shared" si="43"/>
        <v>105</v>
      </c>
      <c r="K993" s="4">
        <f t="shared" si="42"/>
        <v>42</v>
      </c>
    </row>
    <row r="994" spans="1:11" x14ac:dyDescent="0.45">
      <c r="A994" s="3">
        <v>393</v>
      </c>
      <c r="B994" s="3">
        <v>13</v>
      </c>
      <c r="C994" t="s">
        <v>99</v>
      </c>
      <c r="D994" t="s">
        <v>648</v>
      </c>
      <c r="E994" s="4">
        <v>13</v>
      </c>
      <c r="F994" s="4">
        <v>21</v>
      </c>
      <c r="G994">
        <v>1</v>
      </c>
      <c r="H994" s="5">
        <v>1.3888888888888888E-2</v>
      </c>
      <c r="I994" t="s">
        <v>630</v>
      </c>
      <c r="J994" s="4">
        <f t="shared" si="43"/>
        <v>21</v>
      </c>
      <c r="K994" s="4">
        <f t="shared" si="42"/>
        <v>8</v>
      </c>
    </row>
    <row r="995" spans="1:11" x14ac:dyDescent="0.45">
      <c r="A995" s="3">
        <v>393</v>
      </c>
      <c r="B995" s="3">
        <v>13</v>
      </c>
      <c r="C995" t="s">
        <v>234</v>
      </c>
      <c r="D995" t="s">
        <v>644</v>
      </c>
      <c r="E995" s="4">
        <v>13</v>
      </c>
      <c r="F995" s="4">
        <v>22</v>
      </c>
      <c r="G995">
        <v>2</v>
      </c>
      <c r="H995" s="5">
        <v>1.8055555555555554E-2</v>
      </c>
      <c r="I995" t="s">
        <v>630</v>
      </c>
      <c r="J995" s="4">
        <f t="shared" si="43"/>
        <v>44</v>
      </c>
      <c r="K995" s="4">
        <f t="shared" si="42"/>
        <v>18</v>
      </c>
    </row>
    <row r="996" spans="1:11" x14ac:dyDescent="0.45">
      <c r="A996" s="3">
        <v>394</v>
      </c>
      <c r="B996" s="3">
        <v>17</v>
      </c>
      <c r="C996" t="s">
        <v>189</v>
      </c>
      <c r="D996" t="s">
        <v>632</v>
      </c>
      <c r="E996" s="4">
        <v>14</v>
      </c>
      <c r="F996" s="4">
        <v>24</v>
      </c>
      <c r="G996">
        <v>2</v>
      </c>
      <c r="H996" s="5">
        <v>3.472222222222222E-3</v>
      </c>
      <c r="I996" t="s">
        <v>629</v>
      </c>
      <c r="J996" s="4">
        <f t="shared" si="43"/>
        <v>48</v>
      </c>
      <c r="K996" s="4">
        <f t="shared" si="42"/>
        <v>20</v>
      </c>
    </row>
    <row r="997" spans="1:11" x14ac:dyDescent="0.45">
      <c r="A997" s="3">
        <v>394</v>
      </c>
      <c r="B997" s="3">
        <v>17</v>
      </c>
      <c r="C997" t="s">
        <v>55</v>
      </c>
      <c r="D997" t="s">
        <v>638</v>
      </c>
      <c r="E997" s="4">
        <v>17</v>
      </c>
      <c r="F997" s="4">
        <v>29</v>
      </c>
      <c r="G997">
        <v>1</v>
      </c>
      <c r="H997" s="5">
        <v>2.9166666666666667E-2</v>
      </c>
      <c r="I997" t="s">
        <v>630</v>
      </c>
      <c r="J997" s="4">
        <f t="shared" si="43"/>
        <v>29</v>
      </c>
      <c r="K997" s="4">
        <f t="shared" si="42"/>
        <v>12</v>
      </c>
    </row>
    <row r="998" spans="1:11" x14ac:dyDescent="0.45">
      <c r="A998" s="3">
        <v>395</v>
      </c>
      <c r="B998" s="3">
        <v>2</v>
      </c>
      <c r="C998" t="s">
        <v>143</v>
      </c>
      <c r="D998" t="s">
        <v>641</v>
      </c>
      <c r="E998" s="4">
        <v>11</v>
      </c>
      <c r="F998" s="4">
        <v>19</v>
      </c>
      <c r="G998">
        <v>2</v>
      </c>
      <c r="H998" s="5">
        <v>5.5555555555555558E-3</v>
      </c>
      <c r="I998" t="s">
        <v>629</v>
      </c>
      <c r="J998" s="4">
        <f t="shared" si="43"/>
        <v>38</v>
      </c>
      <c r="K998" s="4">
        <f t="shared" si="42"/>
        <v>16</v>
      </c>
    </row>
    <row r="999" spans="1:11" x14ac:dyDescent="0.45">
      <c r="A999" s="3">
        <v>396</v>
      </c>
      <c r="B999" s="3">
        <v>11</v>
      </c>
      <c r="C999" t="s">
        <v>177</v>
      </c>
      <c r="D999" t="s">
        <v>646</v>
      </c>
      <c r="E999" s="4">
        <v>12</v>
      </c>
      <c r="F999" s="4">
        <v>20</v>
      </c>
      <c r="G999">
        <v>1</v>
      </c>
      <c r="H999" s="5">
        <v>2.1527777777777778E-2</v>
      </c>
      <c r="I999" t="s">
        <v>630</v>
      </c>
      <c r="J999" s="4">
        <f t="shared" si="43"/>
        <v>20</v>
      </c>
      <c r="K999" s="4">
        <f t="shared" si="42"/>
        <v>8</v>
      </c>
    </row>
    <row r="1000" spans="1:11" x14ac:dyDescent="0.45">
      <c r="A1000" s="3">
        <v>396</v>
      </c>
      <c r="B1000" s="3">
        <v>11</v>
      </c>
      <c r="C1000" t="s">
        <v>99</v>
      </c>
      <c r="D1000" t="s">
        <v>648</v>
      </c>
      <c r="E1000" s="4">
        <v>13</v>
      </c>
      <c r="F1000" s="4">
        <v>21</v>
      </c>
      <c r="G1000">
        <v>3</v>
      </c>
      <c r="H1000" s="5">
        <v>1.8055555555555554E-2</v>
      </c>
      <c r="I1000" t="s">
        <v>630</v>
      </c>
      <c r="J1000" s="4">
        <f t="shared" si="43"/>
        <v>63</v>
      </c>
      <c r="K1000" s="4">
        <f t="shared" si="42"/>
        <v>24</v>
      </c>
    </row>
    <row r="1001" spans="1:11" x14ac:dyDescent="0.45">
      <c r="A1001" s="3">
        <v>397</v>
      </c>
      <c r="B1001" s="3">
        <v>4</v>
      </c>
      <c r="C1001" t="s">
        <v>137</v>
      </c>
      <c r="D1001" t="s">
        <v>635</v>
      </c>
      <c r="E1001" s="4">
        <v>16</v>
      </c>
      <c r="F1001" s="4">
        <v>27</v>
      </c>
      <c r="G1001">
        <v>2</v>
      </c>
      <c r="H1001" s="5">
        <v>6.9444444444444441E-3</v>
      </c>
      <c r="I1001" t="s">
        <v>630</v>
      </c>
      <c r="J1001" s="4">
        <f t="shared" si="43"/>
        <v>54</v>
      </c>
      <c r="K1001" s="4">
        <f t="shared" si="42"/>
        <v>22</v>
      </c>
    </row>
    <row r="1002" spans="1:11" x14ac:dyDescent="0.45">
      <c r="A1002" s="3">
        <v>397</v>
      </c>
      <c r="B1002" s="3">
        <v>4</v>
      </c>
      <c r="C1002" t="s">
        <v>147</v>
      </c>
      <c r="D1002" t="s">
        <v>634</v>
      </c>
      <c r="E1002" s="4">
        <v>19</v>
      </c>
      <c r="F1002" s="4">
        <v>31</v>
      </c>
      <c r="G1002">
        <v>3</v>
      </c>
      <c r="H1002" s="5">
        <v>4.0972222222222222E-2</v>
      </c>
      <c r="I1002" t="s">
        <v>630</v>
      </c>
      <c r="J1002" s="4">
        <f t="shared" si="43"/>
        <v>93</v>
      </c>
      <c r="K1002" s="4">
        <f t="shared" si="42"/>
        <v>36</v>
      </c>
    </row>
    <row r="1003" spans="1:11" x14ac:dyDescent="0.45">
      <c r="A1003" s="3">
        <v>398</v>
      </c>
      <c r="B1003" s="3">
        <v>9</v>
      </c>
      <c r="C1003" t="s">
        <v>62</v>
      </c>
      <c r="D1003" t="s">
        <v>640</v>
      </c>
      <c r="E1003" s="4">
        <v>16</v>
      </c>
      <c r="F1003" s="4">
        <v>28</v>
      </c>
      <c r="G1003">
        <v>2</v>
      </c>
      <c r="H1003" s="5">
        <v>3.4722222222222224E-2</v>
      </c>
      <c r="I1003" t="s">
        <v>629</v>
      </c>
      <c r="J1003" s="4">
        <f t="shared" si="43"/>
        <v>56</v>
      </c>
      <c r="K1003" s="4">
        <f t="shared" si="42"/>
        <v>24</v>
      </c>
    </row>
    <row r="1004" spans="1:11" x14ac:dyDescent="0.45">
      <c r="A1004" s="3">
        <v>398</v>
      </c>
      <c r="B1004" s="3">
        <v>9</v>
      </c>
      <c r="C1004" t="s">
        <v>292</v>
      </c>
      <c r="D1004" t="s">
        <v>639</v>
      </c>
      <c r="E1004" s="4">
        <v>20</v>
      </c>
      <c r="F1004" s="4">
        <v>33</v>
      </c>
      <c r="G1004">
        <v>2</v>
      </c>
      <c r="H1004" s="5">
        <v>1.4583333333333334E-2</v>
      </c>
      <c r="I1004" t="s">
        <v>630</v>
      </c>
      <c r="J1004" s="4">
        <f t="shared" si="43"/>
        <v>66</v>
      </c>
      <c r="K1004" s="4">
        <f t="shared" si="42"/>
        <v>26</v>
      </c>
    </row>
    <row r="1005" spans="1:11" x14ac:dyDescent="0.45">
      <c r="A1005" s="3">
        <v>399</v>
      </c>
      <c r="B1005" s="3">
        <v>7</v>
      </c>
      <c r="C1005" t="s">
        <v>292</v>
      </c>
      <c r="D1005" t="s">
        <v>639</v>
      </c>
      <c r="E1005" s="4">
        <v>20</v>
      </c>
      <c r="F1005" s="4">
        <v>33</v>
      </c>
      <c r="G1005">
        <v>3</v>
      </c>
      <c r="H1005" s="5">
        <v>3.125E-2</v>
      </c>
      <c r="I1005" t="s">
        <v>629</v>
      </c>
      <c r="J1005" s="4">
        <f t="shared" si="43"/>
        <v>99</v>
      </c>
      <c r="K1005" s="4">
        <f t="shared" si="42"/>
        <v>39</v>
      </c>
    </row>
    <row r="1006" spans="1:11" x14ac:dyDescent="0.45">
      <c r="A1006" s="3">
        <v>399</v>
      </c>
      <c r="B1006" s="3">
        <v>7</v>
      </c>
      <c r="C1006" t="s">
        <v>102</v>
      </c>
      <c r="D1006" t="s">
        <v>637</v>
      </c>
      <c r="E1006" s="4">
        <v>22</v>
      </c>
      <c r="F1006" s="4">
        <v>36</v>
      </c>
      <c r="G1006">
        <v>3</v>
      </c>
      <c r="H1006" s="5">
        <v>3.1944444444444442E-2</v>
      </c>
      <c r="I1006" t="s">
        <v>630</v>
      </c>
      <c r="J1006" s="4">
        <f t="shared" si="43"/>
        <v>108</v>
      </c>
      <c r="K1006" s="4">
        <f t="shared" si="42"/>
        <v>42</v>
      </c>
    </row>
    <row r="1007" spans="1:11" x14ac:dyDescent="0.45">
      <c r="A1007" s="3">
        <v>400</v>
      </c>
      <c r="B1007" s="3">
        <v>9</v>
      </c>
      <c r="C1007" t="s">
        <v>71</v>
      </c>
      <c r="D1007" t="s">
        <v>636</v>
      </c>
      <c r="E1007" s="4">
        <v>25</v>
      </c>
      <c r="F1007" s="4">
        <v>40</v>
      </c>
      <c r="G1007">
        <v>2</v>
      </c>
      <c r="H1007" s="5">
        <v>1.9444444444444445E-2</v>
      </c>
      <c r="I1007" t="s">
        <v>629</v>
      </c>
      <c r="J1007" s="4">
        <f t="shared" si="43"/>
        <v>80</v>
      </c>
      <c r="K1007" s="4">
        <f t="shared" si="42"/>
        <v>30</v>
      </c>
    </row>
    <row r="1008" spans="1:11" x14ac:dyDescent="0.45">
      <c r="A1008" s="3">
        <v>400</v>
      </c>
      <c r="B1008" s="3">
        <v>9</v>
      </c>
      <c r="C1008" t="s">
        <v>62</v>
      </c>
      <c r="D1008" t="s">
        <v>640</v>
      </c>
      <c r="E1008" s="4">
        <v>16</v>
      </c>
      <c r="F1008" s="4">
        <v>28</v>
      </c>
      <c r="G1008">
        <v>2</v>
      </c>
      <c r="H1008" s="5">
        <v>9.0277777777777769E-3</v>
      </c>
      <c r="I1008" t="s">
        <v>629</v>
      </c>
      <c r="J1008" s="4">
        <f t="shared" si="43"/>
        <v>56</v>
      </c>
      <c r="K1008" s="4">
        <f t="shared" si="42"/>
        <v>24</v>
      </c>
    </row>
    <row r="1009" spans="1:11" x14ac:dyDescent="0.45">
      <c r="A1009" s="3">
        <v>400</v>
      </c>
      <c r="B1009" s="3">
        <v>9</v>
      </c>
      <c r="C1009" t="s">
        <v>147</v>
      </c>
      <c r="D1009" t="s">
        <v>634</v>
      </c>
      <c r="E1009" s="4">
        <v>19</v>
      </c>
      <c r="F1009" s="4">
        <v>31</v>
      </c>
      <c r="G1009">
        <v>2</v>
      </c>
      <c r="H1009" s="5">
        <v>2.6388888888888889E-2</v>
      </c>
      <c r="I1009" t="s">
        <v>630</v>
      </c>
      <c r="J1009" s="4">
        <f t="shared" si="43"/>
        <v>62</v>
      </c>
      <c r="K1009" s="4">
        <f t="shared" si="42"/>
        <v>24</v>
      </c>
    </row>
    <row r="1010" spans="1:11" x14ac:dyDescent="0.45">
      <c r="A1010" s="3">
        <v>401</v>
      </c>
      <c r="B1010" s="3">
        <v>16</v>
      </c>
      <c r="C1010" t="s">
        <v>99</v>
      </c>
      <c r="D1010" t="s">
        <v>648</v>
      </c>
      <c r="E1010" s="4">
        <v>13</v>
      </c>
      <c r="F1010" s="4">
        <v>21</v>
      </c>
      <c r="G1010">
        <v>2</v>
      </c>
      <c r="H1010" s="5">
        <v>1.3888888888888888E-2</v>
      </c>
      <c r="I1010" t="s">
        <v>629</v>
      </c>
      <c r="J1010" s="4">
        <f t="shared" si="43"/>
        <v>42</v>
      </c>
      <c r="K1010" s="4">
        <f t="shared" si="42"/>
        <v>16</v>
      </c>
    </row>
    <row r="1011" spans="1:11" x14ac:dyDescent="0.45">
      <c r="A1011" s="3">
        <v>402</v>
      </c>
      <c r="B1011" s="3">
        <v>18</v>
      </c>
      <c r="C1011" t="s">
        <v>153</v>
      </c>
      <c r="D1011" t="s">
        <v>651</v>
      </c>
      <c r="E1011" s="4">
        <v>15</v>
      </c>
      <c r="F1011" s="4">
        <v>25</v>
      </c>
      <c r="G1011">
        <v>2</v>
      </c>
      <c r="H1011" s="5">
        <v>1.1111111111111112E-2</v>
      </c>
      <c r="I1011" t="s">
        <v>630</v>
      </c>
      <c r="J1011" s="4">
        <f t="shared" si="43"/>
        <v>50</v>
      </c>
      <c r="K1011" s="4">
        <f t="shared" si="42"/>
        <v>20</v>
      </c>
    </row>
    <row r="1012" spans="1:11" x14ac:dyDescent="0.45">
      <c r="A1012" s="3">
        <v>402</v>
      </c>
      <c r="B1012" s="3">
        <v>18</v>
      </c>
      <c r="C1012" t="s">
        <v>143</v>
      </c>
      <c r="D1012" t="s">
        <v>641</v>
      </c>
      <c r="E1012" s="4">
        <v>11</v>
      </c>
      <c r="F1012" s="4">
        <v>19</v>
      </c>
      <c r="G1012">
        <v>3</v>
      </c>
      <c r="H1012" s="5">
        <v>2.013888888888889E-2</v>
      </c>
      <c r="I1012" t="s">
        <v>630</v>
      </c>
      <c r="J1012" s="4">
        <f t="shared" si="43"/>
        <v>57</v>
      </c>
      <c r="K1012" s="4">
        <f t="shared" si="42"/>
        <v>24</v>
      </c>
    </row>
    <row r="1013" spans="1:11" x14ac:dyDescent="0.45">
      <c r="A1013" s="3">
        <v>402</v>
      </c>
      <c r="B1013" s="3">
        <v>18</v>
      </c>
      <c r="C1013" t="s">
        <v>234</v>
      </c>
      <c r="D1013" t="s">
        <v>644</v>
      </c>
      <c r="E1013" s="4">
        <v>13</v>
      </c>
      <c r="F1013" s="4">
        <v>22</v>
      </c>
      <c r="G1013">
        <v>2</v>
      </c>
      <c r="H1013" s="5">
        <v>1.4583333333333334E-2</v>
      </c>
      <c r="I1013" t="s">
        <v>629</v>
      </c>
      <c r="J1013" s="4">
        <f t="shared" si="43"/>
        <v>44</v>
      </c>
      <c r="K1013" s="4">
        <f t="shared" si="42"/>
        <v>18</v>
      </c>
    </row>
    <row r="1014" spans="1:11" x14ac:dyDescent="0.45">
      <c r="A1014" s="3">
        <v>403</v>
      </c>
      <c r="B1014" s="3">
        <v>14</v>
      </c>
      <c r="C1014" t="s">
        <v>234</v>
      </c>
      <c r="D1014" t="s">
        <v>644</v>
      </c>
      <c r="E1014" s="4">
        <v>13</v>
      </c>
      <c r="F1014" s="4">
        <v>22</v>
      </c>
      <c r="G1014">
        <v>3</v>
      </c>
      <c r="H1014" s="5">
        <v>1.1805555555555555E-2</v>
      </c>
      <c r="I1014" t="s">
        <v>629</v>
      </c>
      <c r="J1014" s="4">
        <f t="shared" si="43"/>
        <v>66</v>
      </c>
      <c r="K1014" s="4">
        <f t="shared" si="42"/>
        <v>27</v>
      </c>
    </row>
    <row r="1015" spans="1:11" x14ac:dyDescent="0.45">
      <c r="A1015" s="3">
        <v>403</v>
      </c>
      <c r="B1015" s="3">
        <v>14</v>
      </c>
      <c r="C1015" t="s">
        <v>108</v>
      </c>
      <c r="D1015" t="s">
        <v>649</v>
      </c>
      <c r="E1015" s="4">
        <v>10</v>
      </c>
      <c r="F1015" s="4">
        <v>18</v>
      </c>
      <c r="G1015">
        <v>2</v>
      </c>
      <c r="H1015" s="5">
        <v>3.472222222222222E-3</v>
      </c>
      <c r="I1015" t="s">
        <v>630</v>
      </c>
      <c r="J1015" s="4">
        <f t="shared" si="43"/>
        <v>36</v>
      </c>
      <c r="K1015" s="4">
        <f t="shared" si="42"/>
        <v>16</v>
      </c>
    </row>
    <row r="1016" spans="1:11" x14ac:dyDescent="0.45">
      <c r="A1016" s="3">
        <v>403</v>
      </c>
      <c r="B1016" s="3">
        <v>14</v>
      </c>
      <c r="C1016" t="s">
        <v>278</v>
      </c>
      <c r="D1016" t="s">
        <v>643</v>
      </c>
      <c r="E1016" s="4">
        <v>19</v>
      </c>
      <c r="F1016" s="4">
        <v>32</v>
      </c>
      <c r="G1016">
        <v>2</v>
      </c>
      <c r="H1016" s="5">
        <v>5.5555555555555558E-3</v>
      </c>
      <c r="I1016" t="s">
        <v>630</v>
      </c>
      <c r="J1016" s="4">
        <f t="shared" si="43"/>
        <v>64</v>
      </c>
      <c r="K1016" s="4">
        <f t="shared" si="42"/>
        <v>26</v>
      </c>
    </row>
    <row r="1017" spans="1:11" x14ac:dyDescent="0.45">
      <c r="A1017" s="3">
        <v>403</v>
      </c>
      <c r="B1017" s="3">
        <v>14</v>
      </c>
      <c r="C1017" t="s">
        <v>189</v>
      </c>
      <c r="D1017" t="s">
        <v>632</v>
      </c>
      <c r="E1017" s="4">
        <v>14</v>
      </c>
      <c r="F1017" s="4">
        <v>24</v>
      </c>
      <c r="G1017">
        <v>1</v>
      </c>
      <c r="H1017" s="5">
        <v>3.8194444444444448E-2</v>
      </c>
      <c r="I1017" t="s">
        <v>630</v>
      </c>
      <c r="J1017" s="4">
        <f t="shared" si="43"/>
        <v>24</v>
      </c>
      <c r="K1017" s="4">
        <f t="shared" si="42"/>
        <v>10</v>
      </c>
    </row>
    <row r="1018" spans="1:11" x14ac:dyDescent="0.45">
      <c r="A1018" s="3">
        <v>404</v>
      </c>
      <c r="B1018" s="3">
        <v>17</v>
      </c>
      <c r="C1018" t="s">
        <v>99</v>
      </c>
      <c r="D1018" t="s">
        <v>648</v>
      </c>
      <c r="E1018" s="4">
        <v>13</v>
      </c>
      <c r="F1018" s="4">
        <v>21</v>
      </c>
      <c r="G1018">
        <v>2</v>
      </c>
      <c r="H1018" s="5">
        <v>1.3888888888888888E-2</v>
      </c>
      <c r="I1018" t="s">
        <v>629</v>
      </c>
      <c r="J1018" s="4">
        <f t="shared" si="43"/>
        <v>42</v>
      </c>
      <c r="K1018" s="4">
        <f t="shared" si="42"/>
        <v>16</v>
      </c>
    </row>
    <row r="1019" spans="1:11" x14ac:dyDescent="0.45">
      <c r="A1019" s="3">
        <v>404</v>
      </c>
      <c r="B1019" s="3">
        <v>17</v>
      </c>
      <c r="C1019" t="s">
        <v>177</v>
      </c>
      <c r="D1019" t="s">
        <v>646</v>
      </c>
      <c r="E1019" s="4">
        <v>12</v>
      </c>
      <c r="F1019" s="4">
        <v>20</v>
      </c>
      <c r="G1019">
        <v>1</v>
      </c>
      <c r="H1019" s="5">
        <v>3.6805555555555557E-2</v>
      </c>
      <c r="I1019" t="s">
        <v>630</v>
      </c>
      <c r="J1019" s="4">
        <f t="shared" si="43"/>
        <v>20</v>
      </c>
      <c r="K1019" s="4">
        <f t="shared" si="42"/>
        <v>8</v>
      </c>
    </row>
    <row r="1020" spans="1:11" x14ac:dyDescent="0.45">
      <c r="A1020" s="3">
        <v>404</v>
      </c>
      <c r="B1020" s="3">
        <v>17</v>
      </c>
      <c r="C1020" t="s">
        <v>71</v>
      </c>
      <c r="D1020" t="s">
        <v>636</v>
      </c>
      <c r="E1020" s="4">
        <v>25</v>
      </c>
      <c r="F1020" s="4">
        <v>40</v>
      </c>
      <c r="G1020">
        <v>3</v>
      </c>
      <c r="H1020" s="5">
        <v>2.013888888888889E-2</v>
      </c>
      <c r="I1020" t="s">
        <v>630</v>
      </c>
      <c r="J1020" s="4">
        <f t="shared" si="43"/>
        <v>120</v>
      </c>
      <c r="K1020" s="4">
        <f t="shared" si="42"/>
        <v>45</v>
      </c>
    </row>
    <row r="1021" spans="1:11" x14ac:dyDescent="0.45">
      <c r="A1021" s="3">
        <v>405</v>
      </c>
      <c r="B1021" s="3">
        <v>5</v>
      </c>
      <c r="C1021" t="s">
        <v>186</v>
      </c>
      <c r="D1021" t="s">
        <v>650</v>
      </c>
      <c r="E1021" s="4">
        <v>15</v>
      </c>
      <c r="F1021" s="4">
        <v>26</v>
      </c>
      <c r="G1021">
        <v>1</v>
      </c>
      <c r="H1021" s="5">
        <v>2.8472222222222222E-2</v>
      </c>
      <c r="I1021" t="s">
        <v>630</v>
      </c>
      <c r="J1021" s="4">
        <f t="shared" si="43"/>
        <v>26</v>
      </c>
      <c r="K1021" s="4">
        <f t="shared" si="42"/>
        <v>11</v>
      </c>
    </row>
    <row r="1022" spans="1:11" x14ac:dyDescent="0.45">
      <c r="A1022" s="3">
        <v>405</v>
      </c>
      <c r="B1022" s="3">
        <v>5</v>
      </c>
      <c r="C1022" t="s">
        <v>71</v>
      </c>
      <c r="D1022" t="s">
        <v>636</v>
      </c>
      <c r="E1022" s="4">
        <v>25</v>
      </c>
      <c r="F1022" s="4">
        <v>40</v>
      </c>
      <c r="G1022">
        <v>1</v>
      </c>
      <c r="H1022" s="5">
        <v>3.0555555555555555E-2</v>
      </c>
      <c r="I1022" t="s">
        <v>629</v>
      </c>
      <c r="J1022" s="4">
        <f t="shared" si="43"/>
        <v>40</v>
      </c>
      <c r="K1022" s="4">
        <f t="shared" si="42"/>
        <v>15</v>
      </c>
    </row>
    <row r="1023" spans="1:11" x14ac:dyDescent="0.45">
      <c r="A1023" s="3">
        <v>405</v>
      </c>
      <c r="B1023" s="3">
        <v>5</v>
      </c>
      <c r="C1023" t="s">
        <v>177</v>
      </c>
      <c r="D1023" t="s">
        <v>646</v>
      </c>
      <c r="E1023" s="4">
        <v>12</v>
      </c>
      <c r="F1023" s="4">
        <v>20</v>
      </c>
      <c r="G1023">
        <v>2</v>
      </c>
      <c r="H1023" s="5">
        <v>9.0277777777777769E-3</v>
      </c>
      <c r="I1023" t="s">
        <v>630</v>
      </c>
      <c r="J1023" s="4">
        <f t="shared" si="43"/>
        <v>40</v>
      </c>
      <c r="K1023" s="4">
        <f t="shared" si="42"/>
        <v>16</v>
      </c>
    </row>
    <row r="1024" spans="1:11" x14ac:dyDescent="0.45">
      <c r="A1024" s="3">
        <v>406</v>
      </c>
      <c r="B1024" s="3">
        <v>14</v>
      </c>
      <c r="C1024" t="s">
        <v>177</v>
      </c>
      <c r="D1024" t="s">
        <v>646</v>
      </c>
      <c r="E1024" s="4">
        <v>12</v>
      </c>
      <c r="F1024" s="4">
        <v>20</v>
      </c>
      <c r="G1024">
        <v>3</v>
      </c>
      <c r="H1024" s="5">
        <v>4.1666666666666666E-3</v>
      </c>
      <c r="I1024" t="s">
        <v>629</v>
      </c>
      <c r="J1024" s="4">
        <f t="shared" si="43"/>
        <v>60</v>
      </c>
      <c r="K1024" s="4">
        <f t="shared" si="42"/>
        <v>24</v>
      </c>
    </row>
    <row r="1025" spans="1:11" x14ac:dyDescent="0.45">
      <c r="A1025" s="3">
        <v>406</v>
      </c>
      <c r="B1025" s="3">
        <v>14</v>
      </c>
      <c r="C1025" t="s">
        <v>39</v>
      </c>
      <c r="D1025" t="s">
        <v>642</v>
      </c>
      <c r="E1025" s="4">
        <v>21</v>
      </c>
      <c r="F1025" s="4">
        <v>35</v>
      </c>
      <c r="G1025">
        <v>2</v>
      </c>
      <c r="H1025" s="5">
        <v>3.888888888888889E-2</v>
      </c>
      <c r="I1025" t="s">
        <v>629</v>
      </c>
      <c r="J1025" s="4">
        <f t="shared" si="43"/>
        <v>70</v>
      </c>
      <c r="K1025" s="4">
        <f t="shared" si="42"/>
        <v>28</v>
      </c>
    </row>
    <row r="1026" spans="1:11" x14ac:dyDescent="0.45">
      <c r="A1026" s="3">
        <v>406</v>
      </c>
      <c r="B1026" s="3">
        <v>14</v>
      </c>
      <c r="C1026" t="s">
        <v>153</v>
      </c>
      <c r="D1026" t="s">
        <v>651</v>
      </c>
      <c r="E1026" s="4">
        <v>15</v>
      </c>
      <c r="F1026" s="4">
        <v>25</v>
      </c>
      <c r="G1026">
        <v>1</v>
      </c>
      <c r="H1026" s="5">
        <v>3.8194444444444448E-2</v>
      </c>
      <c r="I1026" t="s">
        <v>630</v>
      </c>
      <c r="J1026" s="4">
        <f t="shared" si="43"/>
        <v>25</v>
      </c>
      <c r="K1026" s="4">
        <f t="shared" ref="K1026:K1089" si="44">J1026-(G1026*E1026)</f>
        <v>10</v>
      </c>
    </row>
    <row r="1027" spans="1:11" x14ac:dyDescent="0.45">
      <c r="A1027" s="3">
        <v>407</v>
      </c>
      <c r="B1027" s="3">
        <v>4</v>
      </c>
      <c r="C1027" t="s">
        <v>177</v>
      </c>
      <c r="D1027" t="s">
        <v>646</v>
      </c>
      <c r="E1027" s="4">
        <v>12</v>
      </c>
      <c r="F1027" s="4">
        <v>20</v>
      </c>
      <c r="G1027">
        <v>3</v>
      </c>
      <c r="H1027" s="5">
        <v>2.2222222222222223E-2</v>
      </c>
      <c r="I1027" t="s">
        <v>629</v>
      </c>
      <c r="J1027" s="4">
        <f t="shared" ref="J1027:J1090" si="45">F1027*G1027</f>
        <v>60</v>
      </c>
      <c r="K1027" s="4">
        <f t="shared" si="44"/>
        <v>24</v>
      </c>
    </row>
    <row r="1028" spans="1:11" x14ac:dyDescent="0.45">
      <c r="A1028" s="3">
        <v>407</v>
      </c>
      <c r="B1028" s="3">
        <v>4</v>
      </c>
      <c r="C1028" t="s">
        <v>39</v>
      </c>
      <c r="D1028" t="s">
        <v>642</v>
      </c>
      <c r="E1028" s="4">
        <v>21</v>
      </c>
      <c r="F1028" s="4">
        <v>35</v>
      </c>
      <c r="G1028">
        <v>1</v>
      </c>
      <c r="H1028" s="5">
        <v>1.2500000000000001E-2</v>
      </c>
      <c r="I1028" t="s">
        <v>630</v>
      </c>
      <c r="J1028" s="4">
        <f t="shared" si="45"/>
        <v>35</v>
      </c>
      <c r="K1028" s="4">
        <f t="shared" si="44"/>
        <v>14</v>
      </c>
    </row>
    <row r="1029" spans="1:11" x14ac:dyDescent="0.45">
      <c r="A1029" s="3">
        <v>408</v>
      </c>
      <c r="B1029" s="3">
        <v>17</v>
      </c>
      <c r="C1029" t="s">
        <v>153</v>
      </c>
      <c r="D1029" t="s">
        <v>651</v>
      </c>
      <c r="E1029" s="4">
        <v>15</v>
      </c>
      <c r="F1029" s="4">
        <v>25</v>
      </c>
      <c r="G1029">
        <v>1</v>
      </c>
      <c r="H1029" s="5">
        <v>4.027777777777778E-2</v>
      </c>
      <c r="I1029" t="s">
        <v>630</v>
      </c>
      <c r="J1029" s="4">
        <f t="shared" si="45"/>
        <v>25</v>
      </c>
      <c r="K1029" s="4">
        <f t="shared" si="44"/>
        <v>10</v>
      </c>
    </row>
    <row r="1030" spans="1:11" x14ac:dyDescent="0.45">
      <c r="A1030" s="3">
        <v>408</v>
      </c>
      <c r="B1030" s="3">
        <v>17</v>
      </c>
      <c r="C1030" t="s">
        <v>189</v>
      </c>
      <c r="D1030" t="s">
        <v>632</v>
      </c>
      <c r="E1030" s="4">
        <v>14</v>
      </c>
      <c r="F1030" s="4">
        <v>24</v>
      </c>
      <c r="G1030">
        <v>3</v>
      </c>
      <c r="H1030" s="5">
        <v>7.6388888888888886E-3</v>
      </c>
      <c r="I1030" t="s">
        <v>629</v>
      </c>
      <c r="J1030" s="4">
        <f t="shared" si="45"/>
        <v>72</v>
      </c>
      <c r="K1030" s="4">
        <f t="shared" si="44"/>
        <v>30</v>
      </c>
    </row>
    <row r="1031" spans="1:11" x14ac:dyDescent="0.45">
      <c r="A1031" s="3">
        <v>408</v>
      </c>
      <c r="B1031" s="3">
        <v>17</v>
      </c>
      <c r="C1031" t="s">
        <v>83</v>
      </c>
      <c r="D1031" t="s">
        <v>645</v>
      </c>
      <c r="E1031" s="4">
        <v>20</v>
      </c>
      <c r="F1031" s="4">
        <v>34</v>
      </c>
      <c r="G1031">
        <v>1</v>
      </c>
      <c r="H1031" s="5">
        <v>2.5694444444444443E-2</v>
      </c>
      <c r="I1031" t="s">
        <v>630</v>
      </c>
      <c r="J1031" s="4">
        <f t="shared" si="45"/>
        <v>34</v>
      </c>
      <c r="K1031" s="4">
        <f t="shared" si="44"/>
        <v>14</v>
      </c>
    </row>
    <row r="1032" spans="1:11" x14ac:dyDescent="0.45">
      <c r="A1032" s="3">
        <v>409</v>
      </c>
      <c r="B1032" s="3">
        <v>15</v>
      </c>
      <c r="C1032" t="s">
        <v>99</v>
      </c>
      <c r="D1032" t="s">
        <v>648</v>
      </c>
      <c r="E1032" s="4">
        <v>13</v>
      </c>
      <c r="F1032" s="4">
        <v>21</v>
      </c>
      <c r="G1032">
        <v>3</v>
      </c>
      <c r="H1032" s="5">
        <v>3.0555555555555555E-2</v>
      </c>
      <c r="I1032" t="s">
        <v>630</v>
      </c>
      <c r="J1032" s="4">
        <f t="shared" si="45"/>
        <v>63</v>
      </c>
      <c r="K1032" s="4">
        <f t="shared" si="44"/>
        <v>24</v>
      </c>
    </row>
    <row r="1033" spans="1:11" x14ac:dyDescent="0.45">
      <c r="A1033" s="3">
        <v>409</v>
      </c>
      <c r="B1033" s="3">
        <v>15</v>
      </c>
      <c r="C1033" t="s">
        <v>71</v>
      </c>
      <c r="D1033" t="s">
        <v>636</v>
      </c>
      <c r="E1033" s="4">
        <v>25</v>
      </c>
      <c r="F1033" s="4">
        <v>40</v>
      </c>
      <c r="G1033">
        <v>1</v>
      </c>
      <c r="H1033" s="5">
        <v>2.9861111111111113E-2</v>
      </c>
      <c r="I1033" t="s">
        <v>629</v>
      </c>
      <c r="J1033" s="4">
        <f t="shared" si="45"/>
        <v>40</v>
      </c>
      <c r="K1033" s="4">
        <f t="shared" si="44"/>
        <v>15</v>
      </c>
    </row>
    <row r="1034" spans="1:11" x14ac:dyDescent="0.45">
      <c r="A1034" s="3">
        <v>409</v>
      </c>
      <c r="B1034" s="3">
        <v>15</v>
      </c>
      <c r="C1034" t="s">
        <v>62</v>
      </c>
      <c r="D1034" t="s">
        <v>640</v>
      </c>
      <c r="E1034" s="4">
        <v>16</v>
      </c>
      <c r="F1034" s="4">
        <v>28</v>
      </c>
      <c r="G1034">
        <v>1</v>
      </c>
      <c r="H1034" s="5">
        <v>3.2638888888888891E-2</v>
      </c>
      <c r="I1034" t="s">
        <v>629</v>
      </c>
      <c r="J1034" s="4">
        <f t="shared" si="45"/>
        <v>28</v>
      </c>
      <c r="K1034" s="4">
        <f t="shared" si="44"/>
        <v>12</v>
      </c>
    </row>
    <row r="1035" spans="1:11" x14ac:dyDescent="0.45">
      <c r="A1035" s="3">
        <v>409</v>
      </c>
      <c r="B1035" s="3">
        <v>15</v>
      </c>
      <c r="C1035" t="s">
        <v>189</v>
      </c>
      <c r="D1035" t="s">
        <v>632</v>
      </c>
      <c r="E1035" s="4">
        <v>14</v>
      </c>
      <c r="F1035" s="4">
        <v>24</v>
      </c>
      <c r="G1035">
        <v>3</v>
      </c>
      <c r="H1035" s="5">
        <v>2.013888888888889E-2</v>
      </c>
      <c r="I1035" t="s">
        <v>629</v>
      </c>
      <c r="J1035" s="4">
        <f t="shared" si="45"/>
        <v>72</v>
      </c>
      <c r="K1035" s="4">
        <f t="shared" si="44"/>
        <v>30</v>
      </c>
    </row>
    <row r="1036" spans="1:11" x14ac:dyDescent="0.45">
      <c r="A1036" s="3">
        <v>410</v>
      </c>
      <c r="B1036" s="3">
        <v>1</v>
      </c>
      <c r="C1036" t="s">
        <v>177</v>
      </c>
      <c r="D1036" t="s">
        <v>646</v>
      </c>
      <c r="E1036" s="4">
        <v>12</v>
      </c>
      <c r="F1036" s="4">
        <v>20</v>
      </c>
      <c r="G1036">
        <v>1</v>
      </c>
      <c r="H1036" s="5">
        <v>3.4722222222222224E-2</v>
      </c>
      <c r="I1036" t="s">
        <v>630</v>
      </c>
      <c r="J1036" s="4">
        <f t="shared" si="45"/>
        <v>20</v>
      </c>
      <c r="K1036" s="4">
        <f t="shared" si="44"/>
        <v>8</v>
      </c>
    </row>
    <row r="1037" spans="1:11" x14ac:dyDescent="0.45">
      <c r="A1037" s="3">
        <v>410</v>
      </c>
      <c r="B1037" s="3">
        <v>1</v>
      </c>
      <c r="C1037" t="s">
        <v>102</v>
      </c>
      <c r="D1037" t="s">
        <v>637</v>
      </c>
      <c r="E1037" s="4">
        <v>22</v>
      </c>
      <c r="F1037" s="4">
        <v>36</v>
      </c>
      <c r="G1037">
        <v>1</v>
      </c>
      <c r="H1037" s="5">
        <v>2.8472222222222222E-2</v>
      </c>
      <c r="I1037" t="s">
        <v>629</v>
      </c>
      <c r="J1037" s="4">
        <f t="shared" si="45"/>
        <v>36</v>
      </c>
      <c r="K1037" s="4">
        <f t="shared" si="44"/>
        <v>14</v>
      </c>
    </row>
    <row r="1038" spans="1:11" x14ac:dyDescent="0.45">
      <c r="A1038" s="3">
        <v>411</v>
      </c>
      <c r="B1038" s="3">
        <v>3</v>
      </c>
      <c r="C1038" t="s">
        <v>71</v>
      </c>
      <c r="D1038" t="s">
        <v>636</v>
      </c>
      <c r="E1038" s="4">
        <v>25</v>
      </c>
      <c r="F1038" s="4">
        <v>40</v>
      </c>
      <c r="G1038">
        <v>3</v>
      </c>
      <c r="H1038" s="5">
        <v>2.5000000000000001E-2</v>
      </c>
      <c r="I1038" t="s">
        <v>630</v>
      </c>
      <c r="J1038" s="4">
        <f t="shared" si="45"/>
        <v>120</v>
      </c>
      <c r="K1038" s="4">
        <f t="shared" si="44"/>
        <v>45</v>
      </c>
    </row>
    <row r="1039" spans="1:11" x14ac:dyDescent="0.45">
      <c r="A1039" s="3">
        <v>411</v>
      </c>
      <c r="B1039" s="3">
        <v>3</v>
      </c>
      <c r="C1039" t="s">
        <v>108</v>
      </c>
      <c r="D1039" t="s">
        <v>649</v>
      </c>
      <c r="E1039" s="4">
        <v>10</v>
      </c>
      <c r="F1039" s="4">
        <v>18</v>
      </c>
      <c r="G1039">
        <v>1</v>
      </c>
      <c r="H1039" s="5">
        <v>2.2916666666666665E-2</v>
      </c>
      <c r="I1039" t="s">
        <v>629</v>
      </c>
      <c r="J1039" s="4">
        <f t="shared" si="45"/>
        <v>18</v>
      </c>
      <c r="K1039" s="4">
        <f t="shared" si="44"/>
        <v>8</v>
      </c>
    </row>
    <row r="1040" spans="1:11" x14ac:dyDescent="0.45">
      <c r="A1040" s="3">
        <v>411</v>
      </c>
      <c r="B1040" s="3">
        <v>3</v>
      </c>
      <c r="C1040" t="s">
        <v>137</v>
      </c>
      <c r="D1040" t="s">
        <v>635</v>
      </c>
      <c r="E1040" s="4">
        <v>16</v>
      </c>
      <c r="F1040" s="4">
        <v>27</v>
      </c>
      <c r="G1040">
        <v>3</v>
      </c>
      <c r="H1040" s="5">
        <v>6.2500000000000003E-3</v>
      </c>
      <c r="I1040" t="s">
        <v>629</v>
      </c>
      <c r="J1040" s="4">
        <f t="shared" si="45"/>
        <v>81</v>
      </c>
      <c r="K1040" s="4">
        <f t="shared" si="44"/>
        <v>33</v>
      </c>
    </row>
    <row r="1041" spans="1:11" x14ac:dyDescent="0.45">
      <c r="A1041" s="3">
        <v>412</v>
      </c>
      <c r="B1041" s="3">
        <v>11</v>
      </c>
      <c r="C1041" t="s">
        <v>147</v>
      </c>
      <c r="D1041" t="s">
        <v>634</v>
      </c>
      <c r="E1041" s="4">
        <v>19</v>
      </c>
      <c r="F1041" s="4">
        <v>31</v>
      </c>
      <c r="G1041">
        <v>3</v>
      </c>
      <c r="H1041" s="5">
        <v>3.9583333333333331E-2</v>
      </c>
      <c r="I1041" t="s">
        <v>630</v>
      </c>
      <c r="J1041" s="4">
        <f t="shared" si="45"/>
        <v>93</v>
      </c>
      <c r="K1041" s="4">
        <f t="shared" si="44"/>
        <v>36</v>
      </c>
    </row>
    <row r="1042" spans="1:11" x14ac:dyDescent="0.45">
      <c r="A1042" s="3">
        <v>413</v>
      </c>
      <c r="B1042" s="3">
        <v>13</v>
      </c>
      <c r="C1042" t="s">
        <v>39</v>
      </c>
      <c r="D1042" t="s">
        <v>642</v>
      </c>
      <c r="E1042" s="4">
        <v>21</v>
      </c>
      <c r="F1042" s="4">
        <v>35</v>
      </c>
      <c r="G1042">
        <v>1</v>
      </c>
      <c r="H1042" s="5">
        <v>8.3333333333333332E-3</v>
      </c>
      <c r="I1042" t="s">
        <v>630</v>
      </c>
      <c r="J1042" s="4">
        <f t="shared" si="45"/>
        <v>35</v>
      </c>
      <c r="K1042" s="4">
        <f t="shared" si="44"/>
        <v>14</v>
      </c>
    </row>
    <row r="1043" spans="1:11" x14ac:dyDescent="0.45">
      <c r="A1043" s="3">
        <v>414</v>
      </c>
      <c r="B1043" s="3">
        <v>14</v>
      </c>
      <c r="C1043" t="s">
        <v>292</v>
      </c>
      <c r="D1043" t="s">
        <v>639</v>
      </c>
      <c r="E1043" s="4">
        <v>20</v>
      </c>
      <c r="F1043" s="4">
        <v>33</v>
      </c>
      <c r="G1043">
        <v>1</v>
      </c>
      <c r="H1043" s="5">
        <v>2.6388888888888889E-2</v>
      </c>
      <c r="I1043" t="s">
        <v>629</v>
      </c>
      <c r="J1043" s="4">
        <f t="shared" si="45"/>
        <v>33</v>
      </c>
      <c r="K1043" s="4">
        <f t="shared" si="44"/>
        <v>13</v>
      </c>
    </row>
    <row r="1044" spans="1:11" x14ac:dyDescent="0.45">
      <c r="A1044" s="3">
        <v>415</v>
      </c>
      <c r="B1044" s="3">
        <v>14</v>
      </c>
      <c r="C1044" t="s">
        <v>137</v>
      </c>
      <c r="D1044" t="s">
        <v>635</v>
      </c>
      <c r="E1044" s="4">
        <v>16</v>
      </c>
      <c r="F1044" s="4">
        <v>27</v>
      </c>
      <c r="G1044">
        <v>2</v>
      </c>
      <c r="H1044" s="5">
        <v>2.2222222222222223E-2</v>
      </c>
      <c r="I1044" t="s">
        <v>629</v>
      </c>
      <c r="J1044" s="4">
        <f t="shared" si="45"/>
        <v>54</v>
      </c>
      <c r="K1044" s="4">
        <f t="shared" si="44"/>
        <v>22</v>
      </c>
    </row>
    <row r="1045" spans="1:11" x14ac:dyDescent="0.45">
      <c r="A1045" s="3">
        <v>415</v>
      </c>
      <c r="B1045" s="3">
        <v>14</v>
      </c>
      <c r="C1045" t="s">
        <v>83</v>
      </c>
      <c r="D1045" t="s">
        <v>645</v>
      </c>
      <c r="E1045" s="4">
        <v>20</v>
      </c>
      <c r="F1045" s="4">
        <v>34</v>
      </c>
      <c r="G1045">
        <v>2</v>
      </c>
      <c r="H1045" s="5">
        <v>1.1111111111111112E-2</v>
      </c>
      <c r="I1045" t="s">
        <v>630</v>
      </c>
      <c r="J1045" s="4">
        <f t="shared" si="45"/>
        <v>68</v>
      </c>
      <c r="K1045" s="4">
        <f t="shared" si="44"/>
        <v>28</v>
      </c>
    </row>
    <row r="1046" spans="1:11" x14ac:dyDescent="0.45">
      <c r="A1046" s="3">
        <v>415</v>
      </c>
      <c r="B1046" s="3">
        <v>14</v>
      </c>
      <c r="C1046" t="s">
        <v>102</v>
      </c>
      <c r="D1046" t="s">
        <v>637</v>
      </c>
      <c r="E1046" s="4">
        <v>22</v>
      </c>
      <c r="F1046" s="4">
        <v>36</v>
      </c>
      <c r="G1046">
        <v>1</v>
      </c>
      <c r="H1046" s="5">
        <v>2.7083333333333334E-2</v>
      </c>
      <c r="I1046" t="s">
        <v>629</v>
      </c>
      <c r="J1046" s="4">
        <f t="shared" si="45"/>
        <v>36</v>
      </c>
      <c r="K1046" s="4">
        <f t="shared" si="44"/>
        <v>14</v>
      </c>
    </row>
    <row r="1047" spans="1:11" x14ac:dyDescent="0.45">
      <c r="A1047" s="3">
        <v>416</v>
      </c>
      <c r="B1047" s="3">
        <v>20</v>
      </c>
      <c r="C1047" t="s">
        <v>153</v>
      </c>
      <c r="D1047" t="s">
        <v>651</v>
      </c>
      <c r="E1047" s="4">
        <v>15</v>
      </c>
      <c r="F1047" s="4">
        <v>25</v>
      </c>
      <c r="G1047">
        <v>1</v>
      </c>
      <c r="H1047" s="5">
        <v>6.2500000000000003E-3</v>
      </c>
      <c r="I1047" t="s">
        <v>630</v>
      </c>
      <c r="J1047" s="4">
        <f t="shared" si="45"/>
        <v>25</v>
      </c>
      <c r="K1047" s="4">
        <f t="shared" si="44"/>
        <v>10</v>
      </c>
    </row>
    <row r="1048" spans="1:11" x14ac:dyDescent="0.45">
      <c r="A1048" s="3">
        <v>417</v>
      </c>
      <c r="B1048" s="3">
        <v>7</v>
      </c>
      <c r="C1048" t="s">
        <v>55</v>
      </c>
      <c r="D1048" t="s">
        <v>638</v>
      </c>
      <c r="E1048" s="4">
        <v>17</v>
      </c>
      <c r="F1048" s="4">
        <v>29</v>
      </c>
      <c r="G1048">
        <v>1</v>
      </c>
      <c r="H1048" s="5">
        <v>1.5972222222222221E-2</v>
      </c>
      <c r="I1048" t="s">
        <v>629</v>
      </c>
      <c r="J1048" s="4">
        <f t="shared" si="45"/>
        <v>29</v>
      </c>
      <c r="K1048" s="4">
        <f t="shared" si="44"/>
        <v>12</v>
      </c>
    </row>
    <row r="1049" spans="1:11" x14ac:dyDescent="0.45">
      <c r="A1049" s="3">
        <v>417</v>
      </c>
      <c r="B1049" s="3">
        <v>7</v>
      </c>
      <c r="C1049" t="s">
        <v>71</v>
      </c>
      <c r="D1049" t="s">
        <v>636</v>
      </c>
      <c r="E1049" s="4">
        <v>25</v>
      </c>
      <c r="F1049" s="4">
        <v>40</v>
      </c>
      <c r="G1049">
        <v>1</v>
      </c>
      <c r="H1049" s="5">
        <v>1.1805555555555555E-2</v>
      </c>
      <c r="I1049" t="s">
        <v>629</v>
      </c>
      <c r="J1049" s="4">
        <f t="shared" si="45"/>
        <v>40</v>
      </c>
      <c r="K1049" s="4">
        <f t="shared" si="44"/>
        <v>15</v>
      </c>
    </row>
    <row r="1050" spans="1:11" x14ac:dyDescent="0.45">
      <c r="A1050" s="3">
        <v>417</v>
      </c>
      <c r="B1050" s="3">
        <v>7</v>
      </c>
      <c r="C1050" t="s">
        <v>143</v>
      </c>
      <c r="D1050" t="s">
        <v>641</v>
      </c>
      <c r="E1050" s="4">
        <v>11</v>
      </c>
      <c r="F1050" s="4">
        <v>19</v>
      </c>
      <c r="G1050">
        <v>1</v>
      </c>
      <c r="H1050" s="5">
        <v>1.1111111111111112E-2</v>
      </c>
      <c r="I1050" t="s">
        <v>630</v>
      </c>
      <c r="J1050" s="4">
        <f t="shared" si="45"/>
        <v>19</v>
      </c>
      <c r="K1050" s="4">
        <f t="shared" si="44"/>
        <v>8</v>
      </c>
    </row>
    <row r="1051" spans="1:11" x14ac:dyDescent="0.45">
      <c r="A1051" s="3">
        <v>417</v>
      </c>
      <c r="B1051" s="3">
        <v>7</v>
      </c>
      <c r="C1051" t="s">
        <v>137</v>
      </c>
      <c r="D1051" t="s">
        <v>635</v>
      </c>
      <c r="E1051" s="4">
        <v>16</v>
      </c>
      <c r="F1051" s="4">
        <v>27</v>
      </c>
      <c r="G1051">
        <v>2</v>
      </c>
      <c r="H1051" s="5">
        <v>2.361111111111111E-2</v>
      </c>
      <c r="I1051" t="s">
        <v>630</v>
      </c>
      <c r="J1051" s="4">
        <f t="shared" si="45"/>
        <v>54</v>
      </c>
      <c r="K1051" s="4">
        <f t="shared" si="44"/>
        <v>22</v>
      </c>
    </row>
    <row r="1052" spans="1:11" x14ac:dyDescent="0.45">
      <c r="A1052" s="3">
        <v>418</v>
      </c>
      <c r="B1052" s="3">
        <v>17</v>
      </c>
      <c r="C1052" t="s">
        <v>153</v>
      </c>
      <c r="D1052" t="s">
        <v>651</v>
      </c>
      <c r="E1052" s="4">
        <v>15</v>
      </c>
      <c r="F1052" s="4">
        <v>25</v>
      </c>
      <c r="G1052">
        <v>1</v>
      </c>
      <c r="H1052" s="5">
        <v>3.125E-2</v>
      </c>
      <c r="I1052" t="s">
        <v>629</v>
      </c>
      <c r="J1052" s="4">
        <f t="shared" si="45"/>
        <v>25</v>
      </c>
      <c r="K1052" s="4">
        <f t="shared" si="44"/>
        <v>10</v>
      </c>
    </row>
    <row r="1053" spans="1:11" x14ac:dyDescent="0.45">
      <c r="A1053" s="3">
        <v>418</v>
      </c>
      <c r="B1053" s="3">
        <v>17</v>
      </c>
      <c r="C1053" t="s">
        <v>147</v>
      </c>
      <c r="D1053" t="s">
        <v>634</v>
      </c>
      <c r="E1053" s="4">
        <v>19</v>
      </c>
      <c r="F1053" s="4">
        <v>31</v>
      </c>
      <c r="G1053">
        <v>3</v>
      </c>
      <c r="H1053" s="5">
        <v>3.8194444444444448E-2</v>
      </c>
      <c r="I1053" t="s">
        <v>630</v>
      </c>
      <c r="J1053" s="4">
        <f t="shared" si="45"/>
        <v>93</v>
      </c>
      <c r="K1053" s="4">
        <f t="shared" si="44"/>
        <v>36</v>
      </c>
    </row>
    <row r="1054" spans="1:11" x14ac:dyDescent="0.45">
      <c r="A1054" s="3">
        <v>419</v>
      </c>
      <c r="B1054" s="3">
        <v>11</v>
      </c>
      <c r="C1054" t="s">
        <v>83</v>
      </c>
      <c r="D1054" t="s">
        <v>645</v>
      </c>
      <c r="E1054" s="4">
        <v>20</v>
      </c>
      <c r="F1054" s="4">
        <v>34</v>
      </c>
      <c r="G1054">
        <v>1</v>
      </c>
      <c r="H1054" s="5">
        <v>4.8611111111111112E-3</v>
      </c>
      <c r="I1054" t="s">
        <v>630</v>
      </c>
      <c r="J1054" s="4">
        <f t="shared" si="45"/>
        <v>34</v>
      </c>
      <c r="K1054" s="4">
        <f t="shared" si="44"/>
        <v>14</v>
      </c>
    </row>
    <row r="1055" spans="1:11" x14ac:dyDescent="0.45">
      <c r="A1055" s="3">
        <v>419</v>
      </c>
      <c r="B1055" s="3">
        <v>11</v>
      </c>
      <c r="C1055" t="s">
        <v>292</v>
      </c>
      <c r="D1055" t="s">
        <v>639</v>
      </c>
      <c r="E1055" s="4">
        <v>20</v>
      </c>
      <c r="F1055" s="4">
        <v>33</v>
      </c>
      <c r="G1055">
        <v>1</v>
      </c>
      <c r="H1055" s="5">
        <v>3.9583333333333331E-2</v>
      </c>
      <c r="I1055" t="s">
        <v>629</v>
      </c>
      <c r="J1055" s="4">
        <f t="shared" si="45"/>
        <v>33</v>
      </c>
      <c r="K1055" s="4">
        <f t="shared" si="44"/>
        <v>13</v>
      </c>
    </row>
    <row r="1056" spans="1:11" x14ac:dyDescent="0.45">
      <c r="A1056" s="3">
        <v>420</v>
      </c>
      <c r="B1056" s="3">
        <v>18</v>
      </c>
      <c r="C1056" t="s">
        <v>83</v>
      </c>
      <c r="D1056" t="s">
        <v>645</v>
      </c>
      <c r="E1056" s="4">
        <v>20</v>
      </c>
      <c r="F1056" s="4">
        <v>34</v>
      </c>
      <c r="G1056">
        <v>2</v>
      </c>
      <c r="H1056" s="5">
        <v>2.2916666666666665E-2</v>
      </c>
      <c r="I1056" t="s">
        <v>629</v>
      </c>
      <c r="J1056" s="4">
        <f t="shared" si="45"/>
        <v>68</v>
      </c>
      <c r="K1056" s="4">
        <f t="shared" si="44"/>
        <v>28</v>
      </c>
    </row>
    <row r="1057" spans="1:11" x14ac:dyDescent="0.45">
      <c r="A1057" s="3">
        <v>420</v>
      </c>
      <c r="B1057" s="3">
        <v>18</v>
      </c>
      <c r="C1057" t="s">
        <v>177</v>
      </c>
      <c r="D1057" t="s">
        <v>646</v>
      </c>
      <c r="E1057" s="4">
        <v>12</v>
      </c>
      <c r="F1057" s="4">
        <v>20</v>
      </c>
      <c r="G1057">
        <v>3</v>
      </c>
      <c r="H1057" s="5">
        <v>6.9444444444444441E-3</v>
      </c>
      <c r="I1057" t="s">
        <v>629</v>
      </c>
      <c r="J1057" s="4">
        <f t="shared" si="45"/>
        <v>60</v>
      </c>
      <c r="K1057" s="4">
        <f t="shared" si="44"/>
        <v>24</v>
      </c>
    </row>
    <row r="1058" spans="1:11" x14ac:dyDescent="0.45">
      <c r="A1058" s="3">
        <v>420</v>
      </c>
      <c r="B1058" s="3">
        <v>18</v>
      </c>
      <c r="C1058" t="s">
        <v>153</v>
      </c>
      <c r="D1058" t="s">
        <v>651</v>
      </c>
      <c r="E1058" s="4">
        <v>15</v>
      </c>
      <c r="F1058" s="4">
        <v>25</v>
      </c>
      <c r="G1058">
        <v>2</v>
      </c>
      <c r="H1058" s="5">
        <v>1.9444444444444445E-2</v>
      </c>
      <c r="I1058" t="s">
        <v>629</v>
      </c>
      <c r="J1058" s="4">
        <f t="shared" si="45"/>
        <v>50</v>
      </c>
      <c r="K1058" s="4">
        <f t="shared" si="44"/>
        <v>20</v>
      </c>
    </row>
    <row r="1059" spans="1:11" x14ac:dyDescent="0.45">
      <c r="A1059" s="3">
        <v>420</v>
      </c>
      <c r="B1059" s="3">
        <v>18</v>
      </c>
      <c r="C1059" t="s">
        <v>278</v>
      </c>
      <c r="D1059" t="s">
        <v>643</v>
      </c>
      <c r="E1059" s="4">
        <v>19</v>
      </c>
      <c r="F1059" s="4">
        <v>32</v>
      </c>
      <c r="G1059">
        <v>2</v>
      </c>
      <c r="H1059" s="5">
        <v>2.361111111111111E-2</v>
      </c>
      <c r="I1059" t="s">
        <v>629</v>
      </c>
      <c r="J1059" s="4">
        <f t="shared" si="45"/>
        <v>64</v>
      </c>
      <c r="K1059" s="4">
        <f t="shared" si="44"/>
        <v>26</v>
      </c>
    </row>
    <row r="1060" spans="1:11" x14ac:dyDescent="0.45">
      <c r="A1060" s="3">
        <v>421</v>
      </c>
      <c r="B1060" s="3">
        <v>10</v>
      </c>
      <c r="C1060" t="s">
        <v>147</v>
      </c>
      <c r="D1060" t="s">
        <v>634</v>
      </c>
      <c r="E1060" s="4">
        <v>19</v>
      </c>
      <c r="F1060" s="4">
        <v>31</v>
      </c>
      <c r="G1060">
        <v>1</v>
      </c>
      <c r="H1060" s="5">
        <v>1.2500000000000001E-2</v>
      </c>
      <c r="I1060" t="s">
        <v>630</v>
      </c>
      <c r="J1060" s="4">
        <f t="shared" si="45"/>
        <v>31</v>
      </c>
      <c r="K1060" s="4">
        <f t="shared" si="44"/>
        <v>12</v>
      </c>
    </row>
    <row r="1061" spans="1:11" x14ac:dyDescent="0.45">
      <c r="A1061" s="3">
        <v>421</v>
      </c>
      <c r="B1061" s="3">
        <v>10</v>
      </c>
      <c r="C1061" t="s">
        <v>108</v>
      </c>
      <c r="D1061" t="s">
        <v>649</v>
      </c>
      <c r="E1061" s="4">
        <v>10</v>
      </c>
      <c r="F1061" s="4">
        <v>18</v>
      </c>
      <c r="G1061">
        <v>3</v>
      </c>
      <c r="H1061" s="5">
        <v>3.6805555555555557E-2</v>
      </c>
      <c r="I1061" t="s">
        <v>630</v>
      </c>
      <c r="J1061" s="4">
        <f t="shared" si="45"/>
        <v>54</v>
      </c>
      <c r="K1061" s="4">
        <f t="shared" si="44"/>
        <v>24</v>
      </c>
    </row>
    <row r="1062" spans="1:11" x14ac:dyDescent="0.45">
      <c r="A1062" s="3">
        <v>422</v>
      </c>
      <c r="B1062" s="3">
        <v>12</v>
      </c>
      <c r="C1062" t="s">
        <v>186</v>
      </c>
      <c r="D1062" t="s">
        <v>650</v>
      </c>
      <c r="E1062" s="4">
        <v>15</v>
      </c>
      <c r="F1062" s="4">
        <v>26</v>
      </c>
      <c r="G1062">
        <v>2</v>
      </c>
      <c r="H1062" s="5">
        <v>4.8611111111111112E-3</v>
      </c>
      <c r="I1062" t="s">
        <v>630</v>
      </c>
      <c r="J1062" s="4">
        <f t="shared" si="45"/>
        <v>52</v>
      </c>
      <c r="K1062" s="4">
        <f t="shared" si="44"/>
        <v>22</v>
      </c>
    </row>
    <row r="1063" spans="1:11" x14ac:dyDescent="0.45">
      <c r="A1063" s="3">
        <v>422</v>
      </c>
      <c r="B1063" s="3">
        <v>12</v>
      </c>
      <c r="C1063" t="s">
        <v>102</v>
      </c>
      <c r="D1063" t="s">
        <v>637</v>
      </c>
      <c r="E1063" s="4">
        <v>22</v>
      </c>
      <c r="F1063" s="4">
        <v>36</v>
      </c>
      <c r="G1063">
        <v>1</v>
      </c>
      <c r="H1063" s="5">
        <v>1.8749999999999999E-2</v>
      </c>
      <c r="I1063" t="s">
        <v>629</v>
      </c>
      <c r="J1063" s="4">
        <f t="shared" si="45"/>
        <v>36</v>
      </c>
      <c r="K1063" s="4">
        <f t="shared" si="44"/>
        <v>14</v>
      </c>
    </row>
    <row r="1064" spans="1:11" x14ac:dyDescent="0.45">
      <c r="A1064" s="3">
        <v>423</v>
      </c>
      <c r="B1064" s="3">
        <v>4</v>
      </c>
      <c r="C1064" t="s">
        <v>62</v>
      </c>
      <c r="D1064" t="s">
        <v>640</v>
      </c>
      <c r="E1064" s="4">
        <v>16</v>
      </c>
      <c r="F1064" s="4">
        <v>28</v>
      </c>
      <c r="G1064">
        <v>2</v>
      </c>
      <c r="H1064" s="5">
        <v>1.6666666666666666E-2</v>
      </c>
      <c r="I1064" t="s">
        <v>629</v>
      </c>
      <c r="J1064" s="4">
        <f t="shared" si="45"/>
        <v>56</v>
      </c>
      <c r="K1064" s="4">
        <f t="shared" si="44"/>
        <v>24</v>
      </c>
    </row>
    <row r="1065" spans="1:11" x14ac:dyDescent="0.45">
      <c r="A1065" s="3">
        <v>423</v>
      </c>
      <c r="B1065" s="3">
        <v>4</v>
      </c>
      <c r="C1065" t="s">
        <v>278</v>
      </c>
      <c r="D1065" t="s">
        <v>643</v>
      </c>
      <c r="E1065" s="4">
        <v>19</v>
      </c>
      <c r="F1065" s="4">
        <v>32</v>
      </c>
      <c r="G1065">
        <v>3</v>
      </c>
      <c r="H1065" s="5">
        <v>4.8611111111111112E-3</v>
      </c>
      <c r="I1065" t="s">
        <v>630</v>
      </c>
      <c r="J1065" s="4">
        <f t="shared" si="45"/>
        <v>96</v>
      </c>
      <c r="K1065" s="4">
        <f t="shared" si="44"/>
        <v>39</v>
      </c>
    </row>
    <row r="1066" spans="1:11" x14ac:dyDescent="0.45">
      <c r="A1066" s="3">
        <v>424</v>
      </c>
      <c r="B1066" s="3">
        <v>13</v>
      </c>
      <c r="C1066" t="s">
        <v>234</v>
      </c>
      <c r="D1066" t="s">
        <v>644</v>
      </c>
      <c r="E1066" s="4">
        <v>13</v>
      </c>
      <c r="F1066" s="4">
        <v>22</v>
      </c>
      <c r="G1066">
        <v>3</v>
      </c>
      <c r="H1066" s="5">
        <v>2.9861111111111113E-2</v>
      </c>
      <c r="I1066" t="s">
        <v>629</v>
      </c>
      <c r="J1066" s="4">
        <f t="shared" si="45"/>
        <v>66</v>
      </c>
      <c r="K1066" s="4">
        <f t="shared" si="44"/>
        <v>27</v>
      </c>
    </row>
    <row r="1067" spans="1:11" x14ac:dyDescent="0.45">
      <c r="A1067" s="3">
        <v>424</v>
      </c>
      <c r="B1067" s="3">
        <v>13</v>
      </c>
      <c r="C1067" t="s">
        <v>137</v>
      </c>
      <c r="D1067" t="s">
        <v>635</v>
      </c>
      <c r="E1067" s="4">
        <v>16</v>
      </c>
      <c r="F1067" s="4">
        <v>27</v>
      </c>
      <c r="G1067">
        <v>3</v>
      </c>
      <c r="H1067" s="5">
        <v>3.125E-2</v>
      </c>
      <c r="I1067" t="s">
        <v>630</v>
      </c>
      <c r="J1067" s="4">
        <f t="shared" si="45"/>
        <v>81</v>
      </c>
      <c r="K1067" s="4">
        <f t="shared" si="44"/>
        <v>33</v>
      </c>
    </row>
    <row r="1068" spans="1:11" x14ac:dyDescent="0.45">
      <c r="A1068" s="3">
        <v>425</v>
      </c>
      <c r="B1068" s="3">
        <v>18</v>
      </c>
      <c r="C1068" t="s">
        <v>143</v>
      </c>
      <c r="D1068" t="s">
        <v>641</v>
      </c>
      <c r="E1068" s="4">
        <v>11</v>
      </c>
      <c r="F1068" s="4">
        <v>19</v>
      </c>
      <c r="G1068">
        <v>1</v>
      </c>
      <c r="H1068" s="5">
        <v>1.9444444444444445E-2</v>
      </c>
      <c r="I1068" t="s">
        <v>630</v>
      </c>
      <c r="J1068" s="4">
        <f t="shared" si="45"/>
        <v>19</v>
      </c>
      <c r="K1068" s="4">
        <f t="shared" si="44"/>
        <v>8</v>
      </c>
    </row>
    <row r="1069" spans="1:11" x14ac:dyDescent="0.45">
      <c r="A1069" s="3">
        <v>426</v>
      </c>
      <c r="B1069" s="3">
        <v>5</v>
      </c>
      <c r="C1069" t="s">
        <v>292</v>
      </c>
      <c r="D1069" t="s">
        <v>639</v>
      </c>
      <c r="E1069" s="4">
        <v>20</v>
      </c>
      <c r="F1069" s="4">
        <v>33</v>
      </c>
      <c r="G1069">
        <v>1</v>
      </c>
      <c r="H1069" s="5">
        <v>5.5555555555555558E-3</v>
      </c>
      <c r="I1069" t="s">
        <v>630</v>
      </c>
      <c r="J1069" s="4">
        <f t="shared" si="45"/>
        <v>33</v>
      </c>
      <c r="K1069" s="4">
        <f t="shared" si="44"/>
        <v>13</v>
      </c>
    </row>
    <row r="1070" spans="1:11" x14ac:dyDescent="0.45">
      <c r="A1070" s="3">
        <v>426</v>
      </c>
      <c r="B1070" s="3">
        <v>5</v>
      </c>
      <c r="C1070" t="s">
        <v>62</v>
      </c>
      <c r="D1070" t="s">
        <v>640</v>
      </c>
      <c r="E1070" s="4">
        <v>16</v>
      </c>
      <c r="F1070" s="4">
        <v>28</v>
      </c>
      <c r="G1070">
        <v>2</v>
      </c>
      <c r="H1070" s="5">
        <v>2.6388888888888889E-2</v>
      </c>
      <c r="I1070" t="s">
        <v>630</v>
      </c>
      <c r="J1070" s="4">
        <f t="shared" si="45"/>
        <v>56</v>
      </c>
      <c r="K1070" s="4">
        <f t="shared" si="44"/>
        <v>24</v>
      </c>
    </row>
    <row r="1071" spans="1:11" x14ac:dyDescent="0.45">
      <c r="A1071" s="3">
        <v>426</v>
      </c>
      <c r="B1071" s="3">
        <v>5</v>
      </c>
      <c r="C1071" t="s">
        <v>153</v>
      </c>
      <c r="D1071" t="s">
        <v>651</v>
      </c>
      <c r="E1071" s="4">
        <v>15</v>
      </c>
      <c r="F1071" s="4">
        <v>25</v>
      </c>
      <c r="G1071">
        <v>2</v>
      </c>
      <c r="H1071" s="5">
        <v>1.5972222222222221E-2</v>
      </c>
      <c r="I1071" t="s">
        <v>629</v>
      </c>
      <c r="J1071" s="4">
        <f t="shared" si="45"/>
        <v>50</v>
      </c>
      <c r="K1071" s="4">
        <f t="shared" si="44"/>
        <v>20</v>
      </c>
    </row>
    <row r="1072" spans="1:11" x14ac:dyDescent="0.45">
      <c r="A1072" s="3">
        <v>426</v>
      </c>
      <c r="B1072" s="3">
        <v>5</v>
      </c>
      <c r="C1072" t="s">
        <v>102</v>
      </c>
      <c r="D1072" t="s">
        <v>637</v>
      </c>
      <c r="E1072" s="4">
        <v>22</v>
      </c>
      <c r="F1072" s="4">
        <v>36</v>
      </c>
      <c r="G1072">
        <v>3</v>
      </c>
      <c r="H1072" s="5">
        <v>3.2638888888888891E-2</v>
      </c>
      <c r="I1072" t="s">
        <v>630</v>
      </c>
      <c r="J1072" s="4">
        <f t="shared" si="45"/>
        <v>108</v>
      </c>
      <c r="K1072" s="4">
        <f t="shared" si="44"/>
        <v>42</v>
      </c>
    </row>
    <row r="1073" spans="1:11" x14ac:dyDescent="0.45">
      <c r="A1073" s="3">
        <v>427</v>
      </c>
      <c r="B1073" s="3">
        <v>2</v>
      </c>
      <c r="C1073" t="s">
        <v>153</v>
      </c>
      <c r="D1073" t="s">
        <v>651</v>
      </c>
      <c r="E1073" s="4">
        <v>15</v>
      </c>
      <c r="F1073" s="4">
        <v>25</v>
      </c>
      <c r="G1073">
        <v>3</v>
      </c>
      <c r="H1073" s="5">
        <v>2.361111111111111E-2</v>
      </c>
      <c r="I1073" t="s">
        <v>630</v>
      </c>
      <c r="J1073" s="4">
        <f t="shared" si="45"/>
        <v>75</v>
      </c>
      <c r="K1073" s="4">
        <f t="shared" si="44"/>
        <v>30</v>
      </c>
    </row>
    <row r="1074" spans="1:11" x14ac:dyDescent="0.45">
      <c r="A1074" s="3">
        <v>427</v>
      </c>
      <c r="B1074" s="3">
        <v>2</v>
      </c>
      <c r="C1074" t="s">
        <v>39</v>
      </c>
      <c r="D1074" t="s">
        <v>642</v>
      </c>
      <c r="E1074" s="4">
        <v>21</v>
      </c>
      <c r="F1074" s="4">
        <v>35</v>
      </c>
      <c r="G1074">
        <v>2</v>
      </c>
      <c r="H1074" s="5">
        <v>3.6111111111111108E-2</v>
      </c>
      <c r="I1074" t="s">
        <v>629</v>
      </c>
      <c r="J1074" s="4">
        <f t="shared" si="45"/>
        <v>70</v>
      </c>
      <c r="K1074" s="4">
        <f t="shared" si="44"/>
        <v>28</v>
      </c>
    </row>
    <row r="1075" spans="1:11" x14ac:dyDescent="0.45">
      <c r="A1075" s="3">
        <v>427</v>
      </c>
      <c r="B1075" s="3">
        <v>2</v>
      </c>
      <c r="C1075" t="s">
        <v>231</v>
      </c>
      <c r="D1075" t="s">
        <v>647</v>
      </c>
      <c r="E1075" s="4">
        <v>14</v>
      </c>
      <c r="F1075" s="4">
        <v>23</v>
      </c>
      <c r="G1075">
        <v>1</v>
      </c>
      <c r="H1075" s="5">
        <v>1.6666666666666666E-2</v>
      </c>
      <c r="I1075" t="s">
        <v>630</v>
      </c>
      <c r="J1075" s="4">
        <f t="shared" si="45"/>
        <v>23</v>
      </c>
      <c r="K1075" s="4">
        <f t="shared" si="44"/>
        <v>9</v>
      </c>
    </row>
    <row r="1076" spans="1:11" x14ac:dyDescent="0.45">
      <c r="A1076" s="3">
        <v>427</v>
      </c>
      <c r="B1076" s="3">
        <v>2</v>
      </c>
      <c r="C1076" t="s">
        <v>143</v>
      </c>
      <c r="D1076" t="s">
        <v>641</v>
      </c>
      <c r="E1076" s="4">
        <v>11</v>
      </c>
      <c r="F1076" s="4">
        <v>19</v>
      </c>
      <c r="G1076">
        <v>2</v>
      </c>
      <c r="H1076" s="5">
        <v>3.888888888888889E-2</v>
      </c>
      <c r="I1076" t="s">
        <v>629</v>
      </c>
      <c r="J1076" s="4">
        <f t="shared" si="45"/>
        <v>38</v>
      </c>
      <c r="K1076" s="4">
        <f t="shared" si="44"/>
        <v>16</v>
      </c>
    </row>
    <row r="1077" spans="1:11" x14ac:dyDescent="0.45">
      <c r="A1077" s="3">
        <v>428</v>
      </c>
      <c r="B1077" s="3">
        <v>7</v>
      </c>
      <c r="C1077" t="s">
        <v>71</v>
      </c>
      <c r="D1077" t="s">
        <v>636</v>
      </c>
      <c r="E1077" s="4">
        <v>25</v>
      </c>
      <c r="F1077" s="4">
        <v>40</v>
      </c>
      <c r="G1077">
        <v>1</v>
      </c>
      <c r="H1077" s="5">
        <v>2.6388888888888889E-2</v>
      </c>
      <c r="I1077" t="s">
        <v>629</v>
      </c>
      <c r="J1077" s="4">
        <f t="shared" si="45"/>
        <v>40</v>
      </c>
      <c r="K1077" s="4">
        <f t="shared" si="44"/>
        <v>15</v>
      </c>
    </row>
    <row r="1078" spans="1:11" x14ac:dyDescent="0.45">
      <c r="A1078" s="3">
        <v>428</v>
      </c>
      <c r="B1078" s="3">
        <v>7</v>
      </c>
      <c r="C1078" t="s">
        <v>231</v>
      </c>
      <c r="D1078" t="s">
        <v>647</v>
      </c>
      <c r="E1078" s="4">
        <v>14</v>
      </c>
      <c r="F1078" s="4">
        <v>23</v>
      </c>
      <c r="G1078">
        <v>1</v>
      </c>
      <c r="H1078" s="5">
        <v>3.1944444444444442E-2</v>
      </c>
      <c r="I1078" t="s">
        <v>629</v>
      </c>
      <c r="J1078" s="4">
        <f t="shared" si="45"/>
        <v>23</v>
      </c>
      <c r="K1078" s="4">
        <f t="shared" si="44"/>
        <v>9</v>
      </c>
    </row>
    <row r="1079" spans="1:11" x14ac:dyDescent="0.45">
      <c r="A1079" s="3">
        <v>428</v>
      </c>
      <c r="B1079" s="3">
        <v>7</v>
      </c>
      <c r="C1079" t="s">
        <v>153</v>
      </c>
      <c r="D1079" t="s">
        <v>651</v>
      </c>
      <c r="E1079" s="4">
        <v>15</v>
      </c>
      <c r="F1079" s="4">
        <v>25</v>
      </c>
      <c r="G1079">
        <v>2</v>
      </c>
      <c r="H1079" s="5">
        <v>3.3333333333333333E-2</v>
      </c>
      <c r="I1079" t="s">
        <v>629</v>
      </c>
      <c r="J1079" s="4">
        <f t="shared" si="45"/>
        <v>50</v>
      </c>
      <c r="K1079" s="4">
        <f t="shared" si="44"/>
        <v>20</v>
      </c>
    </row>
    <row r="1080" spans="1:11" x14ac:dyDescent="0.45">
      <c r="A1080" s="3">
        <v>428</v>
      </c>
      <c r="B1080" s="3">
        <v>7</v>
      </c>
      <c r="C1080" t="s">
        <v>147</v>
      </c>
      <c r="D1080" t="s">
        <v>634</v>
      </c>
      <c r="E1080" s="4">
        <v>19</v>
      </c>
      <c r="F1080" s="4">
        <v>31</v>
      </c>
      <c r="G1080">
        <v>2</v>
      </c>
      <c r="H1080" s="5">
        <v>3.2638888888888891E-2</v>
      </c>
      <c r="I1080" t="s">
        <v>629</v>
      </c>
      <c r="J1080" s="4">
        <f t="shared" si="45"/>
        <v>62</v>
      </c>
      <c r="K1080" s="4">
        <f t="shared" si="44"/>
        <v>24</v>
      </c>
    </row>
    <row r="1081" spans="1:11" x14ac:dyDescent="0.45">
      <c r="A1081" s="3">
        <v>429</v>
      </c>
      <c r="B1081" s="3">
        <v>8</v>
      </c>
      <c r="C1081" t="s">
        <v>186</v>
      </c>
      <c r="D1081" t="s">
        <v>650</v>
      </c>
      <c r="E1081" s="4">
        <v>15</v>
      </c>
      <c r="F1081" s="4">
        <v>26</v>
      </c>
      <c r="G1081">
        <v>3</v>
      </c>
      <c r="H1081" s="5">
        <v>1.8749999999999999E-2</v>
      </c>
      <c r="I1081" t="s">
        <v>629</v>
      </c>
      <c r="J1081" s="4">
        <f t="shared" si="45"/>
        <v>78</v>
      </c>
      <c r="K1081" s="4">
        <f t="shared" si="44"/>
        <v>33</v>
      </c>
    </row>
    <row r="1082" spans="1:11" x14ac:dyDescent="0.45">
      <c r="A1082" s="3">
        <v>430</v>
      </c>
      <c r="B1082" s="3">
        <v>7</v>
      </c>
      <c r="C1082" t="s">
        <v>153</v>
      </c>
      <c r="D1082" t="s">
        <v>651</v>
      </c>
      <c r="E1082" s="4">
        <v>15</v>
      </c>
      <c r="F1082" s="4">
        <v>25</v>
      </c>
      <c r="G1082">
        <v>1</v>
      </c>
      <c r="H1082" s="5">
        <v>3.4027777777777775E-2</v>
      </c>
      <c r="I1082" t="s">
        <v>629</v>
      </c>
      <c r="J1082" s="4">
        <f t="shared" si="45"/>
        <v>25</v>
      </c>
      <c r="K1082" s="4">
        <f t="shared" si="44"/>
        <v>10</v>
      </c>
    </row>
    <row r="1083" spans="1:11" x14ac:dyDescent="0.45">
      <c r="A1083" s="3">
        <v>431</v>
      </c>
      <c r="B1083" s="3">
        <v>15</v>
      </c>
      <c r="C1083" t="s">
        <v>97</v>
      </c>
      <c r="D1083" t="s">
        <v>633</v>
      </c>
      <c r="E1083" s="4">
        <v>18</v>
      </c>
      <c r="F1083" s="4">
        <v>30</v>
      </c>
      <c r="G1083">
        <v>2</v>
      </c>
      <c r="H1083" s="5">
        <v>1.3888888888888888E-2</v>
      </c>
      <c r="I1083" t="s">
        <v>629</v>
      </c>
      <c r="J1083" s="4">
        <f t="shared" si="45"/>
        <v>60</v>
      </c>
      <c r="K1083" s="4">
        <f t="shared" si="44"/>
        <v>24</v>
      </c>
    </row>
    <row r="1084" spans="1:11" x14ac:dyDescent="0.45">
      <c r="A1084" s="3">
        <v>432</v>
      </c>
      <c r="B1084" s="3">
        <v>10</v>
      </c>
      <c r="C1084" t="s">
        <v>177</v>
      </c>
      <c r="D1084" t="s">
        <v>646</v>
      </c>
      <c r="E1084" s="4">
        <v>12</v>
      </c>
      <c r="F1084" s="4">
        <v>20</v>
      </c>
      <c r="G1084">
        <v>3</v>
      </c>
      <c r="H1084" s="5">
        <v>1.1111111111111112E-2</v>
      </c>
      <c r="I1084" t="s">
        <v>630</v>
      </c>
      <c r="J1084" s="4">
        <f t="shared" si="45"/>
        <v>60</v>
      </c>
      <c r="K1084" s="4">
        <f t="shared" si="44"/>
        <v>24</v>
      </c>
    </row>
    <row r="1085" spans="1:11" x14ac:dyDescent="0.45">
      <c r="A1085" s="3">
        <v>432</v>
      </c>
      <c r="B1085" s="3">
        <v>10</v>
      </c>
      <c r="C1085" t="s">
        <v>99</v>
      </c>
      <c r="D1085" t="s">
        <v>648</v>
      </c>
      <c r="E1085" s="4">
        <v>13</v>
      </c>
      <c r="F1085" s="4">
        <v>21</v>
      </c>
      <c r="G1085">
        <v>1</v>
      </c>
      <c r="H1085" s="5">
        <v>1.8749999999999999E-2</v>
      </c>
      <c r="I1085" t="s">
        <v>629</v>
      </c>
      <c r="J1085" s="4">
        <f t="shared" si="45"/>
        <v>21</v>
      </c>
      <c r="K1085" s="4">
        <f t="shared" si="44"/>
        <v>8</v>
      </c>
    </row>
    <row r="1086" spans="1:11" x14ac:dyDescent="0.45">
      <c r="A1086" s="3">
        <v>432</v>
      </c>
      <c r="B1086" s="3">
        <v>10</v>
      </c>
      <c r="C1086" t="s">
        <v>62</v>
      </c>
      <c r="D1086" t="s">
        <v>640</v>
      </c>
      <c r="E1086" s="4">
        <v>16</v>
      </c>
      <c r="F1086" s="4">
        <v>28</v>
      </c>
      <c r="G1086">
        <v>1</v>
      </c>
      <c r="H1086" s="5">
        <v>2.1527777777777778E-2</v>
      </c>
      <c r="I1086" t="s">
        <v>629</v>
      </c>
      <c r="J1086" s="4">
        <f t="shared" si="45"/>
        <v>28</v>
      </c>
      <c r="K1086" s="4">
        <f t="shared" si="44"/>
        <v>12</v>
      </c>
    </row>
    <row r="1087" spans="1:11" x14ac:dyDescent="0.45">
      <c r="A1087" s="3">
        <v>433</v>
      </c>
      <c r="B1087" s="3">
        <v>10</v>
      </c>
      <c r="C1087" t="s">
        <v>97</v>
      </c>
      <c r="D1087" t="s">
        <v>633</v>
      </c>
      <c r="E1087" s="4">
        <v>18</v>
      </c>
      <c r="F1087" s="4">
        <v>30</v>
      </c>
      <c r="G1087">
        <v>1</v>
      </c>
      <c r="H1087" s="5">
        <v>3.888888888888889E-2</v>
      </c>
      <c r="I1087" t="s">
        <v>630</v>
      </c>
      <c r="J1087" s="4">
        <f t="shared" si="45"/>
        <v>30</v>
      </c>
      <c r="K1087" s="4">
        <f t="shared" si="44"/>
        <v>12</v>
      </c>
    </row>
    <row r="1088" spans="1:11" x14ac:dyDescent="0.45">
      <c r="A1088" s="3">
        <v>433</v>
      </c>
      <c r="B1088" s="3">
        <v>10</v>
      </c>
      <c r="C1088" t="s">
        <v>189</v>
      </c>
      <c r="D1088" t="s">
        <v>632</v>
      </c>
      <c r="E1088" s="4">
        <v>14</v>
      </c>
      <c r="F1088" s="4">
        <v>24</v>
      </c>
      <c r="G1088">
        <v>3</v>
      </c>
      <c r="H1088" s="5">
        <v>1.2500000000000001E-2</v>
      </c>
      <c r="I1088" t="s">
        <v>629</v>
      </c>
      <c r="J1088" s="4">
        <f t="shared" si="45"/>
        <v>72</v>
      </c>
      <c r="K1088" s="4">
        <f t="shared" si="44"/>
        <v>30</v>
      </c>
    </row>
    <row r="1089" spans="1:11" x14ac:dyDescent="0.45">
      <c r="A1089" s="3">
        <v>434</v>
      </c>
      <c r="B1089" s="3">
        <v>15</v>
      </c>
      <c r="C1089" t="s">
        <v>186</v>
      </c>
      <c r="D1089" t="s">
        <v>650</v>
      </c>
      <c r="E1089" s="4">
        <v>15</v>
      </c>
      <c r="F1089" s="4">
        <v>26</v>
      </c>
      <c r="G1089">
        <v>2</v>
      </c>
      <c r="H1089" s="5">
        <v>1.8055555555555554E-2</v>
      </c>
      <c r="I1089" t="s">
        <v>629</v>
      </c>
      <c r="J1089" s="4">
        <f t="shared" si="45"/>
        <v>52</v>
      </c>
      <c r="K1089" s="4">
        <f t="shared" si="44"/>
        <v>22</v>
      </c>
    </row>
    <row r="1090" spans="1:11" x14ac:dyDescent="0.45">
      <c r="A1090" s="3">
        <v>434</v>
      </c>
      <c r="B1090" s="3">
        <v>15</v>
      </c>
      <c r="C1090" t="s">
        <v>234</v>
      </c>
      <c r="D1090" t="s">
        <v>644</v>
      </c>
      <c r="E1090" s="4">
        <v>13</v>
      </c>
      <c r="F1090" s="4">
        <v>22</v>
      </c>
      <c r="G1090">
        <v>2</v>
      </c>
      <c r="H1090" s="5">
        <v>2.2222222222222223E-2</v>
      </c>
      <c r="I1090" t="s">
        <v>630</v>
      </c>
      <c r="J1090" s="4">
        <f t="shared" si="45"/>
        <v>44</v>
      </c>
      <c r="K1090" s="4">
        <f t="shared" ref="K1090:K1153" si="46">J1090-(G1090*E1090)</f>
        <v>18</v>
      </c>
    </row>
    <row r="1091" spans="1:11" x14ac:dyDescent="0.45">
      <c r="A1091" s="3">
        <v>435</v>
      </c>
      <c r="B1091" s="3">
        <v>17</v>
      </c>
      <c r="C1091" t="s">
        <v>186</v>
      </c>
      <c r="D1091" t="s">
        <v>650</v>
      </c>
      <c r="E1091" s="4">
        <v>15</v>
      </c>
      <c r="F1091" s="4">
        <v>26</v>
      </c>
      <c r="G1091">
        <v>2</v>
      </c>
      <c r="H1091" s="5">
        <v>9.7222222222222224E-3</v>
      </c>
      <c r="I1091" t="s">
        <v>629</v>
      </c>
      <c r="J1091" s="4">
        <f t="shared" ref="J1091:J1154" si="47">F1091*G1091</f>
        <v>52</v>
      </c>
      <c r="K1091" s="4">
        <f t="shared" si="46"/>
        <v>22</v>
      </c>
    </row>
    <row r="1092" spans="1:11" x14ac:dyDescent="0.45">
      <c r="A1092" s="3">
        <v>435</v>
      </c>
      <c r="B1092" s="3">
        <v>17</v>
      </c>
      <c r="C1092" t="s">
        <v>99</v>
      </c>
      <c r="D1092" t="s">
        <v>648</v>
      </c>
      <c r="E1092" s="4">
        <v>13</v>
      </c>
      <c r="F1092" s="4">
        <v>21</v>
      </c>
      <c r="G1092">
        <v>2</v>
      </c>
      <c r="H1092" s="5">
        <v>2.9166666666666667E-2</v>
      </c>
      <c r="I1092" t="s">
        <v>629</v>
      </c>
      <c r="J1092" s="4">
        <f t="shared" si="47"/>
        <v>42</v>
      </c>
      <c r="K1092" s="4">
        <f t="shared" si="46"/>
        <v>16</v>
      </c>
    </row>
    <row r="1093" spans="1:11" x14ac:dyDescent="0.45">
      <c r="A1093" s="3">
        <v>435</v>
      </c>
      <c r="B1093" s="3">
        <v>17</v>
      </c>
      <c r="C1093" t="s">
        <v>97</v>
      </c>
      <c r="D1093" t="s">
        <v>633</v>
      </c>
      <c r="E1093" s="4">
        <v>18</v>
      </c>
      <c r="F1093" s="4">
        <v>30</v>
      </c>
      <c r="G1093">
        <v>2</v>
      </c>
      <c r="H1093" s="5">
        <v>3.8194444444444448E-2</v>
      </c>
      <c r="I1093" t="s">
        <v>630</v>
      </c>
      <c r="J1093" s="4">
        <f t="shared" si="47"/>
        <v>60</v>
      </c>
      <c r="K1093" s="4">
        <f t="shared" si="46"/>
        <v>24</v>
      </c>
    </row>
    <row r="1094" spans="1:11" x14ac:dyDescent="0.45">
      <c r="A1094" s="3">
        <v>436</v>
      </c>
      <c r="B1094" s="3">
        <v>10</v>
      </c>
      <c r="C1094" t="s">
        <v>62</v>
      </c>
      <c r="D1094" t="s">
        <v>640</v>
      </c>
      <c r="E1094" s="4">
        <v>16</v>
      </c>
      <c r="F1094" s="4">
        <v>28</v>
      </c>
      <c r="G1094">
        <v>2</v>
      </c>
      <c r="H1094" s="5">
        <v>3.125E-2</v>
      </c>
      <c r="I1094" t="s">
        <v>630</v>
      </c>
      <c r="J1094" s="4">
        <f t="shared" si="47"/>
        <v>56</v>
      </c>
      <c r="K1094" s="4">
        <f t="shared" si="46"/>
        <v>24</v>
      </c>
    </row>
    <row r="1095" spans="1:11" x14ac:dyDescent="0.45">
      <c r="A1095" s="3">
        <v>437</v>
      </c>
      <c r="B1095" s="3">
        <v>16</v>
      </c>
      <c r="C1095" t="s">
        <v>39</v>
      </c>
      <c r="D1095" t="s">
        <v>642</v>
      </c>
      <c r="E1095" s="4">
        <v>21</v>
      </c>
      <c r="F1095" s="4">
        <v>35</v>
      </c>
      <c r="G1095">
        <v>2</v>
      </c>
      <c r="H1095" s="5">
        <v>3.5416666666666666E-2</v>
      </c>
      <c r="I1095" t="s">
        <v>630</v>
      </c>
      <c r="J1095" s="4">
        <f t="shared" si="47"/>
        <v>70</v>
      </c>
      <c r="K1095" s="4">
        <f t="shared" si="46"/>
        <v>28</v>
      </c>
    </row>
    <row r="1096" spans="1:11" x14ac:dyDescent="0.45">
      <c r="A1096" s="3">
        <v>438</v>
      </c>
      <c r="B1096" s="3">
        <v>2</v>
      </c>
      <c r="C1096" t="s">
        <v>292</v>
      </c>
      <c r="D1096" t="s">
        <v>639</v>
      </c>
      <c r="E1096" s="4">
        <v>20</v>
      </c>
      <c r="F1096" s="4">
        <v>33</v>
      </c>
      <c r="G1096">
        <v>1</v>
      </c>
      <c r="H1096" s="5">
        <v>3.5416666666666666E-2</v>
      </c>
      <c r="I1096" t="s">
        <v>630</v>
      </c>
      <c r="J1096" s="4">
        <f t="shared" si="47"/>
        <v>33</v>
      </c>
      <c r="K1096" s="4">
        <f t="shared" si="46"/>
        <v>13</v>
      </c>
    </row>
    <row r="1097" spans="1:11" x14ac:dyDescent="0.45">
      <c r="A1097" s="3">
        <v>439</v>
      </c>
      <c r="B1097" s="3">
        <v>15</v>
      </c>
      <c r="C1097" t="s">
        <v>292</v>
      </c>
      <c r="D1097" t="s">
        <v>639</v>
      </c>
      <c r="E1097" s="4">
        <v>20</v>
      </c>
      <c r="F1097" s="4">
        <v>33</v>
      </c>
      <c r="G1097">
        <v>3</v>
      </c>
      <c r="H1097" s="5">
        <v>2.4305555555555556E-2</v>
      </c>
      <c r="I1097" t="s">
        <v>629</v>
      </c>
      <c r="J1097" s="4">
        <f t="shared" si="47"/>
        <v>99</v>
      </c>
      <c r="K1097" s="4">
        <f t="shared" si="46"/>
        <v>39</v>
      </c>
    </row>
    <row r="1098" spans="1:11" x14ac:dyDescent="0.45">
      <c r="A1098" s="3">
        <v>439</v>
      </c>
      <c r="B1098" s="3">
        <v>15</v>
      </c>
      <c r="C1098" t="s">
        <v>186</v>
      </c>
      <c r="D1098" t="s">
        <v>650</v>
      </c>
      <c r="E1098" s="4">
        <v>15</v>
      </c>
      <c r="F1098" s="4">
        <v>26</v>
      </c>
      <c r="G1098">
        <v>3</v>
      </c>
      <c r="H1098" s="5">
        <v>2.013888888888889E-2</v>
      </c>
      <c r="I1098" t="s">
        <v>630</v>
      </c>
      <c r="J1098" s="4">
        <f t="shared" si="47"/>
        <v>78</v>
      </c>
      <c r="K1098" s="4">
        <f t="shared" si="46"/>
        <v>33</v>
      </c>
    </row>
    <row r="1099" spans="1:11" x14ac:dyDescent="0.45">
      <c r="A1099" s="3">
        <v>440</v>
      </c>
      <c r="B1099" s="3">
        <v>13</v>
      </c>
      <c r="C1099" t="s">
        <v>231</v>
      </c>
      <c r="D1099" t="s">
        <v>647</v>
      </c>
      <c r="E1099" s="4">
        <v>14</v>
      </c>
      <c r="F1099" s="4">
        <v>23</v>
      </c>
      <c r="G1099">
        <v>2</v>
      </c>
      <c r="H1099" s="5">
        <v>2.5000000000000001E-2</v>
      </c>
      <c r="I1099" t="s">
        <v>629</v>
      </c>
      <c r="J1099" s="4">
        <f t="shared" si="47"/>
        <v>46</v>
      </c>
      <c r="K1099" s="4">
        <f t="shared" si="46"/>
        <v>18</v>
      </c>
    </row>
    <row r="1100" spans="1:11" x14ac:dyDescent="0.45">
      <c r="A1100" s="3">
        <v>440</v>
      </c>
      <c r="B1100" s="3">
        <v>13</v>
      </c>
      <c r="C1100" t="s">
        <v>143</v>
      </c>
      <c r="D1100" t="s">
        <v>641</v>
      </c>
      <c r="E1100" s="4">
        <v>11</v>
      </c>
      <c r="F1100" s="4">
        <v>19</v>
      </c>
      <c r="G1100">
        <v>2</v>
      </c>
      <c r="H1100" s="5">
        <v>6.2500000000000003E-3</v>
      </c>
      <c r="I1100" t="s">
        <v>629</v>
      </c>
      <c r="J1100" s="4">
        <f t="shared" si="47"/>
        <v>38</v>
      </c>
      <c r="K1100" s="4">
        <f t="shared" si="46"/>
        <v>16</v>
      </c>
    </row>
    <row r="1101" spans="1:11" x14ac:dyDescent="0.45">
      <c r="A1101" s="3">
        <v>441</v>
      </c>
      <c r="B1101" s="3">
        <v>13</v>
      </c>
      <c r="C1101" t="s">
        <v>39</v>
      </c>
      <c r="D1101" t="s">
        <v>642</v>
      </c>
      <c r="E1101" s="4">
        <v>21</v>
      </c>
      <c r="F1101" s="4">
        <v>35</v>
      </c>
      <c r="G1101">
        <v>3</v>
      </c>
      <c r="H1101" s="5">
        <v>3.7499999999999999E-2</v>
      </c>
      <c r="I1101" t="s">
        <v>629</v>
      </c>
      <c r="J1101" s="4">
        <f t="shared" si="47"/>
        <v>105</v>
      </c>
      <c r="K1101" s="4">
        <f t="shared" si="46"/>
        <v>42</v>
      </c>
    </row>
    <row r="1102" spans="1:11" x14ac:dyDescent="0.45">
      <c r="A1102" s="3">
        <v>441</v>
      </c>
      <c r="B1102" s="3">
        <v>13</v>
      </c>
      <c r="C1102" t="s">
        <v>186</v>
      </c>
      <c r="D1102" t="s">
        <v>650</v>
      </c>
      <c r="E1102" s="4">
        <v>15</v>
      </c>
      <c r="F1102" s="4">
        <v>26</v>
      </c>
      <c r="G1102">
        <v>3</v>
      </c>
      <c r="H1102" s="5">
        <v>2.5000000000000001E-2</v>
      </c>
      <c r="I1102" t="s">
        <v>630</v>
      </c>
      <c r="J1102" s="4">
        <f t="shared" si="47"/>
        <v>78</v>
      </c>
      <c r="K1102" s="4">
        <f t="shared" si="46"/>
        <v>33</v>
      </c>
    </row>
    <row r="1103" spans="1:11" x14ac:dyDescent="0.45">
      <c r="A1103" s="3">
        <v>442</v>
      </c>
      <c r="B1103" s="3">
        <v>15</v>
      </c>
      <c r="C1103" t="s">
        <v>83</v>
      </c>
      <c r="D1103" t="s">
        <v>645</v>
      </c>
      <c r="E1103" s="4">
        <v>20</v>
      </c>
      <c r="F1103" s="4">
        <v>34</v>
      </c>
      <c r="G1103">
        <v>3</v>
      </c>
      <c r="H1103" s="5">
        <v>2.013888888888889E-2</v>
      </c>
      <c r="I1103" t="s">
        <v>630</v>
      </c>
      <c r="J1103" s="4">
        <f t="shared" si="47"/>
        <v>102</v>
      </c>
      <c r="K1103" s="4">
        <f t="shared" si="46"/>
        <v>42</v>
      </c>
    </row>
    <row r="1104" spans="1:11" x14ac:dyDescent="0.45">
      <c r="A1104" s="3">
        <v>442</v>
      </c>
      <c r="B1104" s="3">
        <v>15</v>
      </c>
      <c r="C1104" t="s">
        <v>153</v>
      </c>
      <c r="D1104" t="s">
        <v>651</v>
      </c>
      <c r="E1104" s="4">
        <v>15</v>
      </c>
      <c r="F1104" s="4">
        <v>25</v>
      </c>
      <c r="G1104">
        <v>1</v>
      </c>
      <c r="H1104" s="5">
        <v>3.9583333333333331E-2</v>
      </c>
      <c r="I1104" t="s">
        <v>629</v>
      </c>
      <c r="J1104" s="4">
        <f t="shared" si="47"/>
        <v>25</v>
      </c>
      <c r="K1104" s="4">
        <f t="shared" si="46"/>
        <v>10</v>
      </c>
    </row>
    <row r="1105" spans="1:11" x14ac:dyDescent="0.45">
      <c r="A1105" s="3">
        <v>442</v>
      </c>
      <c r="B1105" s="3">
        <v>15</v>
      </c>
      <c r="C1105" t="s">
        <v>102</v>
      </c>
      <c r="D1105" t="s">
        <v>637</v>
      </c>
      <c r="E1105" s="4">
        <v>22</v>
      </c>
      <c r="F1105" s="4">
        <v>36</v>
      </c>
      <c r="G1105">
        <v>3</v>
      </c>
      <c r="H1105" s="5">
        <v>3.125E-2</v>
      </c>
      <c r="I1105" t="s">
        <v>629</v>
      </c>
      <c r="J1105" s="4">
        <f t="shared" si="47"/>
        <v>108</v>
      </c>
      <c r="K1105" s="4">
        <f t="shared" si="46"/>
        <v>42</v>
      </c>
    </row>
    <row r="1106" spans="1:11" x14ac:dyDescent="0.45">
      <c r="A1106" s="3">
        <v>443</v>
      </c>
      <c r="B1106" s="3">
        <v>4</v>
      </c>
      <c r="C1106" t="s">
        <v>231</v>
      </c>
      <c r="D1106" t="s">
        <v>647</v>
      </c>
      <c r="E1106" s="4">
        <v>14</v>
      </c>
      <c r="F1106" s="4">
        <v>23</v>
      </c>
      <c r="G1106">
        <v>1</v>
      </c>
      <c r="H1106" s="5">
        <v>2.0833333333333332E-2</v>
      </c>
      <c r="I1106" t="s">
        <v>629</v>
      </c>
      <c r="J1106" s="4">
        <f t="shared" si="47"/>
        <v>23</v>
      </c>
      <c r="K1106" s="4">
        <f t="shared" si="46"/>
        <v>9</v>
      </c>
    </row>
    <row r="1107" spans="1:11" x14ac:dyDescent="0.45">
      <c r="A1107" s="3">
        <v>443</v>
      </c>
      <c r="B1107" s="3">
        <v>4</v>
      </c>
      <c r="C1107" t="s">
        <v>278</v>
      </c>
      <c r="D1107" t="s">
        <v>643</v>
      </c>
      <c r="E1107" s="4">
        <v>19</v>
      </c>
      <c r="F1107" s="4">
        <v>32</v>
      </c>
      <c r="G1107">
        <v>1</v>
      </c>
      <c r="H1107" s="5">
        <v>3.6111111111111108E-2</v>
      </c>
      <c r="I1107" t="s">
        <v>629</v>
      </c>
      <c r="J1107" s="4">
        <f t="shared" si="47"/>
        <v>32</v>
      </c>
      <c r="K1107" s="4">
        <f t="shared" si="46"/>
        <v>13</v>
      </c>
    </row>
    <row r="1108" spans="1:11" x14ac:dyDescent="0.45">
      <c r="A1108" s="3">
        <v>443</v>
      </c>
      <c r="B1108" s="3">
        <v>4</v>
      </c>
      <c r="C1108" t="s">
        <v>186</v>
      </c>
      <c r="D1108" t="s">
        <v>650</v>
      </c>
      <c r="E1108" s="4">
        <v>15</v>
      </c>
      <c r="F1108" s="4">
        <v>26</v>
      </c>
      <c r="G1108">
        <v>3</v>
      </c>
      <c r="H1108" s="5">
        <v>3.8194444444444448E-2</v>
      </c>
      <c r="I1108" t="s">
        <v>629</v>
      </c>
      <c r="J1108" s="4">
        <f t="shared" si="47"/>
        <v>78</v>
      </c>
      <c r="K1108" s="4">
        <f t="shared" si="46"/>
        <v>33</v>
      </c>
    </row>
    <row r="1109" spans="1:11" x14ac:dyDescent="0.45">
      <c r="A1109" s="3">
        <v>443</v>
      </c>
      <c r="B1109" s="3">
        <v>4</v>
      </c>
      <c r="C1109" t="s">
        <v>62</v>
      </c>
      <c r="D1109" t="s">
        <v>640</v>
      </c>
      <c r="E1109" s="4">
        <v>16</v>
      </c>
      <c r="F1109" s="4">
        <v>28</v>
      </c>
      <c r="G1109">
        <v>3</v>
      </c>
      <c r="H1109" s="5">
        <v>1.2500000000000001E-2</v>
      </c>
      <c r="I1109" t="s">
        <v>629</v>
      </c>
      <c r="J1109" s="4">
        <f t="shared" si="47"/>
        <v>84</v>
      </c>
      <c r="K1109" s="4">
        <f t="shared" si="46"/>
        <v>36</v>
      </c>
    </row>
    <row r="1110" spans="1:11" x14ac:dyDescent="0.45">
      <c r="A1110" s="3">
        <v>444</v>
      </c>
      <c r="B1110" s="3">
        <v>8</v>
      </c>
      <c r="C1110" t="s">
        <v>231</v>
      </c>
      <c r="D1110" t="s">
        <v>647</v>
      </c>
      <c r="E1110" s="4">
        <v>14</v>
      </c>
      <c r="F1110" s="4">
        <v>23</v>
      </c>
      <c r="G1110">
        <v>1</v>
      </c>
      <c r="H1110" s="5">
        <v>2.2222222222222223E-2</v>
      </c>
      <c r="I1110" t="s">
        <v>630</v>
      </c>
      <c r="J1110" s="4">
        <f t="shared" si="47"/>
        <v>23</v>
      </c>
      <c r="K1110" s="4">
        <f t="shared" si="46"/>
        <v>9</v>
      </c>
    </row>
    <row r="1111" spans="1:11" x14ac:dyDescent="0.45">
      <c r="A1111" s="3">
        <v>444</v>
      </c>
      <c r="B1111" s="3">
        <v>8</v>
      </c>
      <c r="C1111" t="s">
        <v>189</v>
      </c>
      <c r="D1111" t="s">
        <v>632</v>
      </c>
      <c r="E1111" s="4">
        <v>14</v>
      </c>
      <c r="F1111" s="4">
        <v>24</v>
      </c>
      <c r="G1111">
        <v>3</v>
      </c>
      <c r="H1111" s="5">
        <v>3.4027777777777775E-2</v>
      </c>
      <c r="I1111" t="s">
        <v>630</v>
      </c>
      <c r="J1111" s="4">
        <f t="shared" si="47"/>
        <v>72</v>
      </c>
      <c r="K1111" s="4">
        <f t="shared" si="46"/>
        <v>30</v>
      </c>
    </row>
    <row r="1112" spans="1:11" x14ac:dyDescent="0.45">
      <c r="A1112" s="3">
        <v>445</v>
      </c>
      <c r="B1112" s="3">
        <v>6</v>
      </c>
      <c r="C1112" t="s">
        <v>137</v>
      </c>
      <c r="D1112" t="s">
        <v>635</v>
      </c>
      <c r="E1112" s="4">
        <v>16</v>
      </c>
      <c r="F1112" s="4">
        <v>27</v>
      </c>
      <c r="G1112">
        <v>3</v>
      </c>
      <c r="H1112" s="5">
        <v>1.8055555555555554E-2</v>
      </c>
      <c r="I1112" t="s">
        <v>629</v>
      </c>
      <c r="J1112" s="4">
        <f t="shared" si="47"/>
        <v>81</v>
      </c>
      <c r="K1112" s="4">
        <f t="shared" si="46"/>
        <v>33</v>
      </c>
    </row>
    <row r="1113" spans="1:11" x14ac:dyDescent="0.45">
      <c r="A1113" s="3">
        <v>446</v>
      </c>
      <c r="B1113" s="3">
        <v>12</v>
      </c>
      <c r="C1113" t="s">
        <v>99</v>
      </c>
      <c r="D1113" t="s">
        <v>648</v>
      </c>
      <c r="E1113" s="4">
        <v>13</v>
      </c>
      <c r="F1113" s="4">
        <v>21</v>
      </c>
      <c r="G1113">
        <v>1</v>
      </c>
      <c r="H1113" s="5">
        <v>5.5555555555555558E-3</v>
      </c>
      <c r="I1113" t="s">
        <v>630</v>
      </c>
      <c r="J1113" s="4">
        <f t="shared" si="47"/>
        <v>21</v>
      </c>
      <c r="K1113" s="4">
        <f t="shared" si="46"/>
        <v>8</v>
      </c>
    </row>
    <row r="1114" spans="1:11" x14ac:dyDescent="0.45">
      <c r="A1114" s="3">
        <v>447</v>
      </c>
      <c r="B1114" s="3">
        <v>8</v>
      </c>
      <c r="C1114" t="s">
        <v>177</v>
      </c>
      <c r="D1114" t="s">
        <v>646</v>
      </c>
      <c r="E1114" s="4">
        <v>12</v>
      </c>
      <c r="F1114" s="4">
        <v>20</v>
      </c>
      <c r="G1114">
        <v>2</v>
      </c>
      <c r="H1114" s="5">
        <v>2.013888888888889E-2</v>
      </c>
      <c r="I1114" t="s">
        <v>630</v>
      </c>
      <c r="J1114" s="4">
        <f t="shared" si="47"/>
        <v>40</v>
      </c>
      <c r="K1114" s="4">
        <f t="shared" si="46"/>
        <v>16</v>
      </c>
    </row>
    <row r="1115" spans="1:11" x14ac:dyDescent="0.45">
      <c r="A1115" s="3">
        <v>447</v>
      </c>
      <c r="B1115" s="3">
        <v>8</v>
      </c>
      <c r="C1115" t="s">
        <v>143</v>
      </c>
      <c r="D1115" t="s">
        <v>641</v>
      </c>
      <c r="E1115" s="4">
        <v>11</v>
      </c>
      <c r="F1115" s="4">
        <v>19</v>
      </c>
      <c r="G1115">
        <v>3</v>
      </c>
      <c r="H1115" s="5">
        <v>3.4722222222222224E-2</v>
      </c>
      <c r="I1115" t="s">
        <v>630</v>
      </c>
      <c r="J1115" s="4">
        <f t="shared" si="47"/>
        <v>57</v>
      </c>
      <c r="K1115" s="4">
        <f t="shared" si="46"/>
        <v>24</v>
      </c>
    </row>
    <row r="1116" spans="1:11" x14ac:dyDescent="0.45">
      <c r="A1116" s="3">
        <v>447</v>
      </c>
      <c r="B1116" s="3">
        <v>8</v>
      </c>
      <c r="C1116" t="s">
        <v>62</v>
      </c>
      <c r="D1116" t="s">
        <v>640</v>
      </c>
      <c r="E1116" s="4">
        <v>16</v>
      </c>
      <c r="F1116" s="4">
        <v>28</v>
      </c>
      <c r="G1116">
        <v>3</v>
      </c>
      <c r="H1116" s="5">
        <v>4.8611111111111112E-3</v>
      </c>
      <c r="I1116" t="s">
        <v>629</v>
      </c>
      <c r="J1116" s="4">
        <f t="shared" si="47"/>
        <v>84</v>
      </c>
      <c r="K1116" s="4">
        <f t="shared" si="46"/>
        <v>36</v>
      </c>
    </row>
    <row r="1117" spans="1:11" x14ac:dyDescent="0.45">
      <c r="A1117" s="3">
        <v>448</v>
      </c>
      <c r="B1117" s="3">
        <v>4</v>
      </c>
      <c r="C1117" t="s">
        <v>143</v>
      </c>
      <c r="D1117" t="s">
        <v>641</v>
      </c>
      <c r="E1117" s="4">
        <v>11</v>
      </c>
      <c r="F1117" s="4">
        <v>19</v>
      </c>
      <c r="G1117">
        <v>2</v>
      </c>
      <c r="H1117" s="5">
        <v>1.8055555555555554E-2</v>
      </c>
      <c r="I1117" t="s">
        <v>630</v>
      </c>
      <c r="J1117" s="4">
        <f t="shared" si="47"/>
        <v>38</v>
      </c>
      <c r="K1117" s="4">
        <f t="shared" si="46"/>
        <v>16</v>
      </c>
    </row>
    <row r="1118" spans="1:11" x14ac:dyDescent="0.45">
      <c r="A1118" s="3">
        <v>448</v>
      </c>
      <c r="B1118" s="3">
        <v>4</v>
      </c>
      <c r="C1118" t="s">
        <v>292</v>
      </c>
      <c r="D1118" t="s">
        <v>639</v>
      </c>
      <c r="E1118" s="4">
        <v>20</v>
      </c>
      <c r="F1118" s="4">
        <v>33</v>
      </c>
      <c r="G1118">
        <v>3</v>
      </c>
      <c r="H1118" s="5">
        <v>2.7777777777777776E-2</v>
      </c>
      <c r="I1118" t="s">
        <v>630</v>
      </c>
      <c r="J1118" s="4">
        <f t="shared" si="47"/>
        <v>99</v>
      </c>
      <c r="K1118" s="4">
        <f t="shared" si="46"/>
        <v>39</v>
      </c>
    </row>
    <row r="1119" spans="1:11" x14ac:dyDescent="0.45">
      <c r="A1119" s="3">
        <v>449</v>
      </c>
      <c r="B1119" s="3">
        <v>3</v>
      </c>
      <c r="C1119" t="s">
        <v>278</v>
      </c>
      <c r="D1119" t="s">
        <v>643</v>
      </c>
      <c r="E1119" s="4">
        <v>19</v>
      </c>
      <c r="F1119" s="4">
        <v>32</v>
      </c>
      <c r="G1119">
        <v>2</v>
      </c>
      <c r="H1119" s="5">
        <v>2.2916666666666665E-2</v>
      </c>
      <c r="I1119" t="s">
        <v>630</v>
      </c>
      <c r="J1119" s="4">
        <f t="shared" si="47"/>
        <v>64</v>
      </c>
      <c r="K1119" s="4">
        <f t="shared" si="46"/>
        <v>26</v>
      </c>
    </row>
    <row r="1120" spans="1:11" x14ac:dyDescent="0.45">
      <c r="A1120" s="3">
        <v>450</v>
      </c>
      <c r="B1120" s="3">
        <v>9</v>
      </c>
      <c r="C1120" t="s">
        <v>108</v>
      </c>
      <c r="D1120" t="s">
        <v>649</v>
      </c>
      <c r="E1120" s="4">
        <v>10</v>
      </c>
      <c r="F1120" s="4">
        <v>18</v>
      </c>
      <c r="G1120">
        <v>2</v>
      </c>
      <c r="H1120" s="5">
        <v>9.0277777777777769E-3</v>
      </c>
      <c r="I1120" t="s">
        <v>630</v>
      </c>
      <c r="J1120" s="4">
        <f t="shared" si="47"/>
        <v>36</v>
      </c>
      <c r="K1120" s="4">
        <f t="shared" si="46"/>
        <v>16</v>
      </c>
    </row>
    <row r="1121" spans="1:11" x14ac:dyDescent="0.45">
      <c r="A1121" s="3">
        <v>450</v>
      </c>
      <c r="B1121" s="3">
        <v>9</v>
      </c>
      <c r="C1121" t="s">
        <v>102</v>
      </c>
      <c r="D1121" t="s">
        <v>637</v>
      </c>
      <c r="E1121" s="4">
        <v>22</v>
      </c>
      <c r="F1121" s="4">
        <v>36</v>
      </c>
      <c r="G1121">
        <v>1</v>
      </c>
      <c r="H1121" s="5">
        <v>1.4583333333333334E-2</v>
      </c>
      <c r="I1121" t="s">
        <v>629</v>
      </c>
      <c r="J1121" s="4">
        <f t="shared" si="47"/>
        <v>36</v>
      </c>
      <c r="K1121" s="4">
        <f t="shared" si="46"/>
        <v>14</v>
      </c>
    </row>
    <row r="1122" spans="1:11" x14ac:dyDescent="0.45">
      <c r="A1122" s="3">
        <v>451</v>
      </c>
      <c r="B1122" s="3">
        <v>3</v>
      </c>
      <c r="C1122" t="s">
        <v>39</v>
      </c>
      <c r="D1122" t="s">
        <v>642</v>
      </c>
      <c r="E1122" s="4">
        <v>21</v>
      </c>
      <c r="F1122" s="4">
        <v>35</v>
      </c>
      <c r="G1122">
        <v>1</v>
      </c>
      <c r="H1122" s="5">
        <v>1.5972222222222221E-2</v>
      </c>
      <c r="I1122" t="s">
        <v>630</v>
      </c>
      <c r="J1122" s="4">
        <f t="shared" si="47"/>
        <v>35</v>
      </c>
      <c r="K1122" s="4">
        <f t="shared" si="46"/>
        <v>14</v>
      </c>
    </row>
    <row r="1123" spans="1:11" x14ac:dyDescent="0.45">
      <c r="A1123" s="3">
        <v>451</v>
      </c>
      <c r="B1123" s="3">
        <v>3</v>
      </c>
      <c r="C1123" t="s">
        <v>231</v>
      </c>
      <c r="D1123" t="s">
        <v>647</v>
      </c>
      <c r="E1123" s="4">
        <v>14</v>
      </c>
      <c r="F1123" s="4">
        <v>23</v>
      </c>
      <c r="G1123">
        <v>1</v>
      </c>
      <c r="H1123" s="5">
        <v>2.8472222222222222E-2</v>
      </c>
      <c r="I1123" t="s">
        <v>630</v>
      </c>
      <c r="J1123" s="4">
        <f t="shared" si="47"/>
        <v>23</v>
      </c>
      <c r="K1123" s="4">
        <f t="shared" si="46"/>
        <v>9</v>
      </c>
    </row>
    <row r="1124" spans="1:11" x14ac:dyDescent="0.45">
      <c r="A1124" s="3">
        <v>451</v>
      </c>
      <c r="B1124" s="3">
        <v>3</v>
      </c>
      <c r="C1124" t="s">
        <v>83</v>
      </c>
      <c r="D1124" t="s">
        <v>645</v>
      </c>
      <c r="E1124" s="4">
        <v>20</v>
      </c>
      <c r="F1124" s="4">
        <v>34</v>
      </c>
      <c r="G1124">
        <v>1</v>
      </c>
      <c r="H1124" s="5">
        <v>2.7083333333333334E-2</v>
      </c>
      <c r="I1124" t="s">
        <v>629</v>
      </c>
      <c r="J1124" s="4">
        <f t="shared" si="47"/>
        <v>34</v>
      </c>
      <c r="K1124" s="4">
        <f t="shared" si="46"/>
        <v>14</v>
      </c>
    </row>
    <row r="1125" spans="1:11" x14ac:dyDescent="0.45">
      <c r="A1125" s="3">
        <v>452</v>
      </c>
      <c r="B1125" s="3">
        <v>9</v>
      </c>
      <c r="C1125" t="s">
        <v>147</v>
      </c>
      <c r="D1125" t="s">
        <v>634</v>
      </c>
      <c r="E1125" s="4">
        <v>19</v>
      </c>
      <c r="F1125" s="4">
        <v>31</v>
      </c>
      <c r="G1125">
        <v>3</v>
      </c>
      <c r="H1125" s="5">
        <v>3.6805555555555557E-2</v>
      </c>
      <c r="I1125" t="s">
        <v>629</v>
      </c>
      <c r="J1125" s="4">
        <f t="shared" si="47"/>
        <v>93</v>
      </c>
      <c r="K1125" s="4">
        <f t="shared" si="46"/>
        <v>36</v>
      </c>
    </row>
    <row r="1126" spans="1:11" x14ac:dyDescent="0.45">
      <c r="A1126" s="3">
        <v>452</v>
      </c>
      <c r="B1126" s="3">
        <v>9</v>
      </c>
      <c r="C1126" t="s">
        <v>234</v>
      </c>
      <c r="D1126" t="s">
        <v>644</v>
      </c>
      <c r="E1126" s="4">
        <v>13</v>
      </c>
      <c r="F1126" s="4">
        <v>22</v>
      </c>
      <c r="G1126">
        <v>2</v>
      </c>
      <c r="H1126" s="5">
        <v>1.9444444444444445E-2</v>
      </c>
      <c r="I1126" t="s">
        <v>629</v>
      </c>
      <c r="J1126" s="4">
        <f t="shared" si="47"/>
        <v>44</v>
      </c>
      <c r="K1126" s="4">
        <f t="shared" si="46"/>
        <v>18</v>
      </c>
    </row>
    <row r="1127" spans="1:11" x14ac:dyDescent="0.45">
      <c r="A1127" s="3">
        <v>452</v>
      </c>
      <c r="B1127" s="3">
        <v>9</v>
      </c>
      <c r="C1127" t="s">
        <v>99</v>
      </c>
      <c r="D1127" t="s">
        <v>648</v>
      </c>
      <c r="E1127" s="4">
        <v>13</v>
      </c>
      <c r="F1127" s="4">
        <v>21</v>
      </c>
      <c r="G1127">
        <v>1</v>
      </c>
      <c r="H1127" s="5">
        <v>2.9166666666666667E-2</v>
      </c>
      <c r="I1127" t="s">
        <v>630</v>
      </c>
      <c r="J1127" s="4">
        <f t="shared" si="47"/>
        <v>21</v>
      </c>
      <c r="K1127" s="4">
        <f t="shared" si="46"/>
        <v>8</v>
      </c>
    </row>
    <row r="1128" spans="1:11" x14ac:dyDescent="0.45">
      <c r="A1128" s="3">
        <v>453</v>
      </c>
      <c r="B1128" s="3">
        <v>6</v>
      </c>
      <c r="C1128" t="s">
        <v>83</v>
      </c>
      <c r="D1128" t="s">
        <v>645</v>
      </c>
      <c r="E1128" s="4">
        <v>20</v>
      </c>
      <c r="F1128" s="4">
        <v>34</v>
      </c>
      <c r="G1128">
        <v>1</v>
      </c>
      <c r="H1128" s="5">
        <v>2.9166666666666667E-2</v>
      </c>
      <c r="I1128" t="s">
        <v>629</v>
      </c>
      <c r="J1128" s="4">
        <f t="shared" si="47"/>
        <v>34</v>
      </c>
      <c r="K1128" s="4">
        <f t="shared" si="46"/>
        <v>14</v>
      </c>
    </row>
    <row r="1129" spans="1:11" x14ac:dyDescent="0.45">
      <c r="A1129" s="3">
        <v>453</v>
      </c>
      <c r="B1129" s="3">
        <v>6</v>
      </c>
      <c r="C1129" t="s">
        <v>278</v>
      </c>
      <c r="D1129" t="s">
        <v>643</v>
      </c>
      <c r="E1129" s="4">
        <v>19</v>
      </c>
      <c r="F1129" s="4">
        <v>32</v>
      </c>
      <c r="G1129">
        <v>3</v>
      </c>
      <c r="H1129" s="5">
        <v>4.027777777777778E-2</v>
      </c>
      <c r="I1129" t="s">
        <v>629</v>
      </c>
      <c r="J1129" s="4">
        <f t="shared" si="47"/>
        <v>96</v>
      </c>
      <c r="K1129" s="4">
        <f t="shared" si="46"/>
        <v>39</v>
      </c>
    </row>
    <row r="1130" spans="1:11" x14ac:dyDescent="0.45">
      <c r="A1130" s="3">
        <v>454</v>
      </c>
      <c r="B1130" s="3">
        <v>1</v>
      </c>
      <c r="C1130" t="s">
        <v>137</v>
      </c>
      <c r="D1130" t="s">
        <v>635</v>
      </c>
      <c r="E1130" s="4">
        <v>16</v>
      </c>
      <c r="F1130" s="4">
        <v>27</v>
      </c>
      <c r="G1130">
        <v>2</v>
      </c>
      <c r="H1130" s="5">
        <v>3.4027777777777775E-2</v>
      </c>
      <c r="I1130" t="s">
        <v>629</v>
      </c>
      <c r="J1130" s="4">
        <f t="shared" si="47"/>
        <v>54</v>
      </c>
      <c r="K1130" s="4">
        <f t="shared" si="46"/>
        <v>22</v>
      </c>
    </row>
    <row r="1131" spans="1:11" x14ac:dyDescent="0.45">
      <c r="A1131" s="3">
        <v>454</v>
      </c>
      <c r="B1131" s="3">
        <v>1</v>
      </c>
      <c r="C1131" t="s">
        <v>143</v>
      </c>
      <c r="D1131" t="s">
        <v>641</v>
      </c>
      <c r="E1131" s="4">
        <v>11</v>
      </c>
      <c r="F1131" s="4">
        <v>19</v>
      </c>
      <c r="G1131">
        <v>3</v>
      </c>
      <c r="H1131" s="5">
        <v>1.2500000000000001E-2</v>
      </c>
      <c r="I1131" t="s">
        <v>630</v>
      </c>
      <c r="J1131" s="4">
        <f t="shared" si="47"/>
        <v>57</v>
      </c>
      <c r="K1131" s="4">
        <f t="shared" si="46"/>
        <v>24</v>
      </c>
    </row>
    <row r="1132" spans="1:11" x14ac:dyDescent="0.45">
      <c r="A1132" s="3">
        <v>454</v>
      </c>
      <c r="B1132" s="3">
        <v>1</v>
      </c>
      <c r="C1132" t="s">
        <v>102</v>
      </c>
      <c r="D1132" t="s">
        <v>637</v>
      </c>
      <c r="E1132" s="4">
        <v>22</v>
      </c>
      <c r="F1132" s="4">
        <v>36</v>
      </c>
      <c r="G1132">
        <v>2</v>
      </c>
      <c r="H1132" s="5">
        <v>2.9166666666666667E-2</v>
      </c>
      <c r="I1132" t="s">
        <v>630</v>
      </c>
      <c r="J1132" s="4">
        <f t="shared" si="47"/>
        <v>72</v>
      </c>
      <c r="K1132" s="4">
        <f t="shared" si="46"/>
        <v>28</v>
      </c>
    </row>
    <row r="1133" spans="1:11" x14ac:dyDescent="0.45">
      <c r="A1133" s="3">
        <v>454</v>
      </c>
      <c r="B1133" s="3">
        <v>1</v>
      </c>
      <c r="C1133" t="s">
        <v>153</v>
      </c>
      <c r="D1133" t="s">
        <v>651</v>
      </c>
      <c r="E1133" s="4">
        <v>15</v>
      </c>
      <c r="F1133" s="4">
        <v>25</v>
      </c>
      <c r="G1133">
        <v>2</v>
      </c>
      <c r="H1133" s="5">
        <v>3.0555555555555555E-2</v>
      </c>
      <c r="I1133" t="s">
        <v>629</v>
      </c>
      <c r="J1133" s="4">
        <f t="shared" si="47"/>
        <v>50</v>
      </c>
      <c r="K1133" s="4">
        <f t="shared" si="46"/>
        <v>20</v>
      </c>
    </row>
    <row r="1134" spans="1:11" x14ac:dyDescent="0.45">
      <c r="A1134" s="3">
        <v>455</v>
      </c>
      <c r="B1134" s="3">
        <v>12</v>
      </c>
      <c r="C1134" t="s">
        <v>189</v>
      </c>
      <c r="D1134" t="s">
        <v>632</v>
      </c>
      <c r="E1134" s="4">
        <v>14</v>
      </c>
      <c r="F1134" s="4">
        <v>24</v>
      </c>
      <c r="G1134">
        <v>2</v>
      </c>
      <c r="H1134" s="5">
        <v>7.6388888888888886E-3</v>
      </c>
      <c r="I1134" t="s">
        <v>629</v>
      </c>
      <c r="J1134" s="4">
        <f t="shared" si="47"/>
        <v>48</v>
      </c>
      <c r="K1134" s="4">
        <f t="shared" si="46"/>
        <v>20</v>
      </c>
    </row>
    <row r="1135" spans="1:11" x14ac:dyDescent="0.45">
      <c r="A1135" s="3">
        <v>456</v>
      </c>
      <c r="B1135" s="3">
        <v>13</v>
      </c>
      <c r="C1135" t="s">
        <v>71</v>
      </c>
      <c r="D1135" t="s">
        <v>636</v>
      </c>
      <c r="E1135" s="4">
        <v>25</v>
      </c>
      <c r="F1135" s="4">
        <v>40</v>
      </c>
      <c r="G1135">
        <v>2</v>
      </c>
      <c r="H1135" s="5">
        <v>3.2638888888888891E-2</v>
      </c>
      <c r="I1135" t="s">
        <v>630</v>
      </c>
      <c r="J1135" s="4">
        <f t="shared" si="47"/>
        <v>80</v>
      </c>
      <c r="K1135" s="4">
        <f t="shared" si="46"/>
        <v>30</v>
      </c>
    </row>
    <row r="1136" spans="1:11" x14ac:dyDescent="0.45">
      <c r="A1136" s="3">
        <v>456</v>
      </c>
      <c r="B1136" s="3">
        <v>13</v>
      </c>
      <c r="C1136" t="s">
        <v>83</v>
      </c>
      <c r="D1136" t="s">
        <v>645</v>
      </c>
      <c r="E1136" s="4">
        <v>20</v>
      </c>
      <c r="F1136" s="4">
        <v>34</v>
      </c>
      <c r="G1136">
        <v>2</v>
      </c>
      <c r="H1136" s="5">
        <v>1.6666666666666666E-2</v>
      </c>
      <c r="I1136" t="s">
        <v>629</v>
      </c>
      <c r="J1136" s="4">
        <f t="shared" si="47"/>
        <v>68</v>
      </c>
      <c r="K1136" s="4">
        <f t="shared" si="46"/>
        <v>28</v>
      </c>
    </row>
    <row r="1137" spans="1:11" x14ac:dyDescent="0.45">
      <c r="A1137" s="3">
        <v>457</v>
      </c>
      <c r="B1137" s="3">
        <v>18</v>
      </c>
      <c r="C1137" t="s">
        <v>292</v>
      </c>
      <c r="D1137" t="s">
        <v>639</v>
      </c>
      <c r="E1137" s="4">
        <v>20</v>
      </c>
      <c r="F1137" s="4">
        <v>33</v>
      </c>
      <c r="G1137">
        <v>3</v>
      </c>
      <c r="H1137" s="5">
        <v>2.9861111111111113E-2</v>
      </c>
      <c r="I1137" t="s">
        <v>630</v>
      </c>
      <c r="J1137" s="4">
        <f t="shared" si="47"/>
        <v>99</v>
      </c>
      <c r="K1137" s="4">
        <f t="shared" si="46"/>
        <v>39</v>
      </c>
    </row>
    <row r="1138" spans="1:11" x14ac:dyDescent="0.45">
      <c r="A1138" s="3">
        <v>457</v>
      </c>
      <c r="B1138" s="3">
        <v>18</v>
      </c>
      <c r="C1138" t="s">
        <v>143</v>
      </c>
      <c r="D1138" t="s">
        <v>641</v>
      </c>
      <c r="E1138" s="4">
        <v>11</v>
      </c>
      <c r="F1138" s="4">
        <v>19</v>
      </c>
      <c r="G1138">
        <v>2</v>
      </c>
      <c r="H1138" s="5">
        <v>1.0416666666666666E-2</v>
      </c>
      <c r="I1138" t="s">
        <v>630</v>
      </c>
      <c r="J1138" s="4">
        <f t="shared" si="47"/>
        <v>38</v>
      </c>
      <c r="K1138" s="4">
        <f t="shared" si="46"/>
        <v>16</v>
      </c>
    </row>
    <row r="1139" spans="1:11" x14ac:dyDescent="0.45">
      <c r="A1139" s="3">
        <v>458</v>
      </c>
      <c r="B1139" s="3">
        <v>4</v>
      </c>
      <c r="C1139" t="s">
        <v>62</v>
      </c>
      <c r="D1139" t="s">
        <v>640</v>
      </c>
      <c r="E1139" s="4">
        <v>16</v>
      </c>
      <c r="F1139" s="4">
        <v>28</v>
      </c>
      <c r="G1139">
        <v>2</v>
      </c>
      <c r="H1139" s="5">
        <v>7.6388888888888886E-3</v>
      </c>
      <c r="I1139" t="s">
        <v>630</v>
      </c>
      <c r="J1139" s="4">
        <f t="shared" si="47"/>
        <v>56</v>
      </c>
      <c r="K1139" s="4">
        <f t="shared" si="46"/>
        <v>24</v>
      </c>
    </row>
    <row r="1140" spans="1:11" x14ac:dyDescent="0.45">
      <c r="A1140" s="3">
        <v>458</v>
      </c>
      <c r="B1140" s="3">
        <v>4</v>
      </c>
      <c r="C1140" t="s">
        <v>83</v>
      </c>
      <c r="D1140" t="s">
        <v>645</v>
      </c>
      <c r="E1140" s="4">
        <v>20</v>
      </c>
      <c r="F1140" s="4">
        <v>34</v>
      </c>
      <c r="G1140">
        <v>3</v>
      </c>
      <c r="H1140" s="5">
        <v>1.9444444444444445E-2</v>
      </c>
      <c r="I1140" t="s">
        <v>629</v>
      </c>
      <c r="J1140" s="4">
        <f t="shared" si="47"/>
        <v>102</v>
      </c>
      <c r="K1140" s="4">
        <f t="shared" si="46"/>
        <v>42</v>
      </c>
    </row>
    <row r="1141" spans="1:11" x14ac:dyDescent="0.45">
      <c r="A1141" s="3">
        <v>458</v>
      </c>
      <c r="B1141" s="3">
        <v>4</v>
      </c>
      <c r="C1141" t="s">
        <v>292</v>
      </c>
      <c r="D1141" t="s">
        <v>639</v>
      </c>
      <c r="E1141" s="4">
        <v>20</v>
      </c>
      <c r="F1141" s="4">
        <v>33</v>
      </c>
      <c r="G1141">
        <v>2</v>
      </c>
      <c r="H1141" s="5">
        <v>4.1666666666666666E-3</v>
      </c>
      <c r="I1141" t="s">
        <v>629</v>
      </c>
      <c r="J1141" s="4">
        <f t="shared" si="47"/>
        <v>66</v>
      </c>
      <c r="K1141" s="4">
        <f t="shared" si="46"/>
        <v>26</v>
      </c>
    </row>
    <row r="1142" spans="1:11" x14ac:dyDescent="0.45">
      <c r="A1142" s="3">
        <v>458</v>
      </c>
      <c r="B1142" s="3">
        <v>4</v>
      </c>
      <c r="C1142" t="s">
        <v>234</v>
      </c>
      <c r="D1142" t="s">
        <v>644</v>
      </c>
      <c r="E1142" s="4">
        <v>13</v>
      </c>
      <c r="F1142" s="4">
        <v>22</v>
      </c>
      <c r="G1142">
        <v>2</v>
      </c>
      <c r="H1142" s="5">
        <v>3.0555555555555555E-2</v>
      </c>
      <c r="I1142" t="s">
        <v>629</v>
      </c>
      <c r="J1142" s="4">
        <f t="shared" si="47"/>
        <v>44</v>
      </c>
      <c r="K1142" s="4">
        <f t="shared" si="46"/>
        <v>18</v>
      </c>
    </row>
    <row r="1143" spans="1:11" x14ac:dyDescent="0.45">
      <c r="A1143" s="3">
        <v>459</v>
      </c>
      <c r="B1143" s="3">
        <v>20</v>
      </c>
      <c r="C1143" t="s">
        <v>62</v>
      </c>
      <c r="D1143" t="s">
        <v>640</v>
      </c>
      <c r="E1143" s="4">
        <v>16</v>
      </c>
      <c r="F1143" s="4">
        <v>28</v>
      </c>
      <c r="G1143">
        <v>3</v>
      </c>
      <c r="H1143" s="5">
        <v>2.0833333333333332E-2</v>
      </c>
      <c r="I1143" t="s">
        <v>629</v>
      </c>
      <c r="J1143" s="4">
        <f t="shared" si="47"/>
        <v>84</v>
      </c>
      <c r="K1143" s="4">
        <f t="shared" si="46"/>
        <v>36</v>
      </c>
    </row>
    <row r="1144" spans="1:11" x14ac:dyDescent="0.45">
      <c r="A1144" s="3">
        <v>460</v>
      </c>
      <c r="B1144" s="3">
        <v>19</v>
      </c>
      <c r="C1144" t="s">
        <v>62</v>
      </c>
      <c r="D1144" t="s">
        <v>640</v>
      </c>
      <c r="E1144" s="4">
        <v>16</v>
      </c>
      <c r="F1144" s="4">
        <v>28</v>
      </c>
      <c r="G1144">
        <v>1</v>
      </c>
      <c r="H1144" s="5">
        <v>2.7777777777777776E-2</v>
      </c>
      <c r="I1144" t="s">
        <v>630</v>
      </c>
      <c r="J1144" s="4">
        <f t="shared" si="47"/>
        <v>28</v>
      </c>
      <c r="K1144" s="4">
        <f t="shared" si="46"/>
        <v>12</v>
      </c>
    </row>
    <row r="1145" spans="1:11" x14ac:dyDescent="0.45">
      <c r="A1145" s="3">
        <v>460</v>
      </c>
      <c r="B1145" s="3">
        <v>19</v>
      </c>
      <c r="C1145" t="s">
        <v>186</v>
      </c>
      <c r="D1145" t="s">
        <v>650</v>
      </c>
      <c r="E1145" s="4">
        <v>15</v>
      </c>
      <c r="F1145" s="4">
        <v>26</v>
      </c>
      <c r="G1145">
        <v>1</v>
      </c>
      <c r="H1145" s="5">
        <v>5.5555555555555558E-3</v>
      </c>
      <c r="I1145" t="s">
        <v>630</v>
      </c>
      <c r="J1145" s="4">
        <f t="shared" si="47"/>
        <v>26</v>
      </c>
      <c r="K1145" s="4">
        <f t="shared" si="46"/>
        <v>11</v>
      </c>
    </row>
    <row r="1146" spans="1:11" x14ac:dyDescent="0.45">
      <c r="A1146" s="3">
        <v>460</v>
      </c>
      <c r="B1146" s="3">
        <v>19</v>
      </c>
      <c r="C1146" t="s">
        <v>153</v>
      </c>
      <c r="D1146" t="s">
        <v>651</v>
      </c>
      <c r="E1146" s="4">
        <v>15</v>
      </c>
      <c r="F1146" s="4">
        <v>25</v>
      </c>
      <c r="G1146">
        <v>2</v>
      </c>
      <c r="H1146" s="5">
        <v>2.9861111111111113E-2</v>
      </c>
      <c r="I1146" t="s">
        <v>629</v>
      </c>
      <c r="J1146" s="4">
        <f t="shared" si="47"/>
        <v>50</v>
      </c>
      <c r="K1146" s="4">
        <f t="shared" si="46"/>
        <v>20</v>
      </c>
    </row>
    <row r="1147" spans="1:11" x14ac:dyDescent="0.45">
      <c r="A1147" s="3">
        <v>460</v>
      </c>
      <c r="B1147" s="3">
        <v>19</v>
      </c>
      <c r="C1147" t="s">
        <v>189</v>
      </c>
      <c r="D1147" t="s">
        <v>632</v>
      </c>
      <c r="E1147" s="4">
        <v>14</v>
      </c>
      <c r="F1147" s="4">
        <v>24</v>
      </c>
      <c r="G1147">
        <v>3</v>
      </c>
      <c r="H1147" s="5">
        <v>2.2916666666666665E-2</v>
      </c>
      <c r="I1147" t="s">
        <v>629</v>
      </c>
      <c r="J1147" s="4">
        <f t="shared" si="47"/>
        <v>72</v>
      </c>
      <c r="K1147" s="4">
        <f t="shared" si="46"/>
        <v>30</v>
      </c>
    </row>
    <row r="1148" spans="1:11" x14ac:dyDescent="0.45">
      <c r="A1148" s="3">
        <v>461</v>
      </c>
      <c r="B1148" s="3">
        <v>4</v>
      </c>
      <c r="C1148" t="s">
        <v>39</v>
      </c>
      <c r="D1148" t="s">
        <v>642</v>
      </c>
      <c r="E1148" s="4">
        <v>21</v>
      </c>
      <c r="F1148" s="4">
        <v>35</v>
      </c>
      <c r="G1148">
        <v>2</v>
      </c>
      <c r="H1148" s="5">
        <v>2.6388888888888889E-2</v>
      </c>
      <c r="I1148" t="s">
        <v>630</v>
      </c>
      <c r="J1148" s="4">
        <f t="shared" si="47"/>
        <v>70</v>
      </c>
      <c r="K1148" s="4">
        <f t="shared" si="46"/>
        <v>28</v>
      </c>
    </row>
    <row r="1149" spans="1:11" x14ac:dyDescent="0.45">
      <c r="A1149" s="3">
        <v>461</v>
      </c>
      <c r="B1149" s="3">
        <v>4</v>
      </c>
      <c r="C1149" t="s">
        <v>55</v>
      </c>
      <c r="D1149" t="s">
        <v>638</v>
      </c>
      <c r="E1149" s="4">
        <v>17</v>
      </c>
      <c r="F1149" s="4">
        <v>29</v>
      </c>
      <c r="G1149">
        <v>1</v>
      </c>
      <c r="H1149" s="5">
        <v>1.9444444444444445E-2</v>
      </c>
      <c r="I1149" t="s">
        <v>629</v>
      </c>
      <c r="J1149" s="4">
        <f t="shared" si="47"/>
        <v>29</v>
      </c>
      <c r="K1149" s="4">
        <f t="shared" si="46"/>
        <v>12</v>
      </c>
    </row>
    <row r="1150" spans="1:11" x14ac:dyDescent="0.45">
      <c r="A1150" s="3">
        <v>462</v>
      </c>
      <c r="B1150" s="3">
        <v>9</v>
      </c>
      <c r="C1150" t="s">
        <v>292</v>
      </c>
      <c r="D1150" t="s">
        <v>639</v>
      </c>
      <c r="E1150" s="4">
        <v>20</v>
      </c>
      <c r="F1150" s="4">
        <v>33</v>
      </c>
      <c r="G1150">
        <v>3</v>
      </c>
      <c r="H1150" s="5">
        <v>7.6388888888888886E-3</v>
      </c>
      <c r="I1150" t="s">
        <v>629</v>
      </c>
      <c r="J1150" s="4">
        <f t="shared" si="47"/>
        <v>99</v>
      </c>
      <c r="K1150" s="4">
        <f t="shared" si="46"/>
        <v>39</v>
      </c>
    </row>
    <row r="1151" spans="1:11" x14ac:dyDescent="0.45">
      <c r="A1151" s="3">
        <v>463</v>
      </c>
      <c r="B1151" s="3">
        <v>7</v>
      </c>
      <c r="C1151" t="s">
        <v>147</v>
      </c>
      <c r="D1151" t="s">
        <v>634</v>
      </c>
      <c r="E1151" s="4">
        <v>19</v>
      </c>
      <c r="F1151" s="4">
        <v>31</v>
      </c>
      <c r="G1151">
        <v>3</v>
      </c>
      <c r="H1151" s="5">
        <v>9.7222222222222224E-3</v>
      </c>
      <c r="I1151" t="s">
        <v>630</v>
      </c>
      <c r="J1151" s="4">
        <f t="shared" si="47"/>
        <v>93</v>
      </c>
      <c r="K1151" s="4">
        <f t="shared" si="46"/>
        <v>36</v>
      </c>
    </row>
    <row r="1152" spans="1:11" x14ac:dyDescent="0.45">
      <c r="A1152" s="3">
        <v>464</v>
      </c>
      <c r="B1152" s="3">
        <v>16</v>
      </c>
      <c r="C1152" t="s">
        <v>186</v>
      </c>
      <c r="D1152" t="s">
        <v>650</v>
      </c>
      <c r="E1152" s="4">
        <v>15</v>
      </c>
      <c r="F1152" s="4">
        <v>26</v>
      </c>
      <c r="G1152">
        <v>3</v>
      </c>
      <c r="H1152" s="5">
        <v>3.4722222222222224E-2</v>
      </c>
      <c r="I1152" t="s">
        <v>630</v>
      </c>
      <c r="J1152" s="4">
        <f t="shared" si="47"/>
        <v>78</v>
      </c>
      <c r="K1152" s="4">
        <f t="shared" si="46"/>
        <v>33</v>
      </c>
    </row>
    <row r="1153" spans="1:11" x14ac:dyDescent="0.45">
      <c r="A1153" s="3">
        <v>464</v>
      </c>
      <c r="B1153" s="3">
        <v>16</v>
      </c>
      <c r="C1153" t="s">
        <v>137</v>
      </c>
      <c r="D1153" t="s">
        <v>635</v>
      </c>
      <c r="E1153" s="4">
        <v>16</v>
      </c>
      <c r="F1153" s="4">
        <v>27</v>
      </c>
      <c r="G1153">
        <v>2</v>
      </c>
      <c r="H1153" s="5">
        <v>1.6666666666666666E-2</v>
      </c>
      <c r="I1153" t="s">
        <v>629</v>
      </c>
      <c r="J1153" s="4">
        <f t="shared" si="47"/>
        <v>54</v>
      </c>
      <c r="K1153" s="4">
        <f t="shared" si="46"/>
        <v>22</v>
      </c>
    </row>
    <row r="1154" spans="1:11" x14ac:dyDescent="0.45">
      <c r="A1154" s="3">
        <v>464</v>
      </c>
      <c r="B1154" s="3">
        <v>16</v>
      </c>
      <c r="C1154" t="s">
        <v>234</v>
      </c>
      <c r="D1154" t="s">
        <v>644</v>
      </c>
      <c r="E1154" s="4">
        <v>13</v>
      </c>
      <c r="F1154" s="4">
        <v>22</v>
      </c>
      <c r="G1154">
        <v>1</v>
      </c>
      <c r="H1154" s="5">
        <v>6.9444444444444441E-3</v>
      </c>
      <c r="I1154" t="s">
        <v>629</v>
      </c>
      <c r="J1154" s="4">
        <f t="shared" si="47"/>
        <v>22</v>
      </c>
      <c r="K1154" s="4">
        <f t="shared" ref="K1154:K1217" si="48">J1154-(G1154*E1154)</f>
        <v>9</v>
      </c>
    </row>
    <row r="1155" spans="1:11" x14ac:dyDescent="0.45">
      <c r="A1155" s="3">
        <v>465</v>
      </c>
      <c r="B1155" s="3">
        <v>4</v>
      </c>
      <c r="C1155" t="s">
        <v>153</v>
      </c>
      <c r="D1155" t="s">
        <v>651</v>
      </c>
      <c r="E1155" s="4">
        <v>15</v>
      </c>
      <c r="F1155" s="4">
        <v>25</v>
      </c>
      <c r="G1155">
        <v>3</v>
      </c>
      <c r="H1155" s="5">
        <v>2.5694444444444443E-2</v>
      </c>
      <c r="I1155" t="s">
        <v>629</v>
      </c>
      <c r="J1155" s="4">
        <f t="shared" ref="J1155:J1218" si="49">F1155*G1155</f>
        <v>75</v>
      </c>
      <c r="K1155" s="4">
        <f t="shared" si="48"/>
        <v>30</v>
      </c>
    </row>
    <row r="1156" spans="1:11" x14ac:dyDescent="0.45">
      <c r="A1156" s="3">
        <v>465</v>
      </c>
      <c r="B1156" s="3">
        <v>4</v>
      </c>
      <c r="C1156" t="s">
        <v>231</v>
      </c>
      <c r="D1156" t="s">
        <v>647</v>
      </c>
      <c r="E1156" s="4">
        <v>14</v>
      </c>
      <c r="F1156" s="4">
        <v>23</v>
      </c>
      <c r="G1156">
        <v>2</v>
      </c>
      <c r="H1156" s="5">
        <v>1.5972222222222221E-2</v>
      </c>
      <c r="I1156" t="s">
        <v>630</v>
      </c>
      <c r="J1156" s="4">
        <f t="shared" si="49"/>
        <v>46</v>
      </c>
      <c r="K1156" s="4">
        <f t="shared" si="48"/>
        <v>18</v>
      </c>
    </row>
    <row r="1157" spans="1:11" x14ac:dyDescent="0.45">
      <c r="A1157" s="3">
        <v>466</v>
      </c>
      <c r="B1157" s="3">
        <v>4</v>
      </c>
      <c r="C1157" t="s">
        <v>234</v>
      </c>
      <c r="D1157" t="s">
        <v>644</v>
      </c>
      <c r="E1157" s="4">
        <v>13</v>
      </c>
      <c r="F1157" s="4">
        <v>22</v>
      </c>
      <c r="G1157">
        <v>1</v>
      </c>
      <c r="H1157" s="5">
        <v>3.4722222222222224E-2</v>
      </c>
      <c r="I1157" t="s">
        <v>630</v>
      </c>
      <c r="J1157" s="4">
        <f t="shared" si="49"/>
        <v>22</v>
      </c>
      <c r="K1157" s="4">
        <f t="shared" si="48"/>
        <v>9</v>
      </c>
    </row>
    <row r="1158" spans="1:11" x14ac:dyDescent="0.45">
      <c r="A1158" s="3">
        <v>466</v>
      </c>
      <c r="B1158" s="3">
        <v>4</v>
      </c>
      <c r="C1158" t="s">
        <v>97</v>
      </c>
      <c r="D1158" t="s">
        <v>633</v>
      </c>
      <c r="E1158" s="4">
        <v>18</v>
      </c>
      <c r="F1158" s="4">
        <v>30</v>
      </c>
      <c r="G1158">
        <v>3</v>
      </c>
      <c r="H1158" s="5">
        <v>3.6111111111111108E-2</v>
      </c>
      <c r="I1158" t="s">
        <v>629</v>
      </c>
      <c r="J1158" s="4">
        <f t="shared" si="49"/>
        <v>90</v>
      </c>
      <c r="K1158" s="4">
        <f t="shared" si="48"/>
        <v>36</v>
      </c>
    </row>
    <row r="1159" spans="1:11" x14ac:dyDescent="0.45">
      <c r="A1159" s="3">
        <v>466</v>
      </c>
      <c r="B1159" s="3">
        <v>4</v>
      </c>
      <c r="C1159" t="s">
        <v>62</v>
      </c>
      <c r="D1159" t="s">
        <v>640</v>
      </c>
      <c r="E1159" s="4">
        <v>16</v>
      </c>
      <c r="F1159" s="4">
        <v>28</v>
      </c>
      <c r="G1159">
        <v>1</v>
      </c>
      <c r="H1159" s="5">
        <v>2.9861111111111113E-2</v>
      </c>
      <c r="I1159" t="s">
        <v>629</v>
      </c>
      <c r="J1159" s="4">
        <f t="shared" si="49"/>
        <v>28</v>
      </c>
      <c r="K1159" s="4">
        <f t="shared" si="48"/>
        <v>12</v>
      </c>
    </row>
    <row r="1160" spans="1:11" x14ac:dyDescent="0.45">
      <c r="A1160" s="3">
        <v>467</v>
      </c>
      <c r="B1160" s="3">
        <v>15</v>
      </c>
      <c r="C1160" t="s">
        <v>292</v>
      </c>
      <c r="D1160" t="s">
        <v>639</v>
      </c>
      <c r="E1160" s="4">
        <v>20</v>
      </c>
      <c r="F1160" s="4">
        <v>33</v>
      </c>
      <c r="G1160">
        <v>3</v>
      </c>
      <c r="H1160" s="5">
        <v>9.0277777777777769E-3</v>
      </c>
      <c r="I1160" t="s">
        <v>629</v>
      </c>
      <c r="J1160" s="4">
        <f t="shared" si="49"/>
        <v>99</v>
      </c>
      <c r="K1160" s="4">
        <f t="shared" si="48"/>
        <v>39</v>
      </c>
    </row>
    <row r="1161" spans="1:11" x14ac:dyDescent="0.45">
      <c r="A1161" s="3">
        <v>467</v>
      </c>
      <c r="B1161" s="3">
        <v>15</v>
      </c>
      <c r="C1161" t="s">
        <v>234</v>
      </c>
      <c r="D1161" t="s">
        <v>644</v>
      </c>
      <c r="E1161" s="4">
        <v>13</v>
      </c>
      <c r="F1161" s="4">
        <v>22</v>
      </c>
      <c r="G1161">
        <v>2</v>
      </c>
      <c r="H1161" s="5">
        <v>4.0972222222222222E-2</v>
      </c>
      <c r="I1161" t="s">
        <v>629</v>
      </c>
      <c r="J1161" s="4">
        <f t="shared" si="49"/>
        <v>44</v>
      </c>
      <c r="K1161" s="4">
        <f t="shared" si="48"/>
        <v>18</v>
      </c>
    </row>
    <row r="1162" spans="1:11" x14ac:dyDescent="0.45">
      <c r="A1162" s="3">
        <v>468</v>
      </c>
      <c r="B1162" s="3">
        <v>14</v>
      </c>
      <c r="C1162" t="s">
        <v>143</v>
      </c>
      <c r="D1162" t="s">
        <v>641</v>
      </c>
      <c r="E1162" s="4">
        <v>11</v>
      </c>
      <c r="F1162" s="4">
        <v>19</v>
      </c>
      <c r="G1162">
        <v>2</v>
      </c>
      <c r="H1162" s="5">
        <v>2.6388888888888889E-2</v>
      </c>
      <c r="I1162" t="s">
        <v>630</v>
      </c>
      <c r="J1162" s="4">
        <f t="shared" si="49"/>
        <v>38</v>
      </c>
      <c r="K1162" s="4">
        <f t="shared" si="48"/>
        <v>16</v>
      </c>
    </row>
    <row r="1163" spans="1:11" x14ac:dyDescent="0.45">
      <c r="A1163" s="3">
        <v>468</v>
      </c>
      <c r="B1163" s="3">
        <v>14</v>
      </c>
      <c r="C1163" t="s">
        <v>177</v>
      </c>
      <c r="D1163" t="s">
        <v>646</v>
      </c>
      <c r="E1163" s="4">
        <v>12</v>
      </c>
      <c r="F1163" s="4">
        <v>20</v>
      </c>
      <c r="G1163">
        <v>2</v>
      </c>
      <c r="H1163" s="5">
        <v>1.1111111111111112E-2</v>
      </c>
      <c r="I1163" t="s">
        <v>630</v>
      </c>
      <c r="J1163" s="4">
        <f t="shared" si="49"/>
        <v>40</v>
      </c>
      <c r="K1163" s="4">
        <f t="shared" si="48"/>
        <v>16</v>
      </c>
    </row>
    <row r="1164" spans="1:11" x14ac:dyDescent="0.45">
      <c r="A1164" s="3">
        <v>468</v>
      </c>
      <c r="B1164" s="3">
        <v>14</v>
      </c>
      <c r="C1164" t="s">
        <v>62</v>
      </c>
      <c r="D1164" t="s">
        <v>640</v>
      </c>
      <c r="E1164" s="4">
        <v>16</v>
      </c>
      <c r="F1164" s="4">
        <v>28</v>
      </c>
      <c r="G1164">
        <v>1</v>
      </c>
      <c r="H1164" s="5">
        <v>6.2500000000000003E-3</v>
      </c>
      <c r="I1164" t="s">
        <v>630</v>
      </c>
      <c r="J1164" s="4">
        <f t="shared" si="49"/>
        <v>28</v>
      </c>
      <c r="K1164" s="4">
        <f t="shared" si="48"/>
        <v>12</v>
      </c>
    </row>
    <row r="1165" spans="1:11" x14ac:dyDescent="0.45">
      <c r="A1165" s="3">
        <v>469</v>
      </c>
      <c r="B1165" s="3">
        <v>1</v>
      </c>
      <c r="C1165" t="s">
        <v>39</v>
      </c>
      <c r="D1165" t="s">
        <v>642</v>
      </c>
      <c r="E1165" s="4">
        <v>21</v>
      </c>
      <c r="F1165" s="4">
        <v>35</v>
      </c>
      <c r="G1165">
        <v>3</v>
      </c>
      <c r="H1165" s="5">
        <v>1.5277777777777777E-2</v>
      </c>
      <c r="I1165" t="s">
        <v>630</v>
      </c>
      <c r="J1165" s="4">
        <f t="shared" si="49"/>
        <v>105</v>
      </c>
      <c r="K1165" s="4">
        <f t="shared" si="48"/>
        <v>42</v>
      </c>
    </row>
    <row r="1166" spans="1:11" x14ac:dyDescent="0.45">
      <c r="A1166" s="3">
        <v>469</v>
      </c>
      <c r="B1166" s="3">
        <v>1</v>
      </c>
      <c r="C1166" t="s">
        <v>278</v>
      </c>
      <c r="D1166" t="s">
        <v>643</v>
      </c>
      <c r="E1166" s="4">
        <v>19</v>
      </c>
      <c r="F1166" s="4">
        <v>32</v>
      </c>
      <c r="G1166">
        <v>1</v>
      </c>
      <c r="H1166" s="5">
        <v>3.0555555555555555E-2</v>
      </c>
      <c r="I1166" t="s">
        <v>629</v>
      </c>
      <c r="J1166" s="4">
        <f t="shared" si="49"/>
        <v>32</v>
      </c>
      <c r="K1166" s="4">
        <f t="shared" si="48"/>
        <v>13</v>
      </c>
    </row>
    <row r="1167" spans="1:11" x14ac:dyDescent="0.45">
      <c r="A1167" s="3">
        <v>470</v>
      </c>
      <c r="B1167" s="3">
        <v>17</v>
      </c>
      <c r="C1167" t="s">
        <v>189</v>
      </c>
      <c r="D1167" t="s">
        <v>632</v>
      </c>
      <c r="E1167" s="4">
        <v>14</v>
      </c>
      <c r="F1167" s="4">
        <v>24</v>
      </c>
      <c r="G1167">
        <v>1</v>
      </c>
      <c r="H1167" s="5">
        <v>3.0555555555555555E-2</v>
      </c>
      <c r="I1167" t="s">
        <v>629</v>
      </c>
      <c r="J1167" s="4">
        <f t="shared" si="49"/>
        <v>24</v>
      </c>
      <c r="K1167" s="4">
        <f t="shared" si="48"/>
        <v>10</v>
      </c>
    </row>
    <row r="1168" spans="1:11" x14ac:dyDescent="0.45">
      <c r="A1168" s="3">
        <v>470</v>
      </c>
      <c r="B1168" s="3">
        <v>17</v>
      </c>
      <c r="C1168" t="s">
        <v>108</v>
      </c>
      <c r="D1168" t="s">
        <v>649</v>
      </c>
      <c r="E1168" s="4">
        <v>10</v>
      </c>
      <c r="F1168" s="4">
        <v>18</v>
      </c>
      <c r="G1168">
        <v>3</v>
      </c>
      <c r="H1168" s="5">
        <v>1.9444444444444445E-2</v>
      </c>
      <c r="I1168" t="s">
        <v>629</v>
      </c>
      <c r="J1168" s="4">
        <f t="shared" si="49"/>
        <v>54</v>
      </c>
      <c r="K1168" s="4">
        <f t="shared" si="48"/>
        <v>24</v>
      </c>
    </row>
    <row r="1169" spans="1:11" x14ac:dyDescent="0.45">
      <c r="A1169" s="3">
        <v>471</v>
      </c>
      <c r="B1169" s="3">
        <v>7</v>
      </c>
      <c r="C1169" t="s">
        <v>39</v>
      </c>
      <c r="D1169" t="s">
        <v>642</v>
      </c>
      <c r="E1169" s="4">
        <v>21</v>
      </c>
      <c r="F1169" s="4">
        <v>35</v>
      </c>
      <c r="G1169">
        <v>3</v>
      </c>
      <c r="H1169" s="5">
        <v>3.9583333333333331E-2</v>
      </c>
      <c r="I1169" t="s">
        <v>629</v>
      </c>
      <c r="J1169" s="4">
        <f t="shared" si="49"/>
        <v>105</v>
      </c>
      <c r="K1169" s="4">
        <f t="shared" si="48"/>
        <v>42</v>
      </c>
    </row>
    <row r="1170" spans="1:11" x14ac:dyDescent="0.45">
      <c r="A1170" s="3">
        <v>472</v>
      </c>
      <c r="B1170" s="3">
        <v>20</v>
      </c>
      <c r="C1170" t="s">
        <v>39</v>
      </c>
      <c r="D1170" t="s">
        <v>642</v>
      </c>
      <c r="E1170" s="4">
        <v>21</v>
      </c>
      <c r="F1170" s="4">
        <v>35</v>
      </c>
      <c r="G1170">
        <v>2</v>
      </c>
      <c r="H1170" s="5">
        <v>2.9166666666666667E-2</v>
      </c>
      <c r="I1170" t="s">
        <v>629</v>
      </c>
      <c r="J1170" s="4">
        <f t="shared" si="49"/>
        <v>70</v>
      </c>
      <c r="K1170" s="4">
        <f t="shared" si="48"/>
        <v>28</v>
      </c>
    </row>
    <row r="1171" spans="1:11" x14ac:dyDescent="0.45">
      <c r="A1171" s="3">
        <v>472</v>
      </c>
      <c r="B1171" s="3">
        <v>20</v>
      </c>
      <c r="C1171" t="s">
        <v>234</v>
      </c>
      <c r="D1171" t="s">
        <v>644</v>
      </c>
      <c r="E1171" s="4">
        <v>13</v>
      </c>
      <c r="F1171" s="4">
        <v>22</v>
      </c>
      <c r="G1171">
        <v>2</v>
      </c>
      <c r="H1171" s="5">
        <v>2.1527777777777778E-2</v>
      </c>
      <c r="I1171" t="s">
        <v>630</v>
      </c>
      <c r="J1171" s="4">
        <f t="shared" si="49"/>
        <v>44</v>
      </c>
      <c r="K1171" s="4">
        <f t="shared" si="48"/>
        <v>18</v>
      </c>
    </row>
    <row r="1172" spans="1:11" x14ac:dyDescent="0.45">
      <c r="A1172" s="3">
        <v>473</v>
      </c>
      <c r="B1172" s="3">
        <v>13</v>
      </c>
      <c r="C1172" t="s">
        <v>234</v>
      </c>
      <c r="D1172" t="s">
        <v>644</v>
      </c>
      <c r="E1172" s="4">
        <v>13</v>
      </c>
      <c r="F1172" s="4">
        <v>22</v>
      </c>
      <c r="G1172">
        <v>2</v>
      </c>
      <c r="H1172" s="5">
        <v>3.5416666666666666E-2</v>
      </c>
      <c r="I1172" t="s">
        <v>630</v>
      </c>
      <c r="J1172" s="4">
        <f t="shared" si="49"/>
        <v>44</v>
      </c>
      <c r="K1172" s="4">
        <f t="shared" si="48"/>
        <v>18</v>
      </c>
    </row>
    <row r="1173" spans="1:11" x14ac:dyDescent="0.45">
      <c r="A1173" s="3">
        <v>473</v>
      </c>
      <c r="B1173" s="3">
        <v>13</v>
      </c>
      <c r="C1173" t="s">
        <v>39</v>
      </c>
      <c r="D1173" t="s">
        <v>642</v>
      </c>
      <c r="E1173" s="4">
        <v>21</v>
      </c>
      <c r="F1173" s="4">
        <v>35</v>
      </c>
      <c r="G1173">
        <v>1</v>
      </c>
      <c r="H1173" s="5">
        <v>6.9444444444444441E-3</v>
      </c>
      <c r="I1173" t="s">
        <v>629</v>
      </c>
      <c r="J1173" s="4">
        <f t="shared" si="49"/>
        <v>35</v>
      </c>
      <c r="K1173" s="4">
        <f t="shared" si="48"/>
        <v>14</v>
      </c>
    </row>
    <row r="1174" spans="1:11" x14ac:dyDescent="0.45">
      <c r="A1174" s="3">
        <v>474</v>
      </c>
      <c r="B1174" s="3">
        <v>2</v>
      </c>
      <c r="C1174" t="s">
        <v>83</v>
      </c>
      <c r="D1174" t="s">
        <v>645</v>
      </c>
      <c r="E1174" s="4">
        <v>20</v>
      </c>
      <c r="F1174" s="4">
        <v>34</v>
      </c>
      <c r="G1174">
        <v>1</v>
      </c>
      <c r="H1174" s="5">
        <v>3.8194444444444448E-2</v>
      </c>
      <c r="I1174" t="s">
        <v>630</v>
      </c>
      <c r="J1174" s="4">
        <f t="shared" si="49"/>
        <v>34</v>
      </c>
      <c r="K1174" s="4">
        <f t="shared" si="48"/>
        <v>14</v>
      </c>
    </row>
    <row r="1175" spans="1:11" x14ac:dyDescent="0.45">
      <c r="A1175" s="3">
        <v>474</v>
      </c>
      <c r="B1175" s="3">
        <v>2</v>
      </c>
      <c r="C1175" t="s">
        <v>55</v>
      </c>
      <c r="D1175" t="s">
        <v>638</v>
      </c>
      <c r="E1175" s="4">
        <v>17</v>
      </c>
      <c r="F1175" s="4">
        <v>29</v>
      </c>
      <c r="G1175">
        <v>1</v>
      </c>
      <c r="H1175" s="5">
        <v>2.5694444444444443E-2</v>
      </c>
      <c r="I1175" t="s">
        <v>629</v>
      </c>
      <c r="J1175" s="4">
        <f t="shared" si="49"/>
        <v>29</v>
      </c>
      <c r="K1175" s="4">
        <f t="shared" si="48"/>
        <v>12</v>
      </c>
    </row>
    <row r="1176" spans="1:11" x14ac:dyDescent="0.45">
      <c r="A1176" s="3">
        <v>474</v>
      </c>
      <c r="B1176" s="3">
        <v>2</v>
      </c>
      <c r="C1176" t="s">
        <v>147</v>
      </c>
      <c r="D1176" t="s">
        <v>634</v>
      </c>
      <c r="E1176" s="4">
        <v>19</v>
      </c>
      <c r="F1176" s="4">
        <v>31</v>
      </c>
      <c r="G1176">
        <v>1</v>
      </c>
      <c r="H1176" s="5">
        <v>2.361111111111111E-2</v>
      </c>
      <c r="I1176" t="s">
        <v>630</v>
      </c>
      <c r="J1176" s="4">
        <f t="shared" si="49"/>
        <v>31</v>
      </c>
      <c r="K1176" s="4">
        <f t="shared" si="48"/>
        <v>12</v>
      </c>
    </row>
    <row r="1177" spans="1:11" x14ac:dyDescent="0.45">
      <c r="A1177" s="3">
        <v>474</v>
      </c>
      <c r="B1177" s="3">
        <v>2</v>
      </c>
      <c r="C1177" t="s">
        <v>62</v>
      </c>
      <c r="D1177" t="s">
        <v>640</v>
      </c>
      <c r="E1177" s="4">
        <v>16</v>
      </c>
      <c r="F1177" s="4">
        <v>28</v>
      </c>
      <c r="G1177">
        <v>3</v>
      </c>
      <c r="H1177" s="5">
        <v>2.4305555555555556E-2</v>
      </c>
      <c r="I1177" t="s">
        <v>629</v>
      </c>
      <c r="J1177" s="4">
        <f t="shared" si="49"/>
        <v>84</v>
      </c>
      <c r="K1177" s="4">
        <f t="shared" si="48"/>
        <v>36</v>
      </c>
    </row>
    <row r="1178" spans="1:11" x14ac:dyDescent="0.45">
      <c r="A1178" s="3">
        <v>475</v>
      </c>
      <c r="B1178" s="3">
        <v>18</v>
      </c>
      <c r="C1178" t="s">
        <v>189</v>
      </c>
      <c r="D1178" t="s">
        <v>632</v>
      </c>
      <c r="E1178" s="4">
        <v>14</v>
      </c>
      <c r="F1178" s="4">
        <v>24</v>
      </c>
      <c r="G1178">
        <v>3</v>
      </c>
      <c r="H1178" s="5">
        <v>1.4583333333333334E-2</v>
      </c>
      <c r="I1178" t="s">
        <v>630</v>
      </c>
      <c r="J1178" s="4">
        <f t="shared" si="49"/>
        <v>72</v>
      </c>
      <c r="K1178" s="4">
        <f t="shared" si="48"/>
        <v>30</v>
      </c>
    </row>
    <row r="1179" spans="1:11" x14ac:dyDescent="0.45">
      <c r="A1179" s="3">
        <v>475</v>
      </c>
      <c r="B1179" s="3">
        <v>18</v>
      </c>
      <c r="C1179" t="s">
        <v>83</v>
      </c>
      <c r="D1179" t="s">
        <v>645</v>
      </c>
      <c r="E1179" s="4">
        <v>20</v>
      </c>
      <c r="F1179" s="4">
        <v>34</v>
      </c>
      <c r="G1179">
        <v>3</v>
      </c>
      <c r="H1179" s="5">
        <v>9.7222222222222224E-3</v>
      </c>
      <c r="I1179" t="s">
        <v>630</v>
      </c>
      <c r="J1179" s="4">
        <f t="shared" si="49"/>
        <v>102</v>
      </c>
      <c r="K1179" s="4">
        <f t="shared" si="48"/>
        <v>42</v>
      </c>
    </row>
    <row r="1180" spans="1:11" x14ac:dyDescent="0.45">
      <c r="A1180" s="3">
        <v>476</v>
      </c>
      <c r="B1180" s="3">
        <v>13</v>
      </c>
      <c r="C1180" t="s">
        <v>189</v>
      </c>
      <c r="D1180" t="s">
        <v>632</v>
      </c>
      <c r="E1180" s="4">
        <v>14</v>
      </c>
      <c r="F1180" s="4">
        <v>24</v>
      </c>
      <c r="G1180">
        <v>2</v>
      </c>
      <c r="H1180" s="5">
        <v>3.8194444444444448E-2</v>
      </c>
      <c r="I1180" t="s">
        <v>630</v>
      </c>
      <c r="J1180" s="4">
        <f t="shared" si="49"/>
        <v>48</v>
      </c>
      <c r="K1180" s="4">
        <f t="shared" si="48"/>
        <v>20</v>
      </c>
    </row>
    <row r="1181" spans="1:11" x14ac:dyDescent="0.45">
      <c r="A1181" s="3">
        <v>476</v>
      </c>
      <c r="B1181" s="3">
        <v>13</v>
      </c>
      <c r="C1181" t="s">
        <v>83</v>
      </c>
      <c r="D1181" t="s">
        <v>645</v>
      </c>
      <c r="E1181" s="4">
        <v>20</v>
      </c>
      <c r="F1181" s="4">
        <v>34</v>
      </c>
      <c r="G1181">
        <v>1</v>
      </c>
      <c r="H1181" s="5">
        <v>2.361111111111111E-2</v>
      </c>
      <c r="I1181" t="s">
        <v>629</v>
      </c>
      <c r="J1181" s="4">
        <f t="shared" si="49"/>
        <v>34</v>
      </c>
      <c r="K1181" s="4">
        <f t="shared" si="48"/>
        <v>14</v>
      </c>
    </row>
    <row r="1182" spans="1:11" x14ac:dyDescent="0.45">
      <c r="A1182" s="3">
        <v>476</v>
      </c>
      <c r="B1182" s="3">
        <v>13</v>
      </c>
      <c r="C1182" t="s">
        <v>278</v>
      </c>
      <c r="D1182" t="s">
        <v>643</v>
      </c>
      <c r="E1182" s="4">
        <v>19</v>
      </c>
      <c r="F1182" s="4">
        <v>32</v>
      </c>
      <c r="G1182">
        <v>3</v>
      </c>
      <c r="H1182" s="5">
        <v>3.472222222222222E-3</v>
      </c>
      <c r="I1182" t="s">
        <v>630</v>
      </c>
      <c r="J1182" s="4">
        <f t="shared" si="49"/>
        <v>96</v>
      </c>
      <c r="K1182" s="4">
        <f t="shared" si="48"/>
        <v>39</v>
      </c>
    </row>
    <row r="1183" spans="1:11" x14ac:dyDescent="0.45">
      <c r="A1183" s="3">
        <v>476</v>
      </c>
      <c r="B1183" s="3">
        <v>13</v>
      </c>
      <c r="C1183" t="s">
        <v>71</v>
      </c>
      <c r="D1183" t="s">
        <v>636</v>
      </c>
      <c r="E1183" s="4">
        <v>25</v>
      </c>
      <c r="F1183" s="4">
        <v>40</v>
      </c>
      <c r="G1183">
        <v>1</v>
      </c>
      <c r="H1183" s="5">
        <v>1.4583333333333334E-2</v>
      </c>
      <c r="I1183" t="s">
        <v>629</v>
      </c>
      <c r="J1183" s="4">
        <f t="shared" si="49"/>
        <v>40</v>
      </c>
      <c r="K1183" s="4">
        <f t="shared" si="48"/>
        <v>15</v>
      </c>
    </row>
    <row r="1184" spans="1:11" x14ac:dyDescent="0.45">
      <c r="A1184" s="3">
        <v>477</v>
      </c>
      <c r="B1184" s="3">
        <v>8</v>
      </c>
      <c r="C1184" t="s">
        <v>83</v>
      </c>
      <c r="D1184" t="s">
        <v>645</v>
      </c>
      <c r="E1184" s="4">
        <v>20</v>
      </c>
      <c r="F1184" s="4">
        <v>34</v>
      </c>
      <c r="G1184">
        <v>2</v>
      </c>
      <c r="H1184" s="5">
        <v>2.361111111111111E-2</v>
      </c>
      <c r="I1184" t="s">
        <v>630</v>
      </c>
      <c r="J1184" s="4">
        <f t="shared" si="49"/>
        <v>68</v>
      </c>
      <c r="K1184" s="4">
        <f t="shared" si="48"/>
        <v>28</v>
      </c>
    </row>
    <row r="1185" spans="1:11" x14ac:dyDescent="0.45">
      <c r="A1185" s="3">
        <v>477</v>
      </c>
      <c r="B1185" s="3">
        <v>8</v>
      </c>
      <c r="C1185" t="s">
        <v>231</v>
      </c>
      <c r="D1185" t="s">
        <v>647</v>
      </c>
      <c r="E1185" s="4">
        <v>14</v>
      </c>
      <c r="F1185" s="4">
        <v>23</v>
      </c>
      <c r="G1185">
        <v>2</v>
      </c>
      <c r="H1185" s="5">
        <v>9.0277777777777769E-3</v>
      </c>
      <c r="I1185" t="s">
        <v>630</v>
      </c>
      <c r="J1185" s="4">
        <f t="shared" si="49"/>
        <v>46</v>
      </c>
      <c r="K1185" s="4">
        <f t="shared" si="48"/>
        <v>18</v>
      </c>
    </row>
    <row r="1186" spans="1:11" x14ac:dyDescent="0.45">
      <c r="A1186" s="3">
        <v>477</v>
      </c>
      <c r="B1186" s="3">
        <v>8</v>
      </c>
      <c r="C1186" t="s">
        <v>189</v>
      </c>
      <c r="D1186" t="s">
        <v>632</v>
      </c>
      <c r="E1186" s="4">
        <v>14</v>
      </c>
      <c r="F1186" s="4">
        <v>24</v>
      </c>
      <c r="G1186">
        <v>2</v>
      </c>
      <c r="H1186" s="5">
        <v>3.2638888888888891E-2</v>
      </c>
      <c r="I1186" t="s">
        <v>630</v>
      </c>
      <c r="J1186" s="4">
        <f t="shared" si="49"/>
        <v>48</v>
      </c>
      <c r="K1186" s="4">
        <f t="shared" si="48"/>
        <v>20</v>
      </c>
    </row>
    <row r="1187" spans="1:11" x14ac:dyDescent="0.45">
      <c r="A1187" s="3">
        <v>477</v>
      </c>
      <c r="B1187" s="3">
        <v>8</v>
      </c>
      <c r="C1187" t="s">
        <v>99</v>
      </c>
      <c r="D1187" t="s">
        <v>648</v>
      </c>
      <c r="E1187" s="4">
        <v>13</v>
      </c>
      <c r="F1187" s="4">
        <v>21</v>
      </c>
      <c r="G1187">
        <v>2</v>
      </c>
      <c r="H1187" s="5">
        <v>1.4583333333333334E-2</v>
      </c>
      <c r="I1187" t="s">
        <v>629</v>
      </c>
      <c r="J1187" s="4">
        <f t="shared" si="49"/>
        <v>42</v>
      </c>
      <c r="K1187" s="4">
        <f t="shared" si="48"/>
        <v>16</v>
      </c>
    </row>
    <row r="1188" spans="1:11" x14ac:dyDescent="0.45">
      <c r="A1188" s="3">
        <v>478</v>
      </c>
      <c r="B1188" s="3">
        <v>7</v>
      </c>
      <c r="C1188" t="s">
        <v>97</v>
      </c>
      <c r="D1188" t="s">
        <v>633</v>
      </c>
      <c r="E1188" s="4">
        <v>18</v>
      </c>
      <c r="F1188" s="4">
        <v>30</v>
      </c>
      <c r="G1188">
        <v>2</v>
      </c>
      <c r="H1188" s="5">
        <v>3.7499999999999999E-2</v>
      </c>
      <c r="I1188" t="s">
        <v>630</v>
      </c>
      <c r="J1188" s="4">
        <f t="shared" si="49"/>
        <v>60</v>
      </c>
      <c r="K1188" s="4">
        <f t="shared" si="48"/>
        <v>24</v>
      </c>
    </row>
    <row r="1189" spans="1:11" x14ac:dyDescent="0.45">
      <c r="A1189" s="3">
        <v>478</v>
      </c>
      <c r="B1189" s="3">
        <v>7</v>
      </c>
      <c r="C1189" t="s">
        <v>55</v>
      </c>
      <c r="D1189" t="s">
        <v>638</v>
      </c>
      <c r="E1189" s="4">
        <v>17</v>
      </c>
      <c r="F1189" s="4">
        <v>29</v>
      </c>
      <c r="G1189">
        <v>2</v>
      </c>
      <c r="H1189" s="5">
        <v>2.5000000000000001E-2</v>
      </c>
      <c r="I1189" t="s">
        <v>630</v>
      </c>
      <c r="J1189" s="4">
        <f t="shared" si="49"/>
        <v>58</v>
      </c>
      <c r="K1189" s="4">
        <f t="shared" si="48"/>
        <v>24</v>
      </c>
    </row>
    <row r="1190" spans="1:11" x14ac:dyDescent="0.45">
      <c r="A1190" s="3">
        <v>479</v>
      </c>
      <c r="B1190" s="3">
        <v>1</v>
      </c>
      <c r="C1190" t="s">
        <v>108</v>
      </c>
      <c r="D1190" t="s">
        <v>649</v>
      </c>
      <c r="E1190" s="4">
        <v>10</v>
      </c>
      <c r="F1190" s="4">
        <v>18</v>
      </c>
      <c r="G1190">
        <v>1</v>
      </c>
      <c r="H1190" s="5">
        <v>3.125E-2</v>
      </c>
      <c r="I1190" t="s">
        <v>629</v>
      </c>
      <c r="J1190" s="4">
        <f t="shared" si="49"/>
        <v>18</v>
      </c>
      <c r="K1190" s="4">
        <f t="shared" si="48"/>
        <v>8</v>
      </c>
    </row>
    <row r="1191" spans="1:11" x14ac:dyDescent="0.45">
      <c r="A1191" s="3">
        <v>479</v>
      </c>
      <c r="B1191" s="3">
        <v>1</v>
      </c>
      <c r="C1191" t="s">
        <v>83</v>
      </c>
      <c r="D1191" t="s">
        <v>645</v>
      </c>
      <c r="E1191" s="4">
        <v>20</v>
      </c>
      <c r="F1191" s="4">
        <v>34</v>
      </c>
      <c r="G1191">
        <v>1</v>
      </c>
      <c r="H1191" s="5">
        <v>2.6388888888888889E-2</v>
      </c>
      <c r="I1191" t="s">
        <v>630</v>
      </c>
      <c r="J1191" s="4">
        <f t="shared" si="49"/>
        <v>34</v>
      </c>
      <c r="K1191" s="4">
        <f t="shared" si="48"/>
        <v>14</v>
      </c>
    </row>
    <row r="1192" spans="1:11" x14ac:dyDescent="0.45">
      <c r="A1192" s="3">
        <v>480</v>
      </c>
      <c r="B1192" s="3">
        <v>1</v>
      </c>
      <c r="C1192" t="s">
        <v>39</v>
      </c>
      <c r="D1192" t="s">
        <v>642</v>
      </c>
      <c r="E1192" s="4">
        <v>21</v>
      </c>
      <c r="F1192" s="4">
        <v>35</v>
      </c>
      <c r="G1192">
        <v>3</v>
      </c>
      <c r="H1192" s="5">
        <v>3.9583333333333331E-2</v>
      </c>
      <c r="I1192" t="s">
        <v>630</v>
      </c>
      <c r="J1192" s="4">
        <f t="shared" si="49"/>
        <v>105</v>
      </c>
      <c r="K1192" s="4">
        <f t="shared" si="48"/>
        <v>42</v>
      </c>
    </row>
    <row r="1193" spans="1:11" x14ac:dyDescent="0.45">
      <c r="A1193" s="3">
        <v>480</v>
      </c>
      <c r="B1193" s="3">
        <v>1</v>
      </c>
      <c r="C1193" t="s">
        <v>137</v>
      </c>
      <c r="D1193" t="s">
        <v>635</v>
      </c>
      <c r="E1193" s="4">
        <v>16</v>
      </c>
      <c r="F1193" s="4">
        <v>27</v>
      </c>
      <c r="G1193">
        <v>2</v>
      </c>
      <c r="H1193" s="5">
        <v>5.5555555555555558E-3</v>
      </c>
      <c r="I1193" t="s">
        <v>629</v>
      </c>
      <c r="J1193" s="4">
        <f t="shared" si="49"/>
        <v>54</v>
      </c>
      <c r="K1193" s="4">
        <f t="shared" si="48"/>
        <v>22</v>
      </c>
    </row>
    <row r="1194" spans="1:11" x14ac:dyDescent="0.45">
      <c r="A1194" s="3">
        <v>481</v>
      </c>
      <c r="B1194" s="3">
        <v>9</v>
      </c>
      <c r="C1194" t="s">
        <v>186</v>
      </c>
      <c r="D1194" t="s">
        <v>650</v>
      </c>
      <c r="E1194" s="4">
        <v>15</v>
      </c>
      <c r="F1194" s="4">
        <v>26</v>
      </c>
      <c r="G1194">
        <v>2</v>
      </c>
      <c r="H1194" s="5">
        <v>4.027777777777778E-2</v>
      </c>
      <c r="I1194" t="s">
        <v>630</v>
      </c>
      <c r="J1194" s="4">
        <f t="shared" si="49"/>
        <v>52</v>
      </c>
      <c r="K1194" s="4">
        <f t="shared" si="48"/>
        <v>22</v>
      </c>
    </row>
    <row r="1195" spans="1:11" x14ac:dyDescent="0.45">
      <c r="A1195" s="3">
        <v>482</v>
      </c>
      <c r="B1195" s="3">
        <v>9</v>
      </c>
      <c r="C1195" t="s">
        <v>99</v>
      </c>
      <c r="D1195" t="s">
        <v>648</v>
      </c>
      <c r="E1195" s="4">
        <v>13</v>
      </c>
      <c r="F1195" s="4">
        <v>21</v>
      </c>
      <c r="G1195">
        <v>3</v>
      </c>
      <c r="H1195" s="5">
        <v>1.4583333333333334E-2</v>
      </c>
      <c r="I1195" t="s">
        <v>630</v>
      </c>
      <c r="J1195" s="4">
        <f t="shared" si="49"/>
        <v>63</v>
      </c>
      <c r="K1195" s="4">
        <f t="shared" si="48"/>
        <v>24</v>
      </c>
    </row>
    <row r="1196" spans="1:11" x14ac:dyDescent="0.45">
      <c r="A1196" s="3">
        <v>483</v>
      </c>
      <c r="B1196" s="3">
        <v>2</v>
      </c>
      <c r="C1196" t="s">
        <v>137</v>
      </c>
      <c r="D1196" t="s">
        <v>635</v>
      </c>
      <c r="E1196" s="4">
        <v>16</v>
      </c>
      <c r="F1196" s="4">
        <v>27</v>
      </c>
      <c r="G1196">
        <v>3</v>
      </c>
      <c r="H1196" s="5">
        <v>3.6805555555555557E-2</v>
      </c>
      <c r="I1196" t="s">
        <v>629</v>
      </c>
      <c r="J1196" s="4">
        <f t="shared" si="49"/>
        <v>81</v>
      </c>
      <c r="K1196" s="4">
        <f t="shared" si="48"/>
        <v>33</v>
      </c>
    </row>
    <row r="1197" spans="1:11" x14ac:dyDescent="0.45">
      <c r="A1197" s="3">
        <v>484</v>
      </c>
      <c r="B1197" s="3">
        <v>18</v>
      </c>
      <c r="C1197" t="s">
        <v>153</v>
      </c>
      <c r="D1197" t="s">
        <v>651</v>
      </c>
      <c r="E1197" s="4">
        <v>15</v>
      </c>
      <c r="F1197" s="4">
        <v>25</v>
      </c>
      <c r="G1197">
        <v>3</v>
      </c>
      <c r="H1197" s="5">
        <v>2.361111111111111E-2</v>
      </c>
      <c r="I1197" t="s">
        <v>630</v>
      </c>
      <c r="J1197" s="4">
        <f t="shared" si="49"/>
        <v>75</v>
      </c>
      <c r="K1197" s="4">
        <f t="shared" si="48"/>
        <v>30</v>
      </c>
    </row>
    <row r="1198" spans="1:11" x14ac:dyDescent="0.45">
      <c r="A1198" s="3">
        <v>485</v>
      </c>
      <c r="B1198" s="3">
        <v>6</v>
      </c>
      <c r="C1198" t="s">
        <v>189</v>
      </c>
      <c r="D1198" t="s">
        <v>632</v>
      </c>
      <c r="E1198" s="4">
        <v>14</v>
      </c>
      <c r="F1198" s="4">
        <v>24</v>
      </c>
      <c r="G1198">
        <v>3</v>
      </c>
      <c r="H1198" s="5">
        <v>1.5972222222222221E-2</v>
      </c>
      <c r="I1198" t="s">
        <v>629</v>
      </c>
      <c r="J1198" s="4">
        <f t="shared" si="49"/>
        <v>72</v>
      </c>
      <c r="K1198" s="4">
        <f t="shared" si="48"/>
        <v>30</v>
      </c>
    </row>
    <row r="1199" spans="1:11" x14ac:dyDescent="0.45">
      <c r="A1199" s="3">
        <v>485</v>
      </c>
      <c r="B1199" s="3">
        <v>6</v>
      </c>
      <c r="C1199" t="s">
        <v>102</v>
      </c>
      <c r="D1199" t="s">
        <v>637</v>
      </c>
      <c r="E1199" s="4">
        <v>22</v>
      </c>
      <c r="F1199" s="4">
        <v>36</v>
      </c>
      <c r="G1199">
        <v>2</v>
      </c>
      <c r="H1199" s="5">
        <v>3.888888888888889E-2</v>
      </c>
      <c r="I1199" t="s">
        <v>629</v>
      </c>
      <c r="J1199" s="4">
        <f t="shared" si="49"/>
        <v>72</v>
      </c>
      <c r="K1199" s="4">
        <f t="shared" si="48"/>
        <v>28</v>
      </c>
    </row>
    <row r="1200" spans="1:11" x14ac:dyDescent="0.45">
      <c r="A1200" s="3">
        <v>486</v>
      </c>
      <c r="B1200" s="3">
        <v>15</v>
      </c>
      <c r="C1200" t="s">
        <v>102</v>
      </c>
      <c r="D1200" t="s">
        <v>637</v>
      </c>
      <c r="E1200" s="4">
        <v>22</v>
      </c>
      <c r="F1200" s="4">
        <v>36</v>
      </c>
      <c r="G1200">
        <v>2</v>
      </c>
      <c r="H1200" s="5">
        <v>4.8611111111111112E-3</v>
      </c>
      <c r="I1200" t="s">
        <v>629</v>
      </c>
      <c r="J1200" s="4">
        <f t="shared" si="49"/>
        <v>72</v>
      </c>
      <c r="K1200" s="4">
        <f t="shared" si="48"/>
        <v>28</v>
      </c>
    </row>
    <row r="1201" spans="1:11" x14ac:dyDescent="0.45">
      <c r="A1201" s="3">
        <v>486</v>
      </c>
      <c r="B1201" s="3">
        <v>15</v>
      </c>
      <c r="C1201" t="s">
        <v>177</v>
      </c>
      <c r="D1201" t="s">
        <v>646</v>
      </c>
      <c r="E1201" s="4">
        <v>12</v>
      </c>
      <c r="F1201" s="4">
        <v>20</v>
      </c>
      <c r="G1201">
        <v>1</v>
      </c>
      <c r="H1201" s="5">
        <v>1.3194444444444444E-2</v>
      </c>
      <c r="I1201" t="s">
        <v>629</v>
      </c>
      <c r="J1201" s="4">
        <f t="shared" si="49"/>
        <v>20</v>
      </c>
      <c r="K1201" s="4">
        <f t="shared" si="48"/>
        <v>8</v>
      </c>
    </row>
    <row r="1202" spans="1:11" x14ac:dyDescent="0.45">
      <c r="A1202" s="3">
        <v>486</v>
      </c>
      <c r="B1202" s="3">
        <v>15</v>
      </c>
      <c r="C1202" t="s">
        <v>83</v>
      </c>
      <c r="D1202" t="s">
        <v>645</v>
      </c>
      <c r="E1202" s="4">
        <v>20</v>
      </c>
      <c r="F1202" s="4">
        <v>34</v>
      </c>
      <c r="G1202">
        <v>1</v>
      </c>
      <c r="H1202" s="5">
        <v>6.2500000000000003E-3</v>
      </c>
      <c r="I1202" t="s">
        <v>629</v>
      </c>
      <c r="J1202" s="4">
        <f t="shared" si="49"/>
        <v>34</v>
      </c>
      <c r="K1202" s="4">
        <f t="shared" si="48"/>
        <v>14</v>
      </c>
    </row>
    <row r="1203" spans="1:11" x14ac:dyDescent="0.45">
      <c r="A1203" s="3">
        <v>486</v>
      </c>
      <c r="B1203" s="3">
        <v>15</v>
      </c>
      <c r="C1203" t="s">
        <v>189</v>
      </c>
      <c r="D1203" t="s">
        <v>632</v>
      </c>
      <c r="E1203" s="4">
        <v>14</v>
      </c>
      <c r="F1203" s="4">
        <v>24</v>
      </c>
      <c r="G1203">
        <v>1</v>
      </c>
      <c r="H1203" s="5">
        <v>1.6666666666666666E-2</v>
      </c>
      <c r="I1203" t="s">
        <v>629</v>
      </c>
      <c r="J1203" s="4">
        <f t="shared" si="49"/>
        <v>24</v>
      </c>
      <c r="K1203" s="4">
        <f t="shared" si="48"/>
        <v>10</v>
      </c>
    </row>
    <row r="1204" spans="1:11" x14ac:dyDescent="0.45">
      <c r="A1204" s="3">
        <v>487</v>
      </c>
      <c r="B1204" s="3">
        <v>17</v>
      </c>
      <c r="C1204" t="s">
        <v>83</v>
      </c>
      <c r="D1204" t="s">
        <v>645</v>
      </c>
      <c r="E1204" s="4">
        <v>20</v>
      </c>
      <c r="F1204" s="4">
        <v>34</v>
      </c>
      <c r="G1204">
        <v>2</v>
      </c>
      <c r="H1204" s="5">
        <v>4.027777777777778E-2</v>
      </c>
      <c r="I1204" t="s">
        <v>630</v>
      </c>
      <c r="J1204" s="4">
        <f t="shared" si="49"/>
        <v>68</v>
      </c>
      <c r="K1204" s="4">
        <f t="shared" si="48"/>
        <v>28</v>
      </c>
    </row>
    <row r="1205" spans="1:11" x14ac:dyDescent="0.45">
      <c r="A1205" s="3">
        <v>487</v>
      </c>
      <c r="B1205" s="3">
        <v>17</v>
      </c>
      <c r="C1205" t="s">
        <v>147</v>
      </c>
      <c r="D1205" t="s">
        <v>634</v>
      </c>
      <c r="E1205" s="4">
        <v>19</v>
      </c>
      <c r="F1205" s="4">
        <v>31</v>
      </c>
      <c r="G1205">
        <v>2</v>
      </c>
      <c r="H1205" s="5">
        <v>2.013888888888889E-2</v>
      </c>
      <c r="I1205" t="s">
        <v>630</v>
      </c>
      <c r="J1205" s="4">
        <f t="shared" si="49"/>
        <v>62</v>
      </c>
      <c r="K1205" s="4">
        <f t="shared" si="48"/>
        <v>24</v>
      </c>
    </row>
    <row r="1206" spans="1:11" x14ac:dyDescent="0.45">
      <c r="A1206" s="3">
        <v>487</v>
      </c>
      <c r="B1206" s="3">
        <v>17</v>
      </c>
      <c r="C1206" t="s">
        <v>234</v>
      </c>
      <c r="D1206" t="s">
        <v>644</v>
      </c>
      <c r="E1206" s="4">
        <v>13</v>
      </c>
      <c r="F1206" s="4">
        <v>22</v>
      </c>
      <c r="G1206">
        <v>1</v>
      </c>
      <c r="H1206" s="5">
        <v>3.472222222222222E-3</v>
      </c>
      <c r="I1206" t="s">
        <v>630</v>
      </c>
      <c r="J1206" s="4">
        <f t="shared" si="49"/>
        <v>22</v>
      </c>
      <c r="K1206" s="4">
        <f t="shared" si="48"/>
        <v>9</v>
      </c>
    </row>
    <row r="1207" spans="1:11" x14ac:dyDescent="0.45">
      <c r="A1207" s="3">
        <v>488</v>
      </c>
      <c r="B1207" s="3">
        <v>10</v>
      </c>
      <c r="C1207" t="s">
        <v>108</v>
      </c>
      <c r="D1207" t="s">
        <v>649</v>
      </c>
      <c r="E1207" s="4">
        <v>10</v>
      </c>
      <c r="F1207" s="4">
        <v>18</v>
      </c>
      <c r="G1207">
        <v>3</v>
      </c>
      <c r="H1207" s="5">
        <v>3.7499999999999999E-2</v>
      </c>
      <c r="I1207" t="s">
        <v>629</v>
      </c>
      <c r="J1207" s="4">
        <f t="shared" si="49"/>
        <v>54</v>
      </c>
      <c r="K1207" s="4">
        <f t="shared" si="48"/>
        <v>24</v>
      </c>
    </row>
    <row r="1208" spans="1:11" x14ac:dyDescent="0.45">
      <c r="A1208" s="3">
        <v>488</v>
      </c>
      <c r="B1208" s="3">
        <v>10</v>
      </c>
      <c r="C1208" t="s">
        <v>231</v>
      </c>
      <c r="D1208" t="s">
        <v>647</v>
      </c>
      <c r="E1208" s="4">
        <v>14</v>
      </c>
      <c r="F1208" s="4">
        <v>23</v>
      </c>
      <c r="G1208">
        <v>3</v>
      </c>
      <c r="H1208" s="5">
        <v>3.6111111111111108E-2</v>
      </c>
      <c r="I1208" t="s">
        <v>629</v>
      </c>
      <c r="J1208" s="4">
        <f t="shared" si="49"/>
        <v>69</v>
      </c>
      <c r="K1208" s="4">
        <f t="shared" si="48"/>
        <v>27</v>
      </c>
    </row>
    <row r="1209" spans="1:11" x14ac:dyDescent="0.45">
      <c r="A1209" s="3">
        <v>488</v>
      </c>
      <c r="B1209" s="3">
        <v>10</v>
      </c>
      <c r="C1209" t="s">
        <v>147</v>
      </c>
      <c r="D1209" t="s">
        <v>634</v>
      </c>
      <c r="E1209" s="4">
        <v>19</v>
      </c>
      <c r="F1209" s="4">
        <v>31</v>
      </c>
      <c r="G1209">
        <v>2</v>
      </c>
      <c r="H1209" s="5">
        <v>1.2500000000000001E-2</v>
      </c>
      <c r="I1209" t="s">
        <v>630</v>
      </c>
      <c r="J1209" s="4">
        <f t="shared" si="49"/>
        <v>62</v>
      </c>
      <c r="K1209" s="4">
        <f t="shared" si="48"/>
        <v>24</v>
      </c>
    </row>
    <row r="1210" spans="1:11" x14ac:dyDescent="0.45">
      <c r="A1210" s="3">
        <v>489</v>
      </c>
      <c r="B1210" s="3">
        <v>3</v>
      </c>
      <c r="C1210" t="s">
        <v>71</v>
      </c>
      <c r="D1210" t="s">
        <v>636</v>
      </c>
      <c r="E1210" s="4">
        <v>25</v>
      </c>
      <c r="F1210" s="4">
        <v>40</v>
      </c>
      <c r="G1210">
        <v>2</v>
      </c>
      <c r="H1210" s="5">
        <v>1.9444444444444445E-2</v>
      </c>
      <c r="I1210" t="s">
        <v>630</v>
      </c>
      <c r="J1210" s="4">
        <f t="shared" si="49"/>
        <v>80</v>
      </c>
      <c r="K1210" s="4">
        <f t="shared" si="48"/>
        <v>30</v>
      </c>
    </row>
    <row r="1211" spans="1:11" x14ac:dyDescent="0.45">
      <c r="A1211" s="3">
        <v>489</v>
      </c>
      <c r="B1211" s="3">
        <v>3</v>
      </c>
      <c r="C1211" t="s">
        <v>231</v>
      </c>
      <c r="D1211" t="s">
        <v>647</v>
      </c>
      <c r="E1211" s="4">
        <v>14</v>
      </c>
      <c r="F1211" s="4">
        <v>23</v>
      </c>
      <c r="G1211">
        <v>3</v>
      </c>
      <c r="H1211" s="5">
        <v>4.1666666666666666E-3</v>
      </c>
      <c r="I1211" t="s">
        <v>630</v>
      </c>
      <c r="J1211" s="4">
        <f t="shared" si="49"/>
        <v>69</v>
      </c>
      <c r="K1211" s="4">
        <f t="shared" si="48"/>
        <v>27</v>
      </c>
    </row>
    <row r="1212" spans="1:11" x14ac:dyDescent="0.45">
      <c r="A1212" s="3">
        <v>490</v>
      </c>
      <c r="B1212" s="3">
        <v>1</v>
      </c>
      <c r="C1212" t="s">
        <v>186</v>
      </c>
      <c r="D1212" t="s">
        <v>650</v>
      </c>
      <c r="E1212" s="4">
        <v>15</v>
      </c>
      <c r="F1212" s="4">
        <v>26</v>
      </c>
      <c r="G1212">
        <v>3</v>
      </c>
      <c r="H1212" s="5">
        <v>2.361111111111111E-2</v>
      </c>
      <c r="I1212" t="s">
        <v>629</v>
      </c>
      <c r="J1212" s="4">
        <f t="shared" si="49"/>
        <v>78</v>
      </c>
      <c r="K1212" s="4">
        <f t="shared" si="48"/>
        <v>33</v>
      </c>
    </row>
    <row r="1213" spans="1:11" x14ac:dyDescent="0.45">
      <c r="A1213" s="3">
        <v>490</v>
      </c>
      <c r="B1213" s="3">
        <v>1</v>
      </c>
      <c r="C1213" t="s">
        <v>278</v>
      </c>
      <c r="D1213" t="s">
        <v>643</v>
      </c>
      <c r="E1213" s="4">
        <v>19</v>
      </c>
      <c r="F1213" s="4">
        <v>32</v>
      </c>
      <c r="G1213">
        <v>1</v>
      </c>
      <c r="H1213" s="5">
        <v>3.8194444444444448E-2</v>
      </c>
      <c r="I1213" t="s">
        <v>629</v>
      </c>
      <c r="J1213" s="4">
        <f t="shared" si="49"/>
        <v>32</v>
      </c>
      <c r="K1213" s="4">
        <f t="shared" si="48"/>
        <v>13</v>
      </c>
    </row>
    <row r="1214" spans="1:11" x14ac:dyDescent="0.45">
      <c r="A1214" s="3">
        <v>490</v>
      </c>
      <c r="B1214" s="3">
        <v>1</v>
      </c>
      <c r="C1214" t="s">
        <v>83</v>
      </c>
      <c r="D1214" t="s">
        <v>645</v>
      </c>
      <c r="E1214" s="4">
        <v>20</v>
      </c>
      <c r="F1214" s="4">
        <v>34</v>
      </c>
      <c r="G1214">
        <v>3</v>
      </c>
      <c r="H1214" s="5">
        <v>2.9166666666666667E-2</v>
      </c>
      <c r="I1214" t="s">
        <v>629</v>
      </c>
      <c r="J1214" s="4">
        <f t="shared" si="49"/>
        <v>102</v>
      </c>
      <c r="K1214" s="4">
        <f t="shared" si="48"/>
        <v>42</v>
      </c>
    </row>
    <row r="1215" spans="1:11" x14ac:dyDescent="0.45">
      <c r="A1215" s="3">
        <v>491</v>
      </c>
      <c r="B1215" s="3">
        <v>7</v>
      </c>
      <c r="C1215" t="s">
        <v>55</v>
      </c>
      <c r="D1215" t="s">
        <v>638</v>
      </c>
      <c r="E1215" s="4">
        <v>17</v>
      </c>
      <c r="F1215" s="4">
        <v>29</v>
      </c>
      <c r="G1215">
        <v>2</v>
      </c>
      <c r="H1215" s="5">
        <v>2.0833333333333332E-2</v>
      </c>
      <c r="I1215" t="s">
        <v>629</v>
      </c>
      <c r="J1215" s="4">
        <f t="shared" si="49"/>
        <v>58</v>
      </c>
      <c r="K1215" s="4">
        <f t="shared" si="48"/>
        <v>24</v>
      </c>
    </row>
    <row r="1216" spans="1:11" x14ac:dyDescent="0.45">
      <c r="A1216" s="3">
        <v>491</v>
      </c>
      <c r="B1216" s="3">
        <v>7</v>
      </c>
      <c r="C1216" t="s">
        <v>97</v>
      </c>
      <c r="D1216" t="s">
        <v>633</v>
      </c>
      <c r="E1216" s="4">
        <v>18</v>
      </c>
      <c r="F1216" s="4">
        <v>30</v>
      </c>
      <c r="G1216">
        <v>2</v>
      </c>
      <c r="H1216" s="5">
        <v>7.6388888888888886E-3</v>
      </c>
      <c r="I1216" t="s">
        <v>629</v>
      </c>
      <c r="J1216" s="4">
        <f t="shared" si="49"/>
        <v>60</v>
      </c>
      <c r="K1216" s="4">
        <f t="shared" si="48"/>
        <v>24</v>
      </c>
    </row>
    <row r="1217" spans="1:11" x14ac:dyDescent="0.45">
      <c r="A1217" s="3">
        <v>492</v>
      </c>
      <c r="B1217" s="3">
        <v>4</v>
      </c>
      <c r="C1217" t="s">
        <v>292</v>
      </c>
      <c r="D1217" t="s">
        <v>639</v>
      </c>
      <c r="E1217" s="4">
        <v>20</v>
      </c>
      <c r="F1217" s="4">
        <v>33</v>
      </c>
      <c r="G1217">
        <v>3</v>
      </c>
      <c r="H1217" s="5">
        <v>1.0416666666666666E-2</v>
      </c>
      <c r="I1217" t="s">
        <v>629</v>
      </c>
      <c r="J1217" s="4">
        <f t="shared" si="49"/>
        <v>99</v>
      </c>
      <c r="K1217" s="4">
        <f t="shared" si="48"/>
        <v>39</v>
      </c>
    </row>
    <row r="1218" spans="1:11" x14ac:dyDescent="0.45">
      <c r="A1218" s="3">
        <v>492</v>
      </c>
      <c r="B1218" s="3">
        <v>4</v>
      </c>
      <c r="C1218" t="s">
        <v>99</v>
      </c>
      <c r="D1218" t="s">
        <v>648</v>
      </c>
      <c r="E1218" s="4">
        <v>13</v>
      </c>
      <c r="F1218" s="4">
        <v>21</v>
      </c>
      <c r="G1218">
        <v>3</v>
      </c>
      <c r="H1218" s="5">
        <v>5.5555555555555558E-3</v>
      </c>
      <c r="I1218" t="s">
        <v>629</v>
      </c>
      <c r="J1218" s="4">
        <f t="shared" si="49"/>
        <v>63</v>
      </c>
      <c r="K1218" s="4">
        <f t="shared" ref="K1218:K1281" si="50">J1218-(G1218*E1218)</f>
        <v>24</v>
      </c>
    </row>
    <row r="1219" spans="1:11" x14ac:dyDescent="0.45">
      <c r="A1219" s="3">
        <v>492</v>
      </c>
      <c r="B1219" s="3">
        <v>4</v>
      </c>
      <c r="C1219" t="s">
        <v>189</v>
      </c>
      <c r="D1219" t="s">
        <v>632</v>
      </c>
      <c r="E1219" s="4">
        <v>14</v>
      </c>
      <c r="F1219" s="4">
        <v>24</v>
      </c>
      <c r="G1219">
        <v>2</v>
      </c>
      <c r="H1219" s="5">
        <v>1.8055555555555554E-2</v>
      </c>
      <c r="I1219" t="s">
        <v>629</v>
      </c>
      <c r="J1219" s="4">
        <f t="shared" ref="J1219:J1282" si="51">F1219*G1219</f>
        <v>48</v>
      </c>
      <c r="K1219" s="4">
        <f t="shared" si="50"/>
        <v>20</v>
      </c>
    </row>
    <row r="1220" spans="1:11" x14ac:dyDescent="0.45">
      <c r="A1220" s="3">
        <v>493</v>
      </c>
      <c r="B1220" s="3">
        <v>2</v>
      </c>
      <c r="C1220" t="s">
        <v>108</v>
      </c>
      <c r="D1220" t="s">
        <v>649</v>
      </c>
      <c r="E1220" s="4">
        <v>10</v>
      </c>
      <c r="F1220" s="4">
        <v>18</v>
      </c>
      <c r="G1220">
        <v>3</v>
      </c>
      <c r="H1220" s="5">
        <v>5.5555555555555558E-3</v>
      </c>
      <c r="I1220" t="s">
        <v>630</v>
      </c>
      <c r="J1220" s="4">
        <f t="shared" si="51"/>
        <v>54</v>
      </c>
      <c r="K1220" s="4">
        <f t="shared" si="50"/>
        <v>24</v>
      </c>
    </row>
    <row r="1221" spans="1:11" x14ac:dyDescent="0.45">
      <c r="A1221" s="3">
        <v>494</v>
      </c>
      <c r="B1221" s="3">
        <v>20</v>
      </c>
      <c r="C1221" t="s">
        <v>278</v>
      </c>
      <c r="D1221" t="s">
        <v>643</v>
      </c>
      <c r="E1221" s="4">
        <v>19</v>
      </c>
      <c r="F1221" s="4">
        <v>32</v>
      </c>
      <c r="G1221">
        <v>2</v>
      </c>
      <c r="H1221" s="5">
        <v>6.2500000000000003E-3</v>
      </c>
      <c r="I1221" t="s">
        <v>629</v>
      </c>
      <c r="J1221" s="4">
        <f t="shared" si="51"/>
        <v>64</v>
      </c>
      <c r="K1221" s="4">
        <f t="shared" si="50"/>
        <v>26</v>
      </c>
    </row>
    <row r="1222" spans="1:11" x14ac:dyDescent="0.45">
      <c r="A1222" s="3">
        <v>494</v>
      </c>
      <c r="B1222" s="3">
        <v>20</v>
      </c>
      <c r="C1222" t="s">
        <v>102</v>
      </c>
      <c r="D1222" t="s">
        <v>637</v>
      </c>
      <c r="E1222" s="4">
        <v>22</v>
      </c>
      <c r="F1222" s="4">
        <v>36</v>
      </c>
      <c r="G1222">
        <v>3</v>
      </c>
      <c r="H1222" s="5">
        <v>1.5277777777777777E-2</v>
      </c>
      <c r="I1222" t="s">
        <v>629</v>
      </c>
      <c r="J1222" s="4">
        <f t="shared" si="51"/>
        <v>108</v>
      </c>
      <c r="K1222" s="4">
        <f t="shared" si="50"/>
        <v>42</v>
      </c>
    </row>
    <row r="1223" spans="1:11" x14ac:dyDescent="0.45">
      <c r="A1223" s="3">
        <v>495</v>
      </c>
      <c r="B1223" s="3">
        <v>11</v>
      </c>
      <c r="C1223" t="s">
        <v>71</v>
      </c>
      <c r="D1223" t="s">
        <v>636</v>
      </c>
      <c r="E1223" s="4">
        <v>25</v>
      </c>
      <c r="F1223" s="4">
        <v>40</v>
      </c>
      <c r="G1223">
        <v>3</v>
      </c>
      <c r="H1223" s="5">
        <v>9.0277777777777769E-3</v>
      </c>
      <c r="I1223" t="s">
        <v>630</v>
      </c>
      <c r="J1223" s="4">
        <f t="shared" si="51"/>
        <v>120</v>
      </c>
      <c r="K1223" s="4">
        <f t="shared" si="50"/>
        <v>45</v>
      </c>
    </row>
    <row r="1224" spans="1:11" x14ac:dyDescent="0.45">
      <c r="A1224" s="3">
        <v>495</v>
      </c>
      <c r="B1224" s="3">
        <v>11</v>
      </c>
      <c r="C1224" t="s">
        <v>137</v>
      </c>
      <c r="D1224" t="s">
        <v>635</v>
      </c>
      <c r="E1224" s="4">
        <v>16</v>
      </c>
      <c r="F1224" s="4">
        <v>27</v>
      </c>
      <c r="G1224">
        <v>2</v>
      </c>
      <c r="H1224" s="5">
        <v>6.2500000000000003E-3</v>
      </c>
      <c r="I1224" t="s">
        <v>630</v>
      </c>
      <c r="J1224" s="4">
        <f t="shared" si="51"/>
        <v>54</v>
      </c>
      <c r="K1224" s="4">
        <f t="shared" si="50"/>
        <v>22</v>
      </c>
    </row>
    <row r="1225" spans="1:11" x14ac:dyDescent="0.45">
      <c r="A1225" s="3">
        <v>495</v>
      </c>
      <c r="B1225" s="3">
        <v>11</v>
      </c>
      <c r="C1225" t="s">
        <v>62</v>
      </c>
      <c r="D1225" t="s">
        <v>640</v>
      </c>
      <c r="E1225" s="4">
        <v>16</v>
      </c>
      <c r="F1225" s="4">
        <v>28</v>
      </c>
      <c r="G1225">
        <v>2</v>
      </c>
      <c r="H1225" s="5">
        <v>3.0555555555555555E-2</v>
      </c>
      <c r="I1225" t="s">
        <v>629</v>
      </c>
      <c r="J1225" s="4">
        <f t="shared" si="51"/>
        <v>56</v>
      </c>
      <c r="K1225" s="4">
        <f t="shared" si="50"/>
        <v>24</v>
      </c>
    </row>
    <row r="1226" spans="1:11" x14ac:dyDescent="0.45">
      <c r="A1226" s="3">
        <v>495</v>
      </c>
      <c r="B1226" s="3">
        <v>11</v>
      </c>
      <c r="C1226" t="s">
        <v>292</v>
      </c>
      <c r="D1226" t="s">
        <v>639</v>
      </c>
      <c r="E1226" s="4">
        <v>20</v>
      </c>
      <c r="F1226" s="4">
        <v>33</v>
      </c>
      <c r="G1226">
        <v>1</v>
      </c>
      <c r="H1226" s="5">
        <v>2.5000000000000001E-2</v>
      </c>
      <c r="I1226" t="s">
        <v>630</v>
      </c>
      <c r="J1226" s="4">
        <f t="shared" si="51"/>
        <v>33</v>
      </c>
      <c r="K1226" s="4">
        <f t="shared" si="50"/>
        <v>13</v>
      </c>
    </row>
    <row r="1227" spans="1:11" x14ac:dyDescent="0.45">
      <c r="A1227" s="3">
        <v>496</v>
      </c>
      <c r="B1227" s="3">
        <v>1</v>
      </c>
      <c r="C1227" t="s">
        <v>292</v>
      </c>
      <c r="D1227" t="s">
        <v>639</v>
      </c>
      <c r="E1227" s="4">
        <v>20</v>
      </c>
      <c r="F1227" s="4">
        <v>33</v>
      </c>
      <c r="G1227">
        <v>1</v>
      </c>
      <c r="H1227" s="5">
        <v>1.9444444444444445E-2</v>
      </c>
      <c r="I1227" t="s">
        <v>629</v>
      </c>
      <c r="J1227" s="4">
        <f t="shared" si="51"/>
        <v>33</v>
      </c>
      <c r="K1227" s="4">
        <f t="shared" si="50"/>
        <v>13</v>
      </c>
    </row>
    <row r="1228" spans="1:11" x14ac:dyDescent="0.45">
      <c r="A1228" s="3">
        <v>496</v>
      </c>
      <c r="B1228" s="3">
        <v>1</v>
      </c>
      <c r="C1228" t="s">
        <v>83</v>
      </c>
      <c r="D1228" t="s">
        <v>645</v>
      </c>
      <c r="E1228" s="4">
        <v>20</v>
      </c>
      <c r="F1228" s="4">
        <v>34</v>
      </c>
      <c r="G1228">
        <v>3</v>
      </c>
      <c r="H1228" s="5">
        <v>1.5972222222222221E-2</v>
      </c>
      <c r="I1228" t="s">
        <v>629</v>
      </c>
      <c r="J1228" s="4">
        <f t="shared" si="51"/>
        <v>102</v>
      </c>
      <c r="K1228" s="4">
        <f t="shared" si="50"/>
        <v>42</v>
      </c>
    </row>
    <row r="1229" spans="1:11" x14ac:dyDescent="0.45">
      <c r="A1229" s="3">
        <v>496</v>
      </c>
      <c r="B1229" s="3">
        <v>1</v>
      </c>
      <c r="C1229" t="s">
        <v>143</v>
      </c>
      <c r="D1229" t="s">
        <v>641</v>
      </c>
      <c r="E1229" s="4">
        <v>11</v>
      </c>
      <c r="F1229" s="4">
        <v>19</v>
      </c>
      <c r="G1229">
        <v>3</v>
      </c>
      <c r="H1229" s="5">
        <v>2.8472222222222222E-2</v>
      </c>
      <c r="I1229" t="s">
        <v>630</v>
      </c>
      <c r="J1229" s="4">
        <f t="shared" si="51"/>
        <v>57</v>
      </c>
      <c r="K1229" s="4">
        <f t="shared" si="50"/>
        <v>24</v>
      </c>
    </row>
    <row r="1230" spans="1:11" x14ac:dyDescent="0.45">
      <c r="A1230" s="3">
        <v>496</v>
      </c>
      <c r="B1230" s="3">
        <v>1</v>
      </c>
      <c r="C1230" t="s">
        <v>147</v>
      </c>
      <c r="D1230" t="s">
        <v>634</v>
      </c>
      <c r="E1230" s="4">
        <v>19</v>
      </c>
      <c r="F1230" s="4">
        <v>31</v>
      </c>
      <c r="G1230">
        <v>1</v>
      </c>
      <c r="H1230" s="5">
        <v>2.8472222222222222E-2</v>
      </c>
      <c r="I1230" t="s">
        <v>630</v>
      </c>
      <c r="J1230" s="4">
        <f t="shared" si="51"/>
        <v>31</v>
      </c>
      <c r="K1230" s="4">
        <f t="shared" si="50"/>
        <v>12</v>
      </c>
    </row>
    <row r="1231" spans="1:11" x14ac:dyDescent="0.45">
      <c r="A1231" s="3">
        <v>497</v>
      </c>
      <c r="B1231" s="3">
        <v>13</v>
      </c>
      <c r="C1231" t="s">
        <v>97</v>
      </c>
      <c r="D1231" t="s">
        <v>633</v>
      </c>
      <c r="E1231" s="4">
        <v>18</v>
      </c>
      <c r="F1231" s="4">
        <v>30</v>
      </c>
      <c r="G1231">
        <v>1</v>
      </c>
      <c r="H1231" s="5">
        <v>4.1666666666666666E-3</v>
      </c>
      <c r="I1231" t="s">
        <v>630</v>
      </c>
      <c r="J1231" s="4">
        <f t="shared" si="51"/>
        <v>30</v>
      </c>
      <c r="K1231" s="4">
        <f t="shared" si="50"/>
        <v>12</v>
      </c>
    </row>
    <row r="1232" spans="1:11" x14ac:dyDescent="0.45">
      <c r="A1232" s="3">
        <v>497</v>
      </c>
      <c r="B1232" s="3">
        <v>13</v>
      </c>
      <c r="C1232" t="s">
        <v>71</v>
      </c>
      <c r="D1232" t="s">
        <v>636</v>
      </c>
      <c r="E1232" s="4">
        <v>25</v>
      </c>
      <c r="F1232" s="4">
        <v>40</v>
      </c>
      <c r="G1232">
        <v>3</v>
      </c>
      <c r="H1232" s="5">
        <v>2.2222222222222223E-2</v>
      </c>
      <c r="I1232" t="s">
        <v>630</v>
      </c>
      <c r="J1232" s="4">
        <f t="shared" si="51"/>
        <v>120</v>
      </c>
      <c r="K1232" s="4">
        <f t="shared" si="50"/>
        <v>45</v>
      </c>
    </row>
    <row r="1233" spans="1:11" x14ac:dyDescent="0.45">
      <c r="A1233" s="3">
        <v>498</v>
      </c>
      <c r="B1233" s="3">
        <v>20</v>
      </c>
      <c r="C1233" t="s">
        <v>143</v>
      </c>
      <c r="D1233" t="s">
        <v>641</v>
      </c>
      <c r="E1233" s="4">
        <v>11</v>
      </c>
      <c r="F1233" s="4">
        <v>19</v>
      </c>
      <c r="G1233">
        <v>1</v>
      </c>
      <c r="H1233" s="5">
        <v>2.2222222222222223E-2</v>
      </c>
      <c r="I1233" t="s">
        <v>629</v>
      </c>
      <c r="J1233" s="4">
        <f t="shared" si="51"/>
        <v>19</v>
      </c>
      <c r="K1233" s="4">
        <f t="shared" si="50"/>
        <v>8</v>
      </c>
    </row>
    <row r="1234" spans="1:11" x14ac:dyDescent="0.45">
      <c r="A1234" s="3">
        <v>499</v>
      </c>
      <c r="B1234" s="3">
        <v>5</v>
      </c>
      <c r="C1234" t="s">
        <v>186</v>
      </c>
      <c r="D1234" t="s">
        <v>650</v>
      </c>
      <c r="E1234" s="4">
        <v>15</v>
      </c>
      <c r="F1234" s="4">
        <v>26</v>
      </c>
      <c r="G1234">
        <v>3</v>
      </c>
      <c r="H1234" s="5">
        <v>3.6111111111111108E-2</v>
      </c>
      <c r="I1234" t="s">
        <v>629</v>
      </c>
      <c r="J1234" s="4">
        <f t="shared" si="51"/>
        <v>78</v>
      </c>
      <c r="K1234" s="4">
        <f t="shared" si="50"/>
        <v>33</v>
      </c>
    </row>
    <row r="1235" spans="1:11" x14ac:dyDescent="0.45">
      <c r="A1235" s="3">
        <v>499</v>
      </c>
      <c r="B1235" s="3">
        <v>5</v>
      </c>
      <c r="C1235" t="s">
        <v>97</v>
      </c>
      <c r="D1235" t="s">
        <v>633</v>
      </c>
      <c r="E1235" s="4">
        <v>18</v>
      </c>
      <c r="F1235" s="4">
        <v>30</v>
      </c>
      <c r="G1235">
        <v>1</v>
      </c>
      <c r="H1235" s="5">
        <v>2.5000000000000001E-2</v>
      </c>
      <c r="I1235" t="s">
        <v>630</v>
      </c>
      <c r="J1235" s="4">
        <f t="shared" si="51"/>
        <v>30</v>
      </c>
      <c r="K1235" s="4">
        <f t="shared" si="50"/>
        <v>12</v>
      </c>
    </row>
    <row r="1236" spans="1:11" x14ac:dyDescent="0.45">
      <c r="A1236" s="3">
        <v>499</v>
      </c>
      <c r="B1236" s="3">
        <v>5</v>
      </c>
      <c r="C1236" t="s">
        <v>153</v>
      </c>
      <c r="D1236" t="s">
        <v>651</v>
      </c>
      <c r="E1236" s="4">
        <v>15</v>
      </c>
      <c r="F1236" s="4">
        <v>25</v>
      </c>
      <c r="G1236">
        <v>2</v>
      </c>
      <c r="H1236" s="5">
        <v>2.9166666666666667E-2</v>
      </c>
      <c r="I1236" t="s">
        <v>630</v>
      </c>
      <c r="J1236" s="4">
        <f t="shared" si="51"/>
        <v>50</v>
      </c>
      <c r="K1236" s="4">
        <f t="shared" si="50"/>
        <v>20</v>
      </c>
    </row>
    <row r="1237" spans="1:11" x14ac:dyDescent="0.45">
      <c r="A1237" s="3">
        <v>500</v>
      </c>
      <c r="B1237" s="3">
        <v>4</v>
      </c>
      <c r="C1237" t="s">
        <v>137</v>
      </c>
      <c r="D1237" t="s">
        <v>635</v>
      </c>
      <c r="E1237" s="4">
        <v>16</v>
      </c>
      <c r="F1237" s="4">
        <v>27</v>
      </c>
      <c r="G1237">
        <v>1</v>
      </c>
      <c r="H1237" s="5">
        <v>1.5277777777777777E-2</v>
      </c>
      <c r="I1237" t="s">
        <v>630</v>
      </c>
      <c r="J1237" s="4">
        <f t="shared" si="51"/>
        <v>27</v>
      </c>
      <c r="K1237" s="4">
        <f t="shared" si="50"/>
        <v>11</v>
      </c>
    </row>
    <row r="1238" spans="1:11" x14ac:dyDescent="0.45">
      <c r="A1238" s="3">
        <v>500</v>
      </c>
      <c r="B1238" s="3">
        <v>4</v>
      </c>
      <c r="C1238" t="s">
        <v>234</v>
      </c>
      <c r="D1238" t="s">
        <v>644</v>
      </c>
      <c r="E1238" s="4">
        <v>13</v>
      </c>
      <c r="F1238" s="4">
        <v>22</v>
      </c>
      <c r="G1238">
        <v>3</v>
      </c>
      <c r="H1238" s="5">
        <v>1.3888888888888888E-2</v>
      </c>
      <c r="I1238" t="s">
        <v>629</v>
      </c>
      <c r="J1238" s="4">
        <f t="shared" si="51"/>
        <v>66</v>
      </c>
      <c r="K1238" s="4">
        <f t="shared" si="50"/>
        <v>27</v>
      </c>
    </row>
    <row r="1239" spans="1:11" x14ac:dyDescent="0.45">
      <c r="A1239" s="3">
        <v>501</v>
      </c>
      <c r="B1239" s="3">
        <v>7</v>
      </c>
      <c r="C1239" t="s">
        <v>71</v>
      </c>
      <c r="D1239" t="s">
        <v>636</v>
      </c>
      <c r="E1239" s="4">
        <v>25</v>
      </c>
      <c r="F1239" s="4">
        <v>40</v>
      </c>
      <c r="G1239">
        <v>1</v>
      </c>
      <c r="H1239" s="5">
        <v>1.2500000000000001E-2</v>
      </c>
      <c r="I1239" t="s">
        <v>630</v>
      </c>
      <c r="J1239" s="4">
        <f t="shared" si="51"/>
        <v>40</v>
      </c>
      <c r="K1239" s="4">
        <f t="shared" si="50"/>
        <v>15</v>
      </c>
    </row>
    <row r="1240" spans="1:11" x14ac:dyDescent="0.45">
      <c r="A1240" s="3">
        <v>501</v>
      </c>
      <c r="B1240" s="3">
        <v>7</v>
      </c>
      <c r="C1240" t="s">
        <v>99</v>
      </c>
      <c r="D1240" t="s">
        <v>648</v>
      </c>
      <c r="E1240" s="4">
        <v>13</v>
      </c>
      <c r="F1240" s="4">
        <v>21</v>
      </c>
      <c r="G1240">
        <v>2</v>
      </c>
      <c r="H1240" s="5">
        <v>1.0416666666666666E-2</v>
      </c>
      <c r="I1240" t="s">
        <v>630</v>
      </c>
      <c r="J1240" s="4">
        <f t="shared" si="51"/>
        <v>42</v>
      </c>
      <c r="K1240" s="4">
        <f t="shared" si="50"/>
        <v>16</v>
      </c>
    </row>
    <row r="1241" spans="1:11" x14ac:dyDescent="0.45">
      <c r="A1241" s="3">
        <v>501</v>
      </c>
      <c r="B1241" s="3">
        <v>7</v>
      </c>
      <c r="C1241" t="s">
        <v>62</v>
      </c>
      <c r="D1241" t="s">
        <v>640</v>
      </c>
      <c r="E1241" s="4">
        <v>16</v>
      </c>
      <c r="F1241" s="4">
        <v>28</v>
      </c>
      <c r="G1241">
        <v>2</v>
      </c>
      <c r="H1241" s="5">
        <v>4.1666666666666666E-3</v>
      </c>
      <c r="I1241" t="s">
        <v>629</v>
      </c>
      <c r="J1241" s="4">
        <f t="shared" si="51"/>
        <v>56</v>
      </c>
      <c r="K1241" s="4">
        <f t="shared" si="50"/>
        <v>24</v>
      </c>
    </row>
    <row r="1242" spans="1:11" x14ac:dyDescent="0.45">
      <c r="A1242" s="3">
        <v>502</v>
      </c>
      <c r="B1242" s="3">
        <v>5</v>
      </c>
      <c r="C1242" t="s">
        <v>234</v>
      </c>
      <c r="D1242" t="s">
        <v>644</v>
      </c>
      <c r="E1242" s="4">
        <v>13</v>
      </c>
      <c r="F1242" s="4">
        <v>22</v>
      </c>
      <c r="G1242">
        <v>1</v>
      </c>
      <c r="H1242" s="5">
        <v>2.2916666666666665E-2</v>
      </c>
      <c r="I1242" t="s">
        <v>629</v>
      </c>
      <c r="J1242" s="4">
        <f t="shared" si="51"/>
        <v>22</v>
      </c>
      <c r="K1242" s="4">
        <f t="shared" si="50"/>
        <v>9</v>
      </c>
    </row>
    <row r="1243" spans="1:11" x14ac:dyDescent="0.45">
      <c r="A1243" s="3">
        <v>502</v>
      </c>
      <c r="B1243" s="3">
        <v>5</v>
      </c>
      <c r="C1243" t="s">
        <v>108</v>
      </c>
      <c r="D1243" t="s">
        <v>649</v>
      </c>
      <c r="E1243" s="4">
        <v>10</v>
      </c>
      <c r="F1243" s="4">
        <v>18</v>
      </c>
      <c r="G1243">
        <v>1</v>
      </c>
      <c r="H1243" s="5">
        <v>3.472222222222222E-3</v>
      </c>
      <c r="I1243" t="s">
        <v>629</v>
      </c>
      <c r="J1243" s="4">
        <f t="shared" si="51"/>
        <v>18</v>
      </c>
      <c r="K1243" s="4">
        <f t="shared" si="50"/>
        <v>8</v>
      </c>
    </row>
    <row r="1244" spans="1:11" x14ac:dyDescent="0.45">
      <c r="A1244" s="3">
        <v>502</v>
      </c>
      <c r="B1244" s="3">
        <v>5</v>
      </c>
      <c r="C1244" t="s">
        <v>292</v>
      </c>
      <c r="D1244" t="s">
        <v>639</v>
      </c>
      <c r="E1244" s="4">
        <v>20</v>
      </c>
      <c r="F1244" s="4">
        <v>33</v>
      </c>
      <c r="G1244">
        <v>3</v>
      </c>
      <c r="H1244" s="5">
        <v>2.4305555555555556E-2</v>
      </c>
      <c r="I1244" t="s">
        <v>630</v>
      </c>
      <c r="J1244" s="4">
        <f t="shared" si="51"/>
        <v>99</v>
      </c>
      <c r="K1244" s="4">
        <f t="shared" si="50"/>
        <v>39</v>
      </c>
    </row>
    <row r="1245" spans="1:11" x14ac:dyDescent="0.45">
      <c r="A1245" s="3">
        <v>503</v>
      </c>
      <c r="B1245" s="3">
        <v>3</v>
      </c>
      <c r="C1245" t="s">
        <v>71</v>
      </c>
      <c r="D1245" t="s">
        <v>636</v>
      </c>
      <c r="E1245" s="4">
        <v>25</v>
      </c>
      <c r="F1245" s="4">
        <v>40</v>
      </c>
      <c r="G1245">
        <v>2</v>
      </c>
      <c r="H1245" s="5">
        <v>3.6111111111111108E-2</v>
      </c>
      <c r="I1245" t="s">
        <v>629</v>
      </c>
      <c r="J1245" s="4">
        <f t="shared" si="51"/>
        <v>80</v>
      </c>
      <c r="K1245" s="4">
        <f t="shared" si="50"/>
        <v>30</v>
      </c>
    </row>
    <row r="1246" spans="1:11" x14ac:dyDescent="0.45">
      <c r="A1246" s="3">
        <v>503</v>
      </c>
      <c r="B1246" s="3">
        <v>3</v>
      </c>
      <c r="C1246" t="s">
        <v>143</v>
      </c>
      <c r="D1246" t="s">
        <v>641</v>
      </c>
      <c r="E1246" s="4">
        <v>11</v>
      </c>
      <c r="F1246" s="4">
        <v>19</v>
      </c>
      <c r="G1246">
        <v>3</v>
      </c>
      <c r="H1246" s="5">
        <v>2.2916666666666665E-2</v>
      </c>
      <c r="I1246" t="s">
        <v>630</v>
      </c>
      <c r="J1246" s="4">
        <f t="shared" si="51"/>
        <v>57</v>
      </c>
      <c r="K1246" s="4">
        <f t="shared" si="50"/>
        <v>24</v>
      </c>
    </row>
    <row r="1247" spans="1:11" x14ac:dyDescent="0.45">
      <c r="A1247" s="3">
        <v>504</v>
      </c>
      <c r="B1247" s="3">
        <v>2</v>
      </c>
      <c r="C1247" t="s">
        <v>137</v>
      </c>
      <c r="D1247" t="s">
        <v>635</v>
      </c>
      <c r="E1247" s="4">
        <v>16</v>
      </c>
      <c r="F1247" s="4">
        <v>27</v>
      </c>
      <c r="G1247">
        <v>2</v>
      </c>
      <c r="H1247" s="5">
        <v>1.3194444444444444E-2</v>
      </c>
      <c r="I1247" t="s">
        <v>629</v>
      </c>
      <c r="J1247" s="4">
        <f t="shared" si="51"/>
        <v>54</v>
      </c>
      <c r="K1247" s="4">
        <f t="shared" si="50"/>
        <v>22</v>
      </c>
    </row>
    <row r="1248" spans="1:11" x14ac:dyDescent="0.45">
      <c r="A1248" s="3">
        <v>505</v>
      </c>
      <c r="B1248" s="3">
        <v>5</v>
      </c>
      <c r="C1248" t="s">
        <v>71</v>
      </c>
      <c r="D1248" t="s">
        <v>636</v>
      </c>
      <c r="E1248" s="4">
        <v>25</v>
      </c>
      <c r="F1248" s="4">
        <v>40</v>
      </c>
      <c r="G1248">
        <v>2</v>
      </c>
      <c r="H1248" s="5">
        <v>3.888888888888889E-2</v>
      </c>
      <c r="I1248" t="s">
        <v>629</v>
      </c>
      <c r="J1248" s="4">
        <f t="shared" si="51"/>
        <v>80</v>
      </c>
      <c r="K1248" s="4">
        <f t="shared" si="50"/>
        <v>30</v>
      </c>
    </row>
    <row r="1249" spans="1:11" x14ac:dyDescent="0.45">
      <c r="A1249" s="3">
        <v>505</v>
      </c>
      <c r="B1249" s="3">
        <v>5</v>
      </c>
      <c r="C1249" t="s">
        <v>153</v>
      </c>
      <c r="D1249" t="s">
        <v>651</v>
      </c>
      <c r="E1249" s="4">
        <v>15</v>
      </c>
      <c r="F1249" s="4">
        <v>25</v>
      </c>
      <c r="G1249">
        <v>3</v>
      </c>
      <c r="H1249" s="5">
        <v>4.0972222222222222E-2</v>
      </c>
      <c r="I1249" t="s">
        <v>629</v>
      </c>
      <c r="J1249" s="4">
        <f t="shared" si="51"/>
        <v>75</v>
      </c>
      <c r="K1249" s="4">
        <f t="shared" si="50"/>
        <v>30</v>
      </c>
    </row>
    <row r="1250" spans="1:11" x14ac:dyDescent="0.45">
      <c r="A1250" s="3">
        <v>506</v>
      </c>
      <c r="B1250" s="3">
        <v>18</v>
      </c>
      <c r="C1250" t="s">
        <v>39</v>
      </c>
      <c r="D1250" t="s">
        <v>642</v>
      </c>
      <c r="E1250" s="4">
        <v>21</v>
      </c>
      <c r="F1250" s="4">
        <v>35</v>
      </c>
      <c r="G1250">
        <v>2</v>
      </c>
      <c r="H1250" s="5">
        <v>3.472222222222222E-3</v>
      </c>
      <c r="I1250" t="s">
        <v>630</v>
      </c>
      <c r="J1250" s="4">
        <f t="shared" si="51"/>
        <v>70</v>
      </c>
      <c r="K1250" s="4">
        <f t="shared" si="50"/>
        <v>28</v>
      </c>
    </row>
    <row r="1251" spans="1:11" x14ac:dyDescent="0.45">
      <c r="A1251" s="3">
        <v>507</v>
      </c>
      <c r="B1251" s="3">
        <v>18</v>
      </c>
      <c r="C1251" t="s">
        <v>83</v>
      </c>
      <c r="D1251" t="s">
        <v>645</v>
      </c>
      <c r="E1251" s="4">
        <v>20</v>
      </c>
      <c r="F1251" s="4">
        <v>34</v>
      </c>
      <c r="G1251">
        <v>3</v>
      </c>
      <c r="H1251" s="5">
        <v>3.6805555555555557E-2</v>
      </c>
      <c r="I1251" t="s">
        <v>629</v>
      </c>
      <c r="J1251" s="4">
        <f t="shared" si="51"/>
        <v>102</v>
      </c>
      <c r="K1251" s="4">
        <f t="shared" si="50"/>
        <v>42</v>
      </c>
    </row>
    <row r="1252" spans="1:11" x14ac:dyDescent="0.45">
      <c r="A1252" s="3">
        <v>507</v>
      </c>
      <c r="B1252" s="3">
        <v>18</v>
      </c>
      <c r="C1252" t="s">
        <v>102</v>
      </c>
      <c r="D1252" t="s">
        <v>637</v>
      </c>
      <c r="E1252" s="4">
        <v>22</v>
      </c>
      <c r="F1252" s="4">
        <v>36</v>
      </c>
      <c r="G1252">
        <v>3</v>
      </c>
      <c r="H1252" s="5">
        <v>1.1111111111111112E-2</v>
      </c>
      <c r="I1252" t="s">
        <v>630</v>
      </c>
      <c r="J1252" s="4">
        <f t="shared" si="51"/>
        <v>108</v>
      </c>
      <c r="K1252" s="4">
        <f t="shared" si="50"/>
        <v>42</v>
      </c>
    </row>
    <row r="1253" spans="1:11" x14ac:dyDescent="0.45">
      <c r="A1253" s="3">
        <v>508</v>
      </c>
      <c r="B1253" s="3">
        <v>6</v>
      </c>
      <c r="C1253" t="s">
        <v>278</v>
      </c>
      <c r="D1253" t="s">
        <v>643</v>
      </c>
      <c r="E1253" s="4">
        <v>19</v>
      </c>
      <c r="F1253" s="4">
        <v>32</v>
      </c>
      <c r="G1253">
        <v>1</v>
      </c>
      <c r="H1253" s="5">
        <v>2.361111111111111E-2</v>
      </c>
      <c r="I1253" t="s">
        <v>630</v>
      </c>
      <c r="J1253" s="4">
        <f t="shared" si="51"/>
        <v>32</v>
      </c>
      <c r="K1253" s="4">
        <f t="shared" si="50"/>
        <v>13</v>
      </c>
    </row>
    <row r="1254" spans="1:11" x14ac:dyDescent="0.45">
      <c r="A1254" s="3">
        <v>509</v>
      </c>
      <c r="B1254" s="3">
        <v>5</v>
      </c>
      <c r="C1254" t="s">
        <v>71</v>
      </c>
      <c r="D1254" t="s">
        <v>636</v>
      </c>
      <c r="E1254" s="4">
        <v>25</v>
      </c>
      <c r="F1254" s="4">
        <v>40</v>
      </c>
      <c r="G1254">
        <v>2</v>
      </c>
      <c r="H1254" s="5">
        <v>3.2638888888888891E-2</v>
      </c>
      <c r="I1254" t="s">
        <v>629</v>
      </c>
      <c r="J1254" s="4">
        <f t="shared" si="51"/>
        <v>80</v>
      </c>
      <c r="K1254" s="4">
        <f t="shared" si="50"/>
        <v>30</v>
      </c>
    </row>
    <row r="1255" spans="1:11" x14ac:dyDescent="0.45">
      <c r="A1255" s="3">
        <v>510</v>
      </c>
      <c r="B1255" s="3">
        <v>6</v>
      </c>
      <c r="C1255" t="s">
        <v>102</v>
      </c>
      <c r="D1255" t="s">
        <v>637</v>
      </c>
      <c r="E1255" s="4">
        <v>22</v>
      </c>
      <c r="F1255" s="4">
        <v>36</v>
      </c>
      <c r="G1255">
        <v>1</v>
      </c>
      <c r="H1255" s="5">
        <v>3.3333333333333333E-2</v>
      </c>
      <c r="I1255" t="s">
        <v>629</v>
      </c>
      <c r="J1255" s="4">
        <f t="shared" si="51"/>
        <v>36</v>
      </c>
      <c r="K1255" s="4">
        <f t="shared" si="50"/>
        <v>14</v>
      </c>
    </row>
    <row r="1256" spans="1:11" x14ac:dyDescent="0.45">
      <c r="A1256" s="3">
        <v>511</v>
      </c>
      <c r="B1256" s="3">
        <v>2</v>
      </c>
      <c r="C1256" t="s">
        <v>231</v>
      </c>
      <c r="D1256" t="s">
        <v>647</v>
      </c>
      <c r="E1256" s="4">
        <v>14</v>
      </c>
      <c r="F1256" s="4">
        <v>23</v>
      </c>
      <c r="G1256">
        <v>3</v>
      </c>
      <c r="H1256" s="5">
        <v>9.7222222222222224E-3</v>
      </c>
      <c r="I1256" t="s">
        <v>629</v>
      </c>
      <c r="J1256" s="4">
        <f t="shared" si="51"/>
        <v>69</v>
      </c>
      <c r="K1256" s="4">
        <f t="shared" si="50"/>
        <v>27</v>
      </c>
    </row>
    <row r="1257" spans="1:11" x14ac:dyDescent="0.45">
      <c r="A1257" s="3">
        <v>511</v>
      </c>
      <c r="B1257" s="3">
        <v>2</v>
      </c>
      <c r="C1257" t="s">
        <v>83</v>
      </c>
      <c r="D1257" t="s">
        <v>645</v>
      </c>
      <c r="E1257" s="4">
        <v>20</v>
      </c>
      <c r="F1257" s="4">
        <v>34</v>
      </c>
      <c r="G1257">
        <v>2</v>
      </c>
      <c r="H1257" s="5">
        <v>1.6666666666666666E-2</v>
      </c>
      <c r="I1257" t="s">
        <v>629</v>
      </c>
      <c r="J1257" s="4">
        <f t="shared" si="51"/>
        <v>68</v>
      </c>
      <c r="K1257" s="4">
        <f t="shared" si="50"/>
        <v>28</v>
      </c>
    </row>
    <row r="1258" spans="1:11" x14ac:dyDescent="0.45">
      <c r="A1258" s="3">
        <v>512</v>
      </c>
      <c r="B1258" s="3">
        <v>2</v>
      </c>
      <c r="C1258" t="s">
        <v>177</v>
      </c>
      <c r="D1258" t="s">
        <v>646</v>
      </c>
      <c r="E1258" s="4">
        <v>12</v>
      </c>
      <c r="F1258" s="4">
        <v>20</v>
      </c>
      <c r="G1258">
        <v>1</v>
      </c>
      <c r="H1258" s="5">
        <v>4.1666666666666666E-3</v>
      </c>
      <c r="I1258" t="s">
        <v>630</v>
      </c>
      <c r="J1258" s="4">
        <f t="shared" si="51"/>
        <v>20</v>
      </c>
      <c r="K1258" s="4">
        <f t="shared" si="50"/>
        <v>8</v>
      </c>
    </row>
    <row r="1259" spans="1:11" x14ac:dyDescent="0.45">
      <c r="A1259" s="3">
        <v>512</v>
      </c>
      <c r="B1259" s="3">
        <v>2</v>
      </c>
      <c r="C1259" t="s">
        <v>102</v>
      </c>
      <c r="D1259" t="s">
        <v>637</v>
      </c>
      <c r="E1259" s="4">
        <v>22</v>
      </c>
      <c r="F1259" s="4">
        <v>36</v>
      </c>
      <c r="G1259">
        <v>3</v>
      </c>
      <c r="H1259" s="5">
        <v>3.6805555555555557E-2</v>
      </c>
      <c r="I1259" t="s">
        <v>630</v>
      </c>
      <c r="J1259" s="4">
        <f t="shared" si="51"/>
        <v>108</v>
      </c>
      <c r="K1259" s="4">
        <f t="shared" si="50"/>
        <v>42</v>
      </c>
    </row>
    <row r="1260" spans="1:11" x14ac:dyDescent="0.45">
      <c r="A1260" s="3">
        <v>513</v>
      </c>
      <c r="B1260" s="3">
        <v>8</v>
      </c>
      <c r="C1260" t="s">
        <v>108</v>
      </c>
      <c r="D1260" t="s">
        <v>649</v>
      </c>
      <c r="E1260" s="4">
        <v>10</v>
      </c>
      <c r="F1260" s="4">
        <v>18</v>
      </c>
      <c r="G1260">
        <v>3</v>
      </c>
      <c r="H1260" s="5">
        <v>3.888888888888889E-2</v>
      </c>
      <c r="I1260" t="s">
        <v>630</v>
      </c>
      <c r="J1260" s="4">
        <f t="shared" si="51"/>
        <v>54</v>
      </c>
      <c r="K1260" s="4">
        <f t="shared" si="50"/>
        <v>24</v>
      </c>
    </row>
    <row r="1261" spans="1:11" x14ac:dyDescent="0.45">
      <c r="A1261" s="3">
        <v>514</v>
      </c>
      <c r="B1261" s="3">
        <v>18</v>
      </c>
      <c r="C1261" t="s">
        <v>186</v>
      </c>
      <c r="D1261" t="s">
        <v>650</v>
      </c>
      <c r="E1261" s="4">
        <v>15</v>
      </c>
      <c r="F1261" s="4">
        <v>26</v>
      </c>
      <c r="G1261">
        <v>2</v>
      </c>
      <c r="H1261" s="5">
        <v>1.4583333333333334E-2</v>
      </c>
      <c r="I1261" t="s">
        <v>629</v>
      </c>
      <c r="J1261" s="4">
        <f t="shared" si="51"/>
        <v>52</v>
      </c>
      <c r="K1261" s="4">
        <f t="shared" si="50"/>
        <v>22</v>
      </c>
    </row>
    <row r="1262" spans="1:11" x14ac:dyDescent="0.45">
      <c r="A1262" s="3">
        <v>514</v>
      </c>
      <c r="B1262" s="3">
        <v>18</v>
      </c>
      <c r="C1262" t="s">
        <v>143</v>
      </c>
      <c r="D1262" t="s">
        <v>641</v>
      </c>
      <c r="E1262" s="4">
        <v>11</v>
      </c>
      <c r="F1262" s="4">
        <v>19</v>
      </c>
      <c r="G1262">
        <v>2</v>
      </c>
      <c r="H1262" s="5">
        <v>3.888888888888889E-2</v>
      </c>
      <c r="I1262" t="s">
        <v>630</v>
      </c>
      <c r="J1262" s="4">
        <f t="shared" si="51"/>
        <v>38</v>
      </c>
      <c r="K1262" s="4">
        <f t="shared" si="50"/>
        <v>16</v>
      </c>
    </row>
    <row r="1263" spans="1:11" x14ac:dyDescent="0.45">
      <c r="A1263" s="3">
        <v>514</v>
      </c>
      <c r="B1263" s="3">
        <v>18</v>
      </c>
      <c r="C1263" t="s">
        <v>177</v>
      </c>
      <c r="D1263" t="s">
        <v>646</v>
      </c>
      <c r="E1263" s="4">
        <v>12</v>
      </c>
      <c r="F1263" s="4">
        <v>20</v>
      </c>
      <c r="G1263">
        <v>1</v>
      </c>
      <c r="H1263" s="5">
        <v>1.7361111111111112E-2</v>
      </c>
      <c r="I1263" t="s">
        <v>630</v>
      </c>
      <c r="J1263" s="4">
        <f t="shared" si="51"/>
        <v>20</v>
      </c>
      <c r="K1263" s="4">
        <f t="shared" si="50"/>
        <v>8</v>
      </c>
    </row>
    <row r="1264" spans="1:11" x14ac:dyDescent="0.45">
      <c r="A1264" s="3">
        <v>514</v>
      </c>
      <c r="B1264" s="3">
        <v>18</v>
      </c>
      <c r="C1264" t="s">
        <v>278</v>
      </c>
      <c r="D1264" t="s">
        <v>643</v>
      </c>
      <c r="E1264" s="4">
        <v>19</v>
      </c>
      <c r="F1264" s="4">
        <v>32</v>
      </c>
      <c r="G1264">
        <v>2</v>
      </c>
      <c r="H1264" s="5">
        <v>6.9444444444444441E-3</v>
      </c>
      <c r="I1264" t="s">
        <v>629</v>
      </c>
      <c r="J1264" s="4">
        <f t="shared" si="51"/>
        <v>64</v>
      </c>
      <c r="K1264" s="4">
        <f t="shared" si="50"/>
        <v>26</v>
      </c>
    </row>
    <row r="1265" spans="1:11" x14ac:dyDescent="0.45">
      <c r="A1265" s="3">
        <v>515</v>
      </c>
      <c r="B1265" s="3">
        <v>19</v>
      </c>
      <c r="C1265" t="s">
        <v>108</v>
      </c>
      <c r="D1265" t="s">
        <v>649</v>
      </c>
      <c r="E1265" s="4">
        <v>10</v>
      </c>
      <c r="F1265" s="4">
        <v>18</v>
      </c>
      <c r="G1265">
        <v>1</v>
      </c>
      <c r="H1265" s="5">
        <v>9.0277777777777769E-3</v>
      </c>
      <c r="I1265" t="s">
        <v>630</v>
      </c>
      <c r="J1265" s="4">
        <f t="shared" si="51"/>
        <v>18</v>
      </c>
      <c r="K1265" s="4">
        <f t="shared" si="50"/>
        <v>8</v>
      </c>
    </row>
    <row r="1266" spans="1:11" x14ac:dyDescent="0.45">
      <c r="A1266" s="3">
        <v>516</v>
      </c>
      <c r="B1266" s="3">
        <v>7</v>
      </c>
      <c r="C1266" t="s">
        <v>143</v>
      </c>
      <c r="D1266" t="s">
        <v>641</v>
      </c>
      <c r="E1266" s="4">
        <v>11</v>
      </c>
      <c r="F1266" s="4">
        <v>19</v>
      </c>
      <c r="G1266">
        <v>3</v>
      </c>
      <c r="H1266" s="5">
        <v>2.9861111111111113E-2</v>
      </c>
      <c r="I1266" t="s">
        <v>629</v>
      </c>
      <c r="J1266" s="4">
        <f t="shared" si="51"/>
        <v>57</v>
      </c>
      <c r="K1266" s="4">
        <f t="shared" si="50"/>
        <v>24</v>
      </c>
    </row>
    <row r="1267" spans="1:11" x14ac:dyDescent="0.45">
      <c r="A1267" s="3">
        <v>516</v>
      </c>
      <c r="B1267" s="3">
        <v>7</v>
      </c>
      <c r="C1267" t="s">
        <v>231</v>
      </c>
      <c r="D1267" t="s">
        <v>647</v>
      </c>
      <c r="E1267" s="4">
        <v>14</v>
      </c>
      <c r="F1267" s="4">
        <v>23</v>
      </c>
      <c r="G1267">
        <v>3</v>
      </c>
      <c r="H1267" s="5">
        <v>2.7777777777777776E-2</v>
      </c>
      <c r="I1267" t="s">
        <v>629</v>
      </c>
      <c r="J1267" s="4">
        <f t="shared" si="51"/>
        <v>69</v>
      </c>
      <c r="K1267" s="4">
        <f t="shared" si="50"/>
        <v>27</v>
      </c>
    </row>
    <row r="1268" spans="1:11" x14ac:dyDescent="0.45">
      <c r="A1268" s="3">
        <v>516</v>
      </c>
      <c r="B1268" s="3">
        <v>7</v>
      </c>
      <c r="C1268" t="s">
        <v>177</v>
      </c>
      <c r="D1268" t="s">
        <v>646</v>
      </c>
      <c r="E1268" s="4">
        <v>12</v>
      </c>
      <c r="F1268" s="4">
        <v>20</v>
      </c>
      <c r="G1268">
        <v>1</v>
      </c>
      <c r="H1268" s="5">
        <v>9.7222222222222224E-3</v>
      </c>
      <c r="I1268" t="s">
        <v>629</v>
      </c>
      <c r="J1268" s="4">
        <f t="shared" si="51"/>
        <v>20</v>
      </c>
      <c r="K1268" s="4">
        <f t="shared" si="50"/>
        <v>8</v>
      </c>
    </row>
    <row r="1269" spans="1:11" x14ac:dyDescent="0.45">
      <c r="A1269" s="3">
        <v>517</v>
      </c>
      <c r="B1269" s="3">
        <v>4</v>
      </c>
      <c r="C1269" t="s">
        <v>189</v>
      </c>
      <c r="D1269" t="s">
        <v>632</v>
      </c>
      <c r="E1269" s="4">
        <v>14</v>
      </c>
      <c r="F1269" s="4">
        <v>24</v>
      </c>
      <c r="G1269">
        <v>1</v>
      </c>
      <c r="H1269" s="5">
        <v>4.1666666666666666E-3</v>
      </c>
      <c r="I1269" t="s">
        <v>629</v>
      </c>
      <c r="J1269" s="4">
        <f t="shared" si="51"/>
        <v>24</v>
      </c>
      <c r="K1269" s="4">
        <f t="shared" si="50"/>
        <v>10</v>
      </c>
    </row>
    <row r="1270" spans="1:11" x14ac:dyDescent="0.45">
      <c r="A1270" s="3">
        <v>517</v>
      </c>
      <c r="B1270" s="3">
        <v>4</v>
      </c>
      <c r="C1270" t="s">
        <v>143</v>
      </c>
      <c r="D1270" t="s">
        <v>641</v>
      </c>
      <c r="E1270" s="4">
        <v>11</v>
      </c>
      <c r="F1270" s="4">
        <v>19</v>
      </c>
      <c r="G1270">
        <v>3</v>
      </c>
      <c r="H1270" s="5">
        <v>3.0555555555555555E-2</v>
      </c>
      <c r="I1270" t="s">
        <v>629</v>
      </c>
      <c r="J1270" s="4">
        <f t="shared" si="51"/>
        <v>57</v>
      </c>
      <c r="K1270" s="4">
        <f t="shared" si="50"/>
        <v>24</v>
      </c>
    </row>
    <row r="1271" spans="1:11" x14ac:dyDescent="0.45">
      <c r="A1271" s="3">
        <v>517</v>
      </c>
      <c r="B1271" s="3">
        <v>4</v>
      </c>
      <c r="C1271" t="s">
        <v>234</v>
      </c>
      <c r="D1271" t="s">
        <v>644</v>
      </c>
      <c r="E1271" s="4">
        <v>13</v>
      </c>
      <c r="F1271" s="4">
        <v>22</v>
      </c>
      <c r="G1271">
        <v>1</v>
      </c>
      <c r="H1271" s="5">
        <v>1.0416666666666666E-2</v>
      </c>
      <c r="I1271" t="s">
        <v>630</v>
      </c>
      <c r="J1271" s="4">
        <f t="shared" si="51"/>
        <v>22</v>
      </c>
      <c r="K1271" s="4">
        <f t="shared" si="50"/>
        <v>9</v>
      </c>
    </row>
    <row r="1272" spans="1:11" x14ac:dyDescent="0.45">
      <c r="A1272" s="3">
        <v>518</v>
      </c>
      <c r="B1272" s="3">
        <v>5</v>
      </c>
      <c r="C1272" t="s">
        <v>292</v>
      </c>
      <c r="D1272" t="s">
        <v>639</v>
      </c>
      <c r="E1272" s="4">
        <v>20</v>
      </c>
      <c r="F1272" s="4">
        <v>33</v>
      </c>
      <c r="G1272">
        <v>1</v>
      </c>
      <c r="H1272" s="5">
        <v>3.3333333333333333E-2</v>
      </c>
      <c r="I1272" t="s">
        <v>629</v>
      </c>
      <c r="J1272" s="4">
        <f t="shared" si="51"/>
        <v>33</v>
      </c>
      <c r="K1272" s="4">
        <f t="shared" si="50"/>
        <v>13</v>
      </c>
    </row>
    <row r="1273" spans="1:11" x14ac:dyDescent="0.45">
      <c r="A1273" s="3">
        <v>518</v>
      </c>
      <c r="B1273" s="3">
        <v>5</v>
      </c>
      <c r="C1273" t="s">
        <v>234</v>
      </c>
      <c r="D1273" t="s">
        <v>644</v>
      </c>
      <c r="E1273" s="4">
        <v>13</v>
      </c>
      <c r="F1273" s="4">
        <v>22</v>
      </c>
      <c r="G1273">
        <v>2</v>
      </c>
      <c r="H1273" s="5">
        <v>3.472222222222222E-3</v>
      </c>
      <c r="I1273" t="s">
        <v>630</v>
      </c>
      <c r="J1273" s="4">
        <f t="shared" si="51"/>
        <v>44</v>
      </c>
      <c r="K1273" s="4">
        <f t="shared" si="50"/>
        <v>18</v>
      </c>
    </row>
    <row r="1274" spans="1:11" x14ac:dyDescent="0.45">
      <c r="A1274" s="3">
        <v>519</v>
      </c>
      <c r="B1274" s="3">
        <v>6</v>
      </c>
      <c r="C1274" t="s">
        <v>137</v>
      </c>
      <c r="D1274" t="s">
        <v>635</v>
      </c>
      <c r="E1274" s="4">
        <v>16</v>
      </c>
      <c r="F1274" s="4">
        <v>27</v>
      </c>
      <c r="G1274">
        <v>3</v>
      </c>
      <c r="H1274" s="5">
        <v>3.4027777777777775E-2</v>
      </c>
      <c r="I1274" t="s">
        <v>629</v>
      </c>
      <c r="J1274" s="4">
        <f t="shared" si="51"/>
        <v>81</v>
      </c>
      <c r="K1274" s="4">
        <f t="shared" si="50"/>
        <v>33</v>
      </c>
    </row>
    <row r="1275" spans="1:11" x14ac:dyDescent="0.45">
      <c r="A1275" s="3">
        <v>519</v>
      </c>
      <c r="B1275" s="3">
        <v>6</v>
      </c>
      <c r="C1275" t="s">
        <v>71</v>
      </c>
      <c r="D1275" t="s">
        <v>636</v>
      </c>
      <c r="E1275" s="4">
        <v>25</v>
      </c>
      <c r="F1275" s="4">
        <v>40</v>
      </c>
      <c r="G1275">
        <v>3</v>
      </c>
      <c r="H1275" s="5">
        <v>3.5416666666666666E-2</v>
      </c>
      <c r="I1275" t="s">
        <v>630</v>
      </c>
      <c r="J1275" s="4">
        <f t="shared" si="51"/>
        <v>120</v>
      </c>
      <c r="K1275" s="4">
        <f t="shared" si="50"/>
        <v>45</v>
      </c>
    </row>
    <row r="1276" spans="1:11" x14ac:dyDescent="0.45">
      <c r="A1276" s="3">
        <v>519</v>
      </c>
      <c r="B1276" s="3">
        <v>6</v>
      </c>
      <c r="C1276" t="s">
        <v>234</v>
      </c>
      <c r="D1276" t="s">
        <v>644</v>
      </c>
      <c r="E1276" s="4">
        <v>13</v>
      </c>
      <c r="F1276" s="4">
        <v>22</v>
      </c>
      <c r="G1276">
        <v>2</v>
      </c>
      <c r="H1276" s="5">
        <v>3.888888888888889E-2</v>
      </c>
      <c r="I1276" t="s">
        <v>629</v>
      </c>
      <c r="J1276" s="4">
        <f t="shared" si="51"/>
        <v>44</v>
      </c>
      <c r="K1276" s="4">
        <f t="shared" si="50"/>
        <v>18</v>
      </c>
    </row>
    <row r="1277" spans="1:11" x14ac:dyDescent="0.45">
      <c r="A1277" s="3">
        <v>520</v>
      </c>
      <c r="B1277" s="3">
        <v>4</v>
      </c>
      <c r="C1277" t="s">
        <v>55</v>
      </c>
      <c r="D1277" t="s">
        <v>638</v>
      </c>
      <c r="E1277" s="4">
        <v>17</v>
      </c>
      <c r="F1277" s="4">
        <v>29</v>
      </c>
      <c r="G1277">
        <v>1</v>
      </c>
      <c r="H1277" s="5">
        <v>3.1944444444444442E-2</v>
      </c>
      <c r="I1277" t="s">
        <v>629</v>
      </c>
      <c r="J1277" s="4">
        <f t="shared" si="51"/>
        <v>29</v>
      </c>
      <c r="K1277" s="4">
        <f t="shared" si="50"/>
        <v>12</v>
      </c>
    </row>
    <row r="1278" spans="1:11" x14ac:dyDescent="0.45">
      <c r="A1278" s="3">
        <v>520</v>
      </c>
      <c r="B1278" s="3">
        <v>4</v>
      </c>
      <c r="C1278" t="s">
        <v>83</v>
      </c>
      <c r="D1278" t="s">
        <v>645</v>
      </c>
      <c r="E1278" s="4">
        <v>20</v>
      </c>
      <c r="F1278" s="4">
        <v>34</v>
      </c>
      <c r="G1278">
        <v>2</v>
      </c>
      <c r="H1278" s="5">
        <v>1.4583333333333334E-2</v>
      </c>
      <c r="I1278" t="s">
        <v>629</v>
      </c>
      <c r="J1278" s="4">
        <f t="shared" si="51"/>
        <v>68</v>
      </c>
      <c r="K1278" s="4">
        <f t="shared" si="50"/>
        <v>28</v>
      </c>
    </row>
    <row r="1279" spans="1:11" x14ac:dyDescent="0.45">
      <c r="A1279" s="3">
        <v>520</v>
      </c>
      <c r="B1279" s="3">
        <v>4</v>
      </c>
      <c r="C1279" t="s">
        <v>147</v>
      </c>
      <c r="D1279" t="s">
        <v>634</v>
      </c>
      <c r="E1279" s="4">
        <v>19</v>
      </c>
      <c r="F1279" s="4">
        <v>31</v>
      </c>
      <c r="G1279">
        <v>3</v>
      </c>
      <c r="H1279" s="5">
        <v>1.5277777777777777E-2</v>
      </c>
      <c r="I1279" t="s">
        <v>630</v>
      </c>
      <c r="J1279" s="4">
        <f t="shared" si="51"/>
        <v>93</v>
      </c>
      <c r="K1279" s="4">
        <f t="shared" si="50"/>
        <v>36</v>
      </c>
    </row>
    <row r="1280" spans="1:11" x14ac:dyDescent="0.45">
      <c r="A1280" s="3">
        <v>520</v>
      </c>
      <c r="B1280" s="3">
        <v>4</v>
      </c>
      <c r="C1280" t="s">
        <v>97</v>
      </c>
      <c r="D1280" t="s">
        <v>633</v>
      </c>
      <c r="E1280" s="4">
        <v>18</v>
      </c>
      <c r="F1280" s="4">
        <v>30</v>
      </c>
      <c r="G1280">
        <v>3</v>
      </c>
      <c r="H1280" s="5">
        <v>2.2222222222222223E-2</v>
      </c>
      <c r="I1280" t="s">
        <v>629</v>
      </c>
      <c r="J1280" s="4">
        <f t="shared" si="51"/>
        <v>90</v>
      </c>
      <c r="K1280" s="4">
        <f t="shared" si="50"/>
        <v>36</v>
      </c>
    </row>
    <row r="1281" spans="1:11" x14ac:dyDescent="0.45">
      <c r="A1281" s="3">
        <v>521</v>
      </c>
      <c r="B1281" s="3">
        <v>18</v>
      </c>
      <c r="C1281" t="s">
        <v>153</v>
      </c>
      <c r="D1281" t="s">
        <v>651</v>
      </c>
      <c r="E1281" s="4">
        <v>15</v>
      </c>
      <c r="F1281" s="4">
        <v>25</v>
      </c>
      <c r="G1281">
        <v>2</v>
      </c>
      <c r="H1281" s="5">
        <v>3.6111111111111108E-2</v>
      </c>
      <c r="I1281" t="s">
        <v>630</v>
      </c>
      <c r="J1281" s="4">
        <f t="shared" si="51"/>
        <v>50</v>
      </c>
      <c r="K1281" s="4">
        <f t="shared" si="50"/>
        <v>20</v>
      </c>
    </row>
    <row r="1282" spans="1:11" x14ac:dyDescent="0.45">
      <c r="A1282" s="3">
        <v>521</v>
      </c>
      <c r="B1282" s="3">
        <v>18</v>
      </c>
      <c r="C1282" t="s">
        <v>55</v>
      </c>
      <c r="D1282" t="s">
        <v>638</v>
      </c>
      <c r="E1282" s="4">
        <v>17</v>
      </c>
      <c r="F1282" s="4">
        <v>29</v>
      </c>
      <c r="G1282">
        <v>2</v>
      </c>
      <c r="H1282" s="5">
        <v>1.2500000000000001E-2</v>
      </c>
      <c r="I1282" t="s">
        <v>629</v>
      </c>
      <c r="J1282" s="4">
        <f t="shared" si="51"/>
        <v>58</v>
      </c>
      <c r="K1282" s="4">
        <f t="shared" ref="K1282:K1345" si="52">J1282-(G1282*E1282)</f>
        <v>24</v>
      </c>
    </row>
    <row r="1283" spans="1:11" x14ac:dyDescent="0.45">
      <c r="A1283" s="3">
        <v>521</v>
      </c>
      <c r="B1283" s="3">
        <v>18</v>
      </c>
      <c r="C1283" t="s">
        <v>83</v>
      </c>
      <c r="D1283" t="s">
        <v>645</v>
      </c>
      <c r="E1283" s="4">
        <v>20</v>
      </c>
      <c r="F1283" s="4">
        <v>34</v>
      </c>
      <c r="G1283">
        <v>3</v>
      </c>
      <c r="H1283" s="5">
        <v>1.4583333333333334E-2</v>
      </c>
      <c r="I1283" t="s">
        <v>630</v>
      </c>
      <c r="J1283" s="4">
        <f t="shared" ref="J1283:J1346" si="53">F1283*G1283</f>
        <v>102</v>
      </c>
      <c r="K1283" s="4">
        <f t="shared" si="52"/>
        <v>42</v>
      </c>
    </row>
    <row r="1284" spans="1:11" x14ac:dyDescent="0.45">
      <c r="A1284" s="3">
        <v>522</v>
      </c>
      <c r="B1284" s="3">
        <v>2</v>
      </c>
      <c r="C1284" t="s">
        <v>62</v>
      </c>
      <c r="D1284" t="s">
        <v>640</v>
      </c>
      <c r="E1284" s="4">
        <v>16</v>
      </c>
      <c r="F1284" s="4">
        <v>28</v>
      </c>
      <c r="G1284">
        <v>3</v>
      </c>
      <c r="H1284" s="5">
        <v>3.2638888888888891E-2</v>
      </c>
      <c r="I1284" t="s">
        <v>630</v>
      </c>
      <c r="J1284" s="4">
        <f t="shared" si="53"/>
        <v>84</v>
      </c>
      <c r="K1284" s="4">
        <f t="shared" si="52"/>
        <v>36</v>
      </c>
    </row>
    <row r="1285" spans="1:11" x14ac:dyDescent="0.45">
      <c r="A1285" s="3">
        <v>523</v>
      </c>
      <c r="B1285" s="3">
        <v>4</v>
      </c>
      <c r="C1285" t="s">
        <v>137</v>
      </c>
      <c r="D1285" t="s">
        <v>635</v>
      </c>
      <c r="E1285" s="4">
        <v>16</v>
      </c>
      <c r="F1285" s="4">
        <v>27</v>
      </c>
      <c r="G1285">
        <v>3</v>
      </c>
      <c r="H1285" s="5">
        <v>3.5416666666666666E-2</v>
      </c>
      <c r="I1285" t="s">
        <v>629</v>
      </c>
      <c r="J1285" s="4">
        <f t="shared" si="53"/>
        <v>81</v>
      </c>
      <c r="K1285" s="4">
        <f t="shared" si="52"/>
        <v>33</v>
      </c>
    </row>
    <row r="1286" spans="1:11" x14ac:dyDescent="0.45">
      <c r="A1286" s="3">
        <v>524</v>
      </c>
      <c r="B1286" s="3">
        <v>16</v>
      </c>
      <c r="C1286" t="s">
        <v>234</v>
      </c>
      <c r="D1286" t="s">
        <v>644</v>
      </c>
      <c r="E1286" s="4">
        <v>13</v>
      </c>
      <c r="F1286" s="4">
        <v>22</v>
      </c>
      <c r="G1286">
        <v>1</v>
      </c>
      <c r="H1286" s="5">
        <v>3.1944444444444442E-2</v>
      </c>
      <c r="I1286" t="s">
        <v>630</v>
      </c>
      <c r="J1286" s="4">
        <f t="shared" si="53"/>
        <v>22</v>
      </c>
      <c r="K1286" s="4">
        <f t="shared" si="52"/>
        <v>9</v>
      </c>
    </row>
    <row r="1287" spans="1:11" x14ac:dyDescent="0.45">
      <c r="A1287" s="3">
        <v>524</v>
      </c>
      <c r="B1287" s="3">
        <v>16</v>
      </c>
      <c r="C1287" t="s">
        <v>137</v>
      </c>
      <c r="D1287" t="s">
        <v>635</v>
      </c>
      <c r="E1287" s="4">
        <v>16</v>
      </c>
      <c r="F1287" s="4">
        <v>27</v>
      </c>
      <c r="G1287">
        <v>2</v>
      </c>
      <c r="H1287" s="5">
        <v>1.0416666666666666E-2</v>
      </c>
      <c r="I1287" t="s">
        <v>629</v>
      </c>
      <c r="J1287" s="4">
        <f t="shared" si="53"/>
        <v>54</v>
      </c>
      <c r="K1287" s="4">
        <f t="shared" si="52"/>
        <v>22</v>
      </c>
    </row>
    <row r="1288" spans="1:11" x14ac:dyDescent="0.45">
      <c r="A1288" s="3">
        <v>525</v>
      </c>
      <c r="B1288" s="3">
        <v>16</v>
      </c>
      <c r="C1288" t="s">
        <v>231</v>
      </c>
      <c r="D1288" t="s">
        <v>647</v>
      </c>
      <c r="E1288" s="4">
        <v>14</v>
      </c>
      <c r="F1288" s="4">
        <v>23</v>
      </c>
      <c r="G1288">
        <v>3</v>
      </c>
      <c r="H1288" s="5">
        <v>1.5972222222222221E-2</v>
      </c>
      <c r="I1288" t="s">
        <v>630</v>
      </c>
      <c r="J1288" s="4">
        <f t="shared" si="53"/>
        <v>69</v>
      </c>
      <c r="K1288" s="4">
        <f t="shared" si="52"/>
        <v>27</v>
      </c>
    </row>
    <row r="1289" spans="1:11" x14ac:dyDescent="0.45">
      <c r="A1289" s="3">
        <v>525</v>
      </c>
      <c r="B1289" s="3">
        <v>16</v>
      </c>
      <c r="C1289" t="s">
        <v>39</v>
      </c>
      <c r="D1289" t="s">
        <v>642</v>
      </c>
      <c r="E1289" s="4">
        <v>21</v>
      </c>
      <c r="F1289" s="4">
        <v>35</v>
      </c>
      <c r="G1289">
        <v>1</v>
      </c>
      <c r="H1289" s="5">
        <v>9.7222222222222224E-3</v>
      </c>
      <c r="I1289" t="s">
        <v>629</v>
      </c>
      <c r="J1289" s="4">
        <f t="shared" si="53"/>
        <v>35</v>
      </c>
      <c r="K1289" s="4">
        <f t="shared" si="52"/>
        <v>14</v>
      </c>
    </row>
    <row r="1290" spans="1:11" x14ac:dyDescent="0.45">
      <c r="A1290" s="3">
        <v>525</v>
      </c>
      <c r="B1290" s="3">
        <v>16</v>
      </c>
      <c r="C1290" t="s">
        <v>147</v>
      </c>
      <c r="D1290" t="s">
        <v>634</v>
      </c>
      <c r="E1290" s="4">
        <v>19</v>
      </c>
      <c r="F1290" s="4">
        <v>31</v>
      </c>
      <c r="G1290">
        <v>3</v>
      </c>
      <c r="H1290" s="5">
        <v>2.7777777777777776E-2</v>
      </c>
      <c r="I1290" t="s">
        <v>630</v>
      </c>
      <c r="J1290" s="4">
        <f t="shared" si="53"/>
        <v>93</v>
      </c>
      <c r="K1290" s="4">
        <f t="shared" si="52"/>
        <v>36</v>
      </c>
    </row>
    <row r="1291" spans="1:11" x14ac:dyDescent="0.45">
      <c r="A1291" s="3">
        <v>526</v>
      </c>
      <c r="B1291" s="3">
        <v>4</v>
      </c>
      <c r="C1291" t="s">
        <v>292</v>
      </c>
      <c r="D1291" t="s">
        <v>639</v>
      </c>
      <c r="E1291" s="4">
        <v>20</v>
      </c>
      <c r="F1291" s="4">
        <v>33</v>
      </c>
      <c r="G1291">
        <v>1</v>
      </c>
      <c r="H1291" s="5">
        <v>1.5277777777777777E-2</v>
      </c>
      <c r="I1291" t="s">
        <v>629</v>
      </c>
      <c r="J1291" s="4">
        <f t="shared" si="53"/>
        <v>33</v>
      </c>
      <c r="K1291" s="4">
        <f t="shared" si="52"/>
        <v>13</v>
      </c>
    </row>
    <row r="1292" spans="1:11" x14ac:dyDescent="0.45">
      <c r="A1292" s="3">
        <v>527</v>
      </c>
      <c r="B1292" s="3">
        <v>19</v>
      </c>
      <c r="C1292" t="s">
        <v>137</v>
      </c>
      <c r="D1292" t="s">
        <v>635</v>
      </c>
      <c r="E1292" s="4">
        <v>16</v>
      </c>
      <c r="F1292" s="4">
        <v>27</v>
      </c>
      <c r="G1292">
        <v>2</v>
      </c>
      <c r="H1292" s="5">
        <v>2.1527777777777778E-2</v>
      </c>
      <c r="I1292" t="s">
        <v>629</v>
      </c>
      <c r="J1292" s="4">
        <f t="shared" si="53"/>
        <v>54</v>
      </c>
      <c r="K1292" s="4">
        <f t="shared" si="52"/>
        <v>22</v>
      </c>
    </row>
    <row r="1293" spans="1:11" x14ac:dyDescent="0.45">
      <c r="A1293" s="3">
        <v>528</v>
      </c>
      <c r="B1293" s="3">
        <v>14</v>
      </c>
      <c r="C1293" t="s">
        <v>177</v>
      </c>
      <c r="D1293" t="s">
        <v>646</v>
      </c>
      <c r="E1293" s="4">
        <v>12</v>
      </c>
      <c r="F1293" s="4">
        <v>20</v>
      </c>
      <c r="G1293">
        <v>1</v>
      </c>
      <c r="H1293" s="5">
        <v>2.013888888888889E-2</v>
      </c>
      <c r="I1293" t="s">
        <v>629</v>
      </c>
      <c r="J1293" s="4">
        <f t="shared" si="53"/>
        <v>20</v>
      </c>
      <c r="K1293" s="4">
        <f t="shared" si="52"/>
        <v>8</v>
      </c>
    </row>
    <row r="1294" spans="1:11" x14ac:dyDescent="0.45">
      <c r="A1294" s="3">
        <v>528</v>
      </c>
      <c r="B1294" s="3">
        <v>14</v>
      </c>
      <c r="C1294" t="s">
        <v>71</v>
      </c>
      <c r="D1294" t="s">
        <v>636</v>
      </c>
      <c r="E1294" s="4">
        <v>25</v>
      </c>
      <c r="F1294" s="4">
        <v>40</v>
      </c>
      <c r="G1294">
        <v>1</v>
      </c>
      <c r="H1294" s="5">
        <v>3.2638888888888891E-2</v>
      </c>
      <c r="I1294" t="s">
        <v>629</v>
      </c>
      <c r="J1294" s="4">
        <f t="shared" si="53"/>
        <v>40</v>
      </c>
      <c r="K1294" s="4">
        <f t="shared" si="52"/>
        <v>15</v>
      </c>
    </row>
    <row r="1295" spans="1:11" x14ac:dyDescent="0.45">
      <c r="A1295" s="3">
        <v>528</v>
      </c>
      <c r="B1295" s="3">
        <v>14</v>
      </c>
      <c r="C1295" t="s">
        <v>108</v>
      </c>
      <c r="D1295" t="s">
        <v>649</v>
      </c>
      <c r="E1295" s="4">
        <v>10</v>
      </c>
      <c r="F1295" s="4">
        <v>18</v>
      </c>
      <c r="G1295">
        <v>1</v>
      </c>
      <c r="H1295" s="5">
        <v>3.125E-2</v>
      </c>
      <c r="I1295" t="s">
        <v>630</v>
      </c>
      <c r="J1295" s="4">
        <f t="shared" si="53"/>
        <v>18</v>
      </c>
      <c r="K1295" s="4">
        <f t="shared" si="52"/>
        <v>8</v>
      </c>
    </row>
    <row r="1296" spans="1:11" x14ac:dyDescent="0.45">
      <c r="A1296" s="3">
        <v>529</v>
      </c>
      <c r="B1296" s="3">
        <v>1</v>
      </c>
      <c r="C1296" t="s">
        <v>83</v>
      </c>
      <c r="D1296" t="s">
        <v>645</v>
      </c>
      <c r="E1296" s="4">
        <v>20</v>
      </c>
      <c r="F1296" s="4">
        <v>34</v>
      </c>
      <c r="G1296">
        <v>1</v>
      </c>
      <c r="H1296" s="5">
        <v>1.6666666666666666E-2</v>
      </c>
      <c r="I1296" t="s">
        <v>630</v>
      </c>
      <c r="J1296" s="4">
        <f t="shared" si="53"/>
        <v>34</v>
      </c>
      <c r="K1296" s="4">
        <f t="shared" si="52"/>
        <v>14</v>
      </c>
    </row>
    <row r="1297" spans="1:11" x14ac:dyDescent="0.45">
      <c r="A1297" s="3">
        <v>529</v>
      </c>
      <c r="B1297" s="3">
        <v>1</v>
      </c>
      <c r="C1297" t="s">
        <v>102</v>
      </c>
      <c r="D1297" t="s">
        <v>637</v>
      </c>
      <c r="E1297" s="4">
        <v>22</v>
      </c>
      <c r="F1297" s="4">
        <v>36</v>
      </c>
      <c r="G1297">
        <v>2</v>
      </c>
      <c r="H1297" s="5">
        <v>3.5416666666666666E-2</v>
      </c>
      <c r="I1297" t="s">
        <v>629</v>
      </c>
      <c r="J1297" s="4">
        <f t="shared" si="53"/>
        <v>72</v>
      </c>
      <c r="K1297" s="4">
        <f t="shared" si="52"/>
        <v>28</v>
      </c>
    </row>
    <row r="1298" spans="1:11" x14ac:dyDescent="0.45">
      <c r="A1298" s="3">
        <v>529</v>
      </c>
      <c r="B1298" s="3">
        <v>1</v>
      </c>
      <c r="C1298" t="s">
        <v>231</v>
      </c>
      <c r="D1298" t="s">
        <v>647</v>
      </c>
      <c r="E1298" s="4">
        <v>14</v>
      </c>
      <c r="F1298" s="4">
        <v>23</v>
      </c>
      <c r="G1298">
        <v>2</v>
      </c>
      <c r="H1298" s="5">
        <v>1.8749999999999999E-2</v>
      </c>
      <c r="I1298" t="s">
        <v>630</v>
      </c>
      <c r="J1298" s="4">
        <f t="shared" si="53"/>
        <v>46</v>
      </c>
      <c r="K1298" s="4">
        <f t="shared" si="52"/>
        <v>18</v>
      </c>
    </row>
    <row r="1299" spans="1:11" x14ac:dyDescent="0.45">
      <c r="A1299" s="3">
        <v>529</v>
      </c>
      <c r="B1299" s="3">
        <v>1</v>
      </c>
      <c r="C1299" t="s">
        <v>62</v>
      </c>
      <c r="D1299" t="s">
        <v>640</v>
      </c>
      <c r="E1299" s="4">
        <v>16</v>
      </c>
      <c r="F1299" s="4">
        <v>28</v>
      </c>
      <c r="G1299">
        <v>2</v>
      </c>
      <c r="H1299" s="5">
        <v>3.8194444444444448E-2</v>
      </c>
      <c r="I1299" t="s">
        <v>629</v>
      </c>
      <c r="J1299" s="4">
        <f t="shared" si="53"/>
        <v>56</v>
      </c>
      <c r="K1299" s="4">
        <f t="shared" si="52"/>
        <v>24</v>
      </c>
    </row>
    <row r="1300" spans="1:11" x14ac:dyDescent="0.45">
      <c r="A1300" s="3">
        <v>530</v>
      </c>
      <c r="B1300" s="3">
        <v>7</v>
      </c>
      <c r="C1300" t="s">
        <v>108</v>
      </c>
      <c r="D1300" t="s">
        <v>649</v>
      </c>
      <c r="E1300" s="4">
        <v>10</v>
      </c>
      <c r="F1300" s="4">
        <v>18</v>
      </c>
      <c r="G1300">
        <v>3</v>
      </c>
      <c r="H1300" s="5">
        <v>2.5694444444444443E-2</v>
      </c>
      <c r="I1300" t="s">
        <v>630</v>
      </c>
      <c r="J1300" s="4">
        <f t="shared" si="53"/>
        <v>54</v>
      </c>
      <c r="K1300" s="4">
        <f t="shared" si="52"/>
        <v>24</v>
      </c>
    </row>
    <row r="1301" spans="1:11" x14ac:dyDescent="0.45">
      <c r="A1301" s="3">
        <v>530</v>
      </c>
      <c r="B1301" s="3">
        <v>7</v>
      </c>
      <c r="C1301" t="s">
        <v>62</v>
      </c>
      <c r="D1301" t="s">
        <v>640</v>
      </c>
      <c r="E1301" s="4">
        <v>16</v>
      </c>
      <c r="F1301" s="4">
        <v>28</v>
      </c>
      <c r="G1301">
        <v>2</v>
      </c>
      <c r="H1301" s="5">
        <v>3.4722222222222224E-2</v>
      </c>
      <c r="I1301" t="s">
        <v>630</v>
      </c>
      <c r="J1301" s="4">
        <f t="shared" si="53"/>
        <v>56</v>
      </c>
      <c r="K1301" s="4">
        <f t="shared" si="52"/>
        <v>24</v>
      </c>
    </row>
    <row r="1302" spans="1:11" x14ac:dyDescent="0.45">
      <c r="A1302" s="3">
        <v>530</v>
      </c>
      <c r="B1302" s="3">
        <v>7</v>
      </c>
      <c r="C1302" t="s">
        <v>153</v>
      </c>
      <c r="D1302" t="s">
        <v>651</v>
      </c>
      <c r="E1302" s="4">
        <v>15</v>
      </c>
      <c r="F1302" s="4">
        <v>25</v>
      </c>
      <c r="G1302">
        <v>2</v>
      </c>
      <c r="H1302" s="5">
        <v>1.3194444444444444E-2</v>
      </c>
      <c r="I1302" t="s">
        <v>629</v>
      </c>
      <c r="J1302" s="4">
        <f t="shared" si="53"/>
        <v>50</v>
      </c>
      <c r="K1302" s="4">
        <f t="shared" si="52"/>
        <v>20</v>
      </c>
    </row>
    <row r="1303" spans="1:11" x14ac:dyDescent="0.45">
      <c r="A1303" s="3">
        <v>531</v>
      </c>
      <c r="B1303" s="3">
        <v>9</v>
      </c>
      <c r="C1303" t="s">
        <v>99</v>
      </c>
      <c r="D1303" t="s">
        <v>648</v>
      </c>
      <c r="E1303" s="4">
        <v>13</v>
      </c>
      <c r="F1303" s="4">
        <v>21</v>
      </c>
      <c r="G1303">
        <v>3</v>
      </c>
      <c r="H1303" s="5">
        <v>2.8472222222222222E-2</v>
      </c>
      <c r="I1303" t="s">
        <v>629</v>
      </c>
      <c r="J1303" s="4">
        <f t="shared" si="53"/>
        <v>63</v>
      </c>
      <c r="K1303" s="4">
        <f t="shared" si="52"/>
        <v>24</v>
      </c>
    </row>
    <row r="1304" spans="1:11" x14ac:dyDescent="0.45">
      <c r="A1304" s="3">
        <v>531</v>
      </c>
      <c r="B1304" s="3">
        <v>9</v>
      </c>
      <c r="C1304" t="s">
        <v>71</v>
      </c>
      <c r="D1304" t="s">
        <v>636</v>
      </c>
      <c r="E1304" s="4">
        <v>25</v>
      </c>
      <c r="F1304" s="4">
        <v>40</v>
      </c>
      <c r="G1304">
        <v>1</v>
      </c>
      <c r="H1304" s="5">
        <v>2.9861111111111113E-2</v>
      </c>
      <c r="I1304" t="s">
        <v>629</v>
      </c>
      <c r="J1304" s="4">
        <f t="shared" si="53"/>
        <v>40</v>
      </c>
      <c r="K1304" s="4">
        <f t="shared" si="52"/>
        <v>15</v>
      </c>
    </row>
    <row r="1305" spans="1:11" x14ac:dyDescent="0.45">
      <c r="A1305" s="3">
        <v>531</v>
      </c>
      <c r="B1305" s="3">
        <v>9</v>
      </c>
      <c r="C1305" t="s">
        <v>108</v>
      </c>
      <c r="D1305" t="s">
        <v>649</v>
      </c>
      <c r="E1305" s="4">
        <v>10</v>
      </c>
      <c r="F1305" s="4">
        <v>18</v>
      </c>
      <c r="G1305">
        <v>3</v>
      </c>
      <c r="H1305" s="5">
        <v>3.888888888888889E-2</v>
      </c>
      <c r="I1305" t="s">
        <v>630</v>
      </c>
      <c r="J1305" s="4">
        <f t="shared" si="53"/>
        <v>54</v>
      </c>
      <c r="K1305" s="4">
        <f t="shared" si="52"/>
        <v>24</v>
      </c>
    </row>
    <row r="1306" spans="1:11" x14ac:dyDescent="0.45">
      <c r="A1306" s="3">
        <v>531</v>
      </c>
      <c r="B1306" s="3">
        <v>9</v>
      </c>
      <c r="C1306" t="s">
        <v>55</v>
      </c>
      <c r="D1306" t="s">
        <v>638</v>
      </c>
      <c r="E1306" s="4">
        <v>17</v>
      </c>
      <c r="F1306" s="4">
        <v>29</v>
      </c>
      <c r="G1306">
        <v>3</v>
      </c>
      <c r="H1306" s="5">
        <v>4.0972222222222222E-2</v>
      </c>
      <c r="I1306" t="s">
        <v>630</v>
      </c>
      <c r="J1306" s="4">
        <f t="shared" si="53"/>
        <v>87</v>
      </c>
      <c r="K1306" s="4">
        <f t="shared" si="52"/>
        <v>36</v>
      </c>
    </row>
    <row r="1307" spans="1:11" x14ac:dyDescent="0.45">
      <c r="A1307" s="3">
        <v>532</v>
      </c>
      <c r="B1307" s="3">
        <v>13</v>
      </c>
      <c r="C1307" t="s">
        <v>99</v>
      </c>
      <c r="D1307" t="s">
        <v>648</v>
      </c>
      <c r="E1307" s="4">
        <v>13</v>
      </c>
      <c r="F1307" s="4">
        <v>21</v>
      </c>
      <c r="G1307">
        <v>1</v>
      </c>
      <c r="H1307" s="5">
        <v>1.6666666666666666E-2</v>
      </c>
      <c r="I1307" t="s">
        <v>630</v>
      </c>
      <c r="J1307" s="4">
        <f t="shared" si="53"/>
        <v>21</v>
      </c>
      <c r="K1307" s="4">
        <f t="shared" si="52"/>
        <v>8</v>
      </c>
    </row>
    <row r="1308" spans="1:11" x14ac:dyDescent="0.45">
      <c r="A1308" s="3">
        <v>532</v>
      </c>
      <c r="B1308" s="3">
        <v>13</v>
      </c>
      <c r="C1308" t="s">
        <v>186</v>
      </c>
      <c r="D1308" t="s">
        <v>650</v>
      </c>
      <c r="E1308" s="4">
        <v>15</v>
      </c>
      <c r="F1308" s="4">
        <v>26</v>
      </c>
      <c r="G1308">
        <v>2</v>
      </c>
      <c r="H1308" s="5">
        <v>1.9444444444444445E-2</v>
      </c>
      <c r="I1308" t="s">
        <v>629</v>
      </c>
      <c r="J1308" s="4">
        <f t="shared" si="53"/>
        <v>52</v>
      </c>
      <c r="K1308" s="4">
        <f t="shared" si="52"/>
        <v>22</v>
      </c>
    </row>
    <row r="1309" spans="1:11" x14ac:dyDescent="0.45">
      <c r="A1309" s="3">
        <v>532</v>
      </c>
      <c r="B1309" s="3">
        <v>13</v>
      </c>
      <c r="C1309" t="s">
        <v>278</v>
      </c>
      <c r="D1309" t="s">
        <v>643</v>
      </c>
      <c r="E1309" s="4">
        <v>19</v>
      </c>
      <c r="F1309" s="4">
        <v>32</v>
      </c>
      <c r="G1309">
        <v>2</v>
      </c>
      <c r="H1309" s="5">
        <v>4.8611111111111112E-3</v>
      </c>
      <c r="I1309" t="s">
        <v>630</v>
      </c>
      <c r="J1309" s="4">
        <f t="shared" si="53"/>
        <v>64</v>
      </c>
      <c r="K1309" s="4">
        <f t="shared" si="52"/>
        <v>26</v>
      </c>
    </row>
    <row r="1310" spans="1:11" x14ac:dyDescent="0.45">
      <c r="A1310" s="3">
        <v>533</v>
      </c>
      <c r="B1310" s="3">
        <v>1</v>
      </c>
      <c r="C1310" t="s">
        <v>177</v>
      </c>
      <c r="D1310" t="s">
        <v>646</v>
      </c>
      <c r="E1310" s="4">
        <v>12</v>
      </c>
      <c r="F1310" s="4">
        <v>20</v>
      </c>
      <c r="G1310">
        <v>1</v>
      </c>
      <c r="H1310" s="5">
        <v>2.361111111111111E-2</v>
      </c>
      <c r="I1310" t="s">
        <v>629</v>
      </c>
      <c r="J1310" s="4">
        <f t="shared" si="53"/>
        <v>20</v>
      </c>
      <c r="K1310" s="4">
        <f t="shared" si="52"/>
        <v>8</v>
      </c>
    </row>
    <row r="1311" spans="1:11" x14ac:dyDescent="0.45">
      <c r="A1311" s="3">
        <v>533</v>
      </c>
      <c r="B1311" s="3">
        <v>1</v>
      </c>
      <c r="C1311" t="s">
        <v>99</v>
      </c>
      <c r="D1311" t="s">
        <v>648</v>
      </c>
      <c r="E1311" s="4">
        <v>13</v>
      </c>
      <c r="F1311" s="4">
        <v>21</v>
      </c>
      <c r="G1311">
        <v>1</v>
      </c>
      <c r="H1311" s="5">
        <v>9.7222222222222224E-3</v>
      </c>
      <c r="I1311" t="s">
        <v>630</v>
      </c>
      <c r="J1311" s="4">
        <f t="shared" si="53"/>
        <v>21</v>
      </c>
      <c r="K1311" s="4">
        <f t="shared" si="52"/>
        <v>8</v>
      </c>
    </row>
    <row r="1312" spans="1:11" x14ac:dyDescent="0.45">
      <c r="A1312" s="3">
        <v>534</v>
      </c>
      <c r="B1312" s="3">
        <v>1</v>
      </c>
      <c r="C1312" t="s">
        <v>189</v>
      </c>
      <c r="D1312" t="s">
        <v>632</v>
      </c>
      <c r="E1312" s="4">
        <v>14</v>
      </c>
      <c r="F1312" s="4">
        <v>24</v>
      </c>
      <c r="G1312">
        <v>2</v>
      </c>
      <c r="H1312" s="5">
        <v>3.888888888888889E-2</v>
      </c>
      <c r="I1312" t="s">
        <v>630</v>
      </c>
      <c r="J1312" s="4">
        <f t="shared" si="53"/>
        <v>48</v>
      </c>
      <c r="K1312" s="4">
        <f t="shared" si="52"/>
        <v>20</v>
      </c>
    </row>
    <row r="1313" spans="1:11" x14ac:dyDescent="0.45">
      <c r="A1313" s="3">
        <v>534</v>
      </c>
      <c r="B1313" s="3">
        <v>1</v>
      </c>
      <c r="C1313" t="s">
        <v>55</v>
      </c>
      <c r="D1313" t="s">
        <v>638</v>
      </c>
      <c r="E1313" s="4">
        <v>17</v>
      </c>
      <c r="F1313" s="4">
        <v>29</v>
      </c>
      <c r="G1313">
        <v>1</v>
      </c>
      <c r="H1313" s="5">
        <v>6.9444444444444441E-3</v>
      </c>
      <c r="I1313" t="s">
        <v>630</v>
      </c>
      <c r="J1313" s="4">
        <f t="shared" si="53"/>
        <v>29</v>
      </c>
      <c r="K1313" s="4">
        <f t="shared" si="52"/>
        <v>12</v>
      </c>
    </row>
    <row r="1314" spans="1:11" x14ac:dyDescent="0.45">
      <c r="A1314" s="3">
        <v>534</v>
      </c>
      <c r="B1314" s="3">
        <v>1</v>
      </c>
      <c r="C1314" t="s">
        <v>39</v>
      </c>
      <c r="D1314" t="s">
        <v>642</v>
      </c>
      <c r="E1314" s="4">
        <v>21</v>
      </c>
      <c r="F1314" s="4">
        <v>35</v>
      </c>
      <c r="G1314">
        <v>2</v>
      </c>
      <c r="H1314" s="5">
        <v>6.9444444444444441E-3</v>
      </c>
      <c r="I1314" t="s">
        <v>629</v>
      </c>
      <c r="J1314" s="4">
        <f t="shared" si="53"/>
        <v>70</v>
      </c>
      <c r="K1314" s="4">
        <f t="shared" si="52"/>
        <v>28</v>
      </c>
    </row>
    <row r="1315" spans="1:11" x14ac:dyDescent="0.45">
      <c r="A1315" s="3">
        <v>535</v>
      </c>
      <c r="B1315" s="3">
        <v>15</v>
      </c>
      <c r="C1315" t="s">
        <v>71</v>
      </c>
      <c r="D1315" t="s">
        <v>636</v>
      </c>
      <c r="E1315" s="4">
        <v>25</v>
      </c>
      <c r="F1315" s="4">
        <v>40</v>
      </c>
      <c r="G1315">
        <v>3</v>
      </c>
      <c r="H1315" s="5">
        <v>3.3333333333333333E-2</v>
      </c>
      <c r="I1315" t="s">
        <v>630</v>
      </c>
      <c r="J1315" s="4">
        <f t="shared" si="53"/>
        <v>120</v>
      </c>
      <c r="K1315" s="4">
        <f t="shared" si="52"/>
        <v>45</v>
      </c>
    </row>
    <row r="1316" spans="1:11" x14ac:dyDescent="0.45">
      <c r="A1316" s="3">
        <v>535</v>
      </c>
      <c r="B1316" s="3">
        <v>15</v>
      </c>
      <c r="C1316" t="s">
        <v>55</v>
      </c>
      <c r="D1316" t="s">
        <v>638</v>
      </c>
      <c r="E1316" s="4">
        <v>17</v>
      </c>
      <c r="F1316" s="4">
        <v>29</v>
      </c>
      <c r="G1316">
        <v>3</v>
      </c>
      <c r="H1316" s="5">
        <v>6.2500000000000003E-3</v>
      </c>
      <c r="I1316" t="s">
        <v>629</v>
      </c>
      <c r="J1316" s="4">
        <f t="shared" si="53"/>
        <v>87</v>
      </c>
      <c r="K1316" s="4">
        <f t="shared" si="52"/>
        <v>36</v>
      </c>
    </row>
    <row r="1317" spans="1:11" x14ac:dyDescent="0.45">
      <c r="A1317" s="3">
        <v>535</v>
      </c>
      <c r="B1317" s="3">
        <v>15</v>
      </c>
      <c r="C1317" t="s">
        <v>189</v>
      </c>
      <c r="D1317" t="s">
        <v>632</v>
      </c>
      <c r="E1317" s="4">
        <v>14</v>
      </c>
      <c r="F1317" s="4">
        <v>24</v>
      </c>
      <c r="G1317">
        <v>2</v>
      </c>
      <c r="H1317" s="5">
        <v>2.9166666666666667E-2</v>
      </c>
      <c r="I1317" t="s">
        <v>629</v>
      </c>
      <c r="J1317" s="4">
        <f t="shared" si="53"/>
        <v>48</v>
      </c>
      <c r="K1317" s="4">
        <f t="shared" si="52"/>
        <v>20</v>
      </c>
    </row>
    <row r="1318" spans="1:11" x14ac:dyDescent="0.45">
      <c r="A1318" s="3">
        <v>535</v>
      </c>
      <c r="B1318" s="3">
        <v>15</v>
      </c>
      <c r="C1318" t="s">
        <v>99</v>
      </c>
      <c r="D1318" t="s">
        <v>648</v>
      </c>
      <c r="E1318" s="4">
        <v>13</v>
      </c>
      <c r="F1318" s="4">
        <v>21</v>
      </c>
      <c r="G1318">
        <v>1</v>
      </c>
      <c r="H1318" s="5">
        <v>9.7222222222222224E-3</v>
      </c>
      <c r="I1318" t="s">
        <v>629</v>
      </c>
      <c r="J1318" s="4">
        <f t="shared" si="53"/>
        <v>21</v>
      </c>
      <c r="K1318" s="4">
        <f t="shared" si="52"/>
        <v>8</v>
      </c>
    </row>
    <row r="1319" spans="1:11" x14ac:dyDescent="0.45">
      <c r="A1319" s="3">
        <v>536</v>
      </c>
      <c r="B1319" s="3">
        <v>9</v>
      </c>
      <c r="C1319" t="s">
        <v>108</v>
      </c>
      <c r="D1319" t="s">
        <v>649</v>
      </c>
      <c r="E1319" s="4">
        <v>10</v>
      </c>
      <c r="F1319" s="4">
        <v>18</v>
      </c>
      <c r="G1319">
        <v>1</v>
      </c>
      <c r="H1319" s="5">
        <v>2.013888888888889E-2</v>
      </c>
      <c r="I1319" t="s">
        <v>630</v>
      </c>
      <c r="J1319" s="4">
        <f t="shared" si="53"/>
        <v>18</v>
      </c>
      <c r="K1319" s="4">
        <f t="shared" si="52"/>
        <v>8</v>
      </c>
    </row>
    <row r="1320" spans="1:11" x14ac:dyDescent="0.45">
      <c r="A1320" s="3">
        <v>536</v>
      </c>
      <c r="B1320" s="3">
        <v>9</v>
      </c>
      <c r="C1320" t="s">
        <v>55</v>
      </c>
      <c r="D1320" t="s">
        <v>638</v>
      </c>
      <c r="E1320" s="4">
        <v>17</v>
      </c>
      <c r="F1320" s="4">
        <v>29</v>
      </c>
      <c r="G1320">
        <v>2</v>
      </c>
      <c r="H1320" s="5">
        <v>3.6111111111111108E-2</v>
      </c>
      <c r="I1320" t="s">
        <v>629</v>
      </c>
      <c r="J1320" s="4">
        <f t="shared" si="53"/>
        <v>58</v>
      </c>
      <c r="K1320" s="4">
        <f t="shared" si="52"/>
        <v>24</v>
      </c>
    </row>
    <row r="1321" spans="1:11" x14ac:dyDescent="0.45">
      <c r="A1321" s="3">
        <v>536</v>
      </c>
      <c r="B1321" s="3">
        <v>9</v>
      </c>
      <c r="C1321" t="s">
        <v>231</v>
      </c>
      <c r="D1321" t="s">
        <v>647</v>
      </c>
      <c r="E1321" s="4">
        <v>14</v>
      </c>
      <c r="F1321" s="4">
        <v>23</v>
      </c>
      <c r="G1321">
        <v>2</v>
      </c>
      <c r="H1321" s="5">
        <v>2.6388888888888889E-2</v>
      </c>
      <c r="I1321" t="s">
        <v>629</v>
      </c>
      <c r="J1321" s="4">
        <f t="shared" si="53"/>
        <v>46</v>
      </c>
      <c r="K1321" s="4">
        <f t="shared" si="52"/>
        <v>18</v>
      </c>
    </row>
    <row r="1322" spans="1:11" x14ac:dyDescent="0.45">
      <c r="A1322" s="3">
        <v>536</v>
      </c>
      <c r="B1322" s="3">
        <v>9</v>
      </c>
      <c r="C1322" t="s">
        <v>97</v>
      </c>
      <c r="D1322" t="s">
        <v>633</v>
      </c>
      <c r="E1322" s="4">
        <v>18</v>
      </c>
      <c r="F1322" s="4">
        <v>30</v>
      </c>
      <c r="G1322">
        <v>3</v>
      </c>
      <c r="H1322" s="5">
        <v>2.2916666666666665E-2</v>
      </c>
      <c r="I1322" t="s">
        <v>629</v>
      </c>
      <c r="J1322" s="4">
        <f t="shared" si="53"/>
        <v>90</v>
      </c>
      <c r="K1322" s="4">
        <f t="shared" si="52"/>
        <v>36</v>
      </c>
    </row>
    <row r="1323" spans="1:11" x14ac:dyDescent="0.45">
      <c r="A1323" s="3">
        <v>537</v>
      </c>
      <c r="B1323" s="3">
        <v>18</v>
      </c>
      <c r="C1323" t="s">
        <v>99</v>
      </c>
      <c r="D1323" t="s">
        <v>648</v>
      </c>
      <c r="E1323" s="4">
        <v>13</v>
      </c>
      <c r="F1323" s="4">
        <v>21</v>
      </c>
      <c r="G1323">
        <v>3</v>
      </c>
      <c r="H1323" s="5">
        <v>1.4583333333333334E-2</v>
      </c>
      <c r="I1323" t="s">
        <v>630</v>
      </c>
      <c r="J1323" s="4">
        <f t="shared" si="53"/>
        <v>63</v>
      </c>
      <c r="K1323" s="4">
        <f t="shared" si="52"/>
        <v>24</v>
      </c>
    </row>
    <row r="1324" spans="1:11" x14ac:dyDescent="0.45">
      <c r="A1324" s="3">
        <v>538</v>
      </c>
      <c r="B1324" s="3">
        <v>14</v>
      </c>
      <c r="C1324" t="s">
        <v>97</v>
      </c>
      <c r="D1324" t="s">
        <v>633</v>
      </c>
      <c r="E1324" s="4">
        <v>18</v>
      </c>
      <c r="F1324" s="4">
        <v>30</v>
      </c>
      <c r="G1324">
        <v>1</v>
      </c>
      <c r="H1324" s="5">
        <v>3.8194444444444448E-2</v>
      </c>
      <c r="I1324" t="s">
        <v>630</v>
      </c>
      <c r="J1324" s="4">
        <f t="shared" si="53"/>
        <v>30</v>
      </c>
      <c r="K1324" s="4">
        <f t="shared" si="52"/>
        <v>12</v>
      </c>
    </row>
    <row r="1325" spans="1:11" x14ac:dyDescent="0.45">
      <c r="A1325" s="3">
        <v>538</v>
      </c>
      <c r="B1325" s="3">
        <v>14</v>
      </c>
      <c r="C1325" t="s">
        <v>231</v>
      </c>
      <c r="D1325" t="s">
        <v>647</v>
      </c>
      <c r="E1325" s="4">
        <v>14</v>
      </c>
      <c r="F1325" s="4">
        <v>23</v>
      </c>
      <c r="G1325">
        <v>1</v>
      </c>
      <c r="H1325" s="5">
        <v>2.7083333333333334E-2</v>
      </c>
      <c r="I1325" t="s">
        <v>629</v>
      </c>
      <c r="J1325" s="4">
        <f t="shared" si="53"/>
        <v>23</v>
      </c>
      <c r="K1325" s="4">
        <f t="shared" si="52"/>
        <v>9</v>
      </c>
    </row>
    <row r="1326" spans="1:11" x14ac:dyDescent="0.45">
      <c r="A1326" s="3">
        <v>538</v>
      </c>
      <c r="B1326" s="3">
        <v>14</v>
      </c>
      <c r="C1326" t="s">
        <v>292</v>
      </c>
      <c r="D1326" t="s">
        <v>639</v>
      </c>
      <c r="E1326" s="4">
        <v>20</v>
      </c>
      <c r="F1326" s="4">
        <v>33</v>
      </c>
      <c r="G1326">
        <v>1</v>
      </c>
      <c r="H1326" s="5">
        <v>4.027777777777778E-2</v>
      </c>
      <c r="I1326" t="s">
        <v>630</v>
      </c>
      <c r="J1326" s="4">
        <f t="shared" si="53"/>
        <v>33</v>
      </c>
      <c r="K1326" s="4">
        <f t="shared" si="52"/>
        <v>13</v>
      </c>
    </row>
    <row r="1327" spans="1:11" x14ac:dyDescent="0.45">
      <c r="A1327" s="3">
        <v>538</v>
      </c>
      <c r="B1327" s="3">
        <v>14</v>
      </c>
      <c r="C1327" t="s">
        <v>62</v>
      </c>
      <c r="D1327" t="s">
        <v>640</v>
      </c>
      <c r="E1327" s="4">
        <v>16</v>
      </c>
      <c r="F1327" s="4">
        <v>28</v>
      </c>
      <c r="G1327">
        <v>2</v>
      </c>
      <c r="H1327" s="5">
        <v>3.1944444444444442E-2</v>
      </c>
      <c r="I1327" t="s">
        <v>629</v>
      </c>
      <c r="J1327" s="4">
        <f t="shared" si="53"/>
        <v>56</v>
      </c>
      <c r="K1327" s="4">
        <f t="shared" si="52"/>
        <v>24</v>
      </c>
    </row>
    <row r="1328" spans="1:11" x14ac:dyDescent="0.45">
      <c r="A1328" s="3">
        <v>539</v>
      </c>
      <c r="B1328" s="3">
        <v>18</v>
      </c>
      <c r="C1328" t="s">
        <v>97</v>
      </c>
      <c r="D1328" t="s">
        <v>633</v>
      </c>
      <c r="E1328" s="4">
        <v>18</v>
      </c>
      <c r="F1328" s="4">
        <v>30</v>
      </c>
      <c r="G1328">
        <v>3</v>
      </c>
      <c r="H1328" s="5">
        <v>2.9861111111111113E-2</v>
      </c>
      <c r="I1328" t="s">
        <v>630</v>
      </c>
      <c r="J1328" s="4">
        <f t="shared" si="53"/>
        <v>90</v>
      </c>
      <c r="K1328" s="4">
        <f t="shared" si="52"/>
        <v>36</v>
      </c>
    </row>
    <row r="1329" spans="1:11" x14ac:dyDescent="0.45">
      <c r="A1329" s="3">
        <v>539</v>
      </c>
      <c r="B1329" s="3">
        <v>18</v>
      </c>
      <c r="C1329" t="s">
        <v>137</v>
      </c>
      <c r="D1329" t="s">
        <v>635</v>
      </c>
      <c r="E1329" s="4">
        <v>16</v>
      </c>
      <c r="F1329" s="4">
        <v>27</v>
      </c>
      <c r="G1329">
        <v>1</v>
      </c>
      <c r="H1329" s="5">
        <v>2.7777777777777776E-2</v>
      </c>
      <c r="I1329" t="s">
        <v>630</v>
      </c>
      <c r="J1329" s="4">
        <f t="shared" si="53"/>
        <v>27</v>
      </c>
      <c r="K1329" s="4">
        <f t="shared" si="52"/>
        <v>11</v>
      </c>
    </row>
    <row r="1330" spans="1:11" x14ac:dyDescent="0.45">
      <c r="A1330" s="3">
        <v>539</v>
      </c>
      <c r="B1330" s="3">
        <v>18</v>
      </c>
      <c r="C1330" t="s">
        <v>55</v>
      </c>
      <c r="D1330" t="s">
        <v>638</v>
      </c>
      <c r="E1330" s="4">
        <v>17</v>
      </c>
      <c r="F1330" s="4">
        <v>29</v>
      </c>
      <c r="G1330">
        <v>3</v>
      </c>
      <c r="H1330" s="5">
        <v>1.2500000000000001E-2</v>
      </c>
      <c r="I1330" t="s">
        <v>629</v>
      </c>
      <c r="J1330" s="4">
        <f t="shared" si="53"/>
        <v>87</v>
      </c>
      <c r="K1330" s="4">
        <f t="shared" si="52"/>
        <v>36</v>
      </c>
    </row>
    <row r="1331" spans="1:11" x14ac:dyDescent="0.45">
      <c r="A1331" s="3">
        <v>539</v>
      </c>
      <c r="B1331" s="3">
        <v>18</v>
      </c>
      <c r="C1331" t="s">
        <v>108</v>
      </c>
      <c r="D1331" t="s">
        <v>649</v>
      </c>
      <c r="E1331" s="4">
        <v>10</v>
      </c>
      <c r="F1331" s="4">
        <v>18</v>
      </c>
      <c r="G1331">
        <v>2</v>
      </c>
      <c r="H1331" s="5">
        <v>1.9444444444444445E-2</v>
      </c>
      <c r="I1331" t="s">
        <v>629</v>
      </c>
      <c r="J1331" s="4">
        <f t="shared" si="53"/>
        <v>36</v>
      </c>
      <c r="K1331" s="4">
        <f t="shared" si="52"/>
        <v>16</v>
      </c>
    </row>
    <row r="1332" spans="1:11" x14ac:dyDescent="0.45">
      <c r="A1332" s="3">
        <v>540</v>
      </c>
      <c r="B1332" s="3">
        <v>6</v>
      </c>
      <c r="C1332" t="s">
        <v>108</v>
      </c>
      <c r="D1332" t="s">
        <v>649</v>
      </c>
      <c r="E1332" s="4">
        <v>10</v>
      </c>
      <c r="F1332" s="4">
        <v>18</v>
      </c>
      <c r="G1332">
        <v>3</v>
      </c>
      <c r="H1332" s="5">
        <v>3.2638888888888891E-2</v>
      </c>
      <c r="I1332" t="s">
        <v>629</v>
      </c>
      <c r="J1332" s="4">
        <f t="shared" si="53"/>
        <v>54</v>
      </c>
      <c r="K1332" s="4">
        <f t="shared" si="52"/>
        <v>24</v>
      </c>
    </row>
    <row r="1333" spans="1:11" x14ac:dyDescent="0.45">
      <c r="A1333" s="3">
        <v>540</v>
      </c>
      <c r="B1333" s="3">
        <v>6</v>
      </c>
      <c r="C1333" t="s">
        <v>39</v>
      </c>
      <c r="D1333" t="s">
        <v>642</v>
      </c>
      <c r="E1333" s="4">
        <v>21</v>
      </c>
      <c r="F1333" s="4">
        <v>35</v>
      </c>
      <c r="G1333">
        <v>2</v>
      </c>
      <c r="H1333" s="5">
        <v>2.4305555555555556E-2</v>
      </c>
      <c r="I1333" t="s">
        <v>629</v>
      </c>
      <c r="J1333" s="4">
        <f t="shared" si="53"/>
        <v>70</v>
      </c>
      <c r="K1333" s="4">
        <f t="shared" si="52"/>
        <v>28</v>
      </c>
    </row>
    <row r="1334" spans="1:11" x14ac:dyDescent="0.45">
      <c r="A1334" s="3">
        <v>541</v>
      </c>
      <c r="B1334" s="3">
        <v>19</v>
      </c>
      <c r="C1334" t="s">
        <v>143</v>
      </c>
      <c r="D1334" t="s">
        <v>641</v>
      </c>
      <c r="E1334" s="4">
        <v>11</v>
      </c>
      <c r="F1334" s="4">
        <v>19</v>
      </c>
      <c r="G1334">
        <v>2</v>
      </c>
      <c r="H1334" s="5">
        <v>2.1527777777777778E-2</v>
      </c>
      <c r="I1334" t="s">
        <v>629</v>
      </c>
      <c r="J1334" s="4">
        <f t="shared" si="53"/>
        <v>38</v>
      </c>
      <c r="K1334" s="4">
        <f t="shared" si="52"/>
        <v>16</v>
      </c>
    </row>
    <row r="1335" spans="1:11" x14ac:dyDescent="0.45">
      <c r="A1335" s="3">
        <v>541</v>
      </c>
      <c r="B1335" s="3">
        <v>19</v>
      </c>
      <c r="C1335" t="s">
        <v>292</v>
      </c>
      <c r="D1335" t="s">
        <v>639</v>
      </c>
      <c r="E1335" s="4">
        <v>20</v>
      </c>
      <c r="F1335" s="4">
        <v>33</v>
      </c>
      <c r="G1335">
        <v>2</v>
      </c>
      <c r="H1335" s="5">
        <v>1.4583333333333334E-2</v>
      </c>
      <c r="I1335" t="s">
        <v>629</v>
      </c>
      <c r="J1335" s="4">
        <f t="shared" si="53"/>
        <v>66</v>
      </c>
      <c r="K1335" s="4">
        <f t="shared" si="52"/>
        <v>26</v>
      </c>
    </row>
    <row r="1336" spans="1:11" x14ac:dyDescent="0.45">
      <c r="A1336" s="3">
        <v>541</v>
      </c>
      <c r="B1336" s="3">
        <v>19</v>
      </c>
      <c r="C1336" t="s">
        <v>55</v>
      </c>
      <c r="D1336" t="s">
        <v>638</v>
      </c>
      <c r="E1336" s="4">
        <v>17</v>
      </c>
      <c r="F1336" s="4">
        <v>29</v>
      </c>
      <c r="G1336">
        <v>1</v>
      </c>
      <c r="H1336" s="5">
        <v>2.4305555555555556E-2</v>
      </c>
      <c r="I1336" t="s">
        <v>629</v>
      </c>
      <c r="J1336" s="4">
        <f t="shared" si="53"/>
        <v>29</v>
      </c>
      <c r="K1336" s="4">
        <f t="shared" si="52"/>
        <v>12</v>
      </c>
    </row>
    <row r="1337" spans="1:11" x14ac:dyDescent="0.45">
      <c r="A1337" s="3">
        <v>541</v>
      </c>
      <c r="B1337" s="3">
        <v>19</v>
      </c>
      <c r="C1337" t="s">
        <v>231</v>
      </c>
      <c r="D1337" t="s">
        <v>647</v>
      </c>
      <c r="E1337" s="4">
        <v>14</v>
      </c>
      <c r="F1337" s="4">
        <v>23</v>
      </c>
      <c r="G1337">
        <v>3</v>
      </c>
      <c r="H1337" s="5">
        <v>2.5694444444444443E-2</v>
      </c>
      <c r="I1337" t="s">
        <v>629</v>
      </c>
      <c r="J1337" s="4">
        <f t="shared" si="53"/>
        <v>69</v>
      </c>
      <c r="K1337" s="4">
        <f t="shared" si="52"/>
        <v>27</v>
      </c>
    </row>
    <row r="1338" spans="1:11" x14ac:dyDescent="0.45">
      <c r="A1338" s="3">
        <v>542</v>
      </c>
      <c r="B1338" s="3">
        <v>9</v>
      </c>
      <c r="C1338" t="s">
        <v>83</v>
      </c>
      <c r="D1338" t="s">
        <v>645</v>
      </c>
      <c r="E1338" s="4">
        <v>20</v>
      </c>
      <c r="F1338" s="4">
        <v>34</v>
      </c>
      <c r="G1338">
        <v>2</v>
      </c>
      <c r="H1338" s="5">
        <v>1.1805555555555555E-2</v>
      </c>
      <c r="I1338" t="s">
        <v>630</v>
      </c>
      <c r="J1338" s="4">
        <f t="shared" si="53"/>
        <v>68</v>
      </c>
      <c r="K1338" s="4">
        <f t="shared" si="52"/>
        <v>28</v>
      </c>
    </row>
    <row r="1339" spans="1:11" x14ac:dyDescent="0.45">
      <c r="A1339" s="3">
        <v>542</v>
      </c>
      <c r="B1339" s="3">
        <v>9</v>
      </c>
      <c r="C1339" t="s">
        <v>186</v>
      </c>
      <c r="D1339" t="s">
        <v>650</v>
      </c>
      <c r="E1339" s="4">
        <v>15</v>
      </c>
      <c r="F1339" s="4">
        <v>26</v>
      </c>
      <c r="G1339">
        <v>1</v>
      </c>
      <c r="H1339" s="5">
        <v>3.1944444444444442E-2</v>
      </c>
      <c r="I1339" t="s">
        <v>629</v>
      </c>
      <c r="J1339" s="4">
        <f t="shared" si="53"/>
        <v>26</v>
      </c>
      <c r="K1339" s="4">
        <f t="shared" si="52"/>
        <v>11</v>
      </c>
    </row>
    <row r="1340" spans="1:11" x14ac:dyDescent="0.45">
      <c r="A1340" s="3">
        <v>542</v>
      </c>
      <c r="B1340" s="3">
        <v>9</v>
      </c>
      <c r="C1340" t="s">
        <v>137</v>
      </c>
      <c r="D1340" t="s">
        <v>635</v>
      </c>
      <c r="E1340" s="4">
        <v>16</v>
      </c>
      <c r="F1340" s="4">
        <v>27</v>
      </c>
      <c r="G1340">
        <v>2</v>
      </c>
      <c r="H1340" s="5">
        <v>3.6111111111111108E-2</v>
      </c>
      <c r="I1340" t="s">
        <v>630</v>
      </c>
      <c r="J1340" s="4">
        <f t="shared" si="53"/>
        <v>54</v>
      </c>
      <c r="K1340" s="4">
        <f t="shared" si="52"/>
        <v>22</v>
      </c>
    </row>
    <row r="1341" spans="1:11" x14ac:dyDescent="0.45">
      <c r="A1341" s="3">
        <v>543</v>
      </c>
      <c r="B1341" s="3">
        <v>19</v>
      </c>
      <c r="C1341" t="s">
        <v>62</v>
      </c>
      <c r="D1341" t="s">
        <v>640</v>
      </c>
      <c r="E1341" s="4">
        <v>16</v>
      </c>
      <c r="F1341" s="4">
        <v>28</v>
      </c>
      <c r="G1341">
        <v>2</v>
      </c>
      <c r="H1341" s="5">
        <v>1.8749999999999999E-2</v>
      </c>
      <c r="I1341" t="s">
        <v>630</v>
      </c>
      <c r="J1341" s="4">
        <f t="shared" si="53"/>
        <v>56</v>
      </c>
      <c r="K1341" s="4">
        <f t="shared" si="52"/>
        <v>24</v>
      </c>
    </row>
    <row r="1342" spans="1:11" x14ac:dyDescent="0.45">
      <c r="A1342" s="3">
        <v>543</v>
      </c>
      <c r="B1342" s="3">
        <v>19</v>
      </c>
      <c r="C1342" t="s">
        <v>137</v>
      </c>
      <c r="D1342" t="s">
        <v>635</v>
      </c>
      <c r="E1342" s="4">
        <v>16</v>
      </c>
      <c r="F1342" s="4">
        <v>27</v>
      </c>
      <c r="G1342">
        <v>2</v>
      </c>
      <c r="H1342" s="5">
        <v>3.472222222222222E-3</v>
      </c>
      <c r="I1342" t="s">
        <v>629</v>
      </c>
      <c r="J1342" s="4">
        <f t="shared" si="53"/>
        <v>54</v>
      </c>
      <c r="K1342" s="4">
        <f t="shared" si="52"/>
        <v>22</v>
      </c>
    </row>
    <row r="1343" spans="1:11" x14ac:dyDescent="0.45">
      <c r="A1343" s="3">
        <v>543</v>
      </c>
      <c r="B1343" s="3">
        <v>19</v>
      </c>
      <c r="C1343" t="s">
        <v>278</v>
      </c>
      <c r="D1343" t="s">
        <v>643</v>
      </c>
      <c r="E1343" s="4">
        <v>19</v>
      </c>
      <c r="F1343" s="4">
        <v>32</v>
      </c>
      <c r="G1343">
        <v>3</v>
      </c>
      <c r="H1343" s="5">
        <v>2.9166666666666667E-2</v>
      </c>
      <c r="I1343" t="s">
        <v>630</v>
      </c>
      <c r="J1343" s="4">
        <f t="shared" si="53"/>
        <v>96</v>
      </c>
      <c r="K1343" s="4">
        <f t="shared" si="52"/>
        <v>39</v>
      </c>
    </row>
    <row r="1344" spans="1:11" x14ac:dyDescent="0.45">
      <c r="A1344" s="3">
        <v>544</v>
      </c>
      <c r="B1344" s="3">
        <v>7</v>
      </c>
      <c r="C1344" t="s">
        <v>39</v>
      </c>
      <c r="D1344" t="s">
        <v>642</v>
      </c>
      <c r="E1344" s="4">
        <v>21</v>
      </c>
      <c r="F1344" s="4">
        <v>35</v>
      </c>
      <c r="G1344">
        <v>2</v>
      </c>
      <c r="H1344" s="5">
        <v>3.3333333333333333E-2</v>
      </c>
      <c r="I1344" t="s">
        <v>629</v>
      </c>
      <c r="J1344" s="4">
        <f t="shared" si="53"/>
        <v>70</v>
      </c>
      <c r="K1344" s="4">
        <f t="shared" si="52"/>
        <v>28</v>
      </c>
    </row>
    <row r="1345" spans="1:11" x14ac:dyDescent="0.45">
      <c r="A1345" s="3">
        <v>545</v>
      </c>
      <c r="B1345" s="3">
        <v>20</v>
      </c>
      <c r="C1345" t="s">
        <v>292</v>
      </c>
      <c r="D1345" t="s">
        <v>639</v>
      </c>
      <c r="E1345" s="4">
        <v>20</v>
      </c>
      <c r="F1345" s="4">
        <v>33</v>
      </c>
      <c r="G1345">
        <v>3</v>
      </c>
      <c r="H1345" s="5">
        <v>3.9583333333333331E-2</v>
      </c>
      <c r="I1345" t="s">
        <v>630</v>
      </c>
      <c r="J1345" s="4">
        <f t="shared" si="53"/>
        <v>99</v>
      </c>
      <c r="K1345" s="4">
        <f t="shared" si="52"/>
        <v>39</v>
      </c>
    </row>
    <row r="1346" spans="1:11" x14ac:dyDescent="0.45">
      <c r="A1346" s="3">
        <v>545</v>
      </c>
      <c r="B1346" s="3">
        <v>20</v>
      </c>
      <c r="C1346" t="s">
        <v>147</v>
      </c>
      <c r="D1346" t="s">
        <v>634</v>
      </c>
      <c r="E1346" s="4">
        <v>19</v>
      </c>
      <c r="F1346" s="4">
        <v>31</v>
      </c>
      <c r="G1346">
        <v>1</v>
      </c>
      <c r="H1346" s="5">
        <v>2.9166666666666667E-2</v>
      </c>
      <c r="I1346" t="s">
        <v>630</v>
      </c>
      <c r="J1346" s="4">
        <f t="shared" si="53"/>
        <v>31</v>
      </c>
      <c r="K1346" s="4">
        <f t="shared" ref="K1346:K1409" si="54">J1346-(G1346*E1346)</f>
        <v>12</v>
      </c>
    </row>
    <row r="1347" spans="1:11" x14ac:dyDescent="0.45">
      <c r="A1347" s="3">
        <v>546</v>
      </c>
      <c r="B1347" s="3">
        <v>5</v>
      </c>
      <c r="C1347" t="s">
        <v>278</v>
      </c>
      <c r="D1347" t="s">
        <v>643</v>
      </c>
      <c r="E1347" s="4">
        <v>19</v>
      </c>
      <c r="F1347" s="4">
        <v>32</v>
      </c>
      <c r="G1347">
        <v>2</v>
      </c>
      <c r="H1347" s="5">
        <v>2.2916666666666665E-2</v>
      </c>
      <c r="I1347" t="s">
        <v>630</v>
      </c>
      <c r="J1347" s="4">
        <f t="shared" ref="J1347:J1410" si="55">F1347*G1347</f>
        <v>64</v>
      </c>
      <c r="K1347" s="4">
        <f t="shared" si="54"/>
        <v>26</v>
      </c>
    </row>
    <row r="1348" spans="1:11" x14ac:dyDescent="0.45">
      <c r="A1348" s="3">
        <v>546</v>
      </c>
      <c r="B1348" s="3">
        <v>5</v>
      </c>
      <c r="C1348" t="s">
        <v>62</v>
      </c>
      <c r="D1348" t="s">
        <v>640</v>
      </c>
      <c r="E1348" s="4">
        <v>16</v>
      </c>
      <c r="F1348" s="4">
        <v>28</v>
      </c>
      <c r="G1348">
        <v>1</v>
      </c>
      <c r="H1348" s="5">
        <v>4.027777777777778E-2</v>
      </c>
      <c r="I1348" t="s">
        <v>630</v>
      </c>
      <c r="J1348" s="4">
        <f t="shared" si="55"/>
        <v>28</v>
      </c>
      <c r="K1348" s="4">
        <f t="shared" si="54"/>
        <v>12</v>
      </c>
    </row>
    <row r="1349" spans="1:11" x14ac:dyDescent="0.45">
      <c r="A1349" s="3">
        <v>547</v>
      </c>
      <c r="B1349" s="3">
        <v>9</v>
      </c>
      <c r="C1349" t="s">
        <v>147</v>
      </c>
      <c r="D1349" t="s">
        <v>634</v>
      </c>
      <c r="E1349" s="4">
        <v>19</v>
      </c>
      <c r="F1349" s="4">
        <v>31</v>
      </c>
      <c r="G1349">
        <v>3</v>
      </c>
      <c r="H1349" s="5">
        <v>9.0277777777777769E-3</v>
      </c>
      <c r="I1349" t="s">
        <v>629</v>
      </c>
      <c r="J1349" s="4">
        <f t="shared" si="55"/>
        <v>93</v>
      </c>
      <c r="K1349" s="4">
        <f t="shared" si="54"/>
        <v>36</v>
      </c>
    </row>
    <row r="1350" spans="1:11" x14ac:dyDescent="0.45">
      <c r="A1350" s="3">
        <v>547</v>
      </c>
      <c r="B1350" s="3">
        <v>9</v>
      </c>
      <c r="C1350" t="s">
        <v>292</v>
      </c>
      <c r="D1350" t="s">
        <v>639</v>
      </c>
      <c r="E1350" s="4">
        <v>20</v>
      </c>
      <c r="F1350" s="4">
        <v>33</v>
      </c>
      <c r="G1350">
        <v>3</v>
      </c>
      <c r="H1350" s="5">
        <v>3.7499999999999999E-2</v>
      </c>
      <c r="I1350" t="s">
        <v>630</v>
      </c>
      <c r="J1350" s="4">
        <f t="shared" si="55"/>
        <v>99</v>
      </c>
      <c r="K1350" s="4">
        <f t="shared" si="54"/>
        <v>39</v>
      </c>
    </row>
    <row r="1351" spans="1:11" x14ac:dyDescent="0.45">
      <c r="A1351" s="3">
        <v>547</v>
      </c>
      <c r="B1351" s="3">
        <v>9</v>
      </c>
      <c r="C1351" t="s">
        <v>39</v>
      </c>
      <c r="D1351" t="s">
        <v>642</v>
      </c>
      <c r="E1351" s="4">
        <v>21</v>
      </c>
      <c r="F1351" s="4">
        <v>35</v>
      </c>
      <c r="G1351">
        <v>1</v>
      </c>
      <c r="H1351" s="5">
        <v>2.0833333333333332E-2</v>
      </c>
      <c r="I1351" t="s">
        <v>630</v>
      </c>
      <c r="J1351" s="4">
        <f t="shared" si="55"/>
        <v>35</v>
      </c>
      <c r="K1351" s="4">
        <f t="shared" si="54"/>
        <v>14</v>
      </c>
    </row>
    <row r="1352" spans="1:11" x14ac:dyDescent="0.45">
      <c r="A1352" s="3">
        <v>548</v>
      </c>
      <c r="B1352" s="3">
        <v>4</v>
      </c>
      <c r="C1352" t="s">
        <v>83</v>
      </c>
      <c r="D1352" t="s">
        <v>645</v>
      </c>
      <c r="E1352" s="4">
        <v>20</v>
      </c>
      <c r="F1352" s="4">
        <v>34</v>
      </c>
      <c r="G1352">
        <v>1</v>
      </c>
      <c r="H1352" s="5">
        <v>4.027777777777778E-2</v>
      </c>
      <c r="I1352" t="s">
        <v>630</v>
      </c>
      <c r="J1352" s="4">
        <f t="shared" si="55"/>
        <v>34</v>
      </c>
      <c r="K1352" s="4">
        <f t="shared" si="54"/>
        <v>14</v>
      </c>
    </row>
    <row r="1353" spans="1:11" x14ac:dyDescent="0.45">
      <c r="A1353" s="3">
        <v>548</v>
      </c>
      <c r="B1353" s="3">
        <v>4</v>
      </c>
      <c r="C1353" t="s">
        <v>147</v>
      </c>
      <c r="D1353" t="s">
        <v>634</v>
      </c>
      <c r="E1353" s="4">
        <v>19</v>
      </c>
      <c r="F1353" s="4">
        <v>31</v>
      </c>
      <c r="G1353">
        <v>2</v>
      </c>
      <c r="H1353" s="5">
        <v>3.3333333333333333E-2</v>
      </c>
      <c r="I1353" t="s">
        <v>630</v>
      </c>
      <c r="J1353" s="4">
        <f t="shared" si="55"/>
        <v>62</v>
      </c>
      <c r="K1353" s="4">
        <f t="shared" si="54"/>
        <v>24</v>
      </c>
    </row>
    <row r="1354" spans="1:11" x14ac:dyDescent="0.45">
      <c r="A1354" s="3">
        <v>549</v>
      </c>
      <c r="B1354" s="3">
        <v>12</v>
      </c>
      <c r="C1354" t="s">
        <v>153</v>
      </c>
      <c r="D1354" t="s">
        <v>651</v>
      </c>
      <c r="E1354" s="4">
        <v>15</v>
      </c>
      <c r="F1354" s="4">
        <v>25</v>
      </c>
      <c r="G1354">
        <v>1</v>
      </c>
      <c r="H1354" s="5">
        <v>1.3194444444444444E-2</v>
      </c>
      <c r="I1354" t="s">
        <v>629</v>
      </c>
      <c r="J1354" s="4">
        <f t="shared" si="55"/>
        <v>25</v>
      </c>
      <c r="K1354" s="4">
        <f t="shared" si="54"/>
        <v>10</v>
      </c>
    </row>
    <row r="1355" spans="1:11" x14ac:dyDescent="0.45">
      <c r="A1355" s="3">
        <v>549</v>
      </c>
      <c r="B1355" s="3">
        <v>12</v>
      </c>
      <c r="C1355" t="s">
        <v>39</v>
      </c>
      <c r="D1355" t="s">
        <v>642</v>
      </c>
      <c r="E1355" s="4">
        <v>21</v>
      </c>
      <c r="F1355" s="4">
        <v>35</v>
      </c>
      <c r="G1355">
        <v>1</v>
      </c>
      <c r="H1355" s="5">
        <v>1.3888888888888888E-2</v>
      </c>
      <c r="I1355" t="s">
        <v>630</v>
      </c>
      <c r="J1355" s="4">
        <f t="shared" si="55"/>
        <v>35</v>
      </c>
      <c r="K1355" s="4">
        <f t="shared" si="54"/>
        <v>14</v>
      </c>
    </row>
    <row r="1356" spans="1:11" x14ac:dyDescent="0.45">
      <c r="A1356" s="3">
        <v>549</v>
      </c>
      <c r="B1356" s="3">
        <v>12</v>
      </c>
      <c r="C1356" t="s">
        <v>83</v>
      </c>
      <c r="D1356" t="s">
        <v>645</v>
      </c>
      <c r="E1356" s="4">
        <v>20</v>
      </c>
      <c r="F1356" s="4">
        <v>34</v>
      </c>
      <c r="G1356">
        <v>3</v>
      </c>
      <c r="H1356" s="5">
        <v>4.0972222222222222E-2</v>
      </c>
      <c r="I1356" t="s">
        <v>629</v>
      </c>
      <c r="J1356" s="4">
        <f t="shared" si="55"/>
        <v>102</v>
      </c>
      <c r="K1356" s="4">
        <f t="shared" si="54"/>
        <v>42</v>
      </c>
    </row>
    <row r="1357" spans="1:11" x14ac:dyDescent="0.45">
      <c r="A1357" s="3">
        <v>550</v>
      </c>
      <c r="B1357" s="3">
        <v>1</v>
      </c>
      <c r="C1357" t="s">
        <v>97</v>
      </c>
      <c r="D1357" t="s">
        <v>633</v>
      </c>
      <c r="E1357" s="4">
        <v>18</v>
      </c>
      <c r="F1357" s="4">
        <v>30</v>
      </c>
      <c r="G1357">
        <v>2</v>
      </c>
      <c r="H1357" s="5">
        <v>1.9444444444444445E-2</v>
      </c>
      <c r="I1357" t="s">
        <v>630</v>
      </c>
      <c r="J1357" s="4">
        <f t="shared" si="55"/>
        <v>60</v>
      </c>
      <c r="K1357" s="4">
        <f t="shared" si="54"/>
        <v>24</v>
      </c>
    </row>
    <row r="1358" spans="1:11" x14ac:dyDescent="0.45">
      <c r="A1358" s="3">
        <v>550</v>
      </c>
      <c r="B1358" s="3">
        <v>1</v>
      </c>
      <c r="C1358" t="s">
        <v>189</v>
      </c>
      <c r="D1358" t="s">
        <v>632</v>
      </c>
      <c r="E1358" s="4">
        <v>14</v>
      </c>
      <c r="F1358" s="4">
        <v>24</v>
      </c>
      <c r="G1358">
        <v>1</v>
      </c>
      <c r="H1358" s="5">
        <v>3.472222222222222E-3</v>
      </c>
      <c r="I1358" t="s">
        <v>629</v>
      </c>
      <c r="J1358" s="4">
        <f t="shared" si="55"/>
        <v>24</v>
      </c>
      <c r="K1358" s="4">
        <f t="shared" si="54"/>
        <v>10</v>
      </c>
    </row>
    <row r="1359" spans="1:11" x14ac:dyDescent="0.45">
      <c r="A1359" s="3">
        <v>550</v>
      </c>
      <c r="B1359" s="3">
        <v>1</v>
      </c>
      <c r="C1359" t="s">
        <v>177</v>
      </c>
      <c r="D1359" t="s">
        <v>646</v>
      </c>
      <c r="E1359" s="4">
        <v>12</v>
      </c>
      <c r="F1359" s="4">
        <v>20</v>
      </c>
      <c r="G1359">
        <v>2</v>
      </c>
      <c r="H1359" s="5">
        <v>1.6666666666666666E-2</v>
      </c>
      <c r="I1359" t="s">
        <v>629</v>
      </c>
      <c r="J1359" s="4">
        <f t="shared" si="55"/>
        <v>40</v>
      </c>
      <c r="K1359" s="4">
        <f t="shared" si="54"/>
        <v>16</v>
      </c>
    </row>
    <row r="1360" spans="1:11" x14ac:dyDescent="0.45">
      <c r="A1360" s="3">
        <v>551</v>
      </c>
      <c r="B1360" s="3">
        <v>4</v>
      </c>
      <c r="C1360" t="s">
        <v>97</v>
      </c>
      <c r="D1360" t="s">
        <v>633</v>
      </c>
      <c r="E1360" s="4">
        <v>18</v>
      </c>
      <c r="F1360" s="4">
        <v>30</v>
      </c>
      <c r="G1360">
        <v>1</v>
      </c>
      <c r="H1360" s="5">
        <v>2.2222222222222223E-2</v>
      </c>
      <c r="I1360" t="s">
        <v>630</v>
      </c>
      <c r="J1360" s="4">
        <f t="shared" si="55"/>
        <v>30</v>
      </c>
      <c r="K1360" s="4">
        <f t="shared" si="54"/>
        <v>12</v>
      </c>
    </row>
    <row r="1361" spans="1:11" x14ac:dyDescent="0.45">
      <c r="A1361" s="3">
        <v>551</v>
      </c>
      <c r="B1361" s="3">
        <v>4</v>
      </c>
      <c r="C1361" t="s">
        <v>177</v>
      </c>
      <c r="D1361" t="s">
        <v>646</v>
      </c>
      <c r="E1361" s="4">
        <v>12</v>
      </c>
      <c r="F1361" s="4">
        <v>20</v>
      </c>
      <c r="G1361">
        <v>3</v>
      </c>
      <c r="H1361" s="5">
        <v>7.6388888888888886E-3</v>
      </c>
      <c r="I1361" t="s">
        <v>629</v>
      </c>
      <c r="J1361" s="4">
        <f t="shared" si="55"/>
        <v>60</v>
      </c>
      <c r="K1361" s="4">
        <f t="shared" si="54"/>
        <v>24</v>
      </c>
    </row>
    <row r="1362" spans="1:11" x14ac:dyDescent="0.45">
      <c r="A1362" s="3">
        <v>551</v>
      </c>
      <c r="B1362" s="3">
        <v>4</v>
      </c>
      <c r="C1362" t="s">
        <v>108</v>
      </c>
      <c r="D1362" t="s">
        <v>649</v>
      </c>
      <c r="E1362" s="4">
        <v>10</v>
      </c>
      <c r="F1362" s="4">
        <v>18</v>
      </c>
      <c r="G1362">
        <v>1</v>
      </c>
      <c r="H1362" s="5">
        <v>2.013888888888889E-2</v>
      </c>
      <c r="I1362" t="s">
        <v>629</v>
      </c>
      <c r="J1362" s="4">
        <f t="shared" si="55"/>
        <v>18</v>
      </c>
      <c r="K1362" s="4">
        <f t="shared" si="54"/>
        <v>8</v>
      </c>
    </row>
    <row r="1363" spans="1:11" x14ac:dyDescent="0.45">
      <c r="A1363" s="3">
        <v>551</v>
      </c>
      <c r="B1363" s="3">
        <v>4</v>
      </c>
      <c r="C1363" t="s">
        <v>99</v>
      </c>
      <c r="D1363" t="s">
        <v>648</v>
      </c>
      <c r="E1363" s="4">
        <v>13</v>
      </c>
      <c r="F1363" s="4">
        <v>21</v>
      </c>
      <c r="G1363">
        <v>3</v>
      </c>
      <c r="H1363" s="5">
        <v>3.5416666666666666E-2</v>
      </c>
      <c r="I1363" t="s">
        <v>630</v>
      </c>
      <c r="J1363" s="4">
        <f t="shared" si="55"/>
        <v>63</v>
      </c>
      <c r="K1363" s="4">
        <f t="shared" si="54"/>
        <v>24</v>
      </c>
    </row>
    <row r="1364" spans="1:11" x14ac:dyDescent="0.45">
      <c r="A1364" s="3">
        <v>552</v>
      </c>
      <c r="B1364" s="3">
        <v>11</v>
      </c>
      <c r="C1364" t="s">
        <v>71</v>
      </c>
      <c r="D1364" t="s">
        <v>636</v>
      </c>
      <c r="E1364" s="4">
        <v>25</v>
      </c>
      <c r="F1364" s="4">
        <v>40</v>
      </c>
      <c r="G1364">
        <v>3</v>
      </c>
      <c r="H1364" s="5">
        <v>1.8055555555555554E-2</v>
      </c>
      <c r="I1364" t="s">
        <v>630</v>
      </c>
      <c r="J1364" s="4">
        <f t="shared" si="55"/>
        <v>120</v>
      </c>
      <c r="K1364" s="4">
        <f t="shared" si="54"/>
        <v>45</v>
      </c>
    </row>
    <row r="1365" spans="1:11" x14ac:dyDescent="0.45">
      <c r="A1365" s="3">
        <v>552</v>
      </c>
      <c r="B1365" s="3">
        <v>11</v>
      </c>
      <c r="C1365" t="s">
        <v>99</v>
      </c>
      <c r="D1365" t="s">
        <v>648</v>
      </c>
      <c r="E1365" s="4">
        <v>13</v>
      </c>
      <c r="F1365" s="4">
        <v>21</v>
      </c>
      <c r="G1365">
        <v>3</v>
      </c>
      <c r="H1365" s="5">
        <v>3.9583333333333331E-2</v>
      </c>
      <c r="I1365" t="s">
        <v>630</v>
      </c>
      <c r="J1365" s="4">
        <f t="shared" si="55"/>
        <v>63</v>
      </c>
      <c r="K1365" s="4">
        <f t="shared" si="54"/>
        <v>24</v>
      </c>
    </row>
    <row r="1366" spans="1:11" x14ac:dyDescent="0.45">
      <c r="A1366" s="3">
        <v>552</v>
      </c>
      <c r="B1366" s="3">
        <v>11</v>
      </c>
      <c r="C1366" t="s">
        <v>177</v>
      </c>
      <c r="D1366" t="s">
        <v>646</v>
      </c>
      <c r="E1366" s="4">
        <v>12</v>
      </c>
      <c r="F1366" s="4">
        <v>20</v>
      </c>
      <c r="G1366">
        <v>3</v>
      </c>
      <c r="H1366" s="5">
        <v>2.2222222222222223E-2</v>
      </c>
      <c r="I1366" t="s">
        <v>630</v>
      </c>
      <c r="J1366" s="4">
        <f t="shared" si="55"/>
        <v>60</v>
      </c>
      <c r="K1366" s="4">
        <f t="shared" si="54"/>
        <v>24</v>
      </c>
    </row>
    <row r="1367" spans="1:11" x14ac:dyDescent="0.45">
      <c r="A1367" s="3">
        <v>553</v>
      </c>
      <c r="B1367" s="3">
        <v>14</v>
      </c>
      <c r="C1367" t="s">
        <v>97</v>
      </c>
      <c r="D1367" t="s">
        <v>633</v>
      </c>
      <c r="E1367" s="4">
        <v>18</v>
      </c>
      <c r="F1367" s="4">
        <v>30</v>
      </c>
      <c r="G1367">
        <v>3</v>
      </c>
      <c r="H1367" s="5">
        <v>1.8055555555555554E-2</v>
      </c>
      <c r="I1367" t="s">
        <v>630</v>
      </c>
      <c r="J1367" s="4">
        <f t="shared" si="55"/>
        <v>90</v>
      </c>
      <c r="K1367" s="4">
        <f t="shared" si="54"/>
        <v>36</v>
      </c>
    </row>
    <row r="1368" spans="1:11" x14ac:dyDescent="0.45">
      <c r="A1368" s="3">
        <v>553</v>
      </c>
      <c r="B1368" s="3">
        <v>14</v>
      </c>
      <c r="C1368" t="s">
        <v>153</v>
      </c>
      <c r="D1368" t="s">
        <v>651</v>
      </c>
      <c r="E1368" s="4">
        <v>15</v>
      </c>
      <c r="F1368" s="4">
        <v>25</v>
      </c>
      <c r="G1368">
        <v>2</v>
      </c>
      <c r="H1368" s="5">
        <v>3.888888888888889E-2</v>
      </c>
      <c r="I1368" t="s">
        <v>629</v>
      </c>
      <c r="J1368" s="4">
        <f t="shared" si="55"/>
        <v>50</v>
      </c>
      <c r="K1368" s="4">
        <f t="shared" si="54"/>
        <v>20</v>
      </c>
    </row>
    <row r="1369" spans="1:11" x14ac:dyDescent="0.45">
      <c r="A1369" s="3">
        <v>553</v>
      </c>
      <c r="B1369" s="3">
        <v>14</v>
      </c>
      <c r="C1369" t="s">
        <v>234</v>
      </c>
      <c r="D1369" t="s">
        <v>644</v>
      </c>
      <c r="E1369" s="4">
        <v>13</v>
      </c>
      <c r="F1369" s="4">
        <v>22</v>
      </c>
      <c r="G1369">
        <v>2</v>
      </c>
      <c r="H1369" s="5">
        <v>3.7499999999999999E-2</v>
      </c>
      <c r="I1369" t="s">
        <v>629</v>
      </c>
      <c r="J1369" s="4">
        <f t="shared" si="55"/>
        <v>44</v>
      </c>
      <c r="K1369" s="4">
        <f t="shared" si="54"/>
        <v>18</v>
      </c>
    </row>
    <row r="1370" spans="1:11" x14ac:dyDescent="0.45">
      <c r="A1370" s="3">
        <v>553</v>
      </c>
      <c r="B1370" s="3">
        <v>14</v>
      </c>
      <c r="C1370" t="s">
        <v>143</v>
      </c>
      <c r="D1370" t="s">
        <v>641</v>
      </c>
      <c r="E1370" s="4">
        <v>11</v>
      </c>
      <c r="F1370" s="4">
        <v>19</v>
      </c>
      <c r="G1370">
        <v>1</v>
      </c>
      <c r="H1370" s="5">
        <v>2.9166666666666667E-2</v>
      </c>
      <c r="I1370" t="s">
        <v>630</v>
      </c>
      <c r="J1370" s="4">
        <f t="shared" si="55"/>
        <v>19</v>
      </c>
      <c r="K1370" s="4">
        <f t="shared" si="54"/>
        <v>8</v>
      </c>
    </row>
    <row r="1371" spans="1:11" x14ac:dyDescent="0.45">
      <c r="A1371" s="3">
        <v>554</v>
      </c>
      <c r="B1371" s="3">
        <v>10</v>
      </c>
      <c r="C1371" t="s">
        <v>231</v>
      </c>
      <c r="D1371" t="s">
        <v>647</v>
      </c>
      <c r="E1371" s="4">
        <v>14</v>
      </c>
      <c r="F1371" s="4">
        <v>23</v>
      </c>
      <c r="G1371">
        <v>2</v>
      </c>
      <c r="H1371" s="5">
        <v>3.8194444444444448E-2</v>
      </c>
      <c r="I1371" t="s">
        <v>630</v>
      </c>
      <c r="J1371" s="4">
        <f t="shared" si="55"/>
        <v>46</v>
      </c>
      <c r="K1371" s="4">
        <f t="shared" si="54"/>
        <v>18</v>
      </c>
    </row>
    <row r="1372" spans="1:11" x14ac:dyDescent="0.45">
      <c r="A1372" s="3">
        <v>554</v>
      </c>
      <c r="B1372" s="3">
        <v>10</v>
      </c>
      <c r="C1372" t="s">
        <v>71</v>
      </c>
      <c r="D1372" t="s">
        <v>636</v>
      </c>
      <c r="E1372" s="4">
        <v>25</v>
      </c>
      <c r="F1372" s="4">
        <v>40</v>
      </c>
      <c r="G1372">
        <v>3</v>
      </c>
      <c r="H1372" s="5">
        <v>1.1111111111111112E-2</v>
      </c>
      <c r="I1372" t="s">
        <v>629</v>
      </c>
      <c r="J1372" s="4">
        <f t="shared" si="55"/>
        <v>120</v>
      </c>
      <c r="K1372" s="4">
        <f t="shared" si="54"/>
        <v>45</v>
      </c>
    </row>
    <row r="1373" spans="1:11" x14ac:dyDescent="0.45">
      <c r="A1373" s="3">
        <v>555</v>
      </c>
      <c r="B1373" s="3">
        <v>20</v>
      </c>
      <c r="C1373" t="s">
        <v>97</v>
      </c>
      <c r="D1373" t="s">
        <v>633</v>
      </c>
      <c r="E1373" s="4">
        <v>18</v>
      </c>
      <c r="F1373" s="4">
        <v>30</v>
      </c>
      <c r="G1373">
        <v>1</v>
      </c>
      <c r="H1373" s="5">
        <v>3.1944444444444442E-2</v>
      </c>
      <c r="I1373" t="s">
        <v>629</v>
      </c>
      <c r="J1373" s="4">
        <f t="shared" si="55"/>
        <v>30</v>
      </c>
      <c r="K1373" s="4">
        <f t="shared" si="54"/>
        <v>12</v>
      </c>
    </row>
    <row r="1374" spans="1:11" x14ac:dyDescent="0.45">
      <c r="A1374" s="3">
        <v>556</v>
      </c>
      <c r="B1374" s="3">
        <v>9</v>
      </c>
      <c r="C1374" t="s">
        <v>234</v>
      </c>
      <c r="D1374" t="s">
        <v>644</v>
      </c>
      <c r="E1374" s="4">
        <v>13</v>
      </c>
      <c r="F1374" s="4">
        <v>22</v>
      </c>
      <c r="G1374">
        <v>1</v>
      </c>
      <c r="H1374" s="5">
        <v>2.5000000000000001E-2</v>
      </c>
      <c r="I1374" t="s">
        <v>629</v>
      </c>
      <c r="J1374" s="4">
        <f t="shared" si="55"/>
        <v>22</v>
      </c>
      <c r="K1374" s="4">
        <f t="shared" si="54"/>
        <v>9</v>
      </c>
    </row>
    <row r="1375" spans="1:11" x14ac:dyDescent="0.45">
      <c r="A1375" s="3">
        <v>556</v>
      </c>
      <c r="B1375" s="3">
        <v>9</v>
      </c>
      <c r="C1375" t="s">
        <v>108</v>
      </c>
      <c r="D1375" t="s">
        <v>649</v>
      </c>
      <c r="E1375" s="4">
        <v>10</v>
      </c>
      <c r="F1375" s="4">
        <v>18</v>
      </c>
      <c r="G1375">
        <v>3</v>
      </c>
      <c r="H1375" s="5">
        <v>2.0833333333333332E-2</v>
      </c>
      <c r="I1375" t="s">
        <v>630</v>
      </c>
      <c r="J1375" s="4">
        <f t="shared" si="55"/>
        <v>54</v>
      </c>
      <c r="K1375" s="4">
        <f t="shared" si="54"/>
        <v>24</v>
      </c>
    </row>
    <row r="1376" spans="1:11" x14ac:dyDescent="0.45">
      <c r="A1376" s="3">
        <v>557</v>
      </c>
      <c r="B1376" s="3">
        <v>7</v>
      </c>
      <c r="C1376" t="s">
        <v>278</v>
      </c>
      <c r="D1376" t="s">
        <v>643</v>
      </c>
      <c r="E1376" s="4">
        <v>19</v>
      </c>
      <c r="F1376" s="4">
        <v>32</v>
      </c>
      <c r="G1376">
        <v>2</v>
      </c>
      <c r="H1376" s="5">
        <v>3.2638888888888891E-2</v>
      </c>
      <c r="I1376" t="s">
        <v>630</v>
      </c>
      <c r="J1376" s="4">
        <f t="shared" si="55"/>
        <v>64</v>
      </c>
      <c r="K1376" s="4">
        <f t="shared" si="54"/>
        <v>26</v>
      </c>
    </row>
    <row r="1377" spans="1:11" x14ac:dyDescent="0.45">
      <c r="A1377" s="3">
        <v>557</v>
      </c>
      <c r="B1377" s="3">
        <v>7</v>
      </c>
      <c r="C1377" t="s">
        <v>99</v>
      </c>
      <c r="D1377" t="s">
        <v>648</v>
      </c>
      <c r="E1377" s="4">
        <v>13</v>
      </c>
      <c r="F1377" s="4">
        <v>21</v>
      </c>
      <c r="G1377">
        <v>3</v>
      </c>
      <c r="H1377" s="5">
        <v>1.5277777777777777E-2</v>
      </c>
      <c r="I1377" t="s">
        <v>630</v>
      </c>
      <c r="J1377" s="4">
        <f t="shared" si="55"/>
        <v>63</v>
      </c>
      <c r="K1377" s="4">
        <f t="shared" si="54"/>
        <v>24</v>
      </c>
    </row>
    <row r="1378" spans="1:11" x14ac:dyDescent="0.45">
      <c r="A1378" s="3">
        <v>557</v>
      </c>
      <c r="B1378" s="3">
        <v>7</v>
      </c>
      <c r="C1378" t="s">
        <v>153</v>
      </c>
      <c r="D1378" t="s">
        <v>651</v>
      </c>
      <c r="E1378" s="4">
        <v>15</v>
      </c>
      <c r="F1378" s="4">
        <v>25</v>
      </c>
      <c r="G1378">
        <v>2</v>
      </c>
      <c r="H1378" s="5">
        <v>2.6388888888888889E-2</v>
      </c>
      <c r="I1378" t="s">
        <v>629</v>
      </c>
      <c r="J1378" s="4">
        <f t="shared" si="55"/>
        <v>50</v>
      </c>
      <c r="K1378" s="4">
        <f t="shared" si="54"/>
        <v>20</v>
      </c>
    </row>
    <row r="1379" spans="1:11" x14ac:dyDescent="0.45">
      <c r="A1379" s="3">
        <v>558</v>
      </c>
      <c r="B1379" s="3">
        <v>6</v>
      </c>
      <c r="C1379" t="s">
        <v>278</v>
      </c>
      <c r="D1379" t="s">
        <v>643</v>
      </c>
      <c r="E1379" s="4">
        <v>19</v>
      </c>
      <c r="F1379" s="4">
        <v>32</v>
      </c>
      <c r="G1379">
        <v>3</v>
      </c>
      <c r="H1379" s="5">
        <v>3.888888888888889E-2</v>
      </c>
      <c r="I1379" t="s">
        <v>629</v>
      </c>
      <c r="J1379" s="4">
        <f t="shared" si="55"/>
        <v>96</v>
      </c>
      <c r="K1379" s="4">
        <f t="shared" si="54"/>
        <v>39</v>
      </c>
    </row>
    <row r="1380" spans="1:11" x14ac:dyDescent="0.45">
      <c r="A1380" s="3">
        <v>558</v>
      </c>
      <c r="B1380" s="3">
        <v>6</v>
      </c>
      <c r="C1380" t="s">
        <v>153</v>
      </c>
      <c r="D1380" t="s">
        <v>651</v>
      </c>
      <c r="E1380" s="4">
        <v>15</v>
      </c>
      <c r="F1380" s="4">
        <v>25</v>
      </c>
      <c r="G1380">
        <v>2</v>
      </c>
      <c r="H1380" s="5">
        <v>3.7499999999999999E-2</v>
      </c>
      <c r="I1380" t="s">
        <v>630</v>
      </c>
      <c r="J1380" s="4">
        <f t="shared" si="55"/>
        <v>50</v>
      </c>
      <c r="K1380" s="4">
        <f t="shared" si="54"/>
        <v>20</v>
      </c>
    </row>
    <row r="1381" spans="1:11" x14ac:dyDescent="0.45">
      <c r="A1381" s="3">
        <v>558</v>
      </c>
      <c r="B1381" s="3">
        <v>6</v>
      </c>
      <c r="C1381" t="s">
        <v>292</v>
      </c>
      <c r="D1381" t="s">
        <v>639</v>
      </c>
      <c r="E1381" s="4">
        <v>20</v>
      </c>
      <c r="F1381" s="4">
        <v>33</v>
      </c>
      <c r="G1381">
        <v>1</v>
      </c>
      <c r="H1381" s="5">
        <v>3.9583333333333331E-2</v>
      </c>
      <c r="I1381" t="s">
        <v>629</v>
      </c>
      <c r="J1381" s="4">
        <f t="shared" si="55"/>
        <v>33</v>
      </c>
      <c r="K1381" s="4">
        <f t="shared" si="54"/>
        <v>13</v>
      </c>
    </row>
    <row r="1382" spans="1:11" x14ac:dyDescent="0.45">
      <c r="A1382" s="3">
        <v>559</v>
      </c>
      <c r="B1382" s="3">
        <v>11</v>
      </c>
      <c r="C1382" t="s">
        <v>292</v>
      </c>
      <c r="D1382" t="s">
        <v>639</v>
      </c>
      <c r="E1382" s="4">
        <v>20</v>
      </c>
      <c r="F1382" s="4">
        <v>33</v>
      </c>
      <c r="G1382">
        <v>3</v>
      </c>
      <c r="H1382" s="5">
        <v>2.8472222222222222E-2</v>
      </c>
      <c r="I1382" t="s">
        <v>630</v>
      </c>
      <c r="J1382" s="4">
        <f t="shared" si="55"/>
        <v>99</v>
      </c>
      <c r="K1382" s="4">
        <f t="shared" si="54"/>
        <v>39</v>
      </c>
    </row>
    <row r="1383" spans="1:11" x14ac:dyDescent="0.45">
      <c r="A1383" s="3">
        <v>560</v>
      </c>
      <c r="B1383" s="3">
        <v>6</v>
      </c>
      <c r="C1383" t="s">
        <v>108</v>
      </c>
      <c r="D1383" t="s">
        <v>649</v>
      </c>
      <c r="E1383" s="4">
        <v>10</v>
      </c>
      <c r="F1383" s="4">
        <v>18</v>
      </c>
      <c r="G1383">
        <v>2</v>
      </c>
      <c r="H1383" s="5">
        <v>2.5000000000000001E-2</v>
      </c>
      <c r="I1383" t="s">
        <v>630</v>
      </c>
      <c r="J1383" s="4">
        <f t="shared" si="55"/>
        <v>36</v>
      </c>
      <c r="K1383" s="4">
        <f t="shared" si="54"/>
        <v>16</v>
      </c>
    </row>
    <row r="1384" spans="1:11" x14ac:dyDescent="0.45">
      <c r="A1384" s="3">
        <v>560</v>
      </c>
      <c r="B1384" s="3">
        <v>6</v>
      </c>
      <c r="C1384" t="s">
        <v>153</v>
      </c>
      <c r="D1384" t="s">
        <v>651</v>
      </c>
      <c r="E1384" s="4">
        <v>15</v>
      </c>
      <c r="F1384" s="4">
        <v>25</v>
      </c>
      <c r="G1384">
        <v>3</v>
      </c>
      <c r="H1384" s="5">
        <v>8.3333333333333332E-3</v>
      </c>
      <c r="I1384" t="s">
        <v>630</v>
      </c>
      <c r="J1384" s="4">
        <f t="shared" si="55"/>
        <v>75</v>
      </c>
      <c r="K1384" s="4">
        <f t="shared" si="54"/>
        <v>30</v>
      </c>
    </row>
    <row r="1385" spans="1:11" x14ac:dyDescent="0.45">
      <c r="A1385" s="3">
        <v>561</v>
      </c>
      <c r="B1385" s="3">
        <v>4</v>
      </c>
      <c r="C1385" t="s">
        <v>108</v>
      </c>
      <c r="D1385" t="s">
        <v>649</v>
      </c>
      <c r="E1385" s="4">
        <v>10</v>
      </c>
      <c r="F1385" s="4">
        <v>18</v>
      </c>
      <c r="G1385">
        <v>1</v>
      </c>
      <c r="H1385" s="5">
        <v>3.888888888888889E-2</v>
      </c>
      <c r="I1385" t="s">
        <v>630</v>
      </c>
      <c r="J1385" s="4">
        <f t="shared" si="55"/>
        <v>18</v>
      </c>
      <c r="K1385" s="4">
        <f t="shared" si="54"/>
        <v>8</v>
      </c>
    </row>
    <row r="1386" spans="1:11" x14ac:dyDescent="0.45">
      <c r="A1386" s="3">
        <v>561</v>
      </c>
      <c r="B1386" s="3">
        <v>4</v>
      </c>
      <c r="C1386" t="s">
        <v>231</v>
      </c>
      <c r="D1386" t="s">
        <v>647</v>
      </c>
      <c r="E1386" s="4">
        <v>14</v>
      </c>
      <c r="F1386" s="4">
        <v>23</v>
      </c>
      <c r="G1386">
        <v>2</v>
      </c>
      <c r="H1386" s="5">
        <v>5.5555555555555558E-3</v>
      </c>
      <c r="I1386" t="s">
        <v>630</v>
      </c>
      <c r="J1386" s="4">
        <f t="shared" si="55"/>
        <v>46</v>
      </c>
      <c r="K1386" s="4">
        <f t="shared" si="54"/>
        <v>18</v>
      </c>
    </row>
    <row r="1387" spans="1:11" x14ac:dyDescent="0.45">
      <c r="A1387" s="3">
        <v>562</v>
      </c>
      <c r="B1387" s="3">
        <v>20</v>
      </c>
      <c r="C1387" t="s">
        <v>71</v>
      </c>
      <c r="D1387" t="s">
        <v>636</v>
      </c>
      <c r="E1387" s="4">
        <v>25</v>
      </c>
      <c r="F1387" s="4">
        <v>40</v>
      </c>
      <c r="G1387">
        <v>3</v>
      </c>
      <c r="H1387" s="5">
        <v>2.8472222222222222E-2</v>
      </c>
      <c r="I1387" t="s">
        <v>629</v>
      </c>
      <c r="J1387" s="4">
        <f t="shared" si="55"/>
        <v>120</v>
      </c>
      <c r="K1387" s="4">
        <f t="shared" si="54"/>
        <v>45</v>
      </c>
    </row>
    <row r="1388" spans="1:11" x14ac:dyDescent="0.45">
      <c r="A1388" s="3">
        <v>562</v>
      </c>
      <c r="B1388" s="3">
        <v>20</v>
      </c>
      <c r="C1388" t="s">
        <v>55</v>
      </c>
      <c r="D1388" t="s">
        <v>638</v>
      </c>
      <c r="E1388" s="4">
        <v>17</v>
      </c>
      <c r="F1388" s="4">
        <v>29</v>
      </c>
      <c r="G1388">
        <v>2</v>
      </c>
      <c r="H1388" s="5">
        <v>4.8611111111111112E-3</v>
      </c>
      <c r="I1388" t="s">
        <v>629</v>
      </c>
      <c r="J1388" s="4">
        <f t="shared" si="55"/>
        <v>58</v>
      </c>
      <c r="K1388" s="4">
        <f t="shared" si="54"/>
        <v>24</v>
      </c>
    </row>
    <row r="1389" spans="1:11" x14ac:dyDescent="0.45">
      <c r="A1389" s="3">
        <v>562</v>
      </c>
      <c r="B1389" s="3">
        <v>20</v>
      </c>
      <c r="C1389" t="s">
        <v>189</v>
      </c>
      <c r="D1389" t="s">
        <v>632</v>
      </c>
      <c r="E1389" s="4">
        <v>14</v>
      </c>
      <c r="F1389" s="4">
        <v>24</v>
      </c>
      <c r="G1389">
        <v>2</v>
      </c>
      <c r="H1389" s="5">
        <v>1.5277777777777777E-2</v>
      </c>
      <c r="I1389" t="s">
        <v>629</v>
      </c>
      <c r="J1389" s="4">
        <f t="shared" si="55"/>
        <v>48</v>
      </c>
      <c r="K1389" s="4">
        <f t="shared" si="54"/>
        <v>20</v>
      </c>
    </row>
    <row r="1390" spans="1:11" x14ac:dyDescent="0.45">
      <c r="A1390" s="3">
        <v>562</v>
      </c>
      <c r="B1390" s="3">
        <v>20</v>
      </c>
      <c r="C1390" t="s">
        <v>147</v>
      </c>
      <c r="D1390" t="s">
        <v>634</v>
      </c>
      <c r="E1390" s="4">
        <v>19</v>
      </c>
      <c r="F1390" s="4">
        <v>31</v>
      </c>
      <c r="G1390">
        <v>2</v>
      </c>
      <c r="H1390" s="5">
        <v>2.9166666666666667E-2</v>
      </c>
      <c r="I1390" t="s">
        <v>630</v>
      </c>
      <c r="J1390" s="4">
        <f t="shared" si="55"/>
        <v>62</v>
      </c>
      <c r="K1390" s="4">
        <f t="shared" si="54"/>
        <v>24</v>
      </c>
    </row>
    <row r="1391" spans="1:11" x14ac:dyDescent="0.45">
      <c r="A1391" s="3">
        <v>563</v>
      </c>
      <c r="B1391" s="3">
        <v>12</v>
      </c>
      <c r="C1391" t="s">
        <v>137</v>
      </c>
      <c r="D1391" t="s">
        <v>635</v>
      </c>
      <c r="E1391" s="4">
        <v>16</v>
      </c>
      <c r="F1391" s="4">
        <v>27</v>
      </c>
      <c r="G1391">
        <v>2</v>
      </c>
      <c r="H1391" s="5">
        <v>2.5694444444444443E-2</v>
      </c>
      <c r="I1391" t="s">
        <v>630</v>
      </c>
      <c r="J1391" s="4">
        <f t="shared" si="55"/>
        <v>54</v>
      </c>
      <c r="K1391" s="4">
        <f t="shared" si="54"/>
        <v>22</v>
      </c>
    </row>
    <row r="1392" spans="1:11" x14ac:dyDescent="0.45">
      <c r="A1392" s="3">
        <v>564</v>
      </c>
      <c r="B1392" s="3">
        <v>9</v>
      </c>
      <c r="C1392" t="s">
        <v>102</v>
      </c>
      <c r="D1392" t="s">
        <v>637</v>
      </c>
      <c r="E1392" s="4">
        <v>22</v>
      </c>
      <c r="F1392" s="4">
        <v>36</v>
      </c>
      <c r="G1392">
        <v>1</v>
      </c>
      <c r="H1392" s="5">
        <v>4.8611111111111112E-3</v>
      </c>
      <c r="I1392" t="s">
        <v>630</v>
      </c>
      <c r="J1392" s="4">
        <f t="shared" si="55"/>
        <v>36</v>
      </c>
      <c r="K1392" s="4">
        <f t="shared" si="54"/>
        <v>14</v>
      </c>
    </row>
    <row r="1393" spans="1:11" x14ac:dyDescent="0.45">
      <c r="A1393" s="3">
        <v>564</v>
      </c>
      <c r="B1393" s="3">
        <v>9</v>
      </c>
      <c r="C1393" t="s">
        <v>71</v>
      </c>
      <c r="D1393" t="s">
        <v>636</v>
      </c>
      <c r="E1393" s="4">
        <v>25</v>
      </c>
      <c r="F1393" s="4">
        <v>40</v>
      </c>
      <c r="G1393">
        <v>2</v>
      </c>
      <c r="H1393" s="5">
        <v>2.5000000000000001E-2</v>
      </c>
      <c r="I1393" t="s">
        <v>630</v>
      </c>
      <c r="J1393" s="4">
        <f t="shared" si="55"/>
        <v>80</v>
      </c>
      <c r="K1393" s="4">
        <f t="shared" si="54"/>
        <v>30</v>
      </c>
    </row>
    <row r="1394" spans="1:11" x14ac:dyDescent="0.45">
      <c r="A1394" s="3">
        <v>564</v>
      </c>
      <c r="B1394" s="3">
        <v>9</v>
      </c>
      <c r="C1394" t="s">
        <v>177</v>
      </c>
      <c r="D1394" t="s">
        <v>646</v>
      </c>
      <c r="E1394" s="4">
        <v>12</v>
      </c>
      <c r="F1394" s="4">
        <v>20</v>
      </c>
      <c r="G1394">
        <v>2</v>
      </c>
      <c r="H1394" s="5">
        <v>7.6388888888888886E-3</v>
      </c>
      <c r="I1394" t="s">
        <v>630</v>
      </c>
      <c r="J1394" s="4">
        <f t="shared" si="55"/>
        <v>40</v>
      </c>
      <c r="K1394" s="4">
        <f t="shared" si="54"/>
        <v>16</v>
      </c>
    </row>
    <row r="1395" spans="1:11" x14ac:dyDescent="0.45">
      <c r="A1395" s="3">
        <v>565</v>
      </c>
      <c r="B1395" s="3">
        <v>3</v>
      </c>
      <c r="C1395" t="s">
        <v>278</v>
      </c>
      <c r="D1395" t="s">
        <v>643</v>
      </c>
      <c r="E1395" s="4">
        <v>19</v>
      </c>
      <c r="F1395" s="4">
        <v>32</v>
      </c>
      <c r="G1395">
        <v>3</v>
      </c>
      <c r="H1395" s="5">
        <v>1.3194444444444444E-2</v>
      </c>
      <c r="I1395" t="s">
        <v>629</v>
      </c>
      <c r="J1395" s="4">
        <f t="shared" si="55"/>
        <v>96</v>
      </c>
      <c r="K1395" s="4">
        <f t="shared" si="54"/>
        <v>39</v>
      </c>
    </row>
    <row r="1396" spans="1:11" x14ac:dyDescent="0.45">
      <c r="A1396" s="3">
        <v>565</v>
      </c>
      <c r="B1396" s="3">
        <v>3</v>
      </c>
      <c r="C1396" t="s">
        <v>108</v>
      </c>
      <c r="D1396" t="s">
        <v>649</v>
      </c>
      <c r="E1396" s="4">
        <v>10</v>
      </c>
      <c r="F1396" s="4">
        <v>18</v>
      </c>
      <c r="G1396">
        <v>3</v>
      </c>
      <c r="H1396" s="5">
        <v>3.6805555555555557E-2</v>
      </c>
      <c r="I1396" t="s">
        <v>630</v>
      </c>
      <c r="J1396" s="4">
        <f t="shared" si="55"/>
        <v>54</v>
      </c>
      <c r="K1396" s="4">
        <f t="shared" si="54"/>
        <v>24</v>
      </c>
    </row>
    <row r="1397" spans="1:11" x14ac:dyDescent="0.45">
      <c r="A1397" s="3">
        <v>565</v>
      </c>
      <c r="B1397" s="3">
        <v>3</v>
      </c>
      <c r="C1397" t="s">
        <v>292</v>
      </c>
      <c r="D1397" t="s">
        <v>639</v>
      </c>
      <c r="E1397" s="4">
        <v>20</v>
      </c>
      <c r="F1397" s="4">
        <v>33</v>
      </c>
      <c r="G1397">
        <v>2</v>
      </c>
      <c r="H1397" s="5">
        <v>1.4583333333333334E-2</v>
      </c>
      <c r="I1397" t="s">
        <v>630</v>
      </c>
      <c r="J1397" s="4">
        <f t="shared" si="55"/>
        <v>66</v>
      </c>
      <c r="K1397" s="4">
        <f t="shared" si="54"/>
        <v>26</v>
      </c>
    </row>
    <row r="1398" spans="1:11" x14ac:dyDescent="0.45">
      <c r="A1398" s="3">
        <v>565</v>
      </c>
      <c r="B1398" s="3">
        <v>3</v>
      </c>
      <c r="C1398" t="s">
        <v>39</v>
      </c>
      <c r="D1398" t="s">
        <v>642</v>
      </c>
      <c r="E1398" s="4">
        <v>21</v>
      </c>
      <c r="F1398" s="4">
        <v>35</v>
      </c>
      <c r="G1398">
        <v>1</v>
      </c>
      <c r="H1398" s="5">
        <v>3.472222222222222E-3</v>
      </c>
      <c r="I1398" t="s">
        <v>630</v>
      </c>
      <c r="J1398" s="4">
        <f t="shared" si="55"/>
        <v>35</v>
      </c>
      <c r="K1398" s="4">
        <f t="shared" si="54"/>
        <v>14</v>
      </c>
    </row>
    <row r="1399" spans="1:11" x14ac:dyDescent="0.45">
      <c r="A1399" s="3">
        <v>566</v>
      </c>
      <c r="B1399" s="3">
        <v>4</v>
      </c>
      <c r="C1399" t="s">
        <v>186</v>
      </c>
      <c r="D1399" t="s">
        <v>650</v>
      </c>
      <c r="E1399" s="4">
        <v>15</v>
      </c>
      <c r="F1399" s="4">
        <v>26</v>
      </c>
      <c r="G1399">
        <v>3</v>
      </c>
      <c r="H1399" s="5">
        <v>3.888888888888889E-2</v>
      </c>
      <c r="I1399" t="s">
        <v>629</v>
      </c>
      <c r="J1399" s="4">
        <f t="shared" si="55"/>
        <v>78</v>
      </c>
      <c r="K1399" s="4">
        <f t="shared" si="54"/>
        <v>33</v>
      </c>
    </row>
    <row r="1400" spans="1:11" x14ac:dyDescent="0.45">
      <c r="A1400" s="3">
        <v>567</v>
      </c>
      <c r="B1400" s="3">
        <v>15</v>
      </c>
      <c r="C1400" t="s">
        <v>62</v>
      </c>
      <c r="D1400" t="s">
        <v>640</v>
      </c>
      <c r="E1400" s="4">
        <v>16</v>
      </c>
      <c r="F1400" s="4">
        <v>28</v>
      </c>
      <c r="G1400">
        <v>2</v>
      </c>
      <c r="H1400" s="5">
        <v>6.2500000000000003E-3</v>
      </c>
      <c r="I1400" t="s">
        <v>629</v>
      </c>
      <c r="J1400" s="4">
        <f t="shared" si="55"/>
        <v>56</v>
      </c>
      <c r="K1400" s="4">
        <f t="shared" si="54"/>
        <v>24</v>
      </c>
    </row>
    <row r="1401" spans="1:11" x14ac:dyDescent="0.45">
      <c r="A1401" s="3">
        <v>567</v>
      </c>
      <c r="B1401" s="3">
        <v>15</v>
      </c>
      <c r="C1401" t="s">
        <v>292</v>
      </c>
      <c r="D1401" t="s">
        <v>639</v>
      </c>
      <c r="E1401" s="4">
        <v>20</v>
      </c>
      <c r="F1401" s="4">
        <v>33</v>
      </c>
      <c r="G1401">
        <v>2</v>
      </c>
      <c r="H1401" s="5">
        <v>2.361111111111111E-2</v>
      </c>
      <c r="I1401" t="s">
        <v>630</v>
      </c>
      <c r="J1401" s="4">
        <f t="shared" si="55"/>
        <v>66</v>
      </c>
      <c r="K1401" s="4">
        <f t="shared" si="54"/>
        <v>26</v>
      </c>
    </row>
    <row r="1402" spans="1:11" x14ac:dyDescent="0.45">
      <c r="A1402" s="3">
        <v>567</v>
      </c>
      <c r="B1402" s="3">
        <v>15</v>
      </c>
      <c r="C1402" t="s">
        <v>83</v>
      </c>
      <c r="D1402" t="s">
        <v>645</v>
      </c>
      <c r="E1402" s="4">
        <v>20</v>
      </c>
      <c r="F1402" s="4">
        <v>34</v>
      </c>
      <c r="G1402">
        <v>2</v>
      </c>
      <c r="H1402" s="5">
        <v>1.2500000000000001E-2</v>
      </c>
      <c r="I1402" t="s">
        <v>629</v>
      </c>
      <c r="J1402" s="4">
        <f t="shared" si="55"/>
        <v>68</v>
      </c>
      <c r="K1402" s="4">
        <f t="shared" si="54"/>
        <v>28</v>
      </c>
    </row>
    <row r="1403" spans="1:11" x14ac:dyDescent="0.45">
      <c r="A1403" s="3">
        <v>567</v>
      </c>
      <c r="B1403" s="3">
        <v>15</v>
      </c>
      <c r="C1403" t="s">
        <v>99</v>
      </c>
      <c r="D1403" t="s">
        <v>648</v>
      </c>
      <c r="E1403" s="4">
        <v>13</v>
      </c>
      <c r="F1403" s="4">
        <v>21</v>
      </c>
      <c r="G1403">
        <v>3</v>
      </c>
      <c r="H1403" s="5">
        <v>2.8472222222222222E-2</v>
      </c>
      <c r="I1403" t="s">
        <v>630</v>
      </c>
      <c r="J1403" s="4">
        <f t="shared" si="55"/>
        <v>63</v>
      </c>
      <c r="K1403" s="4">
        <f t="shared" si="54"/>
        <v>24</v>
      </c>
    </row>
    <row r="1404" spans="1:11" x14ac:dyDescent="0.45">
      <c r="A1404" s="3">
        <v>568</v>
      </c>
      <c r="B1404" s="3">
        <v>5</v>
      </c>
      <c r="C1404" t="s">
        <v>83</v>
      </c>
      <c r="D1404" t="s">
        <v>645</v>
      </c>
      <c r="E1404" s="4">
        <v>20</v>
      </c>
      <c r="F1404" s="4">
        <v>34</v>
      </c>
      <c r="G1404">
        <v>3</v>
      </c>
      <c r="H1404" s="5">
        <v>2.7777777777777776E-2</v>
      </c>
      <c r="I1404" t="s">
        <v>629</v>
      </c>
      <c r="J1404" s="4">
        <f t="shared" si="55"/>
        <v>102</v>
      </c>
      <c r="K1404" s="4">
        <f t="shared" si="54"/>
        <v>42</v>
      </c>
    </row>
    <row r="1405" spans="1:11" x14ac:dyDescent="0.45">
      <c r="A1405" s="3">
        <v>568</v>
      </c>
      <c r="B1405" s="3">
        <v>5</v>
      </c>
      <c r="C1405" t="s">
        <v>71</v>
      </c>
      <c r="D1405" t="s">
        <v>636</v>
      </c>
      <c r="E1405" s="4">
        <v>25</v>
      </c>
      <c r="F1405" s="4">
        <v>40</v>
      </c>
      <c r="G1405">
        <v>2</v>
      </c>
      <c r="H1405" s="5">
        <v>3.0555555555555555E-2</v>
      </c>
      <c r="I1405" t="s">
        <v>630</v>
      </c>
      <c r="J1405" s="4">
        <f t="shared" si="55"/>
        <v>80</v>
      </c>
      <c r="K1405" s="4">
        <f t="shared" si="54"/>
        <v>30</v>
      </c>
    </row>
    <row r="1406" spans="1:11" x14ac:dyDescent="0.45">
      <c r="A1406" s="3">
        <v>569</v>
      </c>
      <c r="B1406" s="3">
        <v>12</v>
      </c>
      <c r="C1406" t="s">
        <v>83</v>
      </c>
      <c r="D1406" t="s">
        <v>645</v>
      </c>
      <c r="E1406" s="4">
        <v>20</v>
      </c>
      <c r="F1406" s="4">
        <v>34</v>
      </c>
      <c r="G1406">
        <v>2</v>
      </c>
      <c r="H1406" s="5">
        <v>1.8055555555555554E-2</v>
      </c>
      <c r="I1406" t="s">
        <v>629</v>
      </c>
      <c r="J1406" s="4">
        <f t="shared" si="55"/>
        <v>68</v>
      </c>
      <c r="K1406" s="4">
        <f t="shared" si="54"/>
        <v>28</v>
      </c>
    </row>
    <row r="1407" spans="1:11" x14ac:dyDescent="0.45">
      <c r="A1407" s="3">
        <v>569</v>
      </c>
      <c r="B1407" s="3">
        <v>12</v>
      </c>
      <c r="C1407" t="s">
        <v>99</v>
      </c>
      <c r="D1407" t="s">
        <v>648</v>
      </c>
      <c r="E1407" s="4">
        <v>13</v>
      </c>
      <c r="F1407" s="4">
        <v>21</v>
      </c>
      <c r="G1407">
        <v>3</v>
      </c>
      <c r="H1407" s="5">
        <v>2.2222222222222223E-2</v>
      </c>
      <c r="I1407" t="s">
        <v>630</v>
      </c>
      <c r="J1407" s="4">
        <f t="shared" si="55"/>
        <v>63</v>
      </c>
      <c r="K1407" s="4">
        <f t="shared" si="54"/>
        <v>24</v>
      </c>
    </row>
    <row r="1408" spans="1:11" x14ac:dyDescent="0.45">
      <c r="A1408" s="3">
        <v>570</v>
      </c>
      <c r="B1408" s="3">
        <v>1</v>
      </c>
      <c r="C1408" t="s">
        <v>292</v>
      </c>
      <c r="D1408" t="s">
        <v>639</v>
      </c>
      <c r="E1408" s="4">
        <v>20</v>
      </c>
      <c r="F1408" s="4">
        <v>33</v>
      </c>
      <c r="G1408">
        <v>1</v>
      </c>
      <c r="H1408" s="5">
        <v>2.6388888888888889E-2</v>
      </c>
      <c r="I1408" t="s">
        <v>629</v>
      </c>
      <c r="J1408" s="4">
        <f t="shared" si="55"/>
        <v>33</v>
      </c>
      <c r="K1408" s="4">
        <f t="shared" si="54"/>
        <v>13</v>
      </c>
    </row>
    <row r="1409" spans="1:11" x14ac:dyDescent="0.45">
      <c r="A1409" s="3">
        <v>570</v>
      </c>
      <c r="B1409" s="3">
        <v>1</v>
      </c>
      <c r="C1409" t="s">
        <v>186</v>
      </c>
      <c r="D1409" t="s">
        <v>650</v>
      </c>
      <c r="E1409" s="4">
        <v>15</v>
      </c>
      <c r="F1409" s="4">
        <v>26</v>
      </c>
      <c r="G1409">
        <v>2</v>
      </c>
      <c r="H1409" s="5">
        <v>5.5555555555555558E-3</v>
      </c>
      <c r="I1409" t="s">
        <v>630</v>
      </c>
      <c r="J1409" s="4">
        <f t="shared" si="55"/>
        <v>52</v>
      </c>
      <c r="K1409" s="4">
        <f t="shared" si="54"/>
        <v>22</v>
      </c>
    </row>
    <row r="1410" spans="1:11" x14ac:dyDescent="0.45">
      <c r="A1410" s="3">
        <v>571</v>
      </c>
      <c r="B1410" s="3">
        <v>15</v>
      </c>
      <c r="C1410" t="s">
        <v>137</v>
      </c>
      <c r="D1410" t="s">
        <v>635</v>
      </c>
      <c r="E1410" s="4">
        <v>16</v>
      </c>
      <c r="F1410" s="4">
        <v>27</v>
      </c>
      <c r="G1410">
        <v>2</v>
      </c>
      <c r="H1410" s="5">
        <v>1.8055555555555554E-2</v>
      </c>
      <c r="I1410" t="s">
        <v>629</v>
      </c>
      <c r="J1410" s="4">
        <f t="shared" si="55"/>
        <v>54</v>
      </c>
      <c r="K1410" s="4">
        <f t="shared" ref="K1410:K1473" si="56">J1410-(G1410*E1410)</f>
        <v>22</v>
      </c>
    </row>
    <row r="1411" spans="1:11" x14ac:dyDescent="0.45">
      <c r="A1411" s="3">
        <v>572</v>
      </c>
      <c r="B1411" s="3">
        <v>19</v>
      </c>
      <c r="C1411" t="s">
        <v>97</v>
      </c>
      <c r="D1411" t="s">
        <v>633</v>
      </c>
      <c r="E1411" s="4">
        <v>18</v>
      </c>
      <c r="F1411" s="4">
        <v>30</v>
      </c>
      <c r="G1411">
        <v>1</v>
      </c>
      <c r="H1411" s="5">
        <v>2.361111111111111E-2</v>
      </c>
      <c r="I1411" t="s">
        <v>630</v>
      </c>
      <c r="J1411" s="4">
        <f t="shared" ref="J1411:J1474" si="57">F1411*G1411</f>
        <v>30</v>
      </c>
      <c r="K1411" s="4">
        <f t="shared" si="56"/>
        <v>12</v>
      </c>
    </row>
    <row r="1412" spans="1:11" x14ac:dyDescent="0.45">
      <c r="A1412" s="3">
        <v>572</v>
      </c>
      <c r="B1412" s="3">
        <v>19</v>
      </c>
      <c r="C1412" t="s">
        <v>234</v>
      </c>
      <c r="D1412" t="s">
        <v>644</v>
      </c>
      <c r="E1412" s="4">
        <v>13</v>
      </c>
      <c r="F1412" s="4">
        <v>22</v>
      </c>
      <c r="G1412">
        <v>2</v>
      </c>
      <c r="H1412" s="5">
        <v>6.9444444444444441E-3</v>
      </c>
      <c r="I1412" t="s">
        <v>630</v>
      </c>
      <c r="J1412" s="4">
        <f t="shared" si="57"/>
        <v>44</v>
      </c>
      <c r="K1412" s="4">
        <f t="shared" si="56"/>
        <v>18</v>
      </c>
    </row>
    <row r="1413" spans="1:11" x14ac:dyDescent="0.45">
      <c r="A1413" s="3">
        <v>573</v>
      </c>
      <c r="B1413" s="3">
        <v>7</v>
      </c>
      <c r="C1413" t="s">
        <v>99</v>
      </c>
      <c r="D1413" t="s">
        <v>648</v>
      </c>
      <c r="E1413" s="4">
        <v>13</v>
      </c>
      <c r="F1413" s="4">
        <v>21</v>
      </c>
      <c r="G1413">
        <v>3</v>
      </c>
      <c r="H1413" s="5">
        <v>2.8472222222222222E-2</v>
      </c>
      <c r="I1413" t="s">
        <v>629</v>
      </c>
      <c r="J1413" s="4">
        <f t="shared" si="57"/>
        <v>63</v>
      </c>
      <c r="K1413" s="4">
        <f t="shared" si="56"/>
        <v>24</v>
      </c>
    </row>
    <row r="1414" spans="1:11" x14ac:dyDescent="0.45">
      <c r="A1414" s="3">
        <v>573</v>
      </c>
      <c r="B1414" s="3">
        <v>7</v>
      </c>
      <c r="C1414" t="s">
        <v>83</v>
      </c>
      <c r="D1414" t="s">
        <v>645</v>
      </c>
      <c r="E1414" s="4">
        <v>20</v>
      </c>
      <c r="F1414" s="4">
        <v>34</v>
      </c>
      <c r="G1414">
        <v>3</v>
      </c>
      <c r="H1414" s="5">
        <v>1.9444444444444445E-2</v>
      </c>
      <c r="I1414" t="s">
        <v>630</v>
      </c>
      <c r="J1414" s="4">
        <f t="shared" si="57"/>
        <v>102</v>
      </c>
      <c r="K1414" s="4">
        <f t="shared" si="56"/>
        <v>42</v>
      </c>
    </row>
    <row r="1415" spans="1:11" x14ac:dyDescent="0.45">
      <c r="A1415" s="3">
        <v>574</v>
      </c>
      <c r="B1415" s="3">
        <v>20</v>
      </c>
      <c r="C1415" t="s">
        <v>186</v>
      </c>
      <c r="D1415" t="s">
        <v>650</v>
      </c>
      <c r="E1415" s="4">
        <v>15</v>
      </c>
      <c r="F1415" s="4">
        <v>26</v>
      </c>
      <c r="G1415">
        <v>3</v>
      </c>
      <c r="H1415" s="5">
        <v>3.4722222222222224E-2</v>
      </c>
      <c r="I1415" t="s">
        <v>630</v>
      </c>
      <c r="J1415" s="4">
        <f t="shared" si="57"/>
        <v>78</v>
      </c>
      <c r="K1415" s="4">
        <f t="shared" si="56"/>
        <v>33</v>
      </c>
    </row>
    <row r="1416" spans="1:11" x14ac:dyDescent="0.45">
      <c r="A1416" s="3">
        <v>574</v>
      </c>
      <c r="B1416" s="3">
        <v>20</v>
      </c>
      <c r="C1416" t="s">
        <v>102</v>
      </c>
      <c r="D1416" t="s">
        <v>637</v>
      </c>
      <c r="E1416" s="4">
        <v>22</v>
      </c>
      <c r="F1416" s="4">
        <v>36</v>
      </c>
      <c r="G1416">
        <v>2</v>
      </c>
      <c r="H1416" s="5">
        <v>2.7777777777777776E-2</v>
      </c>
      <c r="I1416" t="s">
        <v>629</v>
      </c>
      <c r="J1416" s="4">
        <f t="shared" si="57"/>
        <v>72</v>
      </c>
      <c r="K1416" s="4">
        <f t="shared" si="56"/>
        <v>28</v>
      </c>
    </row>
    <row r="1417" spans="1:11" x14ac:dyDescent="0.45">
      <c r="A1417" s="3">
        <v>574</v>
      </c>
      <c r="B1417" s="3">
        <v>20</v>
      </c>
      <c r="C1417" t="s">
        <v>108</v>
      </c>
      <c r="D1417" t="s">
        <v>649</v>
      </c>
      <c r="E1417" s="4">
        <v>10</v>
      </c>
      <c r="F1417" s="4">
        <v>18</v>
      </c>
      <c r="G1417">
        <v>2</v>
      </c>
      <c r="H1417" s="5">
        <v>2.5694444444444443E-2</v>
      </c>
      <c r="I1417" t="s">
        <v>630</v>
      </c>
      <c r="J1417" s="4">
        <f t="shared" si="57"/>
        <v>36</v>
      </c>
      <c r="K1417" s="4">
        <f t="shared" si="56"/>
        <v>16</v>
      </c>
    </row>
    <row r="1418" spans="1:11" x14ac:dyDescent="0.45">
      <c r="A1418" s="3">
        <v>574</v>
      </c>
      <c r="B1418" s="3">
        <v>20</v>
      </c>
      <c r="C1418" t="s">
        <v>99</v>
      </c>
      <c r="D1418" t="s">
        <v>648</v>
      </c>
      <c r="E1418" s="4">
        <v>13</v>
      </c>
      <c r="F1418" s="4">
        <v>21</v>
      </c>
      <c r="G1418">
        <v>1</v>
      </c>
      <c r="H1418" s="5">
        <v>2.8472222222222222E-2</v>
      </c>
      <c r="I1418" t="s">
        <v>630</v>
      </c>
      <c r="J1418" s="4">
        <f t="shared" si="57"/>
        <v>21</v>
      </c>
      <c r="K1418" s="4">
        <f t="shared" si="56"/>
        <v>8</v>
      </c>
    </row>
    <row r="1419" spans="1:11" x14ac:dyDescent="0.45">
      <c r="A1419" s="3">
        <v>575</v>
      </c>
      <c r="B1419" s="3">
        <v>15</v>
      </c>
      <c r="C1419" t="s">
        <v>108</v>
      </c>
      <c r="D1419" t="s">
        <v>649</v>
      </c>
      <c r="E1419" s="4">
        <v>10</v>
      </c>
      <c r="F1419" s="4">
        <v>18</v>
      </c>
      <c r="G1419">
        <v>1</v>
      </c>
      <c r="H1419" s="5">
        <v>3.0555555555555555E-2</v>
      </c>
      <c r="I1419" t="s">
        <v>629</v>
      </c>
      <c r="J1419" s="4">
        <f t="shared" si="57"/>
        <v>18</v>
      </c>
      <c r="K1419" s="4">
        <f t="shared" si="56"/>
        <v>8</v>
      </c>
    </row>
    <row r="1420" spans="1:11" x14ac:dyDescent="0.45">
      <c r="A1420" s="3">
        <v>576</v>
      </c>
      <c r="B1420" s="3">
        <v>9</v>
      </c>
      <c r="C1420" t="s">
        <v>292</v>
      </c>
      <c r="D1420" t="s">
        <v>639</v>
      </c>
      <c r="E1420" s="4">
        <v>20</v>
      </c>
      <c r="F1420" s="4">
        <v>33</v>
      </c>
      <c r="G1420">
        <v>1</v>
      </c>
      <c r="H1420" s="5">
        <v>3.1944444444444442E-2</v>
      </c>
      <c r="I1420" t="s">
        <v>629</v>
      </c>
      <c r="J1420" s="4">
        <f t="shared" si="57"/>
        <v>33</v>
      </c>
      <c r="K1420" s="4">
        <f t="shared" si="56"/>
        <v>13</v>
      </c>
    </row>
    <row r="1421" spans="1:11" x14ac:dyDescent="0.45">
      <c r="A1421" s="3">
        <v>576</v>
      </c>
      <c r="B1421" s="3">
        <v>9</v>
      </c>
      <c r="C1421" t="s">
        <v>147</v>
      </c>
      <c r="D1421" t="s">
        <v>634</v>
      </c>
      <c r="E1421" s="4">
        <v>19</v>
      </c>
      <c r="F1421" s="4">
        <v>31</v>
      </c>
      <c r="G1421">
        <v>3</v>
      </c>
      <c r="H1421" s="5">
        <v>2.2222222222222223E-2</v>
      </c>
      <c r="I1421" t="s">
        <v>629</v>
      </c>
      <c r="J1421" s="4">
        <f t="shared" si="57"/>
        <v>93</v>
      </c>
      <c r="K1421" s="4">
        <f t="shared" si="56"/>
        <v>36</v>
      </c>
    </row>
    <row r="1422" spans="1:11" x14ac:dyDescent="0.45">
      <c r="A1422" s="3">
        <v>576</v>
      </c>
      <c r="B1422" s="3">
        <v>9</v>
      </c>
      <c r="C1422" t="s">
        <v>102</v>
      </c>
      <c r="D1422" t="s">
        <v>637</v>
      </c>
      <c r="E1422" s="4">
        <v>22</v>
      </c>
      <c r="F1422" s="4">
        <v>36</v>
      </c>
      <c r="G1422">
        <v>3</v>
      </c>
      <c r="H1422" s="5">
        <v>2.5694444444444443E-2</v>
      </c>
      <c r="I1422" t="s">
        <v>630</v>
      </c>
      <c r="J1422" s="4">
        <f t="shared" si="57"/>
        <v>108</v>
      </c>
      <c r="K1422" s="4">
        <f t="shared" si="56"/>
        <v>42</v>
      </c>
    </row>
    <row r="1423" spans="1:11" x14ac:dyDescent="0.45">
      <c r="A1423" s="3">
        <v>577</v>
      </c>
      <c r="B1423" s="3">
        <v>5</v>
      </c>
      <c r="C1423" t="s">
        <v>108</v>
      </c>
      <c r="D1423" t="s">
        <v>649</v>
      </c>
      <c r="E1423" s="4">
        <v>10</v>
      </c>
      <c r="F1423" s="4">
        <v>18</v>
      </c>
      <c r="G1423">
        <v>1</v>
      </c>
      <c r="H1423" s="5">
        <v>6.9444444444444441E-3</v>
      </c>
      <c r="I1423" t="s">
        <v>630</v>
      </c>
      <c r="J1423" s="4">
        <f t="shared" si="57"/>
        <v>18</v>
      </c>
      <c r="K1423" s="4">
        <f t="shared" si="56"/>
        <v>8</v>
      </c>
    </row>
    <row r="1424" spans="1:11" x14ac:dyDescent="0.45">
      <c r="A1424" s="3">
        <v>577</v>
      </c>
      <c r="B1424" s="3">
        <v>5</v>
      </c>
      <c r="C1424" t="s">
        <v>234</v>
      </c>
      <c r="D1424" t="s">
        <v>644</v>
      </c>
      <c r="E1424" s="4">
        <v>13</v>
      </c>
      <c r="F1424" s="4">
        <v>22</v>
      </c>
      <c r="G1424">
        <v>1</v>
      </c>
      <c r="H1424" s="5">
        <v>1.0416666666666666E-2</v>
      </c>
      <c r="I1424" t="s">
        <v>629</v>
      </c>
      <c r="J1424" s="4">
        <f t="shared" si="57"/>
        <v>22</v>
      </c>
      <c r="K1424" s="4">
        <f t="shared" si="56"/>
        <v>9</v>
      </c>
    </row>
    <row r="1425" spans="1:11" x14ac:dyDescent="0.45">
      <c r="A1425" s="3">
        <v>578</v>
      </c>
      <c r="B1425" s="3">
        <v>11</v>
      </c>
      <c r="C1425" t="s">
        <v>97</v>
      </c>
      <c r="D1425" t="s">
        <v>633</v>
      </c>
      <c r="E1425" s="4">
        <v>18</v>
      </c>
      <c r="F1425" s="4">
        <v>30</v>
      </c>
      <c r="G1425">
        <v>3</v>
      </c>
      <c r="H1425" s="5">
        <v>3.0555555555555555E-2</v>
      </c>
      <c r="I1425" t="s">
        <v>629</v>
      </c>
      <c r="J1425" s="4">
        <f t="shared" si="57"/>
        <v>90</v>
      </c>
      <c r="K1425" s="4">
        <f t="shared" si="56"/>
        <v>36</v>
      </c>
    </row>
    <row r="1426" spans="1:11" x14ac:dyDescent="0.45">
      <c r="A1426" s="3">
        <v>579</v>
      </c>
      <c r="B1426" s="3">
        <v>9</v>
      </c>
      <c r="C1426" t="s">
        <v>153</v>
      </c>
      <c r="D1426" t="s">
        <v>651</v>
      </c>
      <c r="E1426" s="4">
        <v>15</v>
      </c>
      <c r="F1426" s="4">
        <v>25</v>
      </c>
      <c r="G1426">
        <v>2</v>
      </c>
      <c r="H1426" s="5">
        <v>3.3333333333333333E-2</v>
      </c>
      <c r="I1426" t="s">
        <v>629</v>
      </c>
      <c r="J1426" s="4">
        <f t="shared" si="57"/>
        <v>50</v>
      </c>
      <c r="K1426" s="4">
        <f t="shared" si="56"/>
        <v>20</v>
      </c>
    </row>
    <row r="1427" spans="1:11" x14ac:dyDescent="0.45">
      <c r="A1427" s="3">
        <v>580</v>
      </c>
      <c r="B1427" s="3">
        <v>10</v>
      </c>
      <c r="C1427" t="s">
        <v>292</v>
      </c>
      <c r="D1427" t="s">
        <v>639</v>
      </c>
      <c r="E1427" s="4">
        <v>20</v>
      </c>
      <c r="F1427" s="4">
        <v>33</v>
      </c>
      <c r="G1427">
        <v>1</v>
      </c>
      <c r="H1427" s="5">
        <v>2.0833333333333332E-2</v>
      </c>
      <c r="I1427" t="s">
        <v>629</v>
      </c>
      <c r="J1427" s="4">
        <f t="shared" si="57"/>
        <v>33</v>
      </c>
      <c r="K1427" s="4">
        <f t="shared" si="56"/>
        <v>13</v>
      </c>
    </row>
    <row r="1428" spans="1:11" x14ac:dyDescent="0.45">
      <c r="A1428" s="3">
        <v>581</v>
      </c>
      <c r="B1428" s="3">
        <v>18</v>
      </c>
      <c r="C1428" t="s">
        <v>292</v>
      </c>
      <c r="D1428" t="s">
        <v>639</v>
      </c>
      <c r="E1428" s="4">
        <v>20</v>
      </c>
      <c r="F1428" s="4">
        <v>33</v>
      </c>
      <c r="G1428">
        <v>1</v>
      </c>
      <c r="H1428" s="5">
        <v>1.0416666666666666E-2</v>
      </c>
      <c r="I1428" t="s">
        <v>629</v>
      </c>
      <c r="J1428" s="4">
        <f t="shared" si="57"/>
        <v>33</v>
      </c>
      <c r="K1428" s="4">
        <f t="shared" si="56"/>
        <v>13</v>
      </c>
    </row>
    <row r="1429" spans="1:11" x14ac:dyDescent="0.45">
      <c r="A1429" s="3">
        <v>581</v>
      </c>
      <c r="B1429" s="3">
        <v>18</v>
      </c>
      <c r="C1429" t="s">
        <v>97</v>
      </c>
      <c r="D1429" t="s">
        <v>633</v>
      </c>
      <c r="E1429" s="4">
        <v>18</v>
      </c>
      <c r="F1429" s="4">
        <v>30</v>
      </c>
      <c r="G1429">
        <v>3</v>
      </c>
      <c r="H1429" s="5">
        <v>2.7777777777777776E-2</v>
      </c>
      <c r="I1429" t="s">
        <v>629</v>
      </c>
      <c r="J1429" s="4">
        <f t="shared" si="57"/>
        <v>90</v>
      </c>
      <c r="K1429" s="4">
        <f t="shared" si="56"/>
        <v>36</v>
      </c>
    </row>
    <row r="1430" spans="1:11" x14ac:dyDescent="0.45">
      <c r="A1430" s="3">
        <v>582</v>
      </c>
      <c r="B1430" s="3">
        <v>3</v>
      </c>
      <c r="C1430" t="s">
        <v>137</v>
      </c>
      <c r="D1430" t="s">
        <v>635</v>
      </c>
      <c r="E1430" s="4">
        <v>16</v>
      </c>
      <c r="F1430" s="4">
        <v>27</v>
      </c>
      <c r="G1430">
        <v>2</v>
      </c>
      <c r="H1430" s="5">
        <v>2.9166666666666667E-2</v>
      </c>
      <c r="I1430" t="s">
        <v>630</v>
      </c>
      <c r="J1430" s="4">
        <f t="shared" si="57"/>
        <v>54</v>
      </c>
      <c r="K1430" s="4">
        <f t="shared" si="56"/>
        <v>22</v>
      </c>
    </row>
    <row r="1431" spans="1:11" x14ac:dyDescent="0.45">
      <c r="A1431" s="3">
        <v>583</v>
      </c>
      <c r="B1431" s="3">
        <v>9</v>
      </c>
      <c r="C1431" t="s">
        <v>143</v>
      </c>
      <c r="D1431" t="s">
        <v>641</v>
      </c>
      <c r="E1431" s="4">
        <v>11</v>
      </c>
      <c r="F1431" s="4">
        <v>19</v>
      </c>
      <c r="G1431">
        <v>3</v>
      </c>
      <c r="H1431" s="5">
        <v>1.0416666666666666E-2</v>
      </c>
      <c r="I1431" t="s">
        <v>629</v>
      </c>
      <c r="J1431" s="4">
        <f t="shared" si="57"/>
        <v>57</v>
      </c>
      <c r="K1431" s="4">
        <f t="shared" si="56"/>
        <v>24</v>
      </c>
    </row>
    <row r="1432" spans="1:11" x14ac:dyDescent="0.45">
      <c r="A1432" s="3">
        <v>583</v>
      </c>
      <c r="B1432" s="3">
        <v>9</v>
      </c>
      <c r="C1432" t="s">
        <v>108</v>
      </c>
      <c r="D1432" t="s">
        <v>649</v>
      </c>
      <c r="E1432" s="4">
        <v>10</v>
      </c>
      <c r="F1432" s="4">
        <v>18</v>
      </c>
      <c r="G1432">
        <v>1</v>
      </c>
      <c r="H1432" s="5">
        <v>7.6388888888888886E-3</v>
      </c>
      <c r="I1432" t="s">
        <v>629</v>
      </c>
      <c r="J1432" s="4">
        <f t="shared" si="57"/>
        <v>18</v>
      </c>
      <c r="K1432" s="4">
        <f t="shared" si="56"/>
        <v>8</v>
      </c>
    </row>
    <row r="1433" spans="1:11" x14ac:dyDescent="0.45">
      <c r="A1433" s="3">
        <v>583</v>
      </c>
      <c r="B1433" s="3">
        <v>9</v>
      </c>
      <c r="C1433" t="s">
        <v>189</v>
      </c>
      <c r="D1433" t="s">
        <v>632</v>
      </c>
      <c r="E1433" s="4">
        <v>14</v>
      </c>
      <c r="F1433" s="4">
        <v>24</v>
      </c>
      <c r="G1433">
        <v>2</v>
      </c>
      <c r="H1433" s="5">
        <v>2.013888888888889E-2</v>
      </c>
      <c r="I1433" t="s">
        <v>630</v>
      </c>
      <c r="J1433" s="4">
        <f t="shared" si="57"/>
        <v>48</v>
      </c>
      <c r="K1433" s="4">
        <f t="shared" si="56"/>
        <v>20</v>
      </c>
    </row>
    <row r="1434" spans="1:11" x14ac:dyDescent="0.45">
      <c r="A1434" s="3">
        <v>583</v>
      </c>
      <c r="B1434" s="3">
        <v>9</v>
      </c>
      <c r="C1434" t="s">
        <v>71</v>
      </c>
      <c r="D1434" t="s">
        <v>636</v>
      </c>
      <c r="E1434" s="4">
        <v>25</v>
      </c>
      <c r="F1434" s="4">
        <v>40</v>
      </c>
      <c r="G1434">
        <v>3</v>
      </c>
      <c r="H1434" s="5">
        <v>3.4722222222222224E-2</v>
      </c>
      <c r="I1434" t="s">
        <v>630</v>
      </c>
      <c r="J1434" s="4">
        <f t="shared" si="57"/>
        <v>120</v>
      </c>
      <c r="K1434" s="4">
        <f t="shared" si="56"/>
        <v>45</v>
      </c>
    </row>
    <row r="1435" spans="1:11" x14ac:dyDescent="0.45">
      <c r="A1435" s="3">
        <v>584</v>
      </c>
      <c r="B1435" s="3">
        <v>9</v>
      </c>
      <c r="C1435" t="s">
        <v>99</v>
      </c>
      <c r="D1435" t="s">
        <v>648</v>
      </c>
      <c r="E1435" s="4">
        <v>13</v>
      </c>
      <c r="F1435" s="4">
        <v>21</v>
      </c>
      <c r="G1435">
        <v>1</v>
      </c>
      <c r="H1435" s="5">
        <v>3.9583333333333331E-2</v>
      </c>
      <c r="I1435" t="s">
        <v>630</v>
      </c>
      <c r="J1435" s="4">
        <f t="shared" si="57"/>
        <v>21</v>
      </c>
      <c r="K1435" s="4">
        <f t="shared" si="56"/>
        <v>8</v>
      </c>
    </row>
    <row r="1436" spans="1:11" x14ac:dyDescent="0.45">
      <c r="A1436" s="3">
        <v>584</v>
      </c>
      <c r="B1436" s="3">
        <v>9</v>
      </c>
      <c r="C1436" t="s">
        <v>147</v>
      </c>
      <c r="D1436" t="s">
        <v>634</v>
      </c>
      <c r="E1436" s="4">
        <v>19</v>
      </c>
      <c r="F1436" s="4">
        <v>31</v>
      </c>
      <c r="G1436">
        <v>2</v>
      </c>
      <c r="H1436" s="5">
        <v>2.361111111111111E-2</v>
      </c>
      <c r="I1436" t="s">
        <v>629</v>
      </c>
      <c r="J1436" s="4">
        <f t="shared" si="57"/>
        <v>62</v>
      </c>
      <c r="K1436" s="4">
        <f t="shared" si="56"/>
        <v>24</v>
      </c>
    </row>
    <row r="1437" spans="1:11" x14ac:dyDescent="0.45">
      <c r="A1437" s="3">
        <v>584</v>
      </c>
      <c r="B1437" s="3">
        <v>9</v>
      </c>
      <c r="C1437" t="s">
        <v>62</v>
      </c>
      <c r="D1437" t="s">
        <v>640</v>
      </c>
      <c r="E1437" s="4">
        <v>16</v>
      </c>
      <c r="F1437" s="4">
        <v>28</v>
      </c>
      <c r="G1437">
        <v>2</v>
      </c>
      <c r="H1437" s="5">
        <v>1.5972222222222221E-2</v>
      </c>
      <c r="I1437" t="s">
        <v>629</v>
      </c>
      <c r="J1437" s="4">
        <f t="shared" si="57"/>
        <v>56</v>
      </c>
      <c r="K1437" s="4">
        <f t="shared" si="56"/>
        <v>24</v>
      </c>
    </row>
    <row r="1438" spans="1:11" x14ac:dyDescent="0.45">
      <c r="A1438" s="3">
        <v>585</v>
      </c>
      <c r="B1438" s="3">
        <v>3</v>
      </c>
      <c r="C1438" t="s">
        <v>278</v>
      </c>
      <c r="D1438" t="s">
        <v>643</v>
      </c>
      <c r="E1438" s="4">
        <v>19</v>
      </c>
      <c r="F1438" s="4">
        <v>32</v>
      </c>
      <c r="G1438">
        <v>1</v>
      </c>
      <c r="H1438" s="5">
        <v>2.4305555555555556E-2</v>
      </c>
      <c r="I1438" t="s">
        <v>630</v>
      </c>
      <c r="J1438" s="4">
        <f t="shared" si="57"/>
        <v>32</v>
      </c>
      <c r="K1438" s="4">
        <f t="shared" si="56"/>
        <v>13</v>
      </c>
    </row>
    <row r="1439" spans="1:11" x14ac:dyDescent="0.45">
      <c r="A1439" s="3">
        <v>585</v>
      </c>
      <c r="B1439" s="3">
        <v>3</v>
      </c>
      <c r="C1439" t="s">
        <v>39</v>
      </c>
      <c r="D1439" t="s">
        <v>642</v>
      </c>
      <c r="E1439" s="4">
        <v>21</v>
      </c>
      <c r="F1439" s="4">
        <v>35</v>
      </c>
      <c r="G1439">
        <v>1</v>
      </c>
      <c r="H1439" s="5">
        <v>5.5555555555555558E-3</v>
      </c>
      <c r="I1439" t="s">
        <v>630</v>
      </c>
      <c r="J1439" s="4">
        <f t="shared" si="57"/>
        <v>35</v>
      </c>
      <c r="K1439" s="4">
        <f t="shared" si="56"/>
        <v>14</v>
      </c>
    </row>
    <row r="1440" spans="1:11" x14ac:dyDescent="0.45">
      <c r="A1440" s="3">
        <v>585</v>
      </c>
      <c r="B1440" s="3">
        <v>3</v>
      </c>
      <c r="C1440" t="s">
        <v>108</v>
      </c>
      <c r="D1440" t="s">
        <v>649</v>
      </c>
      <c r="E1440" s="4">
        <v>10</v>
      </c>
      <c r="F1440" s="4">
        <v>18</v>
      </c>
      <c r="G1440">
        <v>2</v>
      </c>
      <c r="H1440" s="5">
        <v>1.5277777777777777E-2</v>
      </c>
      <c r="I1440" t="s">
        <v>629</v>
      </c>
      <c r="J1440" s="4">
        <f t="shared" si="57"/>
        <v>36</v>
      </c>
      <c r="K1440" s="4">
        <f t="shared" si="56"/>
        <v>16</v>
      </c>
    </row>
    <row r="1441" spans="1:11" x14ac:dyDescent="0.45">
      <c r="A1441" s="3">
        <v>585</v>
      </c>
      <c r="B1441" s="3">
        <v>3</v>
      </c>
      <c r="C1441" t="s">
        <v>153</v>
      </c>
      <c r="D1441" t="s">
        <v>651</v>
      </c>
      <c r="E1441" s="4">
        <v>15</v>
      </c>
      <c r="F1441" s="4">
        <v>25</v>
      </c>
      <c r="G1441">
        <v>1</v>
      </c>
      <c r="H1441" s="5">
        <v>2.0833333333333332E-2</v>
      </c>
      <c r="I1441" t="s">
        <v>630</v>
      </c>
      <c r="J1441" s="4">
        <f t="shared" si="57"/>
        <v>25</v>
      </c>
      <c r="K1441" s="4">
        <f t="shared" si="56"/>
        <v>10</v>
      </c>
    </row>
    <row r="1442" spans="1:11" x14ac:dyDescent="0.45">
      <c r="A1442" s="3">
        <v>586</v>
      </c>
      <c r="B1442" s="3">
        <v>17</v>
      </c>
      <c r="C1442" t="s">
        <v>292</v>
      </c>
      <c r="D1442" t="s">
        <v>639</v>
      </c>
      <c r="E1442" s="4">
        <v>20</v>
      </c>
      <c r="F1442" s="4">
        <v>33</v>
      </c>
      <c r="G1442">
        <v>3</v>
      </c>
      <c r="H1442" s="5">
        <v>3.2638888888888891E-2</v>
      </c>
      <c r="I1442" t="s">
        <v>630</v>
      </c>
      <c r="J1442" s="4">
        <f t="shared" si="57"/>
        <v>99</v>
      </c>
      <c r="K1442" s="4">
        <f t="shared" si="56"/>
        <v>39</v>
      </c>
    </row>
    <row r="1443" spans="1:11" x14ac:dyDescent="0.45">
      <c r="A1443" s="3">
        <v>586</v>
      </c>
      <c r="B1443" s="3">
        <v>17</v>
      </c>
      <c r="C1443" t="s">
        <v>189</v>
      </c>
      <c r="D1443" t="s">
        <v>632</v>
      </c>
      <c r="E1443" s="4">
        <v>14</v>
      </c>
      <c r="F1443" s="4">
        <v>24</v>
      </c>
      <c r="G1443">
        <v>3</v>
      </c>
      <c r="H1443" s="5">
        <v>3.125E-2</v>
      </c>
      <c r="I1443" t="s">
        <v>629</v>
      </c>
      <c r="J1443" s="4">
        <f t="shared" si="57"/>
        <v>72</v>
      </c>
      <c r="K1443" s="4">
        <f t="shared" si="56"/>
        <v>30</v>
      </c>
    </row>
    <row r="1444" spans="1:11" x14ac:dyDescent="0.45">
      <c r="A1444" s="3">
        <v>587</v>
      </c>
      <c r="B1444" s="3">
        <v>7</v>
      </c>
      <c r="C1444" t="s">
        <v>189</v>
      </c>
      <c r="D1444" t="s">
        <v>632</v>
      </c>
      <c r="E1444" s="4">
        <v>14</v>
      </c>
      <c r="F1444" s="4">
        <v>24</v>
      </c>
      <c r="G1444">
        <v>2</v>
      </c>
      <c r="H1444" s="5">
        <v>2.9861111111111113E-2</v>
      </c>
      <c r="I1444" t="s">
        <v>630</v>
      </c>
      <c r="J1444" s="4">
        <f t="shared" si="57"/>
        <v>48</v>
      </c>
      <c r="K1444" s="4">
        <f t="shared" si="56"/>
        <v>20</v>
      </c>
    </row>
    <row r="1445" spans="1:11" x14ac:dyDescent="0.45">
      <c r="A1445" s="3">
        <v>588</v>
      </c>
      <c r="B1445" s="3">
        <v>15</v>
      </c>
      <c r="C1445" t="s">
        <v>186</v>
      </c>
      <c r="D1445" t="s">
        <v>650</v>
      </c>
      <c r="E1445" s="4">
        <v>15</v>
      </c>
      <c r="F1445" s="4">
        <v>26</v>
      </c>
      <c r="G1445">
        <v>1</v>
      </c>
      <c r="H1445" s="5">
        <v>1.7361111111111112E-2</v>
      </c>
      <c r="I1445" t="s">
        <v>630</v>
      </c>
      <c r="J1445" s="4">
        <f t="shared" si="57"/>
        <v>26</v>
      </c>
      <c r="K1445" s="4">
        <f t="shared" si="56"/>
        <v>11</v>
      </c>
    </row>
    <row r="1446" spans="1:11" x14ac:dyDescent="0.45">
      <c r="A1446" s="3">
        <v>588</v>
      </c>
      <c r="B1446" s="3">
        <v>15</v>
      </c>
      <c r="C1446" t="s">
        <v>153</v>
      </c>
      <c r="D1446" t="s">
        <v>651</v>
      </c>
      <c r="E1446" s="4">
        <v>15</v>
      </c>
      <c r="F1446" s="4">
        <v>25</v>
      </c>
      <c r="G1446">
        <v>3</v>
      </c>
      <c r="H1446" s="5">
        <v>8.3333333333333332E-3</v>
      </c>
      <c r="I1446" t="s">
        <v>630</v>
      </c>
      <c r="J1446" s="4">
        <f t="shared" si="57"/>
        <v>75</v>
      </c>
      <c r="K1446" s="4">
        <f t="shared" si="56"/>
        <v>30</v>
      </c>
    </row>
    <row r="1447" spans="1:11" x14ac:dyDescent="0.45">
      <c r="A1447" s="3">
        <v>589</v>
      </c>
      <c r="B1447" s="3">
        <v>10</v>
      </c>
      <c r="C1447" t="s">
        <v>231</v>
      </c>
      <c r="D1447" t="s">
        <v>647</v>
      </c>
      <c r="E1447" s="4">
        <v>14</v>
      </c>
      <c r="F1447" s="4">
        <v>23</v>
      </c>
      <c r="G1447">
        <v>1</v>
      </c>
      <c r="H1447" s="5">
        <v>3.125E-2</v>
      </c>
      <c r="I1447" t="s">
        <v>629</v>
      </c>
      <c r="J1447" s="4">
        <f t="shared" si="57"/>
        <v>23</v>
      </c>
      <c r="K1447" s="4">
        <f t="shared" si="56"/>
        <v>9</v>
      </c>
    </row>
    <row r="1448" spans="1:11" x14ac:dyDescent="0.45">
      <c r="A1448" s="3">
        <v>589</v>
      </c>
      <c r="B1448" s="3">
        <v>10</v>
      </c>
      <c r="C1448" t="s">
        <v>83</v>
      </c>
      <c r="D1448" t="s">
        <v>645</v>
      </c>
      <c r="E1448" s="4">
        <v>20</v>
      </c>
      <c r="F1448" s="4">
        <v>34</v>
      </c>
      <c r="G1448">
        <v>3</v>
      </c>
      <c r="H1448" s="5">
        <v>4.0972222222222222E-2</v>
      </c>
      <c r="I1448" t="s">
        <v>629</v>
      </c>
      <c r="J1448" s="4">
        <f t="shared" si="57"/>
        <v>102</v>
      </c>
      <c r="K1448" s="4">
        <f t="shared" si="56"/>
        <v>42</v>
      </c>
    </row>
    <row r="1449" spans="1:11" x14ac:dyDescent="0.45">
      <c r="A1449" s="3">
        <v>589</v>
      </c>
      <c r="B1449" s="3">
        <v>10</v>
      </c>
      <c r="C1449" t="s">
        <v>99</v>
      </c>
      <c r="D1449" t="s">
        <v>648</v>
      </c>
      <c r="E1449" s="4">
        <v>13</v>
      </c>
      <c r="F1449" s="4">
        <v>21</v>
      </c>
      <c r="G1449">
        <v>3</v>
      </c>
      <c r="H1449" s="5">
        <v>4.8611111111111112E-3</v>
      </c>
      <c r="I1449" t="s">
        <v>629</v>
      </c>
      <c r="J1449" s="4">
        <f t="shared" si="57"/>
        <v>63</v>
      </c>
      <c r="K1449" s="4">
        <f t="shared" si="56"/>
        <v>24</v>
      </c>
    </row>
    <row r="1450" spans="1:11" x14ac:dyDescent="0.45">
      <c r="A1450" s="3">
        <v>589</v>
      </c>
      <c r="B1450" s="3">
        <v>10</v>
      </c>
      <c r="C1450" t="s">
        <v>278</v>
      </c>
      <c r="D1450" t="s">
        <v>643</v>
      </c>
      <c r="E1450" s="4">
        <v>19</v>
      </c>
      <c r="F1450" s="4">
        <v>32</v>
      </c>
      <c r="G1450">
        <v>3</v>
      </c>
      <c r="H1450" s="5">
        <v>6.2500000000000003E-3</v>
      </c>
      <c r="I1450" t="s">
        <v>629</v>
      </c>
      <c r="J1450" s="4">
        <f t="shared" si="57"/>
        <v>96</v>
      </c>
      <c r="K1450" s="4">
        <f t="shared" si="56"/>
        <v>39</v>
      </c>
    </row>
    <row r="1451" spans="1:11" x14ac:dyDescent="0.45">
      <c r="A1451" s="3">
        <v>590</v>
      </c>
      <c r="B1451" s="3">
        <v>3</v>
      </c>
      <c r="C1451" t="s">
        <v>83</v>
      </c>
      <c r="D1451" t="s">
        <v>645</v>
      </c>
      <c r="E1451" s="4">
        <v>20</v>
      </c>
      <c r="F1451" s="4">
        <v>34</v>
      </c>
      <c r="G1451">
        <v>3</v>
      </c>
      <c r="H1451" s="5">
        <v>2.9861111111111113E-2</v>
      </c>
      <c r="I1451" t="s">
        <v>630</v>
      </c>
      <c r="J1451" s="4">
        <f t="shared" si="57"/>
        <v>102</v>
      </c>
      <c r="K1451" s="4">
        <f t="shared" si="56"/>
        <v>42</v>
      </c>
    </row>
    <row r="1452" spans="1:11" x14ac:dyDescent="0.45">
      <c r="A1452" s="3">
        <v>590</v>
      </c>
      <c r="B1452" s="3">
        <v>3</v>
      </c>
      <c r="C1452" t="s">
        <v>177</v>
      </c>
      <c r="D1452" t="s">
        <v>646</v>
      </c>
      <c r="E1452" s="4">
        <v>12</v>
      </c>
      <c r="F1452" s="4">
        <v>20</v>
      </c>
      <c r="G1452">
        <v>1</v>
      </c>
      <c r="H1452" s="5">
        <v>1.4583333333333334E-2</v>
      </c>
      <c r="I1452" t="s">
        <v>630</v>
      </c>
      <c r="J1452" s="4">
        <f t="shared" si="57"/>
        <v>20</v>
      </c>
      <c r="K1452" s="4">
        <f t="shared" si="56"/>
        <v>8</v>
      </c>
    </row>
    <row r="1453" spans="1:11" x14ac:dyDescent="0.45">
      <c r="A1453" s="3">
        <v>591</v>
      </c>
      <c r="B1453" s="3">
        <v>11</v>
      </c>
      <c r="C1453" t="s">
        <v>71</v>
      </c>
      <c r="D1453" t="s">
        <v>636</v>
      </c>
      <c r="E1453" s="4">
        <v>25</v>
      </c>
      <c r="F1453" s="4">
        <v>40</v>
      </c>
      <c r="G1453">
        <v>3</v>
      </c>
      <c r="H1453" s="5">
        <v>3.5416666666666666E-2</v>
      </c>
      <c r="I1453" t="s">
        <v>629</v>
      </c>
      <c r="J1453" s="4">
        <f t="shared" si="57"/>
        <v>120</v>
      </c>
      <c r="K1453" s="4">
        <f t="shared" si="56"/>
        <v>45</v>
      </c>
    </row>
    <row r="1454" spans="1:11" x14ac:dyDescent="0.45">
      <c r="A1454" s="3">
        <v>592</v>
      </c>
      <c r="B1454" s="3">
        <v>5</v>
      </c>
      <c r="C1454" t="s">
        <v>234</v>
      </c>
      <c r="D1454" t="s">
        <v>644</v>
      </c>
      <c r="E1454" s="4">
        <v>13</v>
      </c>
      <c r="F1454" s="4">
        <v>22</v>
      </c>
      <c r="G1454">
        <v>2</v>
      </c>
      <c r="H1454" s="5">
        <v>4.0972222222222222E-2</v>
      </c>
      <c r="I1454" t="s">
        <v>629</v>
      </c>
      <c r="J1454" s="4">
        <f t="shared" si="57"/>
        <v>44</v>
      </c>
      <c r="K1454" s="4">
        <f t="shared" si="56"/>
        <v>18</v>
      </c>
    </row>
    <row r="1455" spans="1:11" x14ac:dyDescent="0.45">
      <c r="A1455" s="3">
        <v>592</v>
      </c>
      <c r="B1455" s="3">
        <v>5</v>
      </c>
      <c r="C1455" t="s">
        <v>153</v>
      </c>
      <c r="D1455" t="s">
        <v>651</v>
      </c>
      <c r="E1455" s="4">
        <v>15</v>
      </c>
      <c r="F1455" s="4">
        <v>25</v>
      </c>
      <c r="G1455">
        <v>2</v>
      </c>
      <c r="H1455" s="5">
        <v>2.9166666666666667E-2</v>
      </c>
      <c r="I1455" t="s">
        <v>629</v>
      </c>
      <c r="J1455" s="4">
        <f t="shared" si="57"/>
        <v>50</v>
      </c>
      <c r="K1455" s="4">
        <f t="shared" si="56"/>
        <v>20</v>
      </c>
    </row>
    <row r="1456" spans="1:11" x14ac:dyDescent="0.45">
      <c r="A1456" s="3">
        <v>593</v>
      </c>
      <c r="B1456" s="3">
        <v>17</v>
      </c>
      <c r="C1456" t="s">
        <v>71</v>
      </c>
      <c r="D1456" t="s">
        <v>636</v>
      </c>
      <c r="E1456" s="4">
        <v>25</v>
      </c>
      <c r="F1456" s="4">
        <v>40</v>
      </c>
      <c r="G1456">
        <v>1</v>
      </c>
      <c r="H1456" s="5">
        <v>2.0833333333333332E-2</v>
      </c>
      <c r="I1456" t="s">
        <v>629</v>
      </c>
      <c r="J1456" s="4">
        <f t="shared" si="57"/>
        <v>40</v>
      </c>
      <c r="K1456" s="4">
        <f t="shared" si="56"/>
        <v>15</v>
      </c>
    </row>
    <row r="1457" spans="1:11" x14ac:dyDescent="0.45">
      <c r="A1457" s="3">
        <v>593</v>
      </c>
      <c r="B1457" s="3">
        <v>17</v>
      </c>
      <c r="C1457" t="s">
        <v>147</v>
      </c>
      <c r="D1457" t="s">
        <v>634</v>
      </c>
      <c r="E1457" s="4">
        <v>19</v>
      </c>
      <c r="F1457" s="4">
        <v>31</v>
      </c>
      <c r="G1457">
        <v>1</v>
      </c>
      <c r="H1457" s="5">
        <v>5.5555555555555558E-3</v>
      </c>
      <c r="I1457" t="s">
        <v>629</v>
      </c>
      <c r="J1457" s="4">
        <f t="shared" si="57"/>
        <v>31</v>
      </c>
      <c r="K1457" s="4">
        <f t="shared" si="56"/>
        <v>12</v>
      </c>
    </row>
    <row r="1458" spans="1:11" x14ac:dyDescent="0.45">
      <c r="A1458" s="3">
        <v>593</v>
      </c>
      <c r="B1458" s="3">
        <v>17</v>
      </c>
      <c r="C1458" t="s">
        <v>292</v>
      </c>
      <c r="D1458" t="s">
        <v>639</v>
      </c>
      <c r="E1458" s="4">
        <v>20</v>
      </c>
      <c r="F1458" s="4">
        <v>33</v>
      </c>
      <c r="G1458">
        <v>2</v>
      </c>
      <c r="H1458" s="5">
        <v>3.472222222222222E-3</v>
      </c>
      <c r="I1458" t="s">
        <v>630</v>
      </c>
      <c r="J1458" s="4">
        <f t="shared" si="57"/>
        <v>66</v>
      </c>
      <c r="K1458" s="4">
        <f t="shared" si="56"/>
        <v>26</v>
      </c>
    </row>
    <row r="1459" spans="1:11" x14ac:dyDescent="0.45">
      <c r="A1459" s="3">
        <v>593</v>
      </c>
      <c r="B1459" s="3">
        <v>17</v>
      </c>
      <c r="C1459" t="s">
        <v>102</v>
      </c>
      <c r="D1459" t="s">
        <v>637</v>
      </c>
      <c r="E1459" s="4">
        <v>22</v>
      </c>
      <c r="F1459" s="4">
        <v>36</v>
      </c>
      <c r="G1459">
        <v>2</v>
      </c>
      <c r="H1459" s="5">
        <v>3.472222222222222E-3</v>
      </c>
      <c r="I1459" t="s">
        <v>629</v>
      </c>
      <c r="J1459" s="4">
        <f t="shared" si="57"/>
        <v>72</v>
      </c>
      <c r="K1459" s="4">
        <f t="shared" si="56"/>
        <v>28</v>
      </c>
    </row>
    <row r="1460" spans="1:11" x14ac:dyDescent="0.45">
      <c r="A1460" s="3">
        <v>594</v>
      </c>
      <c r="B1460" s="3">
        <v>17</v>
      </c>
      <c r="C1460" t="s">
        <v>292</v>
      </c>
      <c r="D1460" t="s">
        <v>639</v>
      </c>
      <c r="E1460" s="4">
        <v>20</v>
      </c>
      <c r="F1460" s="4">
        <v>33</v>
      </c>
      <c r="G1460">
        <v>1</v>
      </c>
      <c r="H1460" s="5">
        <v>3.472222222222222E-3</v>
      </c>
      <c r="I1460" t="s">
        <v>629</v>
      </c>
      <c r="J1460" s="4">
        <f t="shared" si="57"/>
        <v>33</v>
      </c>
      <c r="K1460" s="4">
        <f t="shared" si="56"/>
        <v>13</v>
      </c>
    </row>
    <row r="1461" spans="1:11" x14ac:dyDescent="0.45">
      <c r="A1461" s="3">
        <v>594</v>
      </c>
      <c r="B1461" s="3">
        <v>17</v>
      </c>
      <c r="C1461" t="s">
        <v>234</v>
      </c>
      <c r="D1461" t="s">
        <v>644</v>
      </c>
      <c r="E1461" s="4">
        <v>13</v>
      </c>
      <c r="F1461" s="4">
        <v>22</v>
      </c>
      <c r="G1461">
        <v>3</v>
      </c>
      <c r="H1461" s="5">
        <v>3.0555555555555555E-2</v>
      </c>
      <c r="I1461" t="s">
        <v>629</v>
      </c>
      <c r="J1461" s="4">
        <f t="shared" si="57"/>
        <v>66</v>
      </c>
      <c r="K1461" s="4">
        <f t="shared" si="56"/>
        <v>27</v>
      </c>
    </row>
    <row r="1462" spans="1:11" x14ac:dyDescent="0.45">
      <c r="A1462" s="3">
        <v>594</v>
      </c>
      <c r="B1462" s="3">
        <v>17</v>
      </c>
      <c r="C1462" t="s">
        <v>177</v>
      </c>
      <c r="D1462" t="s">
        <v>646</v>
      </c>
      <c r="E1462" s="4">
        <v>12</v>
      </c>
      <c r="F1462" s="4">
        <v>20</v>
      </c>
      <c r="G1462">
        <v>2</v>
      </c>
      <c r="H1462" s="5">
        <v>3.4027777777777775E-2</v>
      </c>
      <c r="I1462" t="s">
        <v>629</v>
      </c>
      <c r="J1462" s="4">
        <f t="shared" si="57"/>
        <v>40</v>
      </c>
      <c r="K1462" s="4">
        <f t="shared" si="56"/>
        <v>16</v>
      </c>
    </row>
    <row r="1463" spans="1:11" x14ac:dyDescent="0.45">
      <c r="A1463" s="3">
        <v>595</v>
      </c>
      <c r="B1463" s="3">
        <v>9</v>
      </c>
      <c r="C1463" t="s">
        <v>99</v>
      </c>
      <c r="D1463" t="s">
        <v>648</v>
      </c>
      <c r="E1463" s="4">
        <v>13</v>
      </c>
      <c r="F1463" s="4">
        <v>21</v>
      </c>
      <c r="G1463">
        <v>2</v>
      </c>
      <c r="H1463" s="5">
        <v>3.472222222222222E-3</v>
      </c>
      <c r="I1463" t="s">
        <v>629</v>
      </c>
      <c r="J1463" s="4">
        <f t="shared" si="57"/>
        <v>42</v>
      </c>
      <c r="K1463" s="4">
        <f t="shared" si="56"/>
        <v>16</v>
      </c>
    </row>
    <row r="1464" spans="1:11" x14ac:dyDescent="0.45">
      <c r="A1464" s="3">
        <v>595</v>
      </c>
      <c r="B1464" s="3">
        <v>9</v>
      </c>
      <c r="C1464" t="s">
        <v>97</v>
      </c>
      <c r="D1464" t="s">
        <v>633</v>
      </c>
      <c r="E1464" s="4">
        <v>18</v>
      </c>
      <c r="F1464" s="4">
        <v>30</v>
      </c>
      <c r="G1464">
        <v>1</v>
      </c>
      <c r="H1464" s="5">
        <v>3.0555555555555555E-2</v>
      </c>
      <c r="I1464" t="s">
        <v>630</v>
      </c>
      <c r="J1464" s="4">
        <f t="shared" si="57"/>
        <v>30</v>
      </c>
      <c r="K1464" s="4">
        <f t="shared" si="56"/>
        <v>12</v>
      </c>
    </row>
    <row r="1465" spans="1:11" x14ac:dyDescent="0.45">
      <c r="A1465" s="3">
        <v>596</v>
      </c>
      <c r="B1465" s="3">
        <v>18</v>
      </c>
      <c r="C1465" t="s">
        <v>231</v>
      </c>
      <c r="D1465" t="s">
        <v>647</v>
      </c>
      <c r="E1465" s="4">
        <v>14</v>
      </c>
      <c r="F1465" s="4">
        <v>23</v>
      </c>
      <c r="G1465">
        <v>2</v>
      </c>
      <c r="H1465" s="5">
        <v>3.2638888888888891E-2</v>
      </c>
      <c r="I1465" t="s">
        <v>630</v>
      </c>
      <c r="J1465" s="4">
        <f t="shared" si="57"/>
        <v>46</v>
      </c>
      <c r="K1465" s="4">
        <f t="shared" si="56"/>
        <v>18</v>
      </c>
    </row>
    <row r="1466" spans="1:11" x14ac:dyDescent="0.45">
      <c r="A1466" s="3">
        <v>596</v>
      </c>
      <c r="B1466" s="3">
        <v>18</v>
      </c>
      <c r="C1466" t="s">
        <v>189</v>
      </c>
      <c r="D1466" t="s">
        <v>632</v>
      </c>
      <c r="E1466" s="4">
        <v>14</v>
      </c>
      <c r="F1466" s="4">
        <v>24</v>
      </c>
      <c r="G1466">
        <v>2</v>
      </c>
      <c r="H1466" s="5">
        <v>3.4722222222222224E-2</v>
      </c>
      <c r="I1466" t="s">
        <v>630</v>
      </c>
      <c r="J1466" s="4">
        <f t="shared" si="57"/>
        <v>48</v>
      </c>
      <c r="K1466" s="4">
        <f t="shared" si="56"/>
        <v>20</v>
      </c>
    </row>
    <row r="1467" spans="1:11" x14ac:dyDescent="0.45">
      <c r="A1467" s="3">
        <v>596</v>
      </c>
      <c r="B1467" s="3">
        <v>18</v>
      </c>
      <c r="C1467" t="s">
        <v>278</v>
      </c>
      <c r="D1467" t="s">
        <v>643</v>
      </c>
      <c r="E1467" s="4">
        <v>19</v>
      </c>
      <c r="F1467" s="4">
        <v>32</v>
      </c>
      <c r="G1467">
        <v>3</v>
      </c>
      <c r="H1467" s="5">
        <v>2.9166666666666667E-2</v>
      </c>
      <c r="I1467" t="s">
        <v>630</v>
      </c>
      <c r="J1467" s="4">
        <f t="shared" si="57"/>
        <v>96</v>
      </c>
      <c r="K1467" s="4">
        <f t="shared" si="56"/>
        <v>39</v>
      </c>
    </row>
    <row r="1468" spans="1:11" x14ac:dyDescent="0.45">
      <c r="A1468" s="3">
        <v>596</v>
      </c>
      <c r="B1468" s="3">
        <v>18</v>
      </c>
      <c r="C1468" t="s">
        <v>153</v>
      </c>
      <c r="D1468" t="s">
        <v>651</v>
      </c>
      <c r="E1468" s="4">
        <v>15</v>
      </c>
      <c r="F1468" s="4">
        <v>25</v>
      </c>
      <c r="G1468">
        <v>2</v>
      </c>
      <c r="H1468" s="5">
        <v>1.3194444444444444E-2</v>
      </c>
      <c r="I1468" t="s">
        <v>629</v>
      </c>
      <c r="J1468" s="4">
        <f t="shared" si="57"/>
        <v>50</v>
      </c>
      <c r="K1468" s="4">
        <f t="shared" si="56"/>
        <v>20</v>
      </c>
    </row>
    <row r="1469" spans="1:11" x14ac:dyDescent="0.45">
      <c r="A1469" s="3">
        <v>597</v>
      </c>
      <c r="B1469" s="3">
        <v>16</v>
      </c>
      <c r="C1469" t="s">
        <v>62</v>
      </c>
      <c r="D1469" t="s">
        <v>640</v>
      </c>
      <c r="E1469" s="4">
        <v>16</v>
      </c>
      <c r="F1469" s="4">
        <v>28</v>
      </c>
      <c r="G1469">
        <v>1</v>
      </c>
      <c r="H1469" s="5">
        <v>2.7083333333333334E-2</v>
      </c>
      <c r="I1469" t="s">
        <v>630</v>
      </c>
      <c r="J1469" s="4">
        <f t="shared" si="57"/>
        <v>28</v>
      </c>
      <c r="K1469" s="4">
        <f t="shared" si="56"/>
        <v>12</v>
      </c>
    </row>
    <row r="1470" spans="1:11" x14ac:dyDescent="0.45">
      <c r="A1470" s="3">
        <v>597</v>
      </c>
      <c r="B1470" s="3">
        <v>16</v>
      </c>
      <c r="C1470" t="s">
        <v>108</v>
      </c>
      <c r="D1470" t="s">
        <v>649</v>
      </c>
      <c r="E1470" s="4">
        <v>10</v>
      </c>
      <c r="F1470" s="4">
        <v>18</v>
      </c>
      <c r="G1470">
        <v>1</v>
      </c>
      <c r="H1470" s="5">
        <v>3.8194444444444448E-2</v>
      </c>
      <c r="I1470" t="s">
        <v>630</v>
      </c>
      <c r="J1470" s="4">
        <f t="shared" si="57"/>
        <v>18</v>
      </c>
      <c r="K1470" s="4">
        <f t="shared" si="56"/>
        <v>8</v>
      </c>
    </row>
    <row r="1471" spans="1:11" x14ac:dyDescent="0.45">
      <c r="A1471" s="3">
        <v>597</v>
      </c>
      <c r="B1471" s="3">
        <v>16</v>
      </c>
      <c r="C1471" t="s">
        <v>71</v>
      </c>
      <c r="D1471" t="s">
        <v>636</v>
      </c>
      <c r="E1471" s="4">
        <v>25</v>
      </c>
      <c r="F1471" s="4">
        <v>40</v>
      </c>
      <c r="G1471">
        <v>2</v>
      </c>
      <c r="H1471" s="5">
        <v>2.7083333333333334E-2</v>
      </c>
      <c r="I1471" t="s">
        <v>630</v>
      </c>
      <c r="J1471" s="4">
        <f t="shared" si="57"/>
        <v>80</v>
      </c>
      <c r="K1471" s="4">
        <f t="shared" si="56"/>
        <v>30</v>
      </c>
    </row>
    <row r="1472" spans="1:11" x14ac:dyDescent="0.45">
      <c r="A1472" s="3">
        <v>597</v>
      </c>
      <c r="B1472" s="3">
        <v>16</v>
      </c>
      <c r="C1472" t="s">
        <v>189</v>
      </c>
      <c r="D1472" t="s">
        <v>632</v>
      </c>
      <c r="E1472" s="4">
        <v>14</v>
      </c>
      <c r="F1472" s="4">
        <v>24</v>
      </c>
      <c r="G1472">
        <v>1</v>
      </c>
      <c r="H1472" s="5">
        <v>5.5555555555555558E-3</v>
      </c>
      <c r="I1472" t="s">
        <v>630</v>
      </c>
      <c r="J1472" s="4">
        <f t="shared" si="57"/>
        <v>24</v>
      </c>
      <c r="K1472" s="4">
        <f t="shared" si="56"/>
        <v>10</v>
      </c>
    </row>
    <row r="1473" spans="1:11" x14ac:dyDescent="0.45">
      <c r="A1473" s="3">
        <v>598</v>
      </c>
      <c r="B1473" s="3">
        <v>9</v>
      </c>
      <c r="C1473" t="s">
        <v>186</v>
      </c>
      <c r="D1473" t="s">
        <v>650</v>
      </c>
      <c r="E1473" s="4">
        <v>15</v>
      </c>
      <c r="F1473" s="4">
        <v>26</v>
      </c>
      <c r="G1473">
        <v>2</v>
      </c>
      <c r="H1473" s="5">
        <v>3.0555555555555555E-2</v>
      </c>
      <c r="I1473" t="s">
        <v>629</v>
      </c>
      <c r="J1473" s="4">
        <f t="shared" si="57"/>
        <v>52</v>
      </c>
      <c r="K1473" s="4">
        <f t="shared" si="56"/>
        <v>22</v>
      </c>
    </row>
    <row r="1474" spans="1:11" x14ac:dyDescent="0.45">
      <c r="A1474" s="3">
        <v>598</v>
      </c>
      <c r="B1474" s="3">
        <v>9</v>
      </c>
      <c r="C1474" t="s">
        <v>278</v>
      </c>
      <c r="D1474" t="s">
        <v>643</v>
      </c>
      <c r="E1474" s="4">
        <v>19</v>
      </c>
      <c r="F1474" s="4">
        <v>32</v>
      </c>
      <c r="G1474">
        <v>2</v>
      </c>
      <c r="H1474" s="5">
        <v>1.5277777777777777E-2</v>
      </c>
      <c r="I1474" t="s">
        <v>629</v>
      </c>
      <c r="J1474" s="4">
        <f t="shared" si="57"/>
        <v>64</v>
      </c>
      <c r="K1474" s="4">
        <f t="shared" ref="K1474:K1537" si="58">J1474-(G1474*E1474)</f>
        <v>26</v>
      </c>
    </row>
    <row r="1475" spans="1:11" x14ac:dyDescent="0.45">
      <c r="A1475" s="3">
        <v>598</v>
      </c>
      <c r="B1475" s="3">
        <v>9</v>
      </c>
      <c r="C1475" t="s">
        <v>147</v>
      </c>
      <c r="D1475" t="s">
        <v>634</v>
      </c>
      <c r="E1475" s="4">
        <v>19</v>
      </c>
      <c r="F1475" s="4">
        <v>31</v>
      </c>
      <c r="G1475">
        <v>3</v>
      </c>
      <c r="H1475" s="5">
        <v>1.0416666666666666E-2</v>
      </c>
      <c r="I1475" t="s">
        <v>629</v>
      </c>
      <c r="J1475" s="4">
        <f t="shared" ref="J1475:J1538" si="59">F1475*G1475</f>
        <v>93</v>
      </c>
      <c r="K1475" s="4">
        <f t="shared" si="58"/>
        <v>36</v>
      </c>
    </row>
    <row r="1476" spans="1:11" x14ac:dyDescent="0.45">
      <c r="A1476" s="3">
        <v>599</v>
      </c>
      <c r="B1476" s="3">
        <v>11</v>
      </c>
      <c r="C1476" t="s">
        <v>83</v>
      </c>
      <c r="D1476" t="s">
        <v>645</v>
      </c>
      <c r="E1476" s="4">
        <v>20</v>
      </c>
      <c r="F1476" s="4">
        <v>34</v>
      </c>
      <c r="G1476">
        <v>2</v>
      </c>
      <c r="H1476" s="5">
        <v>3.472222222222222E-3</v>
      </c>
      <c r="I1476" t="s">
        <v>629</v>
      </c>
      <c r="J1476" s="4">
        <f t="shared" si="59"/>
        <v>68</v>
      </c>
      <c r="K1476" s="4">
        <f t="shared" si="58"/>
        <v>28</v>
      </c>
    </row>
    <row r="1477" spans="1:11" x14ac:dyDescent="0.45">
      <c r="A1477" s="3">
        <v>599</v>
      </c>
      <c r="B1477" s="3">
        <v>11</v>
      </c>
      <c r="C1477" t="s">
        <v>147</v>
      </c>
      <c r="D1477" t="s">
        <v>634</v>
      </c>
      <c r="E1477" s="4">
        <v>19</v>
      </c>
      <c r="F1477" s="4">
        <v>31</v>
      </c>
      <c r="G1477">
        <v>1</v>
      </c>
      <c r="H1477" s="5">
        <v>3.4027777777777775E-2</v>
      </c>
      <c r="I1477" t="s">
        <v>629</v>
      </c>
      <c r="J1477" s="4">
        <f t="shared" si="59"/>
        <v>31</v>
      </c>
      <c r="K1477" s="4">
        <f t="shared" si="58"/>
        <v>12</v>
      </c>
    </row>
    <row r="1478" spans="1:11" x14ac:dyDescent="0.45">
      <c r="A1478" s="3">
        <v>599</v>
      </c>
      <c r="B1478" s="3">
        <v>11</v>
      </c>
      <c r="C1478" t="s">
        <v>39</v>
      </c>
      <c r="D1478" t="s">
        <v>642</v>
      </c>
      <c r="E1478" s="4">
        <v>21</v>
      </c>
      <c r="F1478" s="4">
        <v>35</v>
      </c>
      <c r="G1478">
        <v>2</v>
      </c>
      <c r="H1478" s="5">
        <v>3.7499999999999999E-2</v>
      </c>
      <c r="I1478" t="s">
        <v>629</v>
      </c>
      <c r="J1478" s="4">
        <f t="shared" si="59"/>
        <v>70</v>
      </c>
      <c r="K1478" s="4">
        <f t="shared" si="58"/>
        <v>28</v>
      </c>
    </row>
    <row r="1479" spans="1:11" x14ac:dyDescent="0.45">
      <c r="A1479" s="3">
        <v>600</v>
      </c>
      <c r="B1479" s="3">
        <v>14</v>
      </c>
      <c r="C1479" t="s">
        <v>62</v>
      </c>
      <c r="D1479" t="s">
        <v>640</v>
      </c>
      <c r="E1479" s="4">
        <v>16</v>
      </c>
      <c r="F1479" s="4">
        <v>28</v>
      </c>
      <c r="G1479">
        <v>3</v>
      </c>
      <c r="H1479" s="5">
        <v>1.5277777777777777E-2</v>
      </c>
      <c r="I1479" t="s">
        <v>630</v>
      </c>
      <c r="J1479" s="4">
        <f t="shared" si="59"/>
        <v>84</v>
      </c>
      <c r="K1479" s="4">
        <f t="shared" si="58"/>
        <v>36</v>
      </c>
    </row>
    <row r="1480" spans="1:11" x14ac:dyDescent="0.45">
      <c r="A1480" s="3">
        <v>600</v>
      </c>
      <c r="B1480" s="3">
        <v>14</v>
      </c>
      <c r="C1480" t="s">
        <v>97</v>
      </c>
      <c r="D1480" t="s">
        <v>633</v>
      </c>
      <c r="E1480" s="4">
        <v>18</v>
      </c>
      <c r="F1480" s="4">
        <v>30</v>
      </c>
      <c r="G1480">
        <v>2</v>
      </c>
      <c r="H1480" s="5">
        <v>2.9861111111111113E-2</v>
      </c>
      <c r="I1480" t="s">
        <v>629</v>
      </c>
      <c r="J1480" s="4">
        <f t="shared" si="59"/>
        <v>60</v>
      </c>
      <c r="K1480" s="4">
        <f t="shared" si="58"/>
        <v>24</v>
      </c>
    </row>
    <row r="1481" spans="1:11" x14ac:dyDescent="0.45">
      <c r="A1481" s="3">
        <v>601</v>
      </c>
      <c r="B1481" s="3">
        <v>13</v>
      </c>
      <c r="C1481" t="s">
        <v>71</v>
      </c>
      <c r="D1481" t="s">
        <v>636</v>
      </c>
      <c r="E1481" s="4">
        <v>25</v>
      </c>
      <c r="F1481" s="4">
        <v>40</v>
      </c>
      <c r="G1481">
        <v>2</v>
      </c>
      <c r="H1481" s="5">
        <v>7.6388888888888886E-3</v>
      </c>
      <c r="I1481" t="s">
        <v>630</v>
      </c>
      <c r="J1481" s="4">
        <f t="shared" si="59"/>
        <v>80</v>
      </c>
      <c r="K1481" s="4">
        <f t="shared" si="58"/>
        <v>30</v>
      </c>
    </row>
    <row r="1482" spans="1:11" x14ac:dyDescent="0.45">
      <c r="A1482" s="3">
        <v>601</v>
      </c>
      <c r="B1482" s="3">
        <v>13</v>
      </c>
      <c r="C1482" t="s">
        <v>62</v>
      </c>
      <c r="D1482" t="s">
        <v>640</v>
      </c>
      <c r="E1482" s="4">
        <v>16</v>
      </c>
      <c r="F1482" s="4">
        <v>28</v>
      </c>
      <c r="G1482">
        <v>3</v>
      </c>
      <c r="H1482" s="5">
        <v>1.9444444444444445E-2</v>
      </c>
      <c r="I1482" t="s">
        <v>629</v>
      </c>
      <c r="J1482" s="4">
        <f t="shared" si="59"/>
        <v>84</v>
      </c>
      <c r="K1482" s="4">
        <f t="shared" si="58"/>
        <v>36</v>
      </c>
    </row>
    <row r="1483" spans="1:11" x14ac:dyDescent="0.45">
      <c r="A1483" s="3">
        <v>601</v>
      </c>
      <c r="B1483" s="3">
        <v>13</v>
      </c>
      <c r="C1483" t="s">
        <v>231</v>
      </c>
      <c r="D1483" t="s">
        <v>647</v>
      </c>
      <c r="E1483" s="4">
        <v>14</v>
      </c>
      <c r="F1483" s="4">
        <v>23</v>
      </c>
      <c r="G1483">
        <v>1</v>
      </c>
      <c r="H1483" s="5">
        <v>3.0555555555555555E-2</v>
      </c>
      <c r="I1483" t="s">
        <v>630</v>
      </c>
      <c r="J1483" s="4">
        <f t="shared" si="59"/>
        <v>23</v>
      </c>
      <c r="K1483" s="4">
        <f t="shared" si="58"/>
        <v>9</v>
      </c>
    </row>
    <row r="1484" spans="1:11" x14ac:dyDescent="0.45">
      <c r="A1484" s="3">
        <v>601</v>
      </c>
      <c r="B1484" s="3">
        <v>13</v>
      </c>
      <c r="C1484" t="s">
        <v>39</v>
      </c>
      <c r="D1484" t="s">
        <v>642</v>
      </c>
      <c r="E1484" s="4">
        <v>21</v>
      </c>
      <c r="F1484" s="4">
        <v>35</v>
      </c>
      <c r="G1484">
        <v>3</v>
      </c>
      <c r="H1484" s="5">
        <v>2.2222222222222223E-2</v>
      </c>
      <c r="I1484" t="s">
        <v>629</v>
      </c>
      <c r="J1484" s="4">
        <f t="shared" si="59"/>
        <v>105</v>
      </c>
      <c r="K1484" s="4">
        <f t="shared" si="58"/>
        <v>42</v>
      </c>
    </row>
    <row r="1485" spans="1:11" x14ac:dyDescent="0.45">
      <c r="A1485" s="3">
        <v>602</v>
      </c>
      <c r="B1485" s="3">
        <v>12</v>
      </c>
      <c r="C1485" t="s">
        <v>39</v>
      </c>
      <c r="D1485" t="s">
        <v>642</v>
      </c>
      <c r="E1485" s="4">
        <v>21</v>
      </c>
      <c r="F1485" s="4">
        <v>35</v>
      </c>
      <c r="G1485">
        <v>2</v>
      </c>
      <c r="H1485" s="5">
        <v>3.888888888888889E-2</v>
      </c>
      <c r="I1485" t="s">
        <v>629</v>
      </c>
      <c r="J1485" s="4">
        <f t="shared" si="59"/>
        <v>70</v>
      </c>
      <c r="K1485" s="4">
        <f t="shared" si="58"/>
        <v>28</v>
      </c>
    </row>
    <row r="1486" spans="1:11" x14ac:dyDescent="0.45">
      <c r="A1486" s="3">
        <v>602</v>
      </c>
      <c r="B1486" s="3">
        <v>12</v>
      </c>
      <c r="C1486" t="s">
        <v>234</v>
      </c>
      <c r="D1486" t="s">
        <v>644</v>
      </c>
      <c r="E1486" s="4">
        <v>13</v>
      </c>
      <c r="F1486" s="4">
        <v>22</v>
      </c>
      <c r="G1486">
        <v>3</v>
      </c>
      <c r="H1486" s="5">
        <v>4.027777777777778E-2</v>
      </c>
      <c r="I1486" t="s">
        <v>629</v>
      </c>
      <c r="J1486" s="4">
        <f t="shared" si="59"/>
        <v>66</v>
      </c>
      <c r="K1486" s="4">
        <f t="shared" si="58"/>
        <v>27</v>
      </c>
    </row>
    <row r="1487" spans="1:11" x14ac:dyDescent="0.45">
      <c r="A1487" s="3">
        <v>602</v>
      </c>
      <c r="B1487" s="3">
        <v>12</v>
      </c>
      <c r="C1487" t="s">
        <v>97</v>
      </c>
      <c r="D1487" t="s">
        <v>633</v>
      </c>
      <c r="E1487" s="4">
        <v>18</v>
      </c>
      <c r="F1487" s="4">
        <v>30</v>
      </c>
      <c r="G1487">
        <v>3</v>
      </c>
      <c r="H1487" s="5">
        <v>8.3333333333333332E-3</v>
      </c>
      <c r="I1487" t="s">
        <v>629</v>
      </c>
      <c r="J1487" s="4">
        <f t="shared" si="59"/>
        <v>90</v>
      </c>
      <c r="K1487" s="4">
        <f t="shared" si="58"/>
        <v>36</v>
      </c>
    </row>
    <row r="1488" spans="1:11" x14ac:dyDescent="0.45">
      <c r="A1488" s="3">
        <v>602</v>
      </c>
      <c r="B1488" s="3">
        <v>12</v>
      </c>
      <c r="C1488" t="s">
        <v>71</v>
      </c>
      <c r="D1488" t="s">
        <v>636</v>
      </c>
      <c r="E1488" s="4">
        <v>25</v>
      </c>
      <c r="F1488" s="4">
        <v>40</v>
      </c>
      <c r="G1488">
        <v>1</v>
      </c>
      <c r="H1488" s="5">
        <v>2.5000000000000001E-2</v>
      </c>
      <c r="I1488" t="s">
        <v>630</v>
      </c>
      <c r="J1488" s="4">
        <f t="shared" si="59"/>
        <v>40</v>
      </c>
      <c r="K1488" s="4">
        <f t="shared" si="58"/>
        <v>15</v>
      </c>
    </row>
    <row r="1489" spans="1:11" x14ac:dyDescent="0.45">
      <c r="A1489" s="3">
        <v>603</v>
      </c>
      <c r="B1489" s="3">
        <v>19</v>
      </c>
      <c r="C1489" t="s">
        <v>147</v>
      </c>
      <c r="D1489" t="s">
        <v>634</v>
      </c>
      <c r="E1489" s="4">
        <v>19</v>
      </c>
      <c r="F1489" s="4">
        <v>31</v>
      </c>
      <c r="G1489">
        <v>2</v>
      </c>
      <c r="H1489" s="5">
        <v>1.1805555555555555E-2</v>
      </c>
      <c r="I1489" t="s">
        <v>629</v>
      </c>
      <c r="J1489" s="4">
        <f t="shared" si="59"/>
        <v>62</v>
      </c>
      <c r="K1489" s="4">
        <f t="shared" si="58"/>
        <v>24</v>
      </c>
    </row>
    <row r="1490" spans="1:11" x14ac:dyDescent="0.45">
      <c r="A1490" s="3">
        <v>604</v>
      </c>
      <c r="B1490" s="3">
        <v>14</v>
      </c>
      <c r="C1490" t="s">
        <v>39</v>
      </c>
      <c r="D1490" t="s">
        <v>642</v>
      </c>
      <c r="E1490" s="4">
        <v>21</v>
      </c>
      <c r="F1490" s="4">
        <v>35</v>
      </c>
      <c r="G1490">
        <v>3</v>
      </c>
      <c r="H1490" s="5">
        <v>2.9166666666666667E-2</v>
      </c>
      <c r="I1490" t="s">
        <v>629</v>
      </c>
      <c r="J1490" s="4">
        <f t="shared" si="59"/>
        <v>105</v>
      </c>
      <c r="K1490" s="4">
        <f t="shared" si="58"/>
        <v>42</v>
      </c>
    </row>
    <row r="1491" spans="1:11" x14ac:dyDescent="0.45">
      <c r="A1491" s="3">
        <v>605</v>
      </c>
      <c r="B1491" s="3">
        <v>19</v>
      </c>
      <c r="C1491" t="s">
        <v>177</v>
      </c>
      <c r="D1491" t="s">
        <v>646</v>
      </c>
      <c r="E1491" s="4">
        <v>12</v>
      </c>
      <c r="F1491" s="4">
        <v>20</v>
      </c>
      <c r="G1491">
        <v>1</v>
      </c>
      <c r="H1491" s="5">
        <v>3.2638888888888891E-2</v>
      </c>
      <c r="I1491" t="s">
        <v>629</v>
      </c>
      <c r="J1491" s="4">
        <f t="shared" si="59"/>
        <v>20</v>
      </c>
      <c r="K1491" s="4">
        <f t="shared" si="58"/>
        <v>8</v>
      </c>
    </row>
    <row r="1492" spans="1:11" x14ac:dyDescent="0.45">
      <c r="A1492" s="3">
        <v>605</v>
      </c>
      <c r="B1492" s="3">
        <v>19</v>
      </c>
      <c r="C1492" t="s">
        <v>71</v>
      </c>
      <c r="D1492" t="s">
        <v>636</v>
      </c>
      <c r="E1492" s="4">
        <v>25</v>
      </c>
      <c r="F1492" s="4">
        <v>40</v>
      </c>
      <c r="G1492">
        <v>1</v>
      </c>
      <c r="H1492" s="5">
        <v>1.6666666666666666E-2</v>
      </c>
      <c r="I1492" t="s">
        <v>630</v>
      </c>
      <c r="J1492" s="4">
        <f t="shared" si="59"/>
        <v>40</v>
      </c>
      <c r="K1492" s="4">
        <f t="shared" si="58"/>
        <v>15</v>
      </c>
    </row>
    <row r="1493" spans="1:11" x14ac:dyDescent="0.45">
      <c r="A1493" s="3">
        <v>605</v>
      </c>
      <c r="B1493" s="3">
        <v>19</v>
      </c>
      <c r="C1493" t="s">
        <v>39</v>
      </c>
      <c r="D1493" t="s">
        <v>642</v>
      </c>
      <c r="E1493" s="4">
        <v>21</v>
      </c>
      <c r="F1493" s="4">
        <v>35</v>
      </c>
      <c r="G1493">
        <v>2</v>
      </c>
      <c r="H1493" s="5">
        <v>3.8194444444444448E-2</v>
      </c>
      <c r="I1493" t="s">
        <v>630</v>
      </c>
      <c r="J1493" s="4">
        <f t="shared" si="59"/>
        <v>70</v>
      </c>
      <c r="K1493" s="4">
        <f t="shared" si="58"/>
        <v>28</v>
      </c>
    </row>
    <row r="1494" spans="1:11" x14ac:dyDescent="0.45">
      <c r="A1494" s="3">
        <v>605</v>
      </c>
      <c r="B1494" s="3">
        <v>19</v>
      </c>
      <c r="C1494" t="s">
        <v>97</v>
      </c>
      <c r="D1494" t="s">
        <v>633</v>
      </c>
      <c r="E1494" s="4">
        <v>18</v>
      </c>
      <c r="F1494" s="4">
        <v>30</v>
      </c>
      <c r="G1494">
        <v>3</v>
      </c>
      <c r="H1494" s="5">
        <v>3.4722222222222224E-2</v>
      </c>
      <c r="I1494" t="s">
        <v>630</v>
      </c>
      <c r="J1494" s="4">
        <f t="shared" si="59"/>
        <v>90</v>
      </c>
      <c r="K1494" s="4">
        <f t="shared" si="58"/>
        <v>36</v>
      </c>
    </row>
    <row r="1495" spans="1:11" x14ac:dyDescent="0.45">
      <c r="A1495" s="3">
        <v>606</v>
      </c>
      <c r="B1495" s="3">
        <v>1</v>
      </c>
      <c r="C1495" t="s">
        <v>153</v>
      </c>
      <c r="D1495" t="s">
        <v>651</v>
      </c>
      <c r="E1495" s="4">
        <v>15</v>
      </c>
      <c r="F1495" s="4">
        <v>25</v>
      </c>
      <c r="G1495">
        <v>2</v>
      </c>
      <c r="H1495" s="5">
        <v>3.2638888888888891E-2</v>
      </c>
      <c r="I1495" t="s">
        <v>629</v>
      </c>
      <c r="J1495" s="4">
        <f t="shared" si="59"/>
        <v>50</v>
      </c>
      <c r="K1495" s="4">
        <f t="shared" si="58"/>
        <v>20</v>
      </c>
    </row>
    <row r="1496" spans="1:11" x14ac:dyDescent="0.45">
      <c r="A1496" s="3">
        <v>606</v>
      </c>
      <c r="B1496" s="3">
        <v>1</v>
      </c>
      <c r="C1496" t="s">
        <v>137</v>
      </c>
      <c r="D1496" t="s">
        <v>635</v>
      </c>
      <c r="E1496" s="4">
        <v>16</v>
      </c>
      <c r="F1496" s="4">
        <v>27</v>
      </c>
      <c r="G1496">
        <v>3</v>
      </c>
      <c r="H1496" s="5">
        <v>3.3333333333333333E-2</v>
      </c>
      <c r="I1496" t="s">
        <v>630</v>
      </c>
      <c r="J1496" s="4">
        <f t="shared" si="59"/>
        <v>81</v>
      </c>
      <c r="K1496" s="4">
        <f t="shared" si="58"/>
        <v>33</v>
      </c>
    </row>
    <row r="1497" spans="1:11" x14ac:dyDescent="0.45">
      <c r="A1497" s="3">
        <v>606</v>
      </c>
      <c r="B1497" s="3">
        <v>1</v>
      </c>
      <c r="C1497" t="s">
        <v>186</v>
      </c>
      <c r="D1497" t="s">
        <v>650</v>
      </c>
      <c r="E1497" s="4">
        <v>15</v>
      </c>
      <c r="F1497" s="4">
        <v>26</v>
      </c>
      <c r="G1497">
        <v>2</v>
      </c>
      <c r="H1497" s="5">
        <v>3.4722222222222224E-2</v>
      </c>
      <c r="I1497" t="s">
        <v>630</v>
      </c>
      <c r="J1497" s="4">
        <f t="shared" si="59"/>
        <v>52</v>
      </c>
      <c r="K1497" s="4">
        <f t="shared" si="58"/>
        <v>22</v>
      </c>
    </row>
    <row r="1498" spans="1:11" x14ac:dyDescent="0.45">
      <c r="A1498" s="3">
        <v>607</v>
      </c>
      <c r="B1498" s="3">
        <v>10</v>
      </c>
      <c r="C1498" t="s">
        <v>71</v>
      </c>
      <c r="D1498" t="s">
        <v>636</v>
      </c>
      <c r="E1498" s="4">
        <v>25</v>
      </c>
      <c r="F1498" s="4">
        <v>40</v>
      </c>
      <c r="G1498">
        <v>1</v>
      </c>
      <c r="H1498" s="5">
        <v>1.7361111111111112E-2</v>
      </c>
      <c r="I1498" t="s">
        <v>629</v>
      </c>
      <c r="J1498" s="4">
        <f t="shared" si="59"/>
        <v>40</v>
      </c>
      <c r="K1498" s="4">
        <f t="shared" si="58"/>
        <v>15</v>
      </c>
    </row>
    <row r="1499" spans="1:11" x14ac:dyDescent="0.45">
      <c r="A1499" s="3">
        <v>607</v>
      </c>
      <c r="B1499" s="3">
        <v>10</v>
      </c>
      <c r="C1499" t="s">
        <v>62</v>
      </c>
      <c r="D1499" t="s">
        <v>640</v>
      </c>
      <c r="E1499" s="4">
        <v>16</v>
      </c>
      <c r="F1499" s="4">
        <v>28</v>
      </c>
      <c r="G1499">
        <v>1</v>
      </c>
      <c r="H1499" s="5">
        <v>3.0555555555555555E-2</v>
      </c>
      <c r="I1499" t="s">
        <v>629</v>
      </c>
      <c r="J1499" s="4">
        <f t="shared" si="59"/>
        <v>28</v>
      </c>
      <c r="K1499" s="4">
        <f t="shared" si="58"/>
        <v>12</v>
      </c>
    </row>
    <row r="1500" spans="1:11" x14ac:dyDescent="0.45">
      <c r="A1500" s="3">
        <v>608</v>
      </c>
      <c r="B1500" s="3">
        <v>7</v>
      </c>
      <c r="C1500" t="s">
        <v>55</v>
      </c>
      <c r="D1500" t="s">
        <v>638</v>
      </c>
      <c r="E1500" s="4">
        <v>17</v>
      </c>
      <c r="F1500" s="4">
        <v>29</v>
      </c>
      <c r="G1500">
        <v>1</v>
      </c>
      <c r="H1500" s="5">
        <v>3.125E-2</v>
      </c>
      <c r="I1500" t="s">
        <v>629</v>
      </c>
      <c r="J1500" s="4">
        <f t="shared" si="59"/>
        <v>29</v>
      </c>
      <c r="K1500" s="4">
        <f t="shared" si="58"/>
        <v>12</v>
      </c>
    </row>
    <row r="1501" spans="1:11" x14ac:dyDescent="0.45">
      <c r="A1501" s="3">
        <v>609</v>
      </c>
      <c r="B1501" s="3">
        <v>1</v>
      </c>
      <c r="C1501" t="s">
        <v>278</v>
      </c>
      <c r="D1501" t="s">
        <v>643</v>
      </c>
      <c r="E1501" s="4">
        <v>19</v>
      </c>
      <c r="F1501" s="4">
        <v>32</v>
      </c>
      <c r="G1501">
        <v>1</v>
      </c>
      <c r="H1501" s="5">
        <v>1.8749999999999999E-2</v>
      </c>
      <c r="I1501" t="s">
        <v>630</v>
      </c>
      <c r="J1501" s="4">
        <f t="shared" si="59"/>
        <v>32</v>
      </c>
      <c r="K1501" s="4">
        <f t="shared" si="58"/>
        <v>13</v>
      </c>
    </row>
    <row r="1502" spans="1:11" x14ac:dyDescent="0.45">
      <c r="A1502" s="3">
        <v>610</v>
      </c>
      <c r="B1502" s="3">
        <v>19</v>
      </c>
      <c r="C1502" t="s">
        <v>186</v>
      </c>
      <c r="D1502" t="s">
        <v>650</v>
      </c>
      <c r="E1502" s="4">
        <v>15</v>
      </c>
      <c r="F1502" s="4">
        <v>26</v>
      </c>
      <c r="G1502">
        <v>1</v>
      </c>
      <c r="H1502" s="5">
        <v>2.7083333333333334E-2</v>
      </c>
      <c r="I1502" t="s">
        <v>630</v>
      </c>
      <c r="J1502" s="4">
        <f t="shared" si="59"/>
        <v>26</v>
      </c>
      <c r="K1502" s="4">
        <f t="shared" si="58"/>
        <v>11</v>
      </c>
    </row>
    <row r="1503" spans="1:11" x14ac:dyDescent="0.45">
      <c r="A1503" s="3">
        <v>610</v>
      </c>
      <c r="B1503" s="3">
        <v>19</v>
      </c>
      <c r="C1503" t="s">
        <v>108</v>
      </c>
      <c r="D1503" t="s">
        <v>649</v>
      </c>
      <c r="E1503" s="4">
        <v>10</v>
      </c>
      <c r="F1503" s="4">
        <v>18</v>
      </c>
      <c r="G1503">
        <v>1</v>
      </c>
      <c r="H1503" s="5">
        <v>5.5555555555555558E-3</v>
      </c>
      <c r="I1503" t="s">
        <v>629</v>
      </c>
      <c r="J1503" s="4">
        <f t="shared" si="59"/>
        <v>18</v>
      </c>
      <c r="K1503" s="4">
        <f t="shared" si="58"/>
        <v>8</v>
      </c>
    </row>
    <row r="1504" spans="1:11" x14ac:dyDescent="0.45">
      <c r="A1504" s="3">
        <v>611</v>
      </c>
      <c r="B1504" s="3">
        <v>13</v>
      </c>
      <c r="C1504" t="s">
        <v>99</v>
      </c>
      <c r="D1504" t="s">
        <v>648</v>
      </c>
      <c r="E1504" s="4">
        <v>13</v>
      </c>
      <c r="F1504" s="4">
        <v>21</v>
      </c>
      <c r="G1504">
        <v>2</v>
      </c>
      <c r="H1504" s="5">
        <v>3.6805555555555557E-2</v>
      </c>
      <c r="I1504" t="s">
        <v>630</v>
      </c>
      <c r="J1504" s="4">
        <f t="shared" si="59"/>
        <v>42</v>
      </c>
      <c r="K1504" s="4">
        <f t="shared" si="58"/>
        <v>16</v>
      </c>
    </row>
    <row r="1505" spans="1:11" x14ac:dyDescent="0.45">
      <c r="A1505" s="3">
        <v>611</v>
      </c>
      <c r="B1505" s="3">
        <v>13</v>
      </c>
      <c r="C1505" t="s">
        <v>102</v>
      </c>
      <c r="D1505" t="s">
        <v>637</v>
      </c>
      <c r="E1505" s="4">
        <v>22</v>
      </c>
      <c r="F1505" s="4">
        <v>36</v>
      </c>
      <c r="G1505">
        <v>1</v>
      </c>
      <c r="H1505" s="5">
        <v>2.0833333333333332E-2</v>
      </c>
      <c r="I1505" t="s">
        <v>630</v>
      </c>
      <c r="J1505" s="4">
        <f t="shared" si="59"/>
        <v>36</v>
      </c>
      <c r="K1505" s="4">
        <f t="shared" si="58"/>
        <v>14</v>
      </c>
    </row>
    <row r="1506" spans="1:11" x14ac:dyDescent="0.45">
      <c r="A1506" s="3">
        <v>612</v>
      </c>
      <c r="B1506" s="3">
        <v>11</v>
      </c>
      <c r="C1506" t="s">
        <v>137</v>
      </c>
      <c r="D1506" t="s">
        <v>635</v>
      </c>
      <c r="E1506" s="4">
        <v>16</v>
      </c>
      <c r="F1506" s="4">
        <v>27</v>
      </c>
      <c r="G1506">
        <v>1</v>
      </c>
      <c r="H1506" s="5">
        <v>1.8055555555555554E-2</v>
      </c>
      <c r="I1506" t="s">
        <v>629</v>
      </c>
      <c r="J1506" s="4">
        <f t="shared" si="59"/>
        <v>27</v>
      </c>
      <c r="K1506" s="4">
        <f t="shared" si="58"/>
        <v>11</v>
      </c>
    </row>
    <row r="1507" spans="1:11" x14ac:dyDescent="0.45">
      <c r="A1507" s="3">
        <v>612</v>
      </c>
      <c r="B1507" s="3">
        <v>11</v>
      </c>
      <c r="C1507" t="s">
        <v>102</v>
      </c>
      <c r="D1507" t="s">
        <v>637</v>
      </c>
      <c r="E1507" s="4">
        <v>22</v>
      </c>
      <c r="F1507" s="4">
        <v>36</v>
      </c>
      <c r="G1507">
        <v>3</v>
      </c>
      <c r="H1507" s="5">
        <v>2.5694444444444443E-2</v>
      </c>
      <c r="I1507" t="s">
        <v>629</v>
      </c>
      <c r="J1507" s="4">
        <f t="shared" si="59"/>
        <v>108</v>
      </c>
      <c r="K1507" s="4">
        <f t="shared" si="58"/>
        <v>42</v>
      </c>
    </row>
    <row r="1508" spans="1:11" x14ac:dyDescent="0.45">
      <c r="A1508" s="3">
        <v>612</v>
      </c>
      <c r="B1508" s="3">
        <v>11</v>
      </c>
      <c r="C1508" t="s">
        <v>62</v>
      </c>
      <c r="D1508" t="s">
        <v>640</v>
      </c>
      <c r="E1508" s="4">
        <v>16</v>
      </c>
      <c r="F1508" s="4">
        <v>28</v>
      </c>
      <c r="G1508">
        <v>2</v>
      </c>
      <c r="H1508" s="5">
        <v>1.0416666666666666E-2</v>
      </c>
      <c r="I1508" t="s">
        <v>629</v>
      </c>
      <c r="J1508" s="4">
        <f t="shared" si="59"/>
        <v>56</v>
      </c>
      <c r="K1508" s="4">
        <f t="shared" si="58"/>
        <v>24</v>
      </c>
    </row>
    <row r="1509" spans="1:11" x14ac:dyDescent="0.45">
      <c r="A1509" s="3">
        <v>612</v>
      </c>
      <c r="B1509" s="3">
        <v>11</v>
      </c>
      <c r="C1509" t="s">
        <v>177</v>
      </c>
      <c r="D1509" t="s">
        <v>646</v>
      </c>
      <c r="E1509" s="4">
        <v>12</v>
      </c>
      <c r="F1509" s="4">
        <v>20</v>
      </c>
      <c r="G1509">
        <v>2</v>
      </c>
      <c r="H1509" s="5">
        <v>3.5416666666666666E-2</v>
      </c>
      <c r="I1509" t="s">
        <v>629</v>
      </c>
      <c r="J1509" s="4">
        <f t="shared" si="59"/>
        <v>40</v>
      </c>
      <c r="K1509" s="4">
        <f t="shared" si="58"/>
        <v>16</v>
      </c>
    </row>
    <row r="1510" spans="1:11" x14ac:dyDescent="0.45">
      <c r="A1510" s="3">
        <v>613</v>
      </c>
      <c r="B1510" s="3">
        <v>1</v>
      </c>
      <c r="C1510" t="s">
        <v>143</v>
      </c>
      <c r="D1510" t="s">
        <v>641</v>
      </c>
      <c r="E1510" s="4">
        <v>11</v>
      </c>
      <c r="F1510" s="4">
        <v>19</v>
      </c>
      <c r="G1510">
        <v>3</v>
      </c>
      <c r="H1510" s="5">
        <v>2.8472222222222222E-2</v>
      </c>
      <c r="I1510" t="s">
        <v>630</v>
      </c>
      <c r="J1510" s="4">
        <f t="shared" si="59"/>
        <v>57</v>
      </c>
      <c r="K1510" s="4">
        <f t="shared" si="58"/>
        <v>24</v>
      </c>
    </row>
    <row r="1511" spans="1:11" x14ac:dyDescent="0.45">
      <c r="A1511" s="3">
        <v>613</v>
      </c>
      <c r="B1511" s="3">
        <v>1</v>
      </c>
      <c r="C1511" t="s">
        <v>231</v>
      </c>
      <c r="D1511" t="s">
        <v>647</v>
      </c>
      <c r="E1511" s="4">
        <v>14</v>
      </c>
      <c r="F1511" s="4">
        <v>23</v>
      </c>
      <c r="G1511">
        <v>3</v>
      </c>
      <c r="H1511" s="5">
        <v>1.5972222222222221E-2</v>
      </c>
      <c r="I1511" t="s">
        <v>630</v>
      </c>
      <c r="J1511" s="4">
        <f t="shared" si="59"/>
        <v>69</v>
      </c>
      <c r="K1511" s="4">
        <f t="shared" si="58"/>
        <v>27</v>
      </c>
    </row>
    <row r="1512" spans="1:11" x14ac:dyDescent="0.45">
      <c r="A1512" s="3">
        <v>613</v>
      </c>
      <c r="B1512" s="3">
        <v>1</v>
      </c>
      <c r="C1512" t="s">
        <v>108</v>
      </c>
      <c r="D1512" t="s">
        <v>649</v>
      </c>
      <c r="E1512" s="4">
        <v>10</v>
      </c>
      <c r="F1512" s="4">
        <v>18</v>
      </c>
      <c r="G1512">
        <v>3</v>
      </c>
      <c r="H1512" s="5">
        <v>2.1527777777777778E-2</v>
      </c>
      <c r="I1512" t="s">
        <v>630</v>
      </c>
      <c r="J1512" s="4">
        <f t="shared" si="59"/>
        <v>54</v>
      </c>
      <c r="K1512" s="4">
        <f t="shared" si="58"/>
        <v>24</v>
      </c>
    </row>
    <row r="1513" spans="1:11" x14ac:dyDescent="0.45">
      <c r="A1513" s="3">
        <v>613</v>
      </c>
      <c r="B1513" s="3">
        <v>1</v>
      </c>
      <c r="C1513" t="s">
        <v>39</v>
      </c>
      <c r="D1513" t="s">
        <v>642</v>
      </c>
      <c r="E1513" s="4">
        <v>21</v>
      </c>
      <c r="F1513" s="4">
        <v>35</v>
      </c>
      <c r="G1513">
        <v>3</v>
      </c>
      <c r="H1513" s="5">
        <v>3.9583333333333331E-2</v>
      </c>
      <c r="I1513" t="s">
        <v>630</v>
      </c>
      <c r="J1513" s="4">
        <f t="shared" si="59"/>
        <v>105</v>
      </c>
      <c r="K1513" s="4">
        <f t="shared" si="58"/>
        <v>42</v>
      </c>
    </row>
    <row r="1514" spans="1:11" x14ac:dyDescent="0.45">
      <c r="A1514" s="3">
        <v>614</v>
      </c>
      <c r="B1514" s="3">
        <v>19</v>
      </c>
      <c r="C1514" t="s">
        <v>189</v>
      </c>
      <c r="D1514" t="s">
        <v>632</v>
      </c>
      <c r="E1514" s="4">
        <v>14</v>
      </c>
      <c r="F1514" s="4">
        <v>24</v>
      </c>
      <c r="G1514">
        <v>3</v>
      </c>
      <c r="H1514" s="5">
        <v>3.4722222222222224E-2</v>
      </c>
      <c r="I1514" t="s">
        <v>629</v>
      </c>
      <c r="J1514" s="4">
        <f t="shared" si="59"/>
        <v>72</v>
      </c>
      <c r="K1514" s="4">
        <f t="shared" si="58"/>
        <v>30</v>
      </c>
    </row>
    <row r="1515" spans="1:11" x14ac:dyDescent="0.45">
      <c r="A1515" s="3">
        <v>615</v>
      </c>
      <c r="B1515" s="3">
        <v>7</v>
      </c>
      <c r="C1515" t="s">
        <v>147</v>
      </c>
      <c r="D1515" t="s">
        <v>634</v>
      </c>
      <c r="E1515" s="4">
        <v>19</v>
      </c>
      <c r="F1515" s="4">
        <v>31</v>
      </c>
      <c r="G1515">
        <v>3</v>
      </c>
      <c r="H1515" s="5">
        <v>3.4722222222222224E-2</v>
      </c>
      <c r="I1515" t="s">
        <v>629</v>
      </c>
      <c r="J1515" s="4">
        <f t="shared" si="59"/>
        <v>93</v>
      </c>
      <c r="K1515" s="4">
        <f t="shared" si="58"/>
        <v>36</v>
      </c>
    </row>
    <row r="1516" spans="1:11" x14ac:dyDescent="0.45">
      <c r="A1516" s="3">
        <v>615</v>
      </c>
      <c r="B1516" s="3">
        <v>7</v>
      </c>
      <c r="C1516" t="s">
        <v>231</v>
      </c>
      <c r="D1516" t="s">
        <v>647</v>
      </c>
      <c r="E1516" s="4">
        <v>14</v>
      </c>
      <c r="F1516" s="4">
        <v>23</v>
      </c>
      <c r="G1516">
        <v>3</v>
      </c>
      <c r="H1516" s="5">
        <v>2.9861111111111113E-2</v>
      </c>
      <c r="I1516" t="s">
        <v>629</v>
      </c>
      <c r="J1516" s="4">
        <f t="shared" si="59"/>
        <v>69</v>
      </c>
      <c r="K1516" s="4">
        <f t="shared" si="58"/>
        <v>27</v>
      </c>
    </row>
    <row r="1517" spans="1:11" x14ac:dyDescent="0.45">
      <c r="A1517" s="3">
        <v>615</v>
      </c>
      <c r="B1517" s="3">
        <v>7</v>
      </c>
      <c r="C1517" t="s">
        <v>153</v>
      </c>
      <c r="D1517" t="s">
        <v>651</v>
      </c>
      <c r="E1517" s="4">
        <v>15</v>
      </c>
      <c r="F1517" s="4">
        <v>25</v>
      </c>
      <c r="G1517">
        <v>3</v>
      </c>
      <c r="H1517" s="5">
        <v>2.8472222222222222E-2</v>
      </c>
      <c r="I1517" t="s">
        <v>629</v>
      </c>
      <c r="J1517" s="4">
        <f t="shared" si="59"/>
        <v>75</v>
      </c>
      <c r="K1517" s="4">
        <f t="shared" si="58"/>
        <v>30</v>
      </c>
    </row>
    <row r="1518" spans="1:11" x14ac:dyDescent="0.45">
      <c r="A1518" s="3">
        <v>615</v>
      </c>
      <c r="B1518" s="3">
        <v>7</v>
      </c>
      <c r="C1518" t="s">
        <v>278</v>
      </c>
      <c r="D1518" t="s">
        <v>643</v>
      </c>
      <c r="E1518" s="4">
        <v>19</v>
      </c>
      <c r="F1518" s="4">
        <v>32</v>
      </c>
      <c r="G1518">
        <v>3</v>
      </c>
      <c r="H1518" s="5">
        <v>1.5277777777777777E-2</v>
      </c>
      <c r="I1518" t="s">
        <v>630</v>
      </c>
      <c r="J1518" s="4">
        <f t="shared" si="59"/>
        <v>96</v>
      </c>
      <c r="K1518" s="4">
        <f t="shared" si="58"/>
        <v>39</v>
      </c>
    </row>
    <row r="1519" spans="1:11" x14ac:dyDescent="0.45">
      <c r="A1519" s="3">
        <v>616</v>
      </c>
      <c r="B1519" s="3">
        <v>4</v>
      </c>
      <c r="C1519" t="s">
        <v>189</v>
      </c>
      <c r="D1519" t="s">
        <v>632</v>
      </c>
      <c r="E1519" s="4">
        <v>14</v>
      </c>
      <c r="F1519" s="4">
        <v>24</v>
      </c>
      <c r="G1519">
        <v>3</v>
      </c>
      <c r="H1519" s="5">
        <v>2.2916666666666665E-2</v>
      </c>
      <c r="I1519" t="s">
        <v>629</v>
      </c>
      <c r="J1519" s="4">
        <f t="shared" si="59"/>
        <v>72</v>
      </c>
      <c r="K1519" s="4">
        <f t="shared" si="58"/>
        <v>30</v>
      </c>
    </row>
    <row r="1520" spans="1:11" x14ac:dyDescent="0.45">
      <c r="A1520" s="3">
        <v>616</v>
      </c>
      <c r="B1520" s="3">
        <v>4</v>
      </c>
      <c r="C1520" t="s">
        <v>97</v>
      </c>
      <c r="D1520" t="s">
        <v>633</v>
      </c>
      <c r="E1520" s="4">
        <v>18</v>
      </c>
      <c r="F1520" s="4">
        <v>30</v>
      </c>
      <c r="G1520">
        <v>2</v>
      </c>
      <c r="H1520" s="5">
        <v>9.7222222222222224E-3</v>
      </c>
      <c r="I1520" t="s">
        <v>630</v>
      </c>
      <c r="J1520" s="4">
        <f t="shared" si="59"/>
        <v>60</v>
      </c>
      <c r="K1520" s="4">
        <f t="shared" si="58"/>
        <v>24</v>
      </c>
    </row>
    <row r="1521" spans="1:11" x14ac:dyDescent="0.45">
      <c r="A1521" s="3">
        <v>617</v>
      </c>
      <c r="B1521" s="3">
        <v>13</v>
      </c>
      <c r="C1521" t="s">
        <v>186</v>
      </c>
      <c r="D1521" t="s">
        <v>650</v>
      </c>
      <c r="E1521" s="4">
        <v>15</v>
      </c>
      <c r="F1521" s="4">
        <v>26</v>
      </c>
      <c r="G1521">
        <v>2</v>
      </c>
      <c r="H1521" s="5">
        <v>1.2500000000000001E-2</v>
      </c>
      <c r="I1521" t="s">
        <v>630</v>
      </c>
      <c r="J1521" s="4">
        <f t="shared" si="59"/>
        <v>52</v>
      </c>
      <c r="K1521" s="4">
        <f t="shared" si="58"/>
        <v>22</v>
      </c>
    </row>
    <row r="1522" spans="1:11" x14ac:dyDescent="0.45">
      <c r="A1522" s="3">
        <v>617</v>
      </c>
      <c r="B1522" s="3">
        <v>13</v>
      </c>
      <c r="C1522" t="s">
        <v>97</v>
      </c>
      <c r="D1522" t="s">
        <v>633</v>
      </c>
      <c r="E1522" s="4">
        <v>18</v>
      </c>
      <c r="F1522" s="4">
        <v>30</v>
      </c>
      <c r="G1522">
        <v>3</v>
      </c>
      <c r="H1522" s="5">
        <v>2.2916666666666665E-2</v>
      </c>
      <c r="I1522" t="s">
        <v>630</v>
      </c>
      <c r="J1522" s="4">
        <f t="shared" si="59"/>
        <v>90</v>
      </c>
      <c r="K1522" s="4">
        <f t="shared" si="58"/>
        <v>36</v>
      </c>
    </row>
    <row r="1523" spans="1:11" x14ac:dyDescent="0.45">
      <c r="A1523" s="3">
        <v>618</v>
      </c>
      <c r="B1523" s="3">
        <v>3</v>
      </c>
      <c r="C1523" t="s">
        <v>278</v>
      </c>
      <c r="D1523" t="s">
        <v>643</v>
      </c>
      <c r="E1523" s="4">
        <v>19</v>
      </c>
      <c r="F1523" s="4">
        <v>32</v>
      </c>
      <c r="G1523">
        <v>2</v>
      </c>
      <c r="H1523" s="5">
        <v>4.1666666666666666E-3</v>
      </c>
      <c r="I1523" t="s">
        <v>630</v>
      </c>
      <c r="J1523" s="4">
        <f t="shared" si="59"/>
        <v>64</v>
      </c>
      <c r="K1523" s="4">
        <f t="shared" si="58"/>
        <v>26</v>
      </c>
    </row>
    <row r="1524" spans="1:11" x14ac:dyDescent="0.45">
      <c r="A1524" s="3">
        <v>618</v>
      </c>
      <c r="B1524" s="3">
        <v>3</v>
      </c>
      <c r="C1524" t="s">
        <v>147</v>
      </c>
      <c r="D1524" t="s">
        <v>634</v>
      </c>
      <c r="E1524" s="4">
        <v>19</v>
      </c>
      <c r="F1524" s="4">
        <v>31</v>
      </c>
      <c r="G1524">
        <v>3</v>
      </c>
      <c r="H1524" s="5">
        <v>2.4305555555555556E-2</v>
      </c>
      <c r="I1524" t="s">
        <v>629</v>
      </c>
      <c r="J1524" s="4">
        <f t="shared" si="59"/>
        <v>93</v>
      </c>
      <c r="K1524" s="4">
        <f t="shared" si="58"/>
        <v>36</v>
      </c>
    </row>
    <row r="1525" spans="1:11" x14ac:dyDescent="0.45">
      <c r="A1525" s="3">
        <v>618</v>
      </c>
      <c r="B1525" s="3">
        <v>3</v>
      </c>
      <c r="C1525" t="s">
        <v>108</v>
      </c>
      <c r="D1525" t="s">
        <v>649</v>
      </c>
      <c r="E1525" s="4">
        <v>10</v>
      </c>
      <c r="F1525" s="4">
        <v>18</v>
      </c>
      <c r="G1525">
        <v>3</v>
      </c>
      <c r="H1525" s="5">
        <v>1.6666666666666666E-2</v>
      </c>
      <c r="I1525" t="s">
        <v>629</v>
      </c>
      <c r="J1525" s="4">
        <f t="shared" si="59"/>
        <v>54</v>
      </c>
      <c r="K1525" s="4">
        <f t="shared" si="58"/>
        <v>24</v>
      </c>
    </row>
    <row r="1526" spans="1:11" x14ac:dyDescent="0.45">
      <c r="A1526" s="3">
        <v>618</v>
      </c>
      <c r="B1526" s="3">
        <v>3</v>
      </c>
      <c r="C1526" t="s">
        <v>102</v>
      </c>
      <c r="D1526" t="s">
        <v>637</v>
      </c>
      <c r="E1526" s="4">
        <v>22</v>
      </c>
      <c r="F1526" s="4">
        <v>36</v>
      </c>
      <c r="G1526">
        <v>3</v>
      </c>
      <c r="H1526" s="5">
        <v>3.6805555555555557E-2</v>
      </c>
      <c r="I1526" t="s">
        <v>629</v>
      </c>
      <c r="J1526" s="4">
        <f t="shared" si="59"/>
        <v>108</v>
      </c>
      <c r="K1526" s="4">
        <f t="shared" si="58"/>
        <v>42</v>
      </c>
    </row>
    <row r="1527" spans="1:11" x14ac:dyDescent="0.45">
      <c r="A1527" s="3">
        <v>619</v>
      </c>
      <c r="B1527" s="3">
        <v>6</v>
      </c>
      <c r="C1527" t="s">
        <v>137</v>
      </c>
      <c r="D1527" t="s">
        <v>635</v>
      </c>
      <c r="E1527" s="4">
        <v>16</v>
      </c>
      <c r="F1527" s="4">
        <v>27</v>
      </c>
      <c r="G1527">
        <v>2</v>
      </c>
      <c r="H1527" s="5">
        <v>2.7777777777777776E-2</v>
      </c>
      <c r="I1527" t="s">
        <v>629</v>
      </c>
      <c r="J1527" s="4">
        <f t="shared" si="59"/>
        <v>54</v>
      </c>
      <c r="K1527" s="4">
        <f t="shared" si="58"/>
        <v>22</v>
      </c>
    </row>
    <row r="1528" spans="1:11" x14ac:dyDescent="0.45">
      <c r="A1528" s="3">
        <v>619</v>
      </c>
      <c r="B1528" s="3">
        <v>6</v>
      </c>
      <c r="C1528" t="s">
        <v>186</v>
      </c>
      <c r="D1528" t="s">
        <v>650</v>
      </c>
      <c r="E1528" s="4">
        <v>15</v>
      </c>
      <c r="F1528" s="4">
        <v>26</v>
      </c>
      <c r="G1528">
        <v>3</v>
      </c>
      <c r="H1528" s="5">
        <v>3.888888888888889E-2</v>
      </c>
      <c r="I1528" t="s">
        <v>630</v>
      </c>
      <c r="J1528" s="4">
        <f t="shared" si="59"/>
        <v>78</v>
      </c>
      <c r="K1528" s="4">
        <f t="shared" si="58"/>
        <v>33</v>
      </c>
    </row>
    <row r="1529" spans="1:11" x14ac:dyDescent="0.45">
      <c r="A1529" s="3">
        <v>620</v>
      </c>
      <c r="B1529" s="3">
        <v>16</v>
      </c>
      <c r="C1529" t="s">
        <v>143</v>
      </c>
      <c r="D1529" t="s">
        <v>641</v>
      </c>
      <c r="E1529" s="4">
        <v>11</v>
      </c>
      <c r="F1529" s="4">
        <v>19</v>
      </c>
      <c r="G1529">
        <v>3</v>
      </c>
      <c r="H1529" s="5">
        <v>2.7777777777777776E-2</v>
      </c>
      <c r="I1529" t="s">
        <v>630</v>
      </c>
      <c r="J1529" s="4">
        <f t="shared" si="59"/>
        <v>57</v>
      </c>
      <c r="K1529" s="4">
        <f t="shared" si="58"/>
        <v>24</v>
      </c>
    </row>
    <row r="1530" spans="1:11" x14ac:dyDescent="0.45">
      <c r="A1530" s="3">
        <v>621</v>
      </c>
      <c r="B1530" s="3">
        <v>5</v>
      </c>
      <c r="C1530" t="s">
        <v>39</v>
      </c>
      <c r="D1530" t="s">
        <v>642</v>
      </c>
      <c r="E1530" s="4">
        <v>21</v>
      </c>
      <c r="F1530" s="4">
        <v>35</v>
      </c>
      <c r="G1530">
        <v>3</v>
      </c>
      <c r="H1530" s="5">
        <v>5.5555555555555558E-3</v>
      </c>
      <c r="I1530" t="s">
        <v>630</v>
      </c>
      <c r="J1530" s="4">
        <f t="shared" si="59"/>
        <v>105</v>
      </c>
      <c r="K1530" s="4">
        <f t="shared" si="58"/>
        <v>42</v>
      </c>
    </row>
    <row r="1531" spans="1:11" x14ac:dyDescent="0.45">
      <c r="A1531" s="3">
        <v>622</v>
      </c>
      <c r="B1531" s="3">
        <v>7</v>
      </c>
      <c r="C1531" t="s">
        <v>147</v>
      </c>
      <c r="D1531" t="s">
        <v>634</v>
      </c>
      <c r="E1531" s="4">
        <v>19</v>
      </c>
      <c r="F1531" s="4">
        <v>31</v>
      </c>
      <c r="G1531">
        <v>3</v>
      </c>
      <c r="H1531" s="5">
        <v>3.6805555555555557E-2</v>
      </c>
      <c r="I1531" t="s">
        <v>629</v>
      </c>
      <c r="J1531" s="4">
        <f t="shared" si="59"/>
        <v>93</v>
      </c>
      <c r="K1531" s="4">
        <f t="shared" si="58"/>
        <v>36</v>
      </c>
    </row>
    <row r="1532" spans="1:11" x14ac:dyDescent="0.45">
      <c r="A1532" s="3">
        <v>622</v>
      </c>
      <c r="B1532" s="3">
        <v>7</v>
      </c>
      <c r="C1532" t="s">
        <v>62</v>
      </c>
      <c r="D1532" t="s">
        <v>640</v>
      </c>
      <c r="E1532" s="4">
        <v>16</v>
      </c>
      <c r="F1532" s="4">
        <v>28</v>
      </c>
      <c r="G1532">
        <v>1</v>
      </c>
      <c r="H1532" s="5">
        <v>1.7361111111111112E-2</v>
      </c>
      <c r="I1532" t="s">
        <v>629</v>
      </c>
      <c r="J1532" s="4">
        <f t="shared" si="59"/>
        <v>28</v>
      </c>
      <c r="K1532" s="4">
        <f t="shared" si="58"/>
        <v>12</v>
      </c>
    </row>
    <row r="1533" spans="1:11" x14ac:dyDescent="0.45">
      <c r="A1533" s="3">
        <v>623</v>
      </c>
      <c r="B1533" s="3">
        <v>13</v>
      </c>
      <c r="C1533" t="s">
        <v>234</v>
      </c>
      <c r="D1533" t="s">
        <v>644</v>
      </c>
      <c r="E1533" s="4">
        <v>13</v>
      </c>
      <c r="F1533" s="4">
        <v>22</v>
      </c>
      <c r="G1533">
        <v>2</v>
      </c>
      <c r="H1533" s="5">
        <v>1.5972222222222221E-2</v>
      </c>
      <c r="I1533" t="s">
        <v>629</v>
      </c>
      <c r="J1533" s="4">
        <f t="shared" si="59"/>
        <v>44</v>
      </c>
      <c r="K1533" s="4">
        <f t="shared" si="58"/>
        <v>18</v>
      </c>
    </row>
    <row r="1534" spans="1:11" x14ac:dyDescent="0.45">
      <c r="A1534" s="3">
        <v>623</v>
      </c>
      <c r="B1534" s="3">
        <v>13</v>
      </c>
      <c r="C1534" t="s">
        <v>39</v>
      </c>
      <c r="D1534" t="s">
        <v>642</v>
      </c>
      <c r="E1534" s="4">
        <v>21</v>
      </c>
      <c r="F1534" s="4">
        <v>35</v>
      </c>
      <c r="G1534">
        <v>2</v>
      </c>
      <c r="H1534" s="5">
        <v>4.0972222222222222E-2</v>
      </c>
      <c r="I1534" t="s">
        <v>629</v>
      </c>
      <c r="J1534" s="4">
        <f t="shared" si="59"/>
        <v>70</v>
      </c>
      <c r="K1534" s="4">
        <f t="shared" si="58"/>
        <v>28</v>
      </c>
    </row>
    <row r="1535" spans="1:11" x14ac:dyDescent="0.45">
      <c r="A1535" s="3">
        <v>623</v>
      </c>
      <c r="B1535" s="3">
        <v>13</v>
      </c>
      <c r="C1535" t="s">
        <v>153</v>
      </c>
      <c r="D1535" t="s">
        <v>651</v>
      </c>
      <c r="E1535" s="4">
        <v>15</v>
      </c>
      <c r="F1535" s="4">
        <v>25</v>
      </c>
      <c r="G1535">
        <v>1</v>
      </c>
      <c r="H1535" s="5">
        <v>1.3888888888888888E-2</v>
      </c>
      <c r="I1535" t="s">
        <v>629</v>
      </c>
      <c r="J1535" s="4">
        <f t="shared" si="59"/>
        <v>25</v>
      </c>
      <c r="K1535" s="4">
        <f t="shared" si="58"/>
        <v>10</v>
      </c>
    </row>
    <row r="1536" spans="1:11" x14ac:dyDescent="0.45">
      <c r="A1536" s="3">
        <v>623</v>
      </c>
      <c r="B1536" s="3">
        <v>13</v>
      </c>
      <c r="C1536" t="s">
        <v>278</v>
      </c>
      <c r="D1536" t="s">
        <v>643</v>
      </c>
      <c r="E1536" s="4">
        <v>19</v>
      </c>
      <c r="F1536" s="4">
        <v>32</v>
      </c>
      <c r="G1536">
        <v>3</v>
      </c>
      <c r="H1536" s="5">
        <v>2.9861111111111113E-2</v>
      </c>
      <c r="I1536" t="s">
        <v>630</v>
      </c>
      <c r="J1536" s="4">
        <f t="shared" si="59"/>
        <v>96</v>
      </c>
      <c r="K1536" s="4">
        <f t="shared" si="58"/>
        <v>39</v>
      </c>
    </row>
    <row r="1537" spans="1:11" x14ac:dyDescent="0.45">
      <c r="A1537" s="3">
        <v>624</v>
      </c>
      <c r="B1537" s="3">
        <v>1</v>
      </c>
      <c r="C1537" t="s">
        <v>102</v>
      </c>
      <c r="D1537" t="s">
        <v>637</v>
      </c>
      <c r="E1537" s="4">
        <v>22</v>
      </c>
      <c r="F1537" s="4">
        <v>36</v>
      </c>
      <c r="G1537">
        <v>1</v>
      </c>
      <c r="H1537" s="5">
        <v>1.3194444444444444E-2</v>
      </c>
      <c r="I1537" t="s">
        <v>630</v>
      </c>
      <c r="J1537" s="4">
        <f t="shared" si="59"/>
        <v>36</v>
      </c>
      <c r="K1537" s="4">
        <f t="shared" si="58"/>
        <v>14</v>
      </c>
    </row>
    <row r="1538" spans="1:11" x14ac:dyDescent="0.45">
      <c r="A1538" s="3">
        <v>624</v>
      </c>
      <c r="B1538" s="3">
        <v>1</v>
      </c>
      <c r="C1538" t="s">
        <v>189</v>
      </c>
      <c r="D1538" t="s">
        <v>632</v>
      </c>
      <c r="E1538" s="4">
        <v>14</v>
      </c>
      <c r="F1538" s="4">
        <v>24</v>
      </c>
      <c r="G1538">
        <v>1</v>
      </c>
      <c r="H1538" s="5">
        <v>3.125E-2</v>
      </c>
      <c r="I1538" t="s">
        <v>629</v>
      </c>
      <c r="J1538" s="4">
        <f t="shared" si="59"/>
        <v>24</v>
      </c>
      <c r="K1538" s="4">
        <f t="shared" ref="K1538:K1601" si="60">J1538-(G1538*E1538)</f>
        <v>10</v>
      </c>
    </row>
    <row r="1539" spans="1:11" x14ac:dyDescent="0.45">
      <c r="A1539" s="3">
        <v>624</v>
      </c>
      <c r="B1539" s="3">
        <v>1</v>
      </c>
      <c r="C1539" t="s">
        <v>99</v>
      </c>
      <c r="D1539" t="s">
        <v>648</v>
      </c>
      <c r="E1539" s="4">
        <v>13</v>
      </c>
      <c r="F1539" s="4">
        <v>21</v>
      </c>
      <c r="G1539">
        <v>2</v>
      </c>
      <c r="H1539" s="5">
        <v>1.0416666666666666E-2</v>
      </c>
      <c r="I1539" t="s">
        <v>630</v>
      </c>
      <c r="J1539" s="4">
        <f t="shared" ref="J1539:J1602" si="61">F1539*G1539</f>
        <v>42</v>
      </c>
      <c r="K1539" s="4">
        <f t="shared" si="60"/>
        <v>16</v>
      </c>
    </row>
    <row r="1540" spans="1:11" x14ac:dyDescent="0.45">
      <c r="A1540" s="3">
        <v>625</v>
      </c>
      <c r="B1540" s="3">
        <v>5</v>
      </c>
      <c r="C1540" t="s">
        <v>108</v>
      </c>
      <c r="D1540" t="s">
        <v>649</v>
      </c>
      <c r="E1540" s="4">
        <v>10</v>
      </c>
      <c r="F1540" s="4">
        <v>18</v>
      </c>
      <c r="G1540">
        <v>2</v>
      </c>
      <c r="H1540" s="5">
        <v>8.3333333333333332E-3</v>
      </c>
      <c r="I1540" t="s">
        <v>629</v>
      </c>
      <c r="J1540" s="4">
        <f t="shared" si="61"/>
        <v>36</v>
      </c>
      <c r="K1540" s="4">
        <f t="shared" si="60"/>
        <v>16</v>
      </c>
    </row>
    <row r="1541" spans="1:11" x14ac:dyDescent="0.45">
      <c r="A1541" s="3">
        <v>625</v>
      </c>
      <c r="B1541" s="3">
        <v>5</v>
      </c>
      <c r="C1541" t="s">
        <v>71</v>
      </c>
      <c r="D1541" t="s">
        <v>636</v>
      </c>
      <c r="E1541" s="4">
        <v>25</v>
      </c>
      <c r="F1541" s="4">
        <v>40</v>
      </c>
      <c r="G1541">
        <v>1</v>
      </c>
      <c r="H1541" s="5">
        <v>3.1944444444444442E-2</v>
      </c>
      <c r="I1541" t="s">
        <v>630</v>
      </c>
      <c r="J1541" s="4">
        <f t="shared" si="61"/>
        <v>40</v>
      </c>
      <c r="K1541" s="4">
        <f t="shared" si="60"/>
        <v>15</v>
      </c>
    </row>
    <row r="1542" spans="1:11" x14ac:dyDescent="0.45">
      <c r="A1542" s="3">
        <v>625</v>
      </c>
      <c r="B1542" s="3">
        <v>5</v>
      </c>
      <c r="C1542" t="s">
        <v>99</v>
      </c>
      <c r="D1542" t="s">
        <v>648</v>
      </c>
      <c r="E1542" s="4">
        <v>13</v>
      </c>
      <c r="F1542" s="4">
        <v>21</v>
      </c>
      <c r="G1542">
        <v>3</v>
      </c>
      <c r="H1542" s="5">
        <v>2.7083333333333334E-2</v>
      </c>
      <c r="I1542" t="s">
        <v>629</v>
      </c>
      <c r="J1542" s="4">
        <f t="shared" si="61"/>
        <v>63</v>
      </c>
      <c r="K1542" s="4">
        <f t="shared" si="60"/>
        <v>24</v>
      </c>
    </row>
    <row r="1543" spans="1:11" x14ac:dyDescent="0.45">
      <c r="A1543" s="3">
        <v>626</v>
      </c>
      <c r="B1543" s="3">
        <v>14</v>
      </c>
      <c r="C1543" t="s">
        <v>97</v>
      </c>
      <c r="D1543" t="s">
        <v>633</v>
      </c>
      <c r="E1543" s="4">
        <v>18</v>
      </c>
      <c r="F1543" s="4">
        <v>30</v>
      </c>
      <c r="G1543">
        <v>2</v>
      </c>
      <c r="H1543" s="5">
        <v>7.6388888888888886E-3</v>
      </c>
      <c r="I1543" t="s">
        <v>629</v>
      </c>
      <c r="J1543" s="4">
        <f t="shared" si="61"/>
        <v>60</v>
      </c>
      <c r="K1543" s="4">
        <f t="shared" si="60"/>
        <v>24</v>
      </c>
    </row>
    <row r="1544" spans="1:11" x14ac:dyDescent="0.45">
      <c r="A1544" s="3">
        <v>626</v>
      </c>
      <c r="B1544" s="3">
        <v>14</v>
      </c>
      <c r="C1544" t="s">
        <v>189</v>
      </c>
      <c r="D1544" t="s">
        <v>632</v>
      </c>
      <c r="E1544" s="4">
        <v>14</v>
      </c>
      <c r="F1544" s="4">
        <v>24</v>
      </c>
      <c r="G1544">
        <v>2</v>
      </c>
      <c r="H1544" s="5">
        <v>2.5000000000000001E-2</v>
      </c>
      <c r="I1544" t="s">
        <v>630</v>
      </c>
      <c r="J1544" s="4">
        <f t="shared" si="61"/>
        <v>48</v>
      </c>
      <c r="K1544" s="4">
        <f t="shared" si="60"/>
        <v>20</v>
      </c>
    </row>
    <row r="1545" spans="1:11" x14ac:dyDescent="0.45">
      <c r="A1545" s="3">
        <v>626</v>
      </c>
      <c r="B1545" s="3">
        <v>14</v>
      </c>
      <c r="C1545" t="s">
        <v>55</v>
      </c>
      <c r="D1545" t="s">
        <v>638</v>
      </c>
      <c r="E1545" s="4">
        <v>17</v>
      </c>
      <c r="F1545" s="4">
        <v>29</v>
      </c>
      <c r="G1545">
        <v>1</v>
      </c>
      <c r="H1545" s="5">
        <v>7.6388888888888886E-3</v>
      </c>
      <c r="I1545" t="s">
        <v>630</v>
      </c>
      <c r="J1545" s="4">
        <f t="shared" si="61"/>
        <v>29</v>
      </c>
      <c r="K1545" s="4">
        <f t="shared" si="60"/>
        <v>12</v>
      </c>
    </row>
    <row r="1546" spans="1:11" x14ac:dyDescent="0.45">
      <c r="A1546" s="3">
        <v>627</v>
      </c>
      <c r="B1546" s="3">
        <v>4</v>
      </c>
      <c r="C1546" t="s">
        <v>99</v>
      </c>
      <c r="D1546" t="s">
        <v>648</v>
      </c>
      <c r="E1546" s="4">
        <v>13</v>
      </c>
      <c r="F1546" s="4">
        <v>21</v>
      </c>
      <c r="G1546">
        <v>1</v>
      </c>
      <c r="H1546" s="5">
        <v>2.5694444444444443E-2</v>
      </c>
      <c r="I1546" t="s">
        <v>629</v>
      </c>
      <c r="J1546" s="4">
        <f t="shared" si="61"/>
        <v>21</v>
      </c>
      <c r="K1546" s="4">
        <f t="shared" si="60"/>
        <v>8</v>
      </c>
    </row>
    <row r="1547" spans="1:11" x14ac:dyDescent="0.45">
      <c r="A1547" s="3">
        <v>628</v>
      </c>
      <c r="B1547" s="3">
        <v>2</v>
      </c>
      <c r="C1547" t="s">
        <v>189</v>
      </c>
      <c r="D1547" t="s">
        <v>632</v>
      </c>
      <c r="E1547" s="4">
        <v>14</v>
      </c>
      <c r="F1547" s="4">
        <v>24</v>
      </c>
      <c r="G1547">
        <v>2</v>
      </c>
      <c r="H1547" s="5">
        <v>6.9444444444444441E-3</v>
      </c>
      <c r="I1547" t="s">
        <v>629</v>
      </c>
      <c r="J1547" s="4">
        <f t="shared" si="61"/>
        <v>48</v>
      </c>
      <c r="K1547" s="4">
        <f t="shared" si="60"/>
        <v>20</v>
      </c>
    </row>
    <row r="1548" spans="1:11" x14ac:dyDescent="0.45">
      <c r="A1548" s="3">
        <v>628</v>
      </c>
      <c r="B1548" s="3">
        <v>2</v>
      </c>
      <c r="C1548" t="s">
        <v>71</v>
      </c>
      <c r="D1548" t="s">
        <v>636</v>
      </c>
      <c r="E1548" s="4">
        <v>25</v>
      </c>
      <c r="F1548" s="4">
        <v>40</v>
      </c>
      <c r="G1548">
        <v>3</v>
      </c>
      <c r="H1548" s="5">
        <v>2.2916666666666665E-2</v>
      </c>
      <c r="I1548" t="s">
        <v>630</v>
      </c>
      <c r="J1548" s="4">
        <f t="shared" si="61"/>
        <v>120</v>
      </c>
      <c r="K1548" s="4">
        <f t="shared" si="60"/>
        <v>45</v>
      </c>
    </row>
    <row r="1549" spans="1:11" x14ac:dyDescent="0.45">
      <c r="A1549" s="3">
        <v>629</v>
      </c>
      <c r="B1549" s="3">
        <v>17</v>
      </c>
      <c r="C1549" t="s">
        <v>83</v>
      </c>
      <c r="D1549" t="s">
        <v>645</v>
      </c>
      <c r="E1549" s="4">
        <v>20</v>
      </c>
      <c r="F1549" s="4">
        <v>34</v>
      </c>
      <c r="G1549">
        <v>1</v>
      </c>
      <c r="H1549" s="5">
        <v>1.5277777777777777E-2</v>
      </c>
      <c r="I1549" t="s">
        <v>630</v>
      </c>
      <c r="J1549" s="4">
        <f t="shared" si="61"/>
        <v>34</v>
      </c>
      <c r="K1549" s="4">
        <f t="shared" si="60"/>
        <v>14</v>
      </c>
    </row>
    <row r="1550" spans="1:11" x14ac:dyDescent="0.45">
      <c r="A1550" s="3">
        <v>629</v>
      </c>
      <c r="B1550" s="3">
        <v>17</v>
      </c>
      <c r="C1550" t="s">
        <v>177</v>
      </c>
      <c r="D1550" t="s">
        <v>646</v>
      </c>
      <c r="E1550" s="4">
        <v>12</v>
      </c>
      <c r="F1550" s="4">
        <v>20</v>
      </c>
      <c r="G1550">
        <v>3</v>
      </c>
      <c r="H1550" s="5">
        <v>1.3194444444444444E-2</v>
      </c>
      <c r="I1550" t="s">
        <v>629</v>
      </c>
      <c r="J1550" s="4">
        <f t="shared" si="61"/>
        <v>60</v>
      </c>
      <c r="K1550" s="4">
        <f t="shared" si="60"/>
        <v>24</v>
      </c>
    </row>
    <row r="1551" spans="1:11" x14ac:dyDescent="0.45">
      <c r="A1551" s="3">
        <v>629</v>
      </c>
      <c r="B1551" s="3">
        <v>17</v>
      </c>
      <c r="C1551" t="s">
        <v>108</v>
      </c>
      <c r="D1551" t="s">
        <v>649</v>
      </c>
      <c r="E1551" s="4">
        <v>10</v>
      </c>
      <c r="F1551" s="4">
        <v>18</v>
      </c>
      <c r="G1551">
        <v>2</v>
      </c>
      <c r="H1551" s="5">
        <v>2.9861111111111113E-2</v>
      </c>
      <c r="I1551" t="s">
        <v>630</v>
      </c>
      <c r="J1551" s="4">
        <f t="shared" si="61"/>
        <v>36</v>
      </c>
      <c r="K1551" s="4">
        <f t="shared" si="60"/>
        <v>16</v>
      </c>
    </row>
    <row r="1552" spans="1:11" x14ac:dyDescent="0.45">
      <c r="A1552" s="3">
        <v>630</v>
      </c>
      <c r="B1552" s="3">
        <v>2</v>
      </c>
      <c r="C1552" t="s">
        <v>147</v>
      </c>
      <c r="D1552" t="s">
        <v>634</v>
      </c>
      <c r="E1552" s="4">
        <v>19</v>
      </c>
      <c r="F1552" s="4">
        <v>31</v>
      </c>
      <c r="G1552">
        <v>2</v>
      </c>
      <c r="H1552" s="5">
        <v>1.3194444444444444E-2</v>
      </c>
      <c r="I1552" t="s">
        <v>629</v>
      </c>
      <c r="J1552" s="4">
        <f t="shared" si="61"/>
        <v>62</v>
      </c>
      <c r="K1552" s="4">
        <f t="shared" si="60"/>
        <v>24</v>
      </c>
    </row>
    <row r="1553" spans="1:11" x14ac:dyDescent="0.45">
      <c r="A1553" s="3">
        <v>630</v>
      </c>
      <c r="B1553" s="3">
        <v>2</v>
      </c>
      <c r="C1553" t="s">
        <v>71</v>
      </c>
      <c r="D1553" t="s">
        <v>636</v>
      </c>
      <c r="E1553" s="4">
        <v>25</v>
      </c>
      <c r="F1553" s="4">
        <v>40</v>
      </c>
      <c r="G1553">
        <v>3</v>
      </c>
      <c r="H1553" s="5">
        <v>3.888888888888889E-2</v>
      </c>
      <c r="I1553" t="s">
        <v>629</v>
      </c>
      <c r="J1553" s="4">
        <f t="shared" si="61"/>
        <v>120</v>
      </c>
      <c r="K1553" s="4">
        <f t="shared" si="60"/>
        <v>45</v>
      </c>
    </row>
    <row r="1554" spans="1:11" x14ac:dyDescent="0.45">
      <c r="A1554" s="3">
        <v>631</v>
      </c>
      <c r="B1554" s="3">
        <v>6</v>
      </c>
      <c r="C1554" t="s">
        <v>234</v>
      </c>
      <c r="D1554" t="s">
        <v>644</v>
      </c>
      <c r="E1554" s="4">
        <v>13</v>
      </c>
      <c r="F1554" s="4">
        <v>22</v>
      </c>
      <c r="G1554">
        <v>3</v>
      </c>
      <c r="H1554" s="5">
        <v>3.1944444444444442E-2</v>
      </c>
      <c r="I1554" t="s">
        <v>629</v>
      </c>
      <c r="J1554" s="4">
        <f t="shared" si="61"/>
        <v>66</v>
      </c>
      <c r="K1554" s="4">
        <f t="shared" si="60"/>
        <v>27</v>
      </c>
    </row>
    <row r="1555" spans="1:11" x14ac:dyDescent="0.45">
      <c r="A1555" s="3">
        <v>632</v>
      </c>
      <c r="B1555" s="3">
        <v>16</v>
      </c>
      <c r="C1555" t="s">
        <v>278</v>
      </c>
      <c r="D1555" t="s">
        <v>643</v>
      </c>
      <c r="E1555" s="4">
        <v>19</v>
      </c>
      <c r="F1555" s="4">
        <v>32</v>
      </c>
      <c r="G1555">
        <v>3</v>
      </c>
      <c r="H1555" s="5">
        <v>2.8472222222222222E-2</v>
      </c>
      <c r="I1555" t="s">
        <v>630</v>
      </c>
      <c r="J1555" s="4">
        <f t="shared" si="61"/>
        <v>96</v>
      </c>
      <c r="K1555" s="4">
        <f t="shared" si="60"/>
        <v>39</v>
      </c>
    </row>
    <row r="1556" spans="1:11" x14ac:dyDescent="0.45">
      <c r="A1556" s="3">
        <v>632</v>
      </c>
      <c r="B1556" s="3">
        <v>16</v>
      </c>
      <c r="C1556" t="s">
        <v>292</v>
      </c>
      <c r="D1556" t="s">
        <v>639</v>
      </c>
      <c r="E1556" s="4">
        <v>20</v>
      </c>
      <c r="F1556" s="4">
        <v>33</v>
      </c>
      <c r="G1556">
        <v>1</v>
      </c>
      <c r="H1556" s="5">
        <v>3.2638888888888891E-2</v>
      </c>
      <c r="I1556" t="s">
        <v>629</v>
      </c>
      <c r="J1556" s="4">
        <f t="shared" si="61"/>
        <v>33</v>
      </c>
      <c r="K1556" s="4">
        <f t="shared" si="60"/>
        <v>13</v>
      </c>
    </row>
    <row r="1557" spans="1:11" x14ac:dyDescent="0.45">
      <c r="A1557" s="3">
        <v>633</v>
      </c>
      <c r="B1557" s="3">
        <v>16</v>
      </c>
      <c r="C1557" t="s">
        <v>97</v>
      </c>
      <c r="D1557" t="s">
        <v>633</v>
      </c>
      <c r="E1557" s="4">
        <v>18</v>
      </c>
      <c r="F1557" s="4">
        <v>30</v>
      </c>
      <c r="G1557">
        <v>3</v>
      </c>
      <c r="H1557" s="5">
        <v>6.9444444444444441E-3</v>
      </c>
      <c r="I1557" t="s">
        <v>629</v>
      </c>
      <c r="J1557" s="4">
        <f t="shared" si="61"/>
        <v>90</v>
      </c>
      <c r="K1557" s="4">
        <f t="shared" si="60"/>
        <v>36</v>
      </c>
    </row>
    <row r="1558" spans="1:11" x14ac:dyDescent="0.45">
      <c r="A1558" s="3">
        <v>633</v>
      </c>
      <c r="B1558" s="3">
        <v>16</v>
      </c>
      <c r="C1558" t="s">
        <v>189</v>
      </c>
      <c r="D1558" t="s">
        <v>632</v>
      </c>
      <c r="E1558" s="4">
        <v>14</v>
      </c>
      <c r="F1558" s="4">
        <v>24</v>
      </c>
      <c r="G1558">
        <v>2</v>
      </c>
      <c r="H1558" s="5">
        <v>3.5416666666666666E-2</v>
      </c>
      <c r="I1558" t="s">
        <v>630</v>
      </c>
      <c r="J1558" s="4">
        <f t="shared" si="61"/>
        <v>48</v>
      </c>
      <c r="K1558" s="4">
        <f t="shared" si="60"/>
        <v>20</v>
      </c>
    </row>
    <row r="1559" spans="1:11" x14ac:dyDescent="0.45">
      <c r="A1559" s="3">
        <v>633</v>
      </c>
      <c r="B1559" s="3">
        <v>16</v>
      </c>
      <c r="C1559" t="s">
        <v>234</v>
      </c>
      <c r="D1559" t="s">
        <v>644</v>
      </c>
      <c r="E1559" s="4">
        <v>13</v>
      </c>
      <c r="F1559" s="4">
        <v>22</v>
      </c>
      <c r="G1559">
        <v>2</v>
      </c>
      <c r="H1559" s="5">
        <v>2.361111111111111E-2</v>
      </c>
      <c r="I1559" t="s">
        <v>629</v>
      </c>
      <c r="J1559" s="4">
        <f t="shared" si="61"/>
        <v>44</v>
      </c>
      <c r="K1559" s="4">
        <f t="shared" si="60"/>
        <v>18</v>
      </c>
    </row>
    <row r="1560" spans="1:11" x14ac:dyDescent="0.45">
      <c r="A1560" s="3">
        <v>633</v>
      </c>
      <c r="B1560" s="3">
        <v>16</v>
      </c>
      <c r="C1560" t="s">
        <v>108</v>
      </c>
      <c r="D1560" t="s">
        <v>649</v>
      </c>
      <c r="E1560" s="4">
        <v>10</v>
      </c>
      <c r="F1560" s="4">
        <v>18</v>
      </c>
      <c r="G1560">
        <v>3</v>
      </c>
      <c r="H1560" s="5">
        <v>3.7499999999999999E-2</v>
      </c>
      <c r="I1560" t="s">
        <v>630</v>
      </c>
      <c r="J1560" s="4">
        <f t="shared" si="61"/>
        <v>54</v>
      </c>
      <c r="K1560" s="4">
        <f t="shared" si="60"/>
        <v>24</v>
      </c>
    </row>
    <row r="1561" spans="1:11" x14ac:dyDescent="0.45">
      <c r="A1561" s="3">
        <v>634</v>
      </c>
      <c r="B1561" s="3">
        <v>2</v>
      </c>
      <c r="C1561" t="s">
        <v>234</v>
      </c>
      <c r="D1561" t="s">
        <v>644</v>
      </c>
      <c r="E1561" s="4">
        <v>13</v>
      </c>
      <c r="F1561" s="4">
        <v>22</v>
      </c>
      <c r="G1561">
        <v>2</v>
      </c>
      <c r="H1561" s="5">
        <v>1.7361111111111112E-2</v>
      </c>
      <c r="I1561" t="s">
        <v>629</v>
      </c>
      <c r="J1561" s="4">
        <f t="shared" si="61"/>
        <v>44</v>
      </c>
      <c r="K1561" s="4">
        <f t="shared" si="60"/>
        <v>18</v>
      </c>
    </row>
    <row r="1562" spans="1:11" x14ac:dyDescent="0.45">
      <c r="A1562" s="3">
        <v>634</v>
      </c>
      <c r="B1562" s="3">
        <v>2</v>
      </c>
      <c r="C1562" t="s">
        <v>71</v>
      </c>
      <c r="D1562" t="s">
        <v>636</v>
      </c>
      <c r="E1562" s="4">
        <v>25</v>
      </c>
      <c r="F1562" s="4">
        <v>40</v>
      </c>
      <c r="G1562">
        <v>3</v>
      </c>
      <c r="H1562" s="5">
        <v>2.6388888888888889E-2</v>
      </c>
      <c r="I1562" t="s">
        <v>630</v>
      </c>
      <c r="J1562" s="4">
        <f t="shared" si="61"/>
        <v>120</v>
      </c>
      <c r="K1562" s="4">
        <f t="shared" si="60"/>
        <v>45</v>
      </c>
    </row>
    <row r="1563" spans="1:11" x14ac:dyDescent="0.45">
      <c r="A1563" s="3">
        <v>634</v>
      </c>
      <c r="B1563" s="3">
        <v>2</v>
      </c>
      <c r="C1563" t="s">
        <v>153</v>
      </c>
      <c r="D1563" t="s">
        <v>651</v>
      </c>
      <c r="E1563" s="4">
        <v>15</v>
      </c>
      <c r="F1563" s="4">
        <v>25</v>
      </c>
      <c r="G1563">
        <v>3</v>
      </c>
      <c r="H1563" s="5">
        <v>2.9861111111111113E-2</v>
      </c>
      <c r="I1563" t="s">
        <v>630</v>
      </c>
      <c r="J1563" s="4">
        <f t="shared" si="61"/>
        <v>75</v>
      </c>
      <c r="K1563" s="4">
        <f t="shared" si="60"/>
        <v>30</v>
      </c>
    </row>
    <row r="1564" spans="1:11" x14ac:dyDescent="0.45">
      <c r="A1564" s="3">
        <v>634</v>
      </c>
      <c r="B1564" s="3">
        <v>2</v>
      </c>
      <c r="C1564" t="s">
        <v>39</v>
      </c>
      <c r="D1564" t="s">
        <v>642</v>
      </c>
      <c r="E1564" s="4">
        <v>21</v>
      </c>
      <c r="F1564" s="4">
        <v>35</v>
      </c>
      <c r="G1564">
        <v>3</v>
      </c>
      <c r="H1564" s="5">
        <v>3.5416666666666666E-2</v>
      </c>
      <c r="I1564" t="s">
        <v>629</v>
      </c>
      <c r="J1564" s="4">
        <f t="shared" si="61"/>
        <v>105</v>
      </c>
      <c r="K1564" s="4">
        <f t="shared" si="60"/>
        <v>42</v>
      </c>
    </row>
    <row r="1565" spans="1:11" x14ac:dyDescent="0.45">
      <c r="A1565" s="3">
        <v>635</v>
      </c>
      <c r="B1565" s="3">
        <v>5</v>
      </c>
      <c r="C1565" t="s">
        <v>55</v>
      </c>
      <c r="D1565" t="s">
        <v>638</v>
      </c>
      <c r="E1565" s="4">
        <v>17</v>
      </c>
      <c r="F1565" s="4">
        <v>29</v>
      </c>
      <c r="G1565">
        <v>2</v>
      </c>
      <c r="H1565" s="5">
        <v>1.7361111111111112E-2</v>
      </c>
      <c r="I1565" t="s">
        <v>630</v>
      </c>
      <c r="J1565" s="4">
        <f t="shared" si="61"/>
        <v>58</v>
      </c>
      <c r="K1565" s="4">
        <f t="shared" si="60"/>
        <v>24</v>
      </c>
    </row>
    <row r="1566" spans="1:11" x14ac:dyDescent="0.45">
      <c r="A1566" s="3">
        <v>636</v>
      </c>
      <c r="B1566" s="3">
        <v>14</v>
      </c>
      <c r="C1566" t="s">
        <v>189</v>
      </c>
      <c r="D1566" t="s">
        <v>632</v>
      </c>
      <c r="E1566" s="4">
        <v>14</v>
      </c>
      <c r="F1566" s="4">
        <v>24</v>
      </c>
      <c r="G1566">
        <v>2</v>
      </c>
      <c r="H1566" s="5">
        <v>3.125E-2</v>
      </c>
      <c r="I1566" t="s">
        <v>629</v>
      </c>
      <c r="J1566" s="4">
        <f t="shared" si="61"/>
        <v>48</v>
      </c>
      <c r="K1566" s="4">
        <f t="shared" si="60"/>
        <v>20</v>
      </c>
    </row>
    <row r="1567" spans="1:11" x14ac:dyDescent="0.45">
      <c r="A1567" s="3">
        <v>636</v>
      </c>
      <c r="B1567" s="3">
        <v>14</v>
      </c>
      <c r="C1567" t="s">
        <v>143</v>
      </c>
      <c r="D1567" t="s">
        <v>641</v>
      </c>
      <c r="E1567" s="4">
        <v>11</v>
      </c>
      <c r="F1567" s="4">
        <v>19</v>
      </c>
      <c r="G1567">
        <v>3</v>
      </c>
      <c r="H1567" s="5">
        <v>3.7499999999999999E-2</v>
      </c>
      <c r="I1567" t="s">
        <v>630</v>
      </c>
      <c r="J1567" s="4">
        <f t="shared" si="61"/>
        <v>57</v>
      </c>
      <c r="K1567" s="4">
        <f t="shared" si="60"/>
        <v>24</v>
      </c>
    </row>
    <row r="1568" spans="1:11" x14ac:dyDescent="0.45">
      <c r="A1568" s="3">
        <v>636</v>
      </c>
      <c r="B1568" s="3">
        <v>14</v>
      </c>
      <c r="C1568" t="s">
        <v>99</v>
      </c>
      <c r="D1568" t="s">
        <v>648</v>
      </c>
      <c r="E1568" s="4">
        <v>13</v>
      </c>
      <c r="F1568" s="4">
        <v>21</v>
      </c>
      <c r="G1568">
        <v>1</v>
      </c>
      <c r="H1568" s="5">
        <v>3.6111111111111108E-2</v>
      </c>
      <c r="I1568" t="s">
        <v>630</v>
      </c>
      <c r="J1568" s="4">
        <f t="shared" si="61"/>
        <v>21</v>
      </c>
      <c r="K1568" s="4">
        <f t="shared" si="60"/>
        <v>8</v>
      </c>
    </row>
    <row r="1569" spans="1:11" x14ac:dyDescent="0.45">
      <c r="A1569" s="3">
        <v>637</v>
      </c>
      <c r="B1569" s="3">
        <v>6</v>
      </c>
      <c r="C1569" t="s">
        <v>292</v>
      </c>
      <c r="D1569" t="s">
        <v>639</v>
      </c>
      <c r="E1569" s="4">
        <v>20</v>
      </c>
      <c r="F1569" s="4">
        <v>33</v>
      </c>
      <c r="G1569">
        <v>1</v>
      </c>
      <c r="H1569" s="5">
        <v>1.5972222222222221E-2</v>
      </c>
      <c r="I1569" t="s">
        <v>630</v>
      </c>
      <c r="J1569" s="4">
        <f t="shared" si="61"/>
        <v>33</v>
      </c>
      <c r="K1569" s="4">
        <f t="shared" si="60"/>
        <v>13</v>
      </c>
    </row>
    <row r="1570" spans="1:11" x14ac:dyDescent="0.45">
      <c r="A1570" s="3">
        <v>637</v>
      </c>
      <c r="B1570" s="3">
        <v>6</v>
      </c>
      <c r="C1570" t="s">
        <v>83</v>
      </c>
      <c r="D1570" t="s">
        <v>645</v>
      </c>
      <c r="E1570" s="4">
        <v>20</v>
      </c>
      <c r="F1570" s="4">
        <v>34</v>
      </c>
      <c r="G1570">
        <v>1</v>
      </c>
      <c r="H1570" s="5">
        <v>4.1666666666666666E-3</v>
      </c>
      <c r="I1570" t="s">
        <v>630</v>
      </c>
      <c r="J1570" s="4">
        <f t="shared" si="61"/>
        <v>34</v>
      </c>
      <c r="K1570" s="4">
        <f t="shared" si="60"/>
        <v>14</v>
      </c>
    </row>
    <row r="1571" spans="1:11" x14ac:dyDescent="0.45">
      <c r="A1571" s="3">
        <v>637</v>
      </c>
      <c r="B1571" s="3">
        <v>6</v>
      </c>
      <c r="C1571" t="s">
        <v>153</v>
      </c>
      <c r="D1571" t="s">
        <v>651</v>
      </c>
      <c r="E1571" s="4">
        <v>15</v>
      </c>
      <c r="F1571" s="4">
        <v>25</v>
      </c>
      <c r="G1571">
        <v>2</v>
      </c>
      <c r="H1571" s="5">
        <v>2.2222222222222223E-2</v>
      </c>
      <c r="I1571" t="s">
        <v>629</v>
      </c>
      <c r="J1571" s="4">
        <f t="shared" si="61"/>
        <v>50</v>
      </c>
      <c r="K1571" s="4">
        <f t="shared" si="60"/>
        <v>20</v>
      </c>
    </row>
    <row r="1572" spans="1:11" x14ac:dyDescent="0.45">
      <c r="A1572" s="3">
        <v>638</v>
      </c>
      <c r="B1572" s="3">
        <v>16</v>
      </c>
      <c r="C1572" t="s">
        <v>97</v>
      </c>
      <c r="D1572" t="s">
        <v>633</v>
      </c>
      <c r="E1572" s="4">
        <v>18</v>
      </c>
      <c r="F1572" s="4">
        <v>30</v>
      </c>
      <c r="G1572">
        <v>3</v>
      </c>
      <c r="H1572" s="5">
        <v>3.0555555555555555E-2</v>
      </c>
      <c r="I1572" t="s">
        <v>629</v>
      </c>
      <c r="J1572" s="4">
        <f t="shared" si="61"/>
        <v>90</v>
      </c>
      <c r="K1572" s="4">
        <f t="shared" si="60"/>
        <v>36</v>
      </c>
    </row>
    <row r="1573" spans="1:11" x14ac:dyDescent="0.45">
      <c r="A1573" s="3">
        <v>639</v>
      </c>
      <c r="B1573" s="3">
        <v>8</v>
      </c>
      <c r="C1573" t="s">
        <v>186</v>
      </c>
      <c r="D1573" t="s">
        <v>650</v>
      </c>
      <c r="E1573" s="4">
        <v>15</v>
      </c>
      <c r="F1573" s="4">
        <v>26</v>
      </c>
      <c r="G1573">
        <v>2</v>
      </c>
      <c r="H1573" s="5">
        <v>3.6111111111111108E-2</v>
      </c>
      <c r="I1573" t="s">
        <v>629</v>
      </c>
      <c r="J1573" s="4">
        <f t="shared" si="61"/>
        <v>52</v>
      </c>
      <c r="K1573" s="4">
        <f t="shared" si="60"/>
        <v>22</v>
      </c>
    </row>
    <row r="1574" spans="1:11" x14ac:dyDescent="0.45">
      <c r="A1574" s="3">
        <v>639</v>
      </c>
      <c r="B1574" s="3">
        <v>8</v>
      </c>
      <c r="C1574" t="s">
        <v>147</v>
      </c>
      <c r="D1574" t="s">
        <v>634</v>
      </c>
      <c r="E1574" s="4">
        <v>19</v>
      </c>
      <c r="F1574" s="4">
        <v>31</v>
      </c>
      <c r="G1574">
        <v>2</v>
      </c>
      <c r="H1574" s="5">
        <v>2.013888888888889E-2</v>
      </c>
      <c r="I1574" t="s">
        <v>629</v>
      </c>
      <c r="J1574" s="4">
        <f t="shared" si="61"/>
        <v>62</v>
      </c>
      <c r="K1574" s="4">
        <f t="shared" si="60"/>
        <v>24</v>
      </c>
    </row>
    <row r="1575" spans="1:11" x14ac:dyDescent="0.45">
      <c r="A1575" s="3">
        <v>639</v>
      </c>
      <c r="B1575" s="3">
        <v>8</v>
      </c>
      <c r="C1575" t="s">
        <v>143</v>
      </c>
      <c r="D1575" t="s">
        <v>641</v>
      </c>
      <c r="E1575" s="4">
        <v>11</v>
      </c>
      <c r="F1575" s="4">
        <v>19</v>
      </c>
      <c r="G1575">
        <v>2</v>
      </c>
      <c r="H1575" s="5">
        <v>3.8194444444444448E-2</v>
      </c>
      <c r="I1575" t="s">
        <v>629</v>
      </c>
      <c r="J1575" s="4">
        <f t="shared" si="61"/>
        <v>38</v>
      </c>
      <c r="K1575" s="4">
        <f t="shared" si="60"/>
        <v>16</v>
      </c>
    </row>
    <row r="1576" spans="1:11" x14ac:dyDescent="0.45">
      <c r="A1576" s="3">
        <v>640</v>
      </c>
      <c r="B1576" s="3">
        <v>14</v>
      </c>
      <c r="C1576" t="s">
        <v>186</v>
      </c>
      <c r="D1576" t="s">
        <v>650</v>
      </c>
      <c r="E1576" s="4">
        <v>15</v>
      </c>
      <c r="F1576" s="4">
        <v>26</v>
      </c>
      <c r="G1576">
        <v>3</v>
      </c>
      <c r="H1576" s="5">
        <v>4.8611111111111112E-3</v>
      </c>
      <c r="I1576" t="s">
        <v>630</v>
      </c>
      <c r="J1576" s="4">
        <f t="shared" si="61"/>
        <v>78</v>
      </c>
      <c r="K1576" s="4">
        <f t="shared" si="60"/>
        <v>33</v>
      </c>
    </row>
    <row r="1577" spans="1:11" x14ac:dyDescent="0.45">
      <c r="A1577" s="3">
        <v>640</v>
      </c>
      <c r="B1577" s="3">
        <v>14</v>
      </c>
      <c r="C1577" t="s">
        <v>99</v>
      </c>
      <c r="D1577" t="s">
        <v>648</v>
      </c>
      <c r="E1577" s="4">
        <v>13</v>
      </c>
      <c r="F1577" s="4">
        <v>21</v>
      </c>
      <c r="G1577">
        <v>2</v>
      </c>
      <c r="H1577" s="5">
        <v>8.3333333333333332E-3</v>
      </c>
      <c r="I1577" t="s">
        <v>629</v>
      </c>
      <c r="J1577" s="4">
        <f t="shared" si="61"/>
        <v>42</v>
      </c>
      <c r="K1577" s="4">
        <f t="shared" si="60"/>
        <v>16</v>
      </c>
    </row>
    <row r="1578" spans="1:11" x14ac:dyDescent="0.45">
      <c r="A1578" s="3">
        <v>640</v>
      </c>
      <c r="B1578" s="3">
        <v>14</v>
      </c>
      <c r="C1578" t="s">
        <v>292</v>
      </c>
      <c r="D1578" t="s">
        <v>639</v>
      </c>
      <c r="E1578" s="4">
        <v>20</v>
      </c>
      <c r="F1578" s="4">
        <v>33</v>
      </c>
      <c r="G1578">
        <v>3</v>
      </c>
      <c r="H1578" s="5">
        <v>3.888888888888889E-2</v>
      </c>
      <c r="I1578" t="s">
        <v>630</v>
      </c>
      <c r="J1578" s="4">
        <f t="shared" si="61"/>
        <v>99</v>
      </c>
      <c r="K1578" s="4">
        <f t="shared" si="60"/>
        <v>39</v>
      </c>
    </row>
    <row r="1579" spans="1:11" x14ac:dyDescent="0.45">
      <c r="A1579" s="3">
        <v>641</v>
      </c>
      <c r="B1579" s="3">
        <v>2</v>
      </c>
      <c r="C1579" t="s">
        <v>55</v>
      </c>
      <c r="D1579" t="s">
        <v>638</v>
      </c>
      <c r="E1579" s="4">
        <v>17</v>
      </c>
      <c r="F1579" s="4">
        <v>29</v>
      </c>
      <c r="G1579">
        <v>3</v>
      </c>
      <c r="H1579" s="5">
        <v>1.1805555555555555E-2</v>
      </c>
      <c r="I1579" t="s">
        <v>629</v>
      </c>
      <c r="J1579" s="4">
        <f t="shared" si="61"/>
        <v>87</v>
      </c>
      <c r="K1579" s="4">
        <f t="shared" si="60"/>
        <v>36</v>
      </c>
    </row>
    <row r="1580" spans="1:11" x14ac:dyDescent="0.45">
      <c r="A1580" s="3">
        <v>641</v>
      </c>
      <c r="B1580" s="3">
        <v>2</v>
      </c>
      <c r="C1580" t="s">
        <v>153</v>
      </c>
      <c r="D1580" t="s">
        <v>651</v>
      </c>
      <c r="E1580" s="4">
        <v>15</v>
      </c>
      <c r="F1580" s="4">
        <v>25</v>
      </c>
      <c r="G1580">
        <v>3</v>
      </c>
      <c r="H1580" s="5">
        <v>1.9444444444444445E-2</v>
      </c>
      <c r="I1580" t="s">
        <v>630</v>
      </c>
      <c r="J1580" s="4">
        <f t="shared" si="61"/>
        <v>75</v>
      </c>
      <c r="K1580" s="4">
        <f t="shared" si="60"/>
        <v>30</v>
      </c>
    </row>
    <row r="1581" spans="1:11" x14ac:dyDescent="0.45">
      <c r="A1581" s="3">
        <v>641</v>
      </c>
      <c r="B1581" s="3">
        <v>2</v>
      </c>
      <c r="C1581" t="s">
        <v>231</v>
      </c>
      <c r="D1581" t="s">
        <v>647</v>
      </c>
      <c r="E1581" s="4">
        <v>14</v>
      </c>
      <c r="F1581" s="4">
        <v>23</v>
      </c>
      <c r="G1581">
        <v>2</v>
      </c>
      <c r="H1581" s="5">
        <v>2.013888888888889E-2</v>
      </c>
      <c r="I1581" t="s">
        <v>629</v>
      </c>
      <c r="J1581" s="4">
        <f t="shared" si="61"/>
        <v>46</v>
      </c>
      <c r="K1581" s="4">
        <f t="shared" si="60"/>
        <v>18</v>
      </c>
    </row>
    <row r="1582" spans="1:11" x14ac:dyDescent="0.45">
      <c r="A1582" s="3">
        <v>642</v>
      </c>
      <c r="B1582" s="3">
        <v>15</v>
      </c>
      <c r="C1582" t="s">
        <v>99</v>
      </c>
      <c r="D1582" t="s">
        <v>648</v>
      </c>
      <c r="E1582" s="4">
        <v>13</v>
      </c>
      <c r="F1582" s="4">
        <v>21</v>
      </c>
      <c r="G1582">
        <v>3</v>
      </c>
      <c r="H1582" s="5">
        <v>4.1666666666666666E-3</v>
      </c>
      <c r="I1582" t="s">
        <v>630</v>
      </c>
      <c r="J1582" s="4">
        <f t="shared" si="61"/>
        <v>63</v>
      </c>
      <c r="K1582" s="4">
        <f t="shared" si="60"/>
        <v>24</v>
      </c>
    </row>
    <row r="1583" spans="1:11" x14ac:dyDescent="0.45">
      <c r="A1583" s="3">
        <v>642</v>
      </c>
      <c r="B1583" s="3">
        <v>15</v>
      </c>
      <c r="C1583" t="s">
        <v>186</v>
      </c>
      <c r="D1583" t="s">
        <v>650</v>
      </c>
      <c r="E1583" s="4">
        <v>15</v>
      </c>
      <c r="F1583" s="4">
        <v>26</v>
      </c>
      <c r="G1583">
        <v>1</v>
      </c>
      <c r="H1583" s="5">
        <v>3.9583333333333331E-2</v>
      </c>
      <c r="I1583" t="s">
        <v>630</v>
      </c>
      <c r="J1583" s="4">
        <f t="shared" si="61"/>
        <v>26</v>
      </c>
      <c r="K1583" s="4">
        <f t="shared" si="60"/>
        <v>11</v>
      </c>
    </row>
    <row r="1584" spans="1:11" x14ac:dyDescent="0.45">
      <c r="A1584" s="3">
        <v>642</v>
      </c>
      <c r="B1584" s="3">
        <v>15</v>
      </c>
      <c r="C1584" t="s">
        <v>55</v>
      </c>
      <c r="D1584" t="s">
        <v>638</v>
      </c>
      <c r="E1584" s="4">
        <v>17</v>
      </c>
      <c r="F1584" s="4">
        <v>29</v>
      </c>
      <c r="G1584">
        <v>3</v>
      </c>
      <c r="H1584" s="5">
        <v>1.2500000000000001E-2</v>
      </c>
      <c r="I1584" t="s">
        <v>630</v>
      </c>
      <c r="J1584" s="4">
        <f t="shared" si="61"/>
        <v>87</v>
      </c>
      <c r="K1584" s="4">
        <f t="shared" si="60"/>
        <v>36</v>
      </c>
    </row>
    <row r="1585" spans="1:11" x14ac:dyDescent="0.45">
      <c r="A1585" s="3">
        <v>643</v>
      </c>
      <c r="B1585" s="3">
        <v>17</v>
      </c>
      <c r="C1585" t="s">
        <v>292</v>
      </c>
      <c r="D1585" t="s">
        <v>639</v>
      </c>
      <c r="E1585" s="4">
        <v>20</v>
      </c>
      <c r="F1585" s="4">
        <v>33</v>
      </c>
      <c r="G1585">
        <v>1</v>
      </c>
      <c r="H1585" s="5">
        <v>1.2500000000000001E-2</v>
      </c>
      <c r="I1585" t="s">
        <v>629</v>
      </c>
      <c r="J1585" s="4">
        <f t="shared" si="61"/>
        <v>33</v>
      </c>
      <c r="K1585" s="4">
        <f t="shared" si="60"/>
        <v>13</v>
      </c>
    </row>
    <row r="1586" spans="1:11" x14ac:dyDescent="0.45">
      <c r="A1586" s="3">
        <v>644</v>
      </c>
      <c r="B1586" s="3">
        <v>9</v>
      </c>
      <c r="C1586" t="s">
        <v>147</v>
      </c>
      <c r="D1586" t="s">
        <v>634</v>
      </c>
      <c r="E1586" s="4">
        <v>19</v>
      </c>
      <c r="F1586" s="4">
        <v>31</v>
      </c>
      <c r="G1586">
        <v>3</v>
      </c>
      <c r="H1586" s="5">
        <v>3.5416666666666666E-2</v>
      </c>
      <c r="I1586" t="s">
        <v>629</v>
      </c>
      <c r="J1586" s="4">
        <f t="shared" si="61"/>
        <v>93</v>
      </c>
      <c r="K1586" s="4">
        <f t="shared" si="60"/>
        <v>36</v>
      </c>
    </row>
    <row r="1587" spans="1:11" x14ac:dyDescent="0.45">
      <c r="A1587" s="3">
        <v>645</v>
      </c>
      <c r="B1587" s="3">
        <v>6</v>
      </c>
      <c r="C1587" t="s">
        <v>292</v>
      </c>
      <c r="D1587" t="s">
        <v>639</v>
      </c>
      <c r="E1587" s="4">
        <v>20</v>
      </c>
      <c r="F1587" s="4">
        <v>33</v>
      </c>
      <c r="G1587">
        <v>3</v>
      </c>
      <c r="H1587" s="5">
        <v>2.9861111111111113E-2</v>
      </c>
      <c r="I1587" t="s">
        <v>630</v>
      </c>
      <c r="J1587" s="4">
        <f t="shared" si="61"/>
        <v>99</v>
      </c>
      <c r="K1587" s="4">
        <f t="shared" si="60"/>
        <v>39</v>
      </c>
    </row>
    <row r="1588" spans="1:11" x14ac:dyDescent="0.45">
      <c r="A1588" s="3">
        <v>645</v>
      </c>
      <c r="B1588" s="3">
        <v>6</v>
      </c>
      <c r="C1588" t="s">
        <v>137</v>
      </c>
      <c r="D1588" t="s">
        <v>635</v>
      </c>
      <c r="E1588" s="4">
        <v>16</v>
      </c>
      <c r="F1588" s="4">
        <v>27</v>
      </c>
      <c r="G1588">
        <v>3</v>
      </c>
      <c r="H1588" s="5">
        <v>3.7499999999999999E-2</v>
      </c>
      <c r="I1588" t="s">
        <v>629</v>
      </c>
      <c r="J1588" s="4">
        <f t="shared" si="61"/>
        <v>81</v>
      </c>
      <c r="K1588" s="4">
        <f t="shared" si="60"/>
        <v>33</v>
      </c>
    </row>
    <row r="1589" spans="1:11" x14ac:dyDescent="0.45">
      <c r="A1589" s="3">
        <v>646</v>
      </c>
      <c r="B1589" s="3">
        <v>12</v>
      </c>
      <c r="C1589" t="s">
        <v>39</v>
      </c>
      <c r="D1589" t="s">
        <v>642</v>
      </c>
      <c r="E1589" s="4">
        <v>21</v>
      </c>
      <c r="F1589" s="4">
        <v>35</v>
      </c>
      <c r="G1589">
        <v>2</v>
      </c>
      <c r="H1589" s="5">
        <v>2.5000000000000001E-2</v>
      </c>
      <c r="I1589" t="s">
        <v>629</v>
      </c>
      <c r="J1589" s="4">
        <f t="shared" si="61"/>
        <v>70</v>
      </c>
      <c r="K1589" s="4">
        <f t="shared" si="60"/>
        <v>28</v>
      </c>
    </row>
    <row r="1590" spans="1:11" x14ac:dyDescent="0.45">
      <c r="A1590" s="3">
        <v>647</v>
      </c>
      <c r="B1590" s="3">
        <v>12</v>
      </c>
      <c r="C1590" t="s">
        <v>108</v>
      </c>
      <c r="D1590" t="s">
        <v>649</v>
      </c>
      <c r="E1590" s="4">
        <v>10</v>
      </c>
      <c r="F1590" s="4">
        <v>18</v>
      </c>
      <c r="G1590">
        <v>2</v>
      </c>
      <c r="H1590" s="5">
        <v>9.0277777777777769E-3</v>
      </c>
      <c r="I1590" t="s">
        <v>630</v>
      </c>
      <c r="J1590" s="4">
        <f t="shared" si="61"/>
        <v>36</v>
      </c>
      <c r="K1590" s="4">
        <f t="shared" si="60"/>
        <v>16</v>
      </c>
    </row>
    <row r="1591" spans="1:11" x14ac:dyDescent="0.45">
      <c r="A1591" s="3">
        <v>647</v>
      </c>
      <c r="B1591" s="3">
        <v>12</v>
      </c>
      <c r="C1591" t="s">
        <v>147</v>
      </c>
      <c r="D1591" t="s">
        <v>634</v>
      </c>
      <c r="E1591" s="4">
        <v>19</v>
      </c>
      <c r="F1591" s="4">
        <v>31</v>
      </c>
      <c r="G1591">
        <v>2</v>
      </c>
      <c r="H1591" s="5">
        <v>1.8055555555555554E-2</v>
      </c>
      <c r="I1591" t="s">
        <v>630</v>
      </c>
      <c r="J1591" s="4">
        <f t="shared" si="61"/>
        <v>62</v>
      </c>
      <c r="K1591" s="4">
        <f t="shared" si="60"/>
        <v>24</v>
      </c>
    </row>
    <row r="1592" spans="1:11" x14ac:dyDescent="0.45">
      <c r="A1592" s="3">
        <v>648</v>
      </c>
      <c r="B1592" s="3">
        <v>9</v>
      </c>
      <c r="C1592" t="s">
        <v>62</v>
      </c>
      <c r="D1592" t="s">
        <v>640</v>
      </c>
      <c r="E1592" s="4">
        <v>16</v>
      </c>
      <c r="F1592" s="4">
        <v>28</v>
      </c>
      <c r="G1592">
        <v>2</v>
      </c>
      <c r="H1592" s="5">
        <v>3.2638888888888891E-2</v>
      </c>
      <c r="I1592" t="s">
        <v>629</v>
      </c>
      <c r="J1592" s="4">
        <f t="shared" si="61"/>
        <v>56</v>
      </c>
      <c r="K1592" s="4">
        <f t="shared" si="60"/>
        <v>24</v>
      </c>
    </row>
    <row r="1593" spans="1:11" x14ac:dyDescent="0.45">
      <c r="A1593" s="3">
        <v>649</v>
      </c>
      <c r="B1593" s="3">
        <v>9</v>
      </c>
      <c r="C1593" t="s">
        <v>55</v>
      </c>
      <c r="D1593" t="s">
        <v>638</v>
      </c>
      <c r="E1593" s="4">
        <v>17</v>
      </c>
      <c r="F1593" s="4">
        <v>29</v>
      </c>
      <c r="G1593">
        <v>3</v>
      </c>
      <c r="H1593" s="5">
        <v>1.5277777777777777E-2</v>
      </c>
      <c r="I1593" t="s">
        <v>630</v>
      </c>
      <c r="J1593" s="4">
        <f t="shared" si="61"/>
        <v>87</v>
      </c>
      <c r="K1593" s="4">
        <f t="shared" si="60"/>
        <v>36</v>
      </c>
    </row>
    <row r="1594" spans="1:11" x14ac:dyDescent="0.45">
      <c r="A1594" s="3">
        <v>649</v>
      </c>
      <c r="B1594" s="3">
        <v>9</v>
      </c>
      <c r="C1594" t="s">
        <v>62</v>
      </c>
      <c r="D1594" t="s">
        <v>640</v>
      </c>
      <c r="E1594" s="4">
        <v>16</v>
      </c>
      <c r="F1594" s="4">
        <v>28</v>
      </c>
      <c r="G1594">
        <v>3</v>
      </c>
      <c r="H1594" s="5">
        <v>2.7777777777777776E-2</v>
      </c>
      <c r="I1594" t="s">
        <v>629</v>
      </c>
      <c r="J1594" s="4">
        <f t="shared" si="61"/>
        <v>84</v>
      </c>
      <c r="K1594" s="4">
        <f t="shared" si="60"/>
        <v>36</v>
      </c>
    </row>
    <row r="1595" spans="1:11" x14ac:dyDescent="0.45">
      <c r="A1595" s="3">
        <v>649</v>
      </c>
      <c r="B1595" s="3">
        <v>9</v>
      </c>
      <c r="C1595" t="s">
        <v>153</v>
      </c>
      <c r="D1595" t="s">
        <v>651</v>
      </c>
      <c r="E1595" s="4">
        <v>15</v>
      </c>
      <c r="F1595" s="4">
        <v>25</v>
      </c>
      <c r="G1595">
        <v>1</v>
      </c>
      <c r="H1595" s="5">
        <v>2.2222222222222223E-2</v>
      </c>
      <c r="I1595" t="s">
        <v>630</v>
      </c>
      <c r="J1595" s="4">
        <f t="shared" si="61"/>
        <v>25</v>
      </c>
      <c r="K1595" s="4">
        <f t="shared" si="60"/>
        <v>10</v>
      </c>
    </row>
    <row r="1596" spans="1:11" x14ac:dyDescent="0.45">
      <c r="A1596" s="3">
        <v>649</v>
      </c>
      <c r="B1596" s="3">
        <v>9</v>
      </c>
      <c r="C1596" t="s">
        <v>177</v>
      </c>
      <c r="D1596" t="s">
        <v>646</v>
      </c>
      <c r="E1596" s="4">
        <v>12</v>
      </c>
      <c r="F1596" s="4">
        <v>20</v>
      </c>
      <c r="G1596">
        <v>3</v>
      </c>
      <c r="H1596" s="5">
        <v>1.0416666666666666E-2</v>
      </c>
      <c r="I1596" t="s">
        <v>629</v>
      </c>
      <c r="J1596" s="4">
        <f t="shared" si="61"/>
        <v>60</v>
      </c>
      <c r="K1596" s="4">
        <f t="shared" si="60"/>
        <v>24</v>
      </c>
    </row>
    <row r="1597" spans="1:11" x14ac:dyDescent="0.45">
      <c r="A1597" s="3">
        <v>650</v>
      </c>
      <c r="B1597" s="3">
        <v>11</v>
      </c>
      <c r="C1597" t="s">
        <v>99</v>
      </c>
      <c r="D1597" t="s">
        <v>648</v>
      </c>
      <c r="E1597" s="4">
        <v>13</v>
      </c>
      <c r="F1597" s="4">
        <v>21</v>
      </c>
      <c r="G1597">
        <v>2</v>
      </c>
      <c r="H1597" s="5">
        <v>1.2500000000000001E-2</v>
      </c>
      <c r="I1597" t="s">
        <v>630</v>
      </c>
      <c r="J1597" s="4">
        <f t="shared" si="61"/>
        <v>42</v>
      </c>
      <c r="K1597" s="4">
        <f t="shared" si="60"/>
        <v>16</v>
      </c>
    </row>
    <row r="1598" spans="1:11" x14ac:dyDescent="0.45">
      <c r="A1598" s="3">
        <v>650</v>
      </c>
      <c r="B1598" s="3">
        <v>11</v>
      </c>
      <c r="C1598" t="s">
        <v>55</v>
      </c>
      <c r="D1598" t="s">
        <v>638</v>
      </c>
      <c r="E1598" s="4">
        <v>17</v>
      </c>
      <c r="F1598" s="4">
        <v>29</v>
      </c>
      <c r="G1598">
        <v>2</v>
      </c>
      <c r="H1598" s="5">
        <v>2.4305555555555556E-2</v>
      </c>
      <c r="I1598" t="s">
        <v>630</v>
      </c>
      <c r="J1598" s="4">
        <f t="shared" si="61"/>
        <v>58</v>
      </c>
      <c r="K1598" s="4">
        <f t="shared" si="60"/>
        <v>24</v>
      </c>
    </row>
    <row r="1599" spans="1:11" x14ac:dyDescent="0.45">
      <c r="A1599" s="3">
        <v>650</v>
      </c>
      <c r="B1599" s="3">
        <v>11</v>
      </c>
      <c r="C1599" t="s">
        <v>278</v>
      </c>
      <c r="D1599" t="s">
        <v>643</v>
      </c>
      <c r="E1599" s="4">
        <v>19</v>
      </c>
      <c r="F1599" s="4">
        <v>32</v>
      </c>
      <c r="G1599">
        <v>1</v>
      </c>
      <c r="H1599" s="5">
        <v>8.3333333333333332E-3</v>
      </c>
      <c r="I1599" t="s">
        <v>630</v>
      </c>
      <c r="J1599" s="4">
        <f t="shared" si="61"/>
        <v>32</v>
      </c>
      <c r="K1599" s="4">
        <f t="shared" si="60"/>
        <v>13</v>
      </c>
    </row>
    <row r="1600" spans="1:11" x14ac:dyDescent="0.45">
      <c r="A1600" s="3">
        <v>650</v>
      </c>
      <c r="B1600" s="3">
        <v>11</v>
      </c>
      <c r="C1600" t="s">
        <v>39</v>
      </c>
      <c r="D1600" t="s">
        <v>642</v>
      </c>
      <c r="E1600" s="4">
        <v>21</v>
      </c>
      <c r="F1600" s="4">
        <v>35</v>
      </c>
      <c r="G1600">
        <v>3</v>
      </c>
      <c r="H1600" s="5">
        <v>7.6388888888888886E-3</v>
      </c>
      <c r="I1600" t="s">
        <v>629</v>
      </c>
      <c r="J1600" s="4">
        <f t="shared" si="61"/>
        <v>105</v>
      </c>
      <c r="K1600" s="4">
        <f t="shared" si="60"/>
        <v>42</v>
      </c>
    </row>
    <row r="1601" spans="1:11" x14ac:dyDescent="0.45">
      <c r="A1601" s="3">
        <v>651</v>
      </c>
      <c r="B1601" s="3">
        <v>16</v>
      </c>
      <c r="C1601" t="s">
        <v>71</v>
      </c>
      <c r="D1601" t="s">
        <v>636</v>
      </c>
      <c r="E1601" s="4">
        <v>25</v>
      </c>
      <c r="F1601" s="4">
        <v>40</v>
      </c>
      <c r="G1601">
        <v>2</v>
      </c>
      <c r="H1601" s="5">
        <v>3.4722222222222224E-2</v>
      </c>
      <c r="I1601" t="s">
        <v>629</v>
      </c>
      <c r="J1601" s="4">
        <f t="shared" si="61"/>
        <v>80</v>
      </c>
      <c r="K1601" s="4">
        <f t="shared" si="60"/>
        <v>30</v>
      </c>
    </row>
    <row r="1602" spans="1:11" x14ac:dyDescent="0.45">
      <c r="A1602" s="3">
        <v>651</v>
      </c>
      <c r="B1602" s="3">
        <v>16</v>
      </c>
      <c r="C1602" t="s">
        <v>99</v>
      </c>
      <c r="D1602" t="s">
        <v>648</v>
      </c>
      <c r="E1602" s="4">
        <v>13</v>
      </c>
      <c r="F1602" s="4">
        <v>21</v>
      </c>
      <c r="G1602">
        <v>3</v>
      </c>
      <c r="H1602" s="5">
        <v>6.2500000000000003E-3</v>
      </c>
      <c r="I1602" t="s">
        <v>629</v>
      </c>
      <c r="J1602" s="4">
        <f t="shared" si="61"/>
        <v>63</v>
      </c>
      <c r="K1602" s="4">
        <f t="shared" ref="K1602:K1665" si="62">J1602-(G1602*E1602)</f>
        <v>24</v>
      </c>
    </row>
    <row r="1603" spans="1:11" x14ac:dyDescent="0.45">
      <c r="A1603" s="3">
        <v>651</v>
      </c>
      <c r="B1603" s="3">
        <v>16</v>
      </c>
      <c r="C1603" t="s">
        <v>292</v>
      </c>
      <c r="D1603" t="s">
        <v>639</v>
      </c>
      <c r="E1603" s="4">
        <v>20</v>
      </c>
      <c r="F1603" s="4">
        <v>33</v>
      </c>
      <c r="G1603">
        <v>2</v>
      </c>
      <c r="H1603" s="5">
        <v>2.013888888888889E-2</v>
      </c>
      <c r="I1603" t="s">
        <v>629</v>
      </c>
      <c r="J1603" s="4">
        <f t="shared" ref="J1603:J1666" si="63">F1603*G1603</f>
        <v>66</v>
      </c>
      <c r="K1603" s="4">
        <f t="shared" si="62"/>
        <v>26</v>
      </c>
    </row>
    <row r="1604" spans="1:11" x14ac:dyDescent="0.45">
      <c r="A1604" s="3">
        <v>652</v>
      </c>
      <c r="B1604" s="3">
        <v>14</v>
      </c>
      <c r="C1604" t="s">
        <v>147</v>
      </c>
      <c r="D1604" t="s">
        <v>634</v>
      </c>
      <c r="E1604" s="4">
        <v>19</v>
      </c>
      <c r="F1604" s="4">
        <v>31</v>
      </c>
      <c r="G1604">
        <v>2</v>
      </c>
      <c r="H1604" s="5">
        <v>8.3333333333333332E-3</v>
      </c>
      <c r="I1604" t="s">
        <v>629</v>
      </c>
      <c r="J1604" s="4">
        <f t="shared" si="63"/>
        <v>62</v>
      </c>
      <c r="K1604" s="4">
        <f t="shared" si="62"/>
        <v>24</v>
      </c>
    </row>
    <row r="1605" spans="1:11" x14ac:dyDescent="0.45">
      <c r="A1605" s="3">
        <v>652</v>
      </c>
      <c r="B1605" s="3">
        <v>14</v>
      </c>
      <c r="C1605" t="s">
        <v>102</v>
      </c>
      <c r="D1605" t="s">
        <v>637</v>
      </c>
      <c r="E1605" s="4">
        <v>22</v>
      </c>
      <c r="F1605" s="4">
        <v>36</v>
      </c>
      <c r="G1605">
        <v>3</v>
      </c>
      <c r="H1605" s="5">
        <v>2.6388888888888889E-2</v>
      </c>
      <c r="I1605" t="s">
        <v>630</v>
      </c>
      <c r="J1605" s="4">
        <f t="shared" si="63"/>
        <v>108</v>
      </c>
      <c r="K1605" s="4">
        <f t="shared" si="62"/>
        <v>42</v>
      </c>
    </row>
    <row r="1606" spans="1:11" x14ac:dyDescent="0.45">
      <c r="A1606" s="3">
        <v>653</v>
      </c>
      <c r="B1606" s="3">
        <v>13</v>
      </c>
      <c r="C1606" t="s">
        <v>62</v>
      </c>
      <c r="D1606" t="s">
        <v>640</v>
      </c>
      <c r="E1606" s="4">
        <v>16</v>
      </c>
      <c r="F1606" s="4">
        <v>28</v>
      </c>
      <c r="G1606">
        <v>3</v>
      </c>
      <c r="H1606" s="5">
        <v>3.5416666666666666E-2</v>
      </c>
      <c r="I1606" t="s">
        <v>630</v>
      </c>
      <c r="J1606" s="4">
        <f t="shared" si="63"/>
        <v>84</v>
      </c>
      <c r="K1606" s="4">
        <f t="shared" si="62"/>
        <v>36</v>
      </c>
    </row>
    <row r="1607" spans="1:11" x14ac:dyDescent="0.45">
      <c r="A1607" s="3">
        <v>653</v>
      </c>
      <c r="B1607" s="3">
        <v>13</v>
      </c>
      <c r="C1607" t="s">
        <v>97</v>
      </c>
      <c r="D1607" t="s">
        <v>633</v>
      </c>
      <c r="E1607" s="4">
        <v>18</v>
      </c>
      <c r="F1607" s="4">
        <v>30</v>
      </c>
      <c r="G1607">
        <v>3</v>
      </c>
      <c r="H1607" s="5">
        <v>3.1944444444444442E-2</v>
      </c>
      <c r="I1607" t="s">
        <v>629</v>
      </c>
      <c r="J1607" s="4">
        <f t="shared" si="63"/>
        <v>90</v>
      </c>
      <c r="K1607" s="4">
        <f t="shared" si="62"/>
        <v>36</v>
      </c>
    </row>
    <row r="1608" spans="1:11" x14ac:dyDescent="0.45">
      <c r="A1608" s="3">
        <v>653</v>
      </c>
      <c r="B1608" s="3">
        <v>13</v>
      </c>
      <c r="C1608" t="s">
        <v>39</v>
      </c>
      <c r="D1608" t="s">
        <v>642</v>
      </c>
      <c r="E1608" s="4">
        <v>21</v>
      </c>
      <c r="F1608" s="4">
        <v>35</v>
      </c>
      <c r="G1608">
        <v>2</v>
      </c>
      <c r="H1608" s="5">
        <v>3.6805555555555557E-2</v>
      </c>
      <c r="I1608" t="s">
        <v>629</v>
      </c>
      <c r="J1608" s="4">
        <f t="shared" si="63"/>
        <v>70</v>
      </c>
      <c r="K1608" s="4">
        <f t="shared" si="62"/>
        <v>28</v>
      </c>
    </row>
    <row r="1609" spans="1:11" x14ac:dyDescent="0.45">
      <c r="A1609" s="3">
        <v>654</v>
      </c>
      <c r="B1609" s="3">
        <v>12</v>
      </c>
      <c r="C1609" t="s">
        <v>234</v>
      </c>
      <c r="D1609" t="s">
        <v>644</v>
      </c>
      <c r="E1609" s="4">
        <v>13</v>
      </c>
      <c r="F1609" s="4">
        <v>22</v>
      </c>
      <c r="G1609">
        <v>1</v>
      </c>
      <c r="H1609" s="5">
        <v>2.1527777777777778E-2</v>
      </c>
      <c r="I1609" t="s">
        <v>629</v>
      </c>
      <c r="J1609" s="4">
        <f t="shared" si="63"/>
        <v>22</v>
      </c>
      <c r="K1609" s="4">
        <f t="shared" si="62"/>
        <v>9</v>
      </c>
    </row>
    <row r="1610" spans="1:11" x14ac:dyDescent="0.45">
      <c r="A1610" s="3">
        <v>654</v>
      </c>
      <c r="B1610" s="3">
        <v>12</v>
      </c>
      <c r="C1610" t="s">
        <v>177</v>
      </c>
      <c r="D1610" t="s">
        <v>646</v>
      </c>
      <c r="E1610" s="4">
        <v>12</v>
      </c>
      <c r="F1610" s="4">
        <v>20</v>
      </c>
      <c r="G1610">
        <v>1</v>
      </c>
      <c r="H1610" s="5">
        <v>9.0277777777777769E-3</v>
      </c>
      <c r="I1610" t="s">
        <v>629</v>
      </c>
      <c r="J1610" s="4">
        <f t="shared" si="63"/>
        <v>20</v>
      </c>
      <c r="K1610" s="4">
        <f t="shared" si="62"/>
        <v>8</v>
      </c>
    </row>
    <row r="1611" spans="1:11" x14ac:dyDescent="0.45">
      <c r="A1611" s="3">
        <v>655</v>
      </c>
      <c r="B1611" s="3">
        <v>5</v>
      </c>
      <c r="C1611" t="s">
        <v>147</v>
      </c>
      <c r="D1611" t="s">
        <v>634</v>
      </c>
      <c r="E1611" s="4">
        <v>19</v>
      </c>
      <c r="F1611" s="4">
        <v>31</v>
      </c>
      <c r="G1611">
        <v>3</v>
      </c>
      <c r="H1611" s="5">
        <v>2.5000000000000001E-2</v>
      </c>
      <c r="I1611" t="s">
        <v>630</v>
      </c>
      <c r="J1611" s="4">
        <f t="shared" si="63"/>
        <v>93</v>
      </c>
      <c r="K1611" s="4">
        <f t="shared" si="62"/>
        <v>36</v>
      </c>
    </row>
    <row r="1612" spans="1:11" x14ac:dyDescent="0.45">
      <c r="A1612" s="3">
        <v>656</v>
      </c>
      <c r="B1612" s="3">
        <v>19</v>
      </c>
      <c r="C1612" t="s">
        <v>231</v>
      </c>
      <c r="D1612" t="s">
        <v>647</v>
      </c>
      <c r="E1612" s="4">
        <v>14</v>
      </c>
      <c r="F1612" s="4">
        <v>23</v>
      </c>
      <c r="G1612">
        <v>1</v>
      </c>
      <c r="H1612" s="5">
        <v>9.0277777777777769E-3</v>
      </c>
      <c r="I1612" t="s">
        <v>629</v>
      </c>
      <c r="J1612" s="4">
        <f t="shared" si="63"/>
        <v>23</v>
      </c>
      <c r="K1612" s="4">
        <f t="shared" si="62"/>
        <v>9</v>
      </c>
    </row>
    <row r="1613" spans="1:11" x14ac:dyDescent="0.45">
      <c r="A1613" s="3">
        <v>656</v>
      </c>
      <c r="B1613" s="3">
        <v>19</v>
      </c>
      <c r="C1613" t="s">
        <v>177</v>
      </c>
      <c r="D1613" t="s">
        <v>646</v>
      </c>
      <c r="E1613" s="4">
        <v>12</v>
      </c>
      <c r="F1613" s="4">
        <v>20</v>
      </c>
      <c r="G1613">
        <v>3</v>
      </c>
      <c r="H1613" s="5">
        <v>3.0555555555555555E-2</v>
      </c>
      <c r="I1613" t="s">
        <v>630</v>
      </c>
      <c r="J1613" s="4">
        <f t="shared" si="63"/>
        <v>60</v>
      </c>
      <c r="K1613" s="4">
        <f t="shared" si="62"/>
        <v>24</v>
      </c>
    </row>
    <row r="1614" spans="1:11" x14ac:dyDescent="0.45">
      <c r="A1614" s="3">
        <v>656</v>
      </c>
      <c r="B1614" s="3">
        <v>19</v>
      </c>
      <c r="C1614" t="s">
        <v>143</v>
      </c>
      <c r="D1614" t="s">
        <v>641</v>
      </c>
      <c r="E1614" s="4">
        <v>11</v>
      </c>
      <c r="F1614" s="4">
        <v>19</v>
      </c>
      <c r="G1614">
        <v>2</v>
      </c>
      <c r="H1614" s="5">
        <v>2.7083333333333334E-2</v>
      </c>
      <c r="I1614" t="s">
        <v>630</v>
      </c>
      <c r="J1614" s="4">
        <f t="shared" si="63"/>
        <v>38</v>
      </c>
      <c r="K1614" s="4">
        <f t="shared" si="62"/>
        <v>16</v>
      </c>
    </row>
    <row r="1615" spans="1:11" x14ac:dyDescent="0.45">
      <c r="A1615" s="3">
        <v>656</v>
      </c>
      <c r="B1615" s="3">
        <v>19</v>
      </c>
      <c r="C1615" t="s">
        <v>102</v>
      </c>
      <c r="D1615" t="s">
        <v>637</v>
      </c>
      <c r="E1615" s="4">
        <v>22</v>
      </c>
      <c r="F1615" s="4">
        <v>36</v>
      </c>
      <c r="G1615">
        <v>1</v>
      </c>
      <c r="H1615" s="5">
        <v>9.7222222222222224E-3</v>
      </c>
      <c r="I1615" t="s">
        <v>629</v>
      </c>
      <c r="J1615" s="4">
        <f t="shared" si="63"/>
        <v>36</v>
      </c>
      <c r="K1615" s="4">
        <f t="shared" si="62"/>
        <v>14</v>
      </c>
    </row>
    <row r="1616" spans="1:11" x14ac:dyDescent="0.45">
      <c r="A1616" s="3">
        <v>657</v>
      </c>
      <c r="B1616" s="3">
        <v>1</v>
      </c>
      <c r="C1616" t="s">
        <v>71</v>
      </c>
      <c r="D1616" t="s">
        <v>636</v>
      </c>
      <c r="E1616" s="4">
        <v>25</v>
      </c>
      <c r="F1616" s="4">
        <v>40</v>
      </c>
      <c r="G1616">
        <v>2</v>
      </c>
      <c r="H1616" s="5">
        <v>3.8194444444444448E-2</v>
      </c>
      <c r="I1616" t="s">
        <v>630</v>
      </c>
      <c r="J1616" s="4">
        <f t="shared" si="63"/>
        <v>80</v>
      </c>
      <c r="K1616" s="4">
        <f t="shared" si="62"/>
        <v>30</v>
      </c>
    </row>
    <row r="1617" spans="1:11" x14ac:dyDescent="0.45">
      <c r="A1617" s="3">
        <v>657</v>
      </c>
      <c r="B1617" s="3">
        <v>1</v>
      </c>
      <c r="C1617" t="s">
        <v>231</v>
      </c>
      <c r="D1617" t="s">
        <v>647</v>
      </c>
      <c r="E1617" s="4">
        <v>14</v>
      </c>
      <c r="F1617" s="4">
        <v>23</v>
      </c>
      <c r="G1617">
        <v>2</v>
      </c>
      <c r="H1617" s="5">
        <v>2.7083333333333334E-2</v>
      </c>
      <c r="I1617" t="s">
        <v>630</v>
      </c>
      <c r="J1617" s="4">
        <f t="shared" si="63"/>
        <v>46</v>
      </c>
      <c r="K1617" s="4">
        <f t="shared" si="62"/>
        <v>18</v>
      </c>
    </row>
    <row r="1618" spans="1:11" x14ac:dyDescent="0.45">
      <c r="A1618" s="3">
        <v>657</v>
      </c>
      <c r="B1618" s="3">
        <v>1</v>
      </c>
      <c r="C1618" t="s">
        <v>39</v>
      </c>
      <c r="D1618" t="s">
        <v>642</v>
      </c>
      <c r="E1618" s="4">
        <v>21</v>
      </c>
      <c r="F1618" s="4">
        <v>35</v>
      </c>
      <c r="G1618">
        <v>2</v>
      </c>
      <c r="H1618" s="5">
        <v>2.7777777777777776E-2</v>
      </c>
      <c r="I1618" t="s">
        <v>630</v>
      </c>
      <c r="J1618" s="4">
        <f t="shared" si="63"/>
        <v>70</v>
      </c>
      <c r="K1618" s="4">
        <f t="shared" si="62"/>
        <v>28</v>
      </c>
    </row>
    <row r="1619" spans="1:11" x14ac:dyDescent="0.45">
      <c r="A1619" s="3">
        <v>658</v>
      </c>
      <c r="B1619" s="3">
        <v>19</v>
      </c>
      <c r="C1619" t="s">
        <v>278</v>
      </c>
      <c r="D1619" t="s">
        <v>643</v>
      </c>
      <c r="E1619" s="4">
        <v>19</v>
      </c>
      <c r="F1619" s="4">
        <v>32</v>
      </c>
      <c r="G1619">
        <v>1</v>
      </c>
      <c r="H1619" s="5">
        <v>1.4583333333333334E-2</v>
      </c>
      <c r="I1619" t="s">
        <v>630</v>
      </c>
      <c r="J1619" s="4">
        <f t="shared" si="63"/>
        <v>32</v>
      </c>
      <c r="K1619" s="4">
        <f t="shared" si="62"/>
        <v>13</v>
      </c>
    </row>
    <row r="1620" spans="1:11" x14ac:dyDescent="0.45">
      <c r="A1620" s="3">
        <v>658</v>
      </c>
      <c r="B1620" s="3">
        <v>19</v>
      </c>
      <c r="C1620" t="s">
        <v>137</v>
      </c>
      <c r="D1620" t="s">
        <v>635</v>
      </c>
      <c r="E1620" s="4">
        <v>16</v>
      </c>
      <c r="F1620" s="4">
        <v>27</v>
      </c>
      <c r="G1620">
        <v>2</v>
      </c>
      <c r="H1620" s="5">
        <v>1.8749999999999999E-2</v>
      </c>
      <c r="I1620" t="s">
        <v>630</v>
      </c>
      <c r="J1620" s="4">
        <f t="shared" si="63"/>
        <v>54</v>
      </c>
      <c r="K1620" s="4">
        <f t="shared" si="62"/>
        <v>22</v>
      </c>
    </row>
    <row r="1621" spans="1:11" x14ac:dyDescent="0.45">
      <c r="A1621" s="3">
        <v>659</v>
      </c>
      <c r="B1621" s="3">
        <v>9</v>
      </c>
      <c r="C1621" t="s">
        <v>55</v>
      </c>
      <c r="D1621" t="s">
        <v>638</v>
      </c>
      <c r="E1621" s="4">
        <v>17</v>
      </c>
      <c r="F1621" s="4">
        <v>29</v>
      </c>
      <c r="G1621">
        <v>3</v>
      </c>
      <c r="H1621" s="5">
        <v>2.1527777777777778E-2</v>
      </c>
      <c r="I1621" t="s">
        <v>629</v>
      </c>
      <c r="J1621" s="4">
        <f t="shared" si="63"/>
        <v>87</v>
      </c>
      <c r="K1621" s="4">
        <f t="shared" si="62"/>
        <v>36</v>
      </c>
    </row>
    <row r="1622" spans="1:11" x14ac:dyDescent="0.45">
      <c r="A1622" s="3">
        <v>660</v>
      </c>
      <c r="B1622" s="3">
        <v>19</v>
      </c>
      <c r="C1622" t="s">
        <v>143</v>
      </c>
      <c r="D1622" t="s">
        <v>641</v>
      </c>
      <c r="E1622" s="4">
        <v>11</v>
      </c>
      <c r="F1622" s="4">
        <v>19</v>
      </c>
      <c r="G1622">
        <v>2</v>
      </c>
      <c r="H1622" s="5">
        <v>1.6666666666666666E-2</v>
      </c>
      <c r="I1622" t="s">
        <v>630</v>
      </c>
      <c r="J1622" s="4">
        <f t="shared" si="63"/>
        <v>38</v>
      </c>
      <c r="K1622" s="4">
        <f t="shared" si="62"/>
        <v>16</v>
      </c>
    </row>
    <row r="1623" spans="1:11" x14ac:dyDescent="0.45">
      <c r="A1623" s="3">
        <v>660</v>
      </c>
      <c r="B1623" s="3">
        <v>19</v>
      </c>
      <c r="C1623" t="s">
        <v>97</v>
      </c>
      <c r="D1623" t="s">
        <v>633</v>
      </c>
      <c r="E1623" s="4">
        <v>18</v>
      </c>
      <c r="F1623" s="4">
        <v>30</v>
      </c>
      <c r="G1623">
        <v>3</v>
      </c>
      <c r="H1623" s="5">
        <v>1.1111111111111112E-2</v>
      </c>
      <c r="I1623" t="s">
        <v>629</v>
      </c>
      <c r="J1623" s="4">
        <f t="shared" si="63"/>
        <v>90</v>
      </c>
      <c r="K1623" s="4">
        <f t="shared" si="62"/>
        <v>36</v>
      </c>
    </row>
    <row r="1624" spans="1:11" x14ac:dyDescent="0.45">
      <c r="A1624" s="3">
        <v>660</v>
      </c>
      <c r="B1624" s="3">
        <v>19</v>
      </c>
      <c r="C1624" t="s">
        <v>71</v>
      </c>
      <c r="D1624" t="s">
        <v>636</v>
      </c>
      <c r="E1624" s="4">
        <v>25</v>
      </c>
      <c r="F1624" s="4">
        <v>40</v>
      </c>
      <c r="G1624">
        <v>2</v>
      </c>
      <c r="H1624" s="5">
        <v>3.472222222222222E-3</v>
      </c>
      <c r="I1624" t="s">
        <v>630</v>
      </c>
      <c r="J1624" s="4">
        <f t="shared" si="63"/>
        <v>80</v>
      </c>
      <c r="K1624" s="4">
        <f t="shared" si="62"/>
        <v>30</v>
      </c>
    </row>
    <row r="1625" spans="1:11" x14ac:dyDescent="0.45">
      <c r="A1625" s="3">
        <v>661</v>
      </c>
      <c r="B1625" s="3">
        <v>16</v>
      </c>
      <c r="C1625" t="s">
        <v>231</v>
      </c>
      <c r="D1625" t="s">
        <v>647</v>
      </c>
      <c r="E1625" s="4">
        <v>14</v>
      </c>
      <c r="F1625" s="4">
        <v>23</v>
      </c>
      <c r="G1625">
        <v>3</v>
      </c>
      <c r="H1625" s="5">
        <v>3.888888888888889E-2</v>
      </c>
      <c r="I1625" t="s">
        <v>630</v>
      </c>
      <c r="J1625" s="4">
        <f t="shared" si="63"/>
        <v>69</v>
      </c>
      <c r="K1625" s="4">
        <f t="shared" si="62"/>
        <v>27</v>
      </c>
    </row>
    <row r="1626" spans="1:11" x14ac:dyDescent="0.45">
      <c r="A1626" s="3">
        <v>661</v>
      </c>
      <c r="B1626" s="3">
        <v>16</v>
      </c>
      <c r="C1626" t="s">
        <v>147</v>
      </c>
      <c r="D1626" t="s">
        <v>634</v>
      </c>
      <c r="E1626" s="4">
        <v>19</v>
      </c>
      <c r="F1626" s="4">
        <v>31</v>
      </c>
      <c r="G1626">
        <v>1</v>
      </c>
      <c r="H1626" s="5">
        <v>1.5277777777777777E-2</v>
      </c>
      <c r="I1626" t="s">
        <v>630</v>
      </c>
      <c r="J1626" s="4">
        <f t="shared" si="63"/>
        <v>31</v>
      </c>
      <c r="K1626" s="4">
        <f t="shared" si="62"/>
        <v>12</v>
      </c>
    </row>
    <row r="1627" spans="1:11" x14ac:dyDescent="0.45">
      <c r="A1627" s="3">
        <v>661</v>
      </c>
      <c r="B1627" s="3">
        <v>16</v>
      </c>
      <c r="C1627" t="s">
        <v>153</v>
      </c>
      <c r="D1627" t="s">
        <v>651</v>
      </c>
      <c r="E1627" s="4">
        <v>15</v>
      </c>
      <c r="F1627" s="4">
        <v>25</v>
      </c>
      <c r="G1627">
        <v>2</v>
      </c>
      <c r="H1627" s="5">
        <v>2.0833333333333332E-2</v>
      </c>
      <c r="I1627" t="s">
        <v>629</v>
      </c>
      <c r="J1627" s="4">
        <f t="shared" si="63"/>
        <v>50</v>
      </c>
      <c r="K1627" s="4">
        <f t="shared" si="62"/>
        <v>20</v>
      </c>
    </row>
    <row r="1628" spans="1:11" x14ac:dyDescent="0.45">
      <c r="A1628" s="3">
        <v>661</v>
      </c>
      <c r="B1628" s="3">
        <v>16</v>
      </c>
      <c r="C1628" t="s">
        <v>62</v>
      </c>
      <c r="D1628" t="s">
        <v>640</v>
      </c>
      <c r="E1628" s="4">
        <v>16</v>
      </c>
      <c r="F1628" s="4">
        <v>28</v>
      </c>
      <c r="G1628">
        <v>2</v>
      </c>
      <c r="H1628" s="5">
        <v>1.8749999999999999E-2</v>
      </c>
      <c r="I1628" t="s">
        <v>630</v>
      </c>
      <c r="J1628" s="4">
        <f t="shared" si="63"/>
        <v>56</v>
      </c>
      <c r="K1628" s="4">
        <f t="shared" si="62"/>
        <v>24</v>
      </c>
    </row>
    <row r="1629" spans="1:11" x14ac:dyDescent="0.45">
      <c r="A1629" s="3">
        <v>662</v>
      </c>
      <c r="B1629" s="3">
        <v>15</v>
      </c>
      <c r="C1629" t="s">
        <v>189</v>
      </c>
      <c r="D1629" t="s">
        <v>632</v>
      </c>
      <c r="E1629" s="4">
        <v>14</v>
      </c>
      <c r="F1629" s="4">
        <v>24</v>
      </c>
      <c r="G1629">
        <v>3</v>
      </c>
      <c r="H1629" s="5">
        <v>2.361111111111111E-2</v>
      </c>
      <c r="I1629" t="s">
        <v>629</v>
      </c>
      <c r="J1629" s="4">
        <f t="shared" si="63"/>
        <v>72</v>
      </c>
      <c r="K1629" s="4">
        <f t="shared" si="62"/>
        <v>30</v>
      </c>
    </row>
    <row r="1630" spans="1:11" x14ac:dyDescent="0.45">
      <c r="A1630" s="3">
        <v>662</v>
      </c>
      <c r="B1630" s="3">
        <v>15</v>
      </c>
      <c r="C1630" t="s">
        <v>153</v>
      </c>
      <c r="D1630" t="s">
        <v>651</v>
      </c>
      <c r="E1630" s="4">
        <v>15</v>
      </c>
      <c r="F1630" s="4">
        <v>25</v>
      </c>
      <c r="G1630">
        <v>1</v>
      </c>
      <c r="H1630" s="5">
        <v>6.9444444444444441E-3</v>
      </c>
      <c r="I1630" t="s">
        <v>630</v>
      </c>
      <c r="J1630" s="4">
        <f t="shared" si="63"/>
        <v>25</v>
      </c>
      <c r="K1630" s="4">
        <f t="shared" si="62"/>
        <v>10</v>
      </c>
    </row>
    <row r="1631" spans="1:11" x14ac:dyDescent="0.45">
      <c r="A1631" s="3">
        <v>662</v>
      </c>
      <c r="B1631" s="3">
        <v>15</v>
      </c>
      <c r="C1631" t="s">
        <v>102</v>
      </c>
      <c r="D1631" t="s">
        <v>637</v>
      </c>
      <c r="E1631" s="4">
        <v>22</v>
      </c>
      <c r="F1631" s="4">
        <v>36</v>
      </c>
      <c r="G1631">
        <v>1</v>
      </c>
      <c r="H1631" s="5">
        <v>2.8472222222222222E-2</v>
      </c>
      <c r="I1631" t="s">
        <v>629</v>
      </c>
      <c r="J1631" s="4">
        <f t="shared" si="63"/>
        <v>36</v>
      </c>
      <c r="K1631" s="4">
        <f t="shared" si="62"/>
        <v>14</v>
      </c>
    </row>
    <row r="1632" spans="1:11" x14ac:dyDescent="0.45">
      <c r="A1632" s="3">
        <v>663</v>
      </c>
      <c r="B1632" s="3">
        <v>3</v>
      </c>
      <c r="C1632" t="s">
        <v>108</v>
      </c>
      <c r="D1632" t="s">
        <v>649</v>
      </c>
      <c r="E1632" s="4">
        <v>10</v>
      </c>
      <c r="F1632" s="4">
        <v>18</v>
      </c>
      <c r="G1632">
        <v>2</v>
      </c>
      <c r="H1632" s="5">
        <v>2.7777777777777776E-2</v>
      </c>
      <c r="I1632" t="s">
        <v>630</v>
      </c>
      <c r="J1632" s="4">
        <f t="shared" si="63"/>
        <v>36</v>
      </c>
      <c r="K1632" s="4">
        <f t="shared" si="62"/>
        <v>16</v>
      </c>
    </row>
    <row r="1633" spans="1:11" x14ac:dyDescent="0.45">
      <c r="A1633" s="3">
        <v>663</v>
      </c>
      <c r="B1633" s="3">
        <v>3</v>
      </c>
      <c r="C1633" t="s">
        <v>55</v>
      </c>
      <c r="D1633" t="s">
        <v>638</v>
      </c>
      <c r="E1633" s="4">
        <v>17</v>
      </c>
      <c r="F1633" s="4">
        <v>29</v>
      </c>
      <c r="G1633">
        <v>2</v>
      </c>
      <c r="H1633" s="5">
        <v>3.472222222222222E-3</v>
      </c>
      <c r="I1633" t="s">
        <v>630</v>
      </c>
      <c r="J1633" s="4">
        <f t="shared" si="63"/>
        <v>58</v>
      </c>
      <c r="K1633" s="4">
        <f t="shared" si="62"/>
        <v>24</v>
      </c>
    </row>
    <row r="1634" spans="1:11" x14ac:dyDescent="0.45">
      <c r="A1634" s="3">
        <v>663</v>
      </c>
      <c r="B1634" s="3">
        <v>3</v>
      </c>
      <c r="C1634" t="s">
        <v>177</v>
      </c>
      <c r="D1634" t="s">
        <v>646</v>
      </c>
      <c r="E1634" s="4">
        <v>12</v>
      </c>
      <c r="F1634" s="4">
        <v>20</v>
      </c>
      <c r="G1634">
        <v>1</v>
      </c>
      <c r="H1634" s="5">
        <v>2.9166666666666667E-2</v>
      </c>
      <c r="I1634" t="s">
        <v>630</v>
      </c>
      <c r="J1634" s="4">
        <f t="shared" si="63"/>
        <v>20</v>
      </c>
      <c r="K1634" s="4">
        <f t="shared" si="62"/>
        <v>8</v>
      </c>
    </row>
    <row r="1635" spans="1:11" x14ac:dyDescent="0.45">
      <c r="A1635" s="3">
        <v>664</v>
      </c>
      <c r="B1635" s="3">
        <v>20</v>
      </c>
      <c r="C1635" t="s">
        <v>108</v>
      </c>
      <c r="D1635" t="s">
        <v>649</v>
      </c>
      <c r="E1635" s="4">
        <v>10</v>
      </c>
      <c r="F1635" s="4">
        <v>18</v>
      </c>
      <c r="G1635">
        <v>1</v>
      </c>
      <c r="H1635" s="5">
        <v>6.2500000000000003E-3</v>
      </c>
      <c r="I1635" t="s">
        <v>629</v>
      </c>
      <c r="J1635" s="4">
        <f t="shared" si="63"/>
        <v>18</v>
      </c>
      <c r="K1635" s="4">
        <f t="shared" si="62"/>
        <v>8</v>
      </c>
    </row>
    <row r="1636" spans="1:11" x14ac:dyDescent="0.45">
      <c r="A1636" s="3">
        <v>664</v>
      </c>
      <c r="B1636" s="3">
        <v>20</v>
      </c>
      <c r="C1636" t="s">
        <v>143</v>
      </c>
      <c r="D1636" t="s">
        <v>641</v>
      </c>
      <c r="E1636" s="4">
        <v>11</v>
      </c>
      <c r="F1636" s="4">
        <v>19</v>
      </c>
      <c r="G1636">
        <v>2</v>
      </c>
      <c r="H1636" s="5">
        <v>2.9166666666666667E-2</v>
      </c>
      <c r="I1636" t="s">
        <v>629</v>
      </c>
      <c r="J1636" s="4">
        <f t="shared" si="63"/>
        <v>38</v>
      </c>
      <c r="K1636" s="4">
        <f t="shared" si="62"/>
        <v>16</v>
      </c>
    </row>
    <row r="1637" spans="1:11" x14ac:dyDescent="0.45">
      <c r="A1637" s="3">
        <v>664</v>
      </c>
      <c r="B1637" s="3">
        <v>20</v>
      </c>
      <c r="C1637" t="s">
        <v>234</v>
      </c>
      <c r="D1637" t="s">
        <v>644</v>
      </c>
      <c r="E1637" s="4">
        <v>13</v>
      </c>
      <c r="F1637" s="4">
        <v>22</v>
      </c>
      <c r="G1637">
        <v>3</v>
      </c>
      <c r="H1637" s="5">
        <v>3.3333333333333333E-2</v>
      </c>
      <c r="I1637" t="s">
        <v>630</v>
      </c>
      <c r="J1637" s="4">
        <f t="shared" si="63"/>
        <v>66</v>
      </c>
      <c r="K1637" s="4">
        <f t="shared" si="62"/>
        <v>27</v>
      </c>
    </row>
    <row r="1638" spans="1:11" x14ac:dyDescent="0.45">
      <c r="A1638" s="3">
        <v>665</v>
      </c>
      <c r="B1638" s="3">
        <v>6</v>
      </c>
      <c r="C1638" t="s">
        <v>153</v>
      </c>
      <c r="D1638" t="s">
        <v>651</v>
      </c>
      <c r="E1638" s="4">
        <v>15</v>
      </c>
      <c r="F1638" s="4">
        <v>25</v>
      </c>
      <c r="G1638">
        <v>3</v>
      </c>
      <c r="H1638" s="5">
        <v>1.7361111111111112E-2</v>
      </c>
      <c r="I1638" t="s">
        <v>630</v>
      </c>
      <c r="J1638" s="4">
        <f t="shared" si="63"/>
        <v>75</v>
      </c>
      <c r="K1638" s="4">
        <f t="shared" si="62"/>
        <v>30</v>
      </c>
    </row>
    <row r="1639" spans="1:11" x14ac:dyDescent="0.45">
      <c r="A1639" s="3">
        <v>665</v>
      </c>
      <c r="B1639" s="3">
        <v>6</v>
      </c>
      <c r="C1639" t="s">
        <v>137</v>
      </c>
      <c r="D1639" t="s">
        <v>635</v>
      </c>
      <c r="E1639" s="4">
        <v>16</v>
      </c>
      <c r="F1639" s="4">
        <v>27</v>
      </c>
      <c r="G1639">
        <v>2</v>
      </c>
      <c r="H1639" s="5">
        <v>1.0416666666666666E-2</v>
      </c>
      <c r="I1639" t="s">
        <v>630</v>
      </c>
      <c r="J1639" s="4">
        <f t="shared" si="63"/>
        <v>54</v>
      </c>
      <c r="K1639" s="4">
        <f t="shared" si="62"/>
        <v>22</v>
      </c>
    </row>
    <row r="1640" spans="1:11" x14ac:dyDescent="0.45">
      <c r="A1640" s="3">
        <v>666</v>
      </c>
      <c r="B1640" s="3">
        <v>8</v>
      </c>
      <c r="C1640" t="s">
        <v>177</v>
      </c>
      <c r="D1640" t="s">
        <v>646</v>
      </c>
      <c r="E1640" s="4">
        <v>12</v>
      </c>
      <c r="F1640" s="4">
        <v>20</v>
      </c>
      <c r="G1640">
        <v>2</v>
      </c>
      <c r="H1640" s="5">
        <v>1.8749999999999999E-2</v>
      </c>
      <c r="I1640" t="s">
        <v>630</v>
      </c>
      <c r="J1640" s="4">
        <f t="shared" si="63"/>
        <v>40</v>
      </c>
      <c r="K1640" s="4">
        <f t="shared" si="62"/>
        <v>16</v>
      </c>
    </row>
    <row r="1641" spans="1:11" x14ac:dyDescent="0.45">
      <c r="A1641" s="3">
        <v>667</v>
      </c>
      <c r="B1641" s="3">
        <v>6</v>
      </c>
      <c r="C1641" t="s">
        <v>102</v>
      </c>
      <c r="D1641" t="s">
        <v>637</v>
      </c>
      <c r="E1641" s="4">
        <v>22</v>
      </c>
      <c r="F1641" s="4">
        <v>36</v>
      </c>
      <c r="G1641">
        <v>1</v>
      </c>
      <c r="H1641" s="5">
        <v>8.3333333333333332E-3</v>
      </c>
      <c r="I1641" t="s">
        <v>629</v>
      </c>
      <c r="J1641" s="4">
        <f t="shared" si="63"/>
        <v>36</v>
      </c>
      <c r="K1641" s="4">
        <f t="shared" si="62"/>
        <v>14</v>
      </c>
    </row>
    <row r="1642" spans="1:11" x14ac:dyDescent="0.45">
      <c r="A1642" s="3">
        <v>668</v>
      </c>
      <c r="B1642" s="3">
        <v>12</v>
      </c>
      <c r="C1642" t="s">
        <v>186</v>
      </c>
      <c r="D1642" t="s">
        <v>650</v>
      </c>
      <c r="E1642" s="4">
        <v>15</v>
      </c>
      <c r="F1642" s="4">
        <v>26</v>
      </c>
      <c r="G1642">
        <v>3</v>
      </c>
      <c r="H1642" s="5">
        <v>4.0972222222222222E-2</v>
      </c>
      <c r="I1642" t="s">
        <v>629</v>
      </c>
      <c r="J1642" s="4">
        <f t="shared" si="63"/>
        <v>78</v>
      </c>
      <c r="K1642" s="4">
        <f t="shared" si="62"/>
        <v>33</v>
      </c>
    </row>
    <row r="1643" spans="1:11" x14ac:dyDescent="0.45">
      <c r="A1643" s="3">
        <v>668</v>
      </c>
      <c r="B1643" s="3">
        <v>12</v>
      </c>
      <c r="C1643" t="s">
        <v>189</v>
      </c>
      <c r="D1643" t="s">
        <v>632</v>
      </c>
      <c r="E1643" s="4">
        <v>14</v>
      </c>
      <c r="F1643" s="4">
        <v>24</v>
      </c>
      <c r="G1643">
        <v>2</v>
      </c>
      <c r="H1643" s="5">
        <v>6.2500000000000003E-3</v>
      </c>
      <c r="I1643" t="s">
        <v>630</v>
      </c>
      <c r="J1643" s="4">
        <f t="shared" si="63"/>
        <v>48</v>
      </c>
      <c r="K1643" s="4">
        <f t="shared" si="62"/>
        <v>20</v>
      </c>
    </row>
    <row r="1644" spans="1:11" x14ac:dyDescent="0.45">
      <c r="A1644" s="3">
        <v>668</v>
      </c>
      <c r="B1644" s="3">
        <v>12</v>
      </c>
      <c r="C1644" t="s">
        <v>153</v>
      </c>
      <c r="D1644" t="s">
        <v>651</v>
      </c>
      <c r="E1644" s="4">
        <v>15</v>
      </c>
      <c r="F1644" s="4">
        <v>25</v>
      </c>
      <c r="G1644">
        <v>3</v>
      </c>
      <c r="H1644" s="5">
        <v>3.2638888888888891E-2</v>
      </c>
      <c r="I1644" t="s">
        <v>629</v>
      </c>
      <c r="J1644" s="4">
        <f t="shared" si="63"/>
        <v>75</v>
      </c>
      <c r="K1644" s="4">
        <f t="shared" si="62"/>
        <v>30</v>
      </c>
    </row>
    <row r="1645" spans="1:11" x14ac:dyDescent="0.45">
      <c r="A1645" s="3">
        <v>669</v>
      </c>
      <c r="B1645" s="3">
        <v>10</v>
      </c>
      <c r="C1645" t="s">
        <v>147</v>
      </c>
      <c r="D1645" t="s">
        <v>634</v>
      </c>
      <c r="E1645" s="4">
        <v>19</v>
      </c>
      <c r="F1645" s="4">
        <v>31</v>
      </c>
      <c r="G1645">
        <v>1</v>
      </c>
      <c r="H1645" s="5">
        <v>9.0277777777777769E-3</v>
      </c>
      <c r="I1645" t="s">
        <v>630</v>
      </c>
      <c r="J1645" s="4">
        <f t="shared" si="63"/>
        <v>31</v>
      </c>
      <c r="K1645" s="4">
        <f t="shared" si="62"/>
        <v>12</v>
      </c>
    </row>
    <row r="1646" spans="1:11" x14ac:dyDescent="0.45">
      <c r="A1646" s="3">
        <v>669</v>
      </c>
      <c r="B1646" s="3">
        <v>10</v>
      </c>
      <c r="C1646" t="s">
        <v>137</v>
      </c>
      <c r="D1646" t="s">
        <v>635</v>
      </c>
      <c r="E1646" s="4">
        <v>16</v>
      </c>
      <c r="F1646" s="4">
        <v>27</v>
      </c>
      <c r="G1646">
        <v>2</v>
      </c>
      <c r="H1646" s="5">
        <v>9.7222222222222224E-3</v>
      </c>
      <c r="I1646" t="s">
        <v>630</v>
      </c>
      <c r="J1646" s="4">
        <f t="shared" si="63"/>
        <v>54</v>
      </c>
      <c r="K1646" s="4">
        <f t="shared" si="62"/>
        <v>22</v>
      </c>
    </row>
    <row r="1647" spans="1:11" x14ac:dyDescent="0.45">
      <c r="A1647" s="3">
        <v>669</v>
      </c>
      <c r="B1647" s="3">
        <v>10</v>
      </c>
      <c r="C1647" t="s">
        <v>278</v>
      </c>
      <c r="D1647" t="s">
        <v>643</v>
      </c>
      <c r="E1647" s="4">
        <v>19</v>
      </c>
      <c r="F1647" s="4">
        <v>32</v>
      </c>
      <c r="G1647">
        <v>3</v>
      </c>
      <c r="H1647" s="5">
        <v>2.9166666666666667E-2</v>
      </c>
      <c r="I1647" t="s">
        <v>630</v>
      </c>
      <c r="J1647" s="4">
        <f t="shared" si="63"/>
        <v>96</v>
      </c>
      <c r="K1647" s="4">
        <f t="shared" si="62"/>
        <v>39</v>
      </c>
    </row>
    <row r="1648" spans="1:11" x14ac:dyDescent="0.45">
      <c r="A1648" s="3">
        <v>670</v>
      </c>
      <c r="B1648" s="3">
        <v>16</v>
      </c>
      <c r="C1648" t="s">
        <v>231</v>
      </c>
      <c r="D1648" t="s">
        <v>647</v>
      </c>
      <c r="E1648" s="4">
        <v>14</v>
      </c>
      <c r="F1648" s="4">
        <v>23</v>
      </c>
      <c r="G1648">
        <v>1</v>
      </c>
      <c r="H1648" s="5">
        <v>1.8055555555555554E-2</v>
      </c>
      <c r="I1648" t="s">
        <v>629</v>
      </c>
      <c r="J1648" s="4">
        <f t="shared" si="63"/>
        <v>23</v>
      </c>
      <c r="K1648" s="4">
        <f t="shared" si="62"/>
        <v>9</v>
      </c>
    </row>
    <row r="1649" spans="1:11" x14ac:dyDescent="0.45">
      <c r="A1649" s="3">
        <v>670</v>
      </c>
      <c r="B1649" s="3">
        <v>16</v>
      </c>
      <c r="C1649" t="s">
        <v>39</v>
      </c>
      <c r="D1649" t="s">
        <v>642</v>
      </c>
      <c r="E1649" s="4">
        <v>21</v>
      </c>
      <c r="F1649" s="4">
        <v>35</v>
      </c>
      <c r="G1649">
        <v>1</v>
      </c>
      <c r="H1649" s="5">
        <v>1.1805555555555555E-2</v>
      </c>
      <c r="I1649" t="s">
        <v>630</v>
      </c>
      <c r="J1649" s="4">
        <f t="shared" si="63"/>
        <v>35</v>
      </c>
      <c r="K1649" s="4">
        <f t="shared" si="62"/>
        <v>14</v>
      </c>
    </row>
    <row r="1650" spans="1:11" x14ac:dyDescent="0.45">
      <c r="A1650" s="3">
        <v>670</v>
      </c>
      <c r="B1650" s="3">
        <v>16</v>
      </c>
      <c r="C1650" t="s">
        <v>102</v>
      </c>
      <c r="D1650" t="s">
        <v>637</v>
      </c>
      <c r="E1650" s="4">
        <v>22</v>
      </c>
      <c r="F1650" s="4">
        <v>36</v>
      </c>
      <c r="G1650">
        <v>1</v>
      </c>
      <c r="H1650" s="5">
        <v>2.2222222222222223E-2</v>
      </c>
      <c r="I1650" t="s">
        <v>629</v>
      </c>
      <c r="J1650" s="4">
        <f t="shared" si="63"/>
        <v>36</v>
      </c>
      <c r="K1650" s="4">
        <f t="shared" si="62"/>
        <v>14</v>
      </c>
    </row>
    <row r="1651" spans="1:11" x14ac:dyDescent="0.45">
      <c r="A1651" s="3">
        <v>671</v>
      </c>
      <c r="B1651" s="3">
        <v>17</v>
      </c>
      <c r="C1651" t="s">
        <v>39</v>
      </c>
      <c r="D1651" t="s">
        <v>642</v>
      </c>
      <c r="E1651" s="4">
        <v>21</v>
      </c>
      <c r="F1651" s="4">
        <v>35</v>
      </c>
      <c r="G1651">
        <v>2</v>
      </c>
      <c r="H1651" s="5">
        <v>2.013888888888889E-2</v>
      </c>
      <c r="I1651" t="s">
        <v>630</v>
      </c>
      <c r="J1651" s="4">
        <f t="shared" si="63"/>
        <v>70</v>
      </c>
      <c r="K1651" s="4">
        <f t="shared" si="62"/>
        <v>28</v>
      </c>
    </row>
    <row r="1652" spans="1:11" x14ac:dyDescent="0.45">
      <c r="A1652" s="3">
        <v>671</v>
      </c>
      <c r="B1652" s="3">
        <v>17</v>
      </c>
      <c r="C1652" t="s">
        <v>153</v>
      </c>
      <c r="D1652" t="s">
        <v>651</v>
      </c>
      <c r="E1652" s="4">
        <v>15</v>
      </c>
      <c r="F1652" s="4">
        <v>25</v>
      </c>
      <c r="G1652">
        <v>2</v>
      </c>
      <c r="H1652" s="5">
        <v>2.2222222222222223E-2</v>
      </c>
      <c r="I1652" t="s">
        <v>629</v>
      </c>
      <c r="J1652" s="4">
        <f t="shared" si="63"/>
        <v>50</v>
      </c>
      <c r="K1652" s="4">
        <f t="shared" si="62"/>
        <v>20</v>
      </c>
    </row>
    <row r="1653" spans="1:11" x14ac:dyDescent="0.45">
      <c r="A1653" s="3">
        <v>671</v>
      </c>
      <c r="B1653" s="3">
        <v>17</v>
      </c>
      <c r="C1653" t="s">
        <v>278</v>
      </c>
      <c r="D1653" t="s">
        <v>643</v>
      </c>
      <c r="E1653" s="4">
        <v>19</v>
      </c>
      <c r="F1653" s="4">
        <v>32</v>
      </c>
      <c r="G1653">
        <v>2</v>
      </c>
      <c r="H1653" s="5">
        <v>2.361111111111111E-2</v>
      </c>
      <c r="I1653" t="s">
        <v>629</v>
      </c>
      <c r="J1653" s="4">
        <f t="shared" si="63"/>
        <v>64</v>
      </c>
      <c r="K1653" s="4">
        <f t="shared" si="62"/>
        <v>26</v>
      </c>
    </row>
    <row r="1654" spans="1:11" x14ac:dyDescent="0.45">
      <c r="A1654" s="3">
        <v>672</v>
      </c>
      <c r="B1654" s="3">
        <v>12</v>
      </c>
      <c r="C1654" t="s">
        <v>278</v>
      </c>
      <c r="D1654" t="s">
        <v>643</v>
      </c>
      <c r="E1654" s="4">
        <v>19</v>
      </c>
      <c r="F1654" s="4">
        <v>32</v>
      </c>
      <c r="G1654">
        <v>3</v>
      </c>
      <c r="H1654" s="5">
        <v>1.4583333333333334E-2</v>
      </c>
      <c r="I1654" t="s">
        <v>630</v>
      </c>
      <c r="J1654" s="4">
        <f t="shared" si="63"/>
        <v>96</v>
      </c>
      <c r="K1654" s="4">
        <f t="shared" si="62"/>
        <v>39</v>
      </c>
    </row>
    <row r="1655" spans="1:11" x14ac:dyDescent="0.45">
      <c r="A1655" s="3">
        <v>672</v>
      </c>
      <c r="B1655" s="3">
        <v>12</v>
      </c>
      <c r="C1655" t="s">
        <v>99</v>
      </c>
      <c r="D1655" t="s">
        <v>648</v>
      </c>
      <c r="E1655" s="4">
        <v>13</v>
      </c>
      <c r="F1655" s="4">
        <v>21</v>
      </c>
      <c r="G1655">
        <v>2</v>
      </c>
      <c r="H1655" s="5">
        <v>1.0416666666666666E-2</v>
      </c>
      <c r="I1655" t="s">
        <v>630</v>
      </c>
      <c r="J1655" s="4">
        <f t="shared" si="63"/>
        <v>42</v>
      </c>
      <c r="K1655" s="4">
        <f t="shared" si="62"/>
        <v>16</v>
      </c>
    </row>
    <row r="1656" spans="1:11" x14ac:dyDescent="0.45">
      <c r="A1656" s="3">
        <v>672</v>
      </c>
      <c r="B1656" s="3">
        <v>12</v>
      </c>
      <c r="C1656" t="s">
        <v>143</v>
      </c>
      <c r="D1656" t="s">
        <v>641</v>
      </c>
      <c r="E1656" s="4">
        <v>11</v>
      </c>
      <c r="F1656" s="4">
        <v>19</v>
      </c>
      <c r="G1656">
        <v>1</v>
      </c>
      <c r="H1656" s="5">
        <v>2.9166666666666667E-2</v>
      </c>
      <c r="I1656" t="s">
        <v>629</v>
      </c>
      <c r="J1656" s="4">
        <f t="shared" si="63"/>
        <v>19</v>
      </c>
      <c r="K1656" s="4">
        <f t="shared" si="62"/>
        <v>8</v>
      </c>
    </row>
    <row r="1657" spans="1:11" x14ac:dyDescent="0.45">
      <c r="A1657" s="3">
        <v>673</v>
      </c>
      <c r="B1657" s="3">
        <v>20</v>
      </c>
      <c r="C1657" t="s">
        <v>71</v>
      </c>
      <c r="D1657" t="s">
        <v>636</v>
      </c>
      <c r="E1657" s="4">
        <v>25</v>
      </c>
      <c r="F1657" s="4">
        <v>40</v>
      </c>
      <c r="G1657">
        <v>2</v>
      </c>
      <c r="H1657" s="5">
        <v>9.0277777777777769E-3</v>
      </c>
      <c r="I1657" t="s">
        <v>629</v>
      </c>
      <c r="J1657" s="4">
        <f t="shared" si="63"/>
        <v>80</v>
      </c>
      <c r="K1657" s="4">
        <f t="shared" si="62"/>
        <v>30</v>
      </c>
    </row>
    <row r="1658" spans="1:11" x14ac:dyDescent="0.45">
      <c r="A1658" s="3">
        <v>673</v>
      </c>
      <c r="B1658" s="3">
        <v>20</v>
      </c>
      <c r="C1658" t="s">
        <v>39</v>
      </c>
      <c r="D1658" t="s">
        <v>642</v>
      </c>
      <c r="E1658" s="4">
        <v>21</v>
      </c>
      <c r="F1658" s="4">
        <v>35</v>
      </c>
      <c r="G1658">
        <v>3</v>
      </c>
      <c r="H1658" s="5">
        <v>6.9444444444444441E-3</v>
      </c>
      <c r="I1658" t="s">
        <v>629</v>
      </c>
      <c r="J1658" s="4">
        <f t="shared" si="63"/>
        <v>105</v>
      </c>
      <c r="K1658" s="4">
        <f t="shared" si="62"/>
        <v>42</v>
      </c>
    </row>
    <row r="1659" spans="1:11" x14ac:dyDescent="0.45">
      <c r="A1659" s="3">
        <v>673</v>
      </c>
      <c r="B1659" s="3">
        <v>20</v>
      </c>
      <c r="C1659" t="s">
        <v>97</v>
      </c>
      <c r="D1659" t="s">
        <v>633</v>
      </c>
      <c r="E1659" s="4">
        <v>18</v>
      </c>
      <c r="F1659" s="4">
        <v>30</v>
      </c>
      <c r="G1659">
        <v>1</v>
      </c>
      <c r="H1659" s="5">
        <v>1.7361111111111112E-2</v>
      </c>
      <c r="I1659" t="s">
        <v>629</v>
      </c>
      <c r="J1659" s="4">
        <f t="shared" si="63"/>
        <v>30</v>
      </c>
      <c r="K1659" s="4">
        <f t="shared" si="62"/>
        <v>12</v>
      </c>
    </row>
    <row r="1660" spans="1:11" x14ac:dyDescent="0.45">
      <c r="A1660" s="3">
        <v>673</v>
      </c>
      <c r="B1660" s="3">
        <v>20</v>
      </c>
      <c r="C1660" t="s">
        <v>153</v>
      </c>
      <c r="D1660" t="s">
        <v>651</v>
      </c>
      <c r="E1660" s="4">
        <v>15</v>
      </c>
      <c r="F1660" s="4">
        <v>25</v>
      </c>
      <c r="G1660">
        <v>2</v>
      </c>
      <c r="H1660" s="5">
        <v>3.125E-2</v>
      </c>
      <c r="I1660" t="s">
        <v>630</v>
      </c>
      <c r="J1660" s="4">
        <f t="shared" si="63"/>
        <v>50</v>
      </c>
      <c r="K1660" s="4">
        <f t="shared" si="62"/>
        <v>20</v>
      </c>
    </row>
    <row r="1661" spans="1:11" x14ac:dyDescent="0.45">
      <c r="A1661" s="3">
        <v>674</v>
      </c>
      <c r="B1661" s="3">
        <v>1</v>
      </c>
      <c r="C1661" t="s">
        <v>143</v>
      </c>
      <c r="D1661" t="s">
        <v>641</v>
      </c>
      <c r="E1661" s="4">
        <v>11</v>
      </c>
      <c r="F1661" s="4">
        <v>19</v>
      </c>
      <c r="G1661">
        <v>3</v>
      </c>
      <c r="H1661" s="5">
        <v>7.6388888888888886E-3</v>
      </c>
      <c r="I1661" t="s">
        <v>629</v>
      </c>
      <c r="J1661" s="4">
        <f t="shared" si="63"/>
        <v>57</v>
      </c>
      <c r="K1661" s="4">
        <f t="shared" si="62"/>
        <v>24</v>
      </c>
    </row>
    <row r="1662" spans="1:11" x14ac:dyDescent="0.45">
      <c r="A1662" s="3">
        <v>674</v>
      </c>
      <c r="B1662" s="3">
        <v>1</v>
      </c>
      <c r="C1662" t="s">
        <v>108</v>
      </c>
      <c r="D1662" t="s">
        <v>649</v>
      </c>
      <c r="E1662" s="4">
        <v>10</v>
      </c>
      <c r="F1662" s="4">
        <v>18</v>
      </c>
      <c r="G1662">
        <v>2</v>
      </c>
      <c r="H1662" s="5">
        <v>8.3333333333333332E-3</v>
      </c>
      <c r="I1662" t="s">
        <v>629</v>
      </c>
      <c r="J1662" s="4">
        <f t="shared" si="63"/>
        <v>36</v>
      </c>
      <c r="K1662" s="4">
        <f t="shared" si="62"/>
        <v>16</v>
      </c>
    </row>
    <row r="1663" spans="1:11" x14ac:dyDescent="0.45">
      <c r="A1663" s="3">
        <v>674</v>
      </c>
      <c r="B1663" s="3">
        <v>1</v>
      </c>
      <c r="C1663" t="s">
        <v>147</v>
      </c>
      <c r="D1663" t="s">
        <v>634</v>
      </c>
      <c r="E1663" s="4">
        <v>19</v>
      </c>
      <c r="F1663" s="4">
        <v>31</v>
      </c>
      <c r="G1663">
        <v>3</v>
      </c>
      <c r="H1663" s="5">
        <v>4.8611111111111112E-3</v>
      </c>
      <c r="I1663" t="s">
        <v>630</v>
      </c>
      <c r="J1663" s="4">
        <f t="shared" si="63"/>
        <v>93</v>
      </c>
      <c r="K1663" s="4">
        <f t="shared" si="62"/>
        <v>36</v>
      </c>
    </row>
    <row r="1664" spans="1:11" x14ac:dyDescent="0.45">
      <c r="A1664" s="3">
        <v>674</v>
      </c>
      <c r="B1664" s="3">
        <v>1</v>
      </c>
      <c r="C1664" t="s">
        <v>99</v>
      </c>
      <c r="D1664" t="s">
        <v>648</v>
      </c>
      <c r="E1664" s="4">
        <v>13</v>
      </c>
      <c r="F1664" s="4">
        <v>21</v>
      </c>
      <c r="G1664">
        <v>1</v>
      </c>
      <c r="H1664" s="5">
        <v>2.4305555555555556E-2</v>
      </c>
      <c r="I1664" t="s">
        <v>629</v>
      </c>
      <c r="J1664" s="4">
        <f t="shared" si="63"/>
        <v>21</v>
      </c>
      <c r="K1664" s="4">
        <f t="shared" si="62"/>
        <v>8</v>
      </c>
    </row>
    <row r="1665" spans="1:11" x14ac:dyDescent="0.45">
      <c r="A1665" s="3">
        <v>675</v>
      </c>
      <c r="B1665" s="3">
        <v>5</v>
      </c>
      <c r="C1665" t="s">
        <v>153</v>
      </c>
      <c r="D1665" t="s">
        <v>651</v>
      </c>
      <c r="E1665" s="4">
        <v>15</v>
      </c>
      <c r="F1665" s="4">
        <v>25</v>
      </c>
      <c r="G1665">
        <v>1</v>
      </c>
      <c r="H1665" s="5">
        <v>5.5555555555555558E-3</v>
      </c>
      <c r="I1665" t="s">
        <v>629</v>
      </c>
      <c r="J1665" s="4">
        <f t="shared" si="63"/>
        <v>25</v>
      </c>
      <c r="K1665" s="4">
        <f t="shared" si="62"/>
        <v>10</v>
      </c>
    </row>
    <row r="1666" spans="1:11" x14ac:dyDescent="0.45">
      <c r="A1666" s="3">
        <v>675</v>
      </c>
      <c r="B1666" s="3">
        <v>5</v>
      </c>
      <c r="C1666" t="s">
        <v>177</v>
      </c>
      <c r="D1666" t="s">
        <v>646</v>
      </c>
      <c r="E1666" s="4">
        <v>12</v>
      </c>
      <c r="F1666" s="4">
        <v>20</v>
      </c>
      <c r="G1666">
        <v>3</v>
      </c>
      <c r="H1666" s="5">
        <v>3.7499999999999999E-2</v>
      </c>
      <c r="I1666" t="s">
        <v>630</v>
      </c>
      <c r="J1666" s="4">
        <f t="shared" si="63"/>
        <v>60</v>
      </c>
      <c r="K1666" s="4">
        <f t="shared" ref="K1666:K1729" si="64">J1666-(G1666*E1666)</f>
        <v>24</v>
      </c>
    </row>
    <row r="1667" spans="1:11" x14ac:dyDescent="0.45">
      <c r="A1667" s="3">
        <v>675</v>
      </c>
      <c r="B1667" s="3">
        <v>5</v>
      </c>
      <c r="C1667" t="s">
        <v>102</v>
      </c>
      <c r="D1667" t="s">
        <v>637</v>
      </c>
      <c r="E1667" s="4">
        <v>22</v>
      </c>
      <c r="F1667" s="4">
        <v>36</v>
      </c>
      <c r="G1667">
        <v>3</v>
      </c>
      <c r="H1667" s="5">
        <v>4.0972222222222222E-2</v>
      </c>
      <c r="I1667" t="s">
        <v>629</v>
      </c>
      <c r="J1667" s="4">
        <f t="shared" ref="J1667:J1730" si="65">F1667*G1667</f>
        <v>108</v>
      </c>
      <c r="K1667" s="4">
        <f t="shared" si="64"/>
        <v>42</v>
      </c>
    </row>
    <row r="1668" spans="1:11" x14ac:dyDescent="0.45">
      <c r="A1668" s="3">
        <v>676</v>
      </c>
      <c r="B1668" s="3">
        <v>7</v>
      </c>
      <c r="C1668" t="s">
        <v>147</v>
      </c>
      <c r="D1668" t="s">
        <v>634</v>
      </c>
      <c r="E1668" s="4">
        <v>19</v>
      </c>
      <c r="F1668" s="4">
        <v>31</v>
      </c>
      <c r="G1668">
        <v>1</v>
      </c>
      <c r="H1668" s="5">
        <v>3.125E-2</v>
      </c>
      <c r="I1668" t="s">
        <v>629</v>
      </c>
      <c r="J1668" s="4">
        <f t="shared" si="65"/>
        <v>31</v>
      </c>
      <c r="K1668" s="4">
        <f t="shared" si="64"/>
        <v>12</v>
      </c>
    </row>
    <row r="1669" spans="1:11" x14ac:dyDescent="0.45">
      <c r="A1669" s="3">
        <v>676</v>
      </c>
      <c r="B1669" s="3">
        <v>7</v>
      </c>
      <c r="C1669" t="s">
        <v>231</v>
      </c>
      <c r="D1669" t="s">
        <v>647</v>
      </c>
      <c r="E1669" s="4">
        <v>14</v>
      </c>
      <c r="F1669" s="4">
        <v>23</v>
      </c>
      <c r="G1669">
        <v>1</v>
      </c>
      <c r="H1669" s="5">
        <v>2.7777777777777776E-2</v>
      </c>
      <c r="I1669" t="s">
        <v>630</v>
      </c>
      <c r="J1669" s="4">
        <f t="shared" si="65"/>
        <v>23</v>
      </c>
      <c r="K1669" s="4">
        <f t="shared" si="64"/>
        <v>9</v>
      </c>
    </row>
    <row r="1670" spans="1:11" x14ac:dyDescent="0.45">
      <c r="A1670" s="3">
        <v>676</v>
      </c>
      <c r="B1670" s="3">
        <v>7</v>
      </c>
      <c r="C1670" t="s">
        <v>62</v>
      </c>
      <c r="D1670" t="s">
        <v>640</v>
      </c>
      <c r="E1670" s="4">
        <v>16</v>
      </c>
      <c r="F1670" s="4">
        <v>28</v>
      </c>
      <c r="G1670">
        <v>1</v>
      </c>
      <c r="H1670" s="5">
        <v>8.3333333333333332E-3</v>
      </c>
      <c r="I1670" t="s">
        <v>630</v>
      </c>
      <c r="J1670" s="4">
        <f t="shared" si="65"/>
        <v>28</v>
      </c>
      <c r="K1670" s="4">
        <f t="shared" si="64"/>
        <v>12</v>
      </c>
    </row>
    <row r="1671" spans="1:11" x14ac:dyDescent="0.45">
      <c r="A1671" s="3">
        <v>676</v>
      </c>
      <c r="B1671" s="3">
        <v>7</v>
      </c>
      <c r="C1671" t="s">
        <v>99</v>
      </c>
      <c r="D1671" t="s">
        <v>648</v>
      </c>
      <c r="E1671" s="4">
        <v>13</v>
      </c>
      <c r="F1671" s="4">
        <v>21</v>
      </c>
      <c r="G1671">
        <v>2</v>
      </c>
      <c r="H1671" s="5">
        <v>1.6666666666666666E-2</v>
      </c>
      <c r="I1671" t="s">
        <v>629</v>
      </c>
      <c r="J1671" s="4">
        <f t="shared" si="65"/>
        <v>42</v>
      </c>
      <c r="K1671" s="4">
        <f t="shared" si="64"/>
        <v>16</v>
      </c>
    </row>
    <row r="1672" spans="1:11" x14ac:dyDescent="0.45">
      <c r="A1672" s="3">
        <v>677</v>
      </c>
      <c r="B1672" s="3">
        <v>14</v>
      </c>
      <c r="C1672" t="s">
        <v>177</v>
      </c>
      <c r="D1672" t="s">
        <v>646</v>
      </c>
      <c r="E1672" s="4">
        <v>12</v>
      </c>
      <c r="F1672" s="4">
        <v>20</v>
      </c>
      <c r="G1672">
        <v>2</v>
      </c>
      <c r="H1672" s="5">
        <v>3.8194444444444448E-2</v>
      </c>
      <c r="I1672" t="s">
        <v>629</v>
      </c>
      <c r="J1672" s="4">
        <f t="shared" si="65"/>
        <v>40</v>
      </c>
      <c r="K1672" s="4">
        <f t="shared" si="64"/>
        <v>16</v>
      </c>
    </row>
    <row r="1673" spans="1:11" x14ac:dyDescent="0.45">
      <c r="A1673" s="3">
        <v>677</v>
      </c>
      <c r="B1673" s="3">
        <v>14</v>
      </c>
      <c r="C1673" t="s">
        <v>39</v>
      </c>
      <c r="D1673" t="s">
        <v>642</v>
      </c>
      <c r="E1673" s="4">
        <v>21</v>
      </c>
      <c r="F1673" s="4">
        <v>35</v>
      </c>
      <c r="G1673">
        <v>2</v>
      </c>
      <c r="H1673" s="5">
        <v>4.0972222222222222E-2</v>
      </c>
      <c r="I1673" t="s">
        <v>630</v>
      </c>
      <c r="J1673" s="4">
        <f t="shared" si="65"/>
        <v>70</v>
      </c>
      <c r="K1673" s="4">
        <f t="shared" si="64"/>
        <v>28</v>
      </c>
    </row>
    <row r="1674" spans="1:11" x14ac:dyDescent="0.45">
      <c r="A1674" s="3">
        <v>677</v>
      </c>
      <c r="B1674" s="3">
        <v>14</v>
      </c>
      <c r="C1674" t="s">
        <v>83</v>
      </c>
      <c r="D1674" t="s">
        <v>645</v>
      </c>
      <c r="E1674" s="4">
        <v>20</v>
      </c>
      <c r="F1674" s="4">
        <v>34</v>
      </c>
      <c r="G1674">
        <v>1</v>
      </c>
      <c r="H1674" s="5">
        <v>2.361111111111111E-2</v>
      </c>
      <c r="I1674" t="s">
        <v>630</v>
      </c>
      <c r="J1674" s="4">
        <f t="shared" si="65"/>
        <v>34</v>
      </c>
      <c r="K1674" s="4">
        <f t="shared" si="64"/>
        <v>14</v>
      </c>
    </row>
    <row r="1675" spans="1:11" x14ac:dyDescent="0.45">
      <c r="A1675" s="3">
        <v>678</v>
      </c>
      <c r="B1675" s="3">
        <v>19</v>
      </c>
      <c r="C1675" t="s">
        <v>55</v>
      </c>
      <c r="D1675" t="s">
        <v>638</v>
      </c>
      <c r="E1675" s="4">
        <v>17</v>
      </c>
      <c r="F1675" s="4">
        <v>29</v>
      </c>
      <c r="G1675">
        <v>1</v>
      </c>
      <c r="H1675" s="5">
        <v>1.8749999999999999E-2</v>
      </c>
      <c r="I1675" t="s">
        <v>629</v>
      </c>
      <c r="J1675" s="4">
        <f t="shared" si="65"/>
        <v>29</v>
      </c>
      <c r="K1675" s="4">
        <f t="shared" si="64"/>
        <v>12</v>
      </c>
    </row>
    <row r="1676" spans="1:11" x14ac:dyDescent="0.45">
      <c r="A1676" s="3">
        <v>678</v>
      </c>
      <c r="B1676" s="3">
        <v>19</v>
      </c>
      <c r="C1676" t="s">
        <v>143</v>
      </c>
      <c r="D1676" t="s">
        <v>641</v>
      </c>
      <c r="E1676" s="4">
        <v>11</v>
      </c>
      <c r="F1676" s="4">
        <v>19</v>
      </c>
      <c r="G1676">
        <v>3</v>
      </c>
      <c r="H1676" s="5">
        <v>2.5694444444444443E-2</v>
      </c>
      <c r="I1676" t="s">
        <v>630</v>
      </c>
      <c r="J1676" s="4">
        <f t="shared" si="65"/>
        <v>57</v>
      </c>
      <c r="K1676" s="4">
        <f t="shared" si="64"/>
        <v>24</v>
      </c>
    </row>
    <row r="1677" spans="1:11" x14ac:dyDescent="0.45">
      <c r="A1677" s="3">
        <v>678</v>
      </c>
      <c r="B1677" s="3">
        <v>19</v>
      </c>
      <c r="C1677" t="s">
        <v>39</v>
      </c>
      <c r="D1677" t="s">
        <v>642</v>
      </c>
      <c r="E1677" s="4">
        <v>21</v>
      </c>
      <c r="F1677" s="4">
        <v>35</v>
      </c>
      <c r="G1677">
        <v>2</v>
      </c>
      <c r="H1677" s="5">
        <v>2.5694444444444443E-2</v>
      </c>
      <c r="I1677" t="s">
        <v>630</v>
      </c>
      <c r="J1677" s="4">
        <f t="shared" si="65"/>
        <v>70</v>
      </c>
      <c r="K1677" s="4">
        <f t="shared" si="64"/>
        <v>28</v>
      </c>
    </row>
    <row r="1678" spans="1:11" x14ac:dyDescent="0.45">
      <c r="A1678" s="3">
        <v>678</v>
      </c>
      <c r="B1678" s="3">
        <v>19</v>
      </c>
      <c r="C1678" t="s">
        <v>189</v>
      </c>
      <c r="D1678" t="s">
        <v>632</v>
      </c>
      <c r="E1678" s="4">
        <v>14</v>
      </c>
      <c r="F1678" s="4">
        <v>24</v>
      </c>
      <c r="G1678">
        <v>2</v>
      </c>
      <c r="H1678" s="5">
        <v>1.3888888888888888E-2</v>
      </c>
      <c r="I1678" t="s">
        <v>630</v>
      </c>
      <c r="J1678" s="4">
        <f t="shared" si="65"/>
        <v>48</v>
      </c>
      <c r="K1678" s="4">
        <f t="shared" si="64"/>
        <v>20</v>
      </c>
    </row>
    <row r="1679" spans="1:11" x14ac:dyDescent="0.45">
      <c r="A1679" s="3">
        <v>679</v>
      </c>
      <c r="B1679" s="3">
        <v>9</v>
      </c>
      <c r="C1679" t="s">
        <v>99</v>
      </c>
      <c r="D1679" t="s">
        <v>648</v>
      </c>
      <c r="E1679" s="4">
        <v>13</v>
      </c>
      <c r="F1679" s="4">
        <v>21</v>
      </c>
      <c r="G1679">
        <v>2</v>
      </c>
      <c r="H1679" s="5">
        <v>1.8749999999999999E-2</v>
      </c>
      <c r="I1679" t="s">
        <v>630</v>
      </c>
      <c r="J1679" s="4">
        <f t="shared" si="65"/>
        <v>42</v>
      </c>
      <c r="K1679" s="4">
        <f t="shared" si="64"/>
        <v>16</v>
      </c>
    </row>
    <row r="1680" spans="1:11" x14ac:dyDescent="0.45">
      <c r="A1680" s="3">
        <v>679</v>
      </c>
      <c r="B1680" s="3">
        <v>9</v>
      </c>
      <c r="C1680" t="s">
        <v>186</v>
      </c>
      <c r="D1680" t="s">
        <v>650</v>
      </c>
      <c r="E1680" s="4">
        <v>15</v>
      </c>
      <c r="F1680" s="4">
        <v>26</v>
      </c>
      <c r="G1680">
        <v>1</v>
      </c>
      <c r="H1680" s="5">
        <v>7.6388888888888886E-3</v>
      </c>
      <c r="I1680" t="s">
        <v>630</v>
      </c>
      <c r="J1680" s="4">
        <f t="shared" si="65"/>
        <v>26</v>
      </c>
      <c r="K1680" s="4">
        <f t="shared" si="64"/>
        <v>11</v>
      </c>
    </row>
    <row r="1681" spans="1:11" x14ac:dyDescent="0.45">
      <c r="A1681" s="3">
        <v>679</v>
      </c>
      <c r="B1681" s="3">
        <v>9</v>
      </c>
      <c r="C1681" t="s">
        <v>62</v>
      </c>
      <c r="D1681" t="s">
        <v>640</v>
      </c>
      <c r="E1681" s="4">
        <v>16</v>
      </c>
      <c r="F1681" s="4">
        <v>28</v>
      </c>
      <c r="G1681">
        <v>2</v>
      </c>
      <c r="H1681" s="5">
        <v>1.1111111111111112E-2</v>
      </c>
      <c r="I1681" t="s">
        <v>630</v>
      </c>
      <c r="J1681" s="4">
        <f t="shared" si="65"/>
        <v>56</v>
      </c>
      <c r="K1681" s="4">
        <f t="shared" si="64"/>
        <v>24</v>
      </c>
    </row>
    <row r="1682" spans="1:11" x14ac:dyDescent="0.45">
      <c r="A1682" s="3">
        <v>679</v>
      </c>
      <c r="B1682" s="3">
        <v>9</v>
      </c>
      <c r="C1682" t="s">
        <v>153</v>
      </c>
      <c r="D1682" t="s">
        <v>651</v>
      </c>
      <c r="E1682" s="4">
        <v>15</v>
      </c>
      <c r="F1682" s="4">
        <v>25</v>
      </c>
      <c r="G1682">
        <v>3</v>
      </c>
      <c r="H1682" s="5">
        <v>3.6111111111111108E-2</v>
      </c>
      <c r="I1682" t="s">
        <v>630</v>
      </c>
      <c r="J1682" s="4">
        <f t="shared" si="65"/>
        <v>75</v>
      </c>
      <c r="K1682" s="4">
        <f t="shared" si="64"/>
        <v>30</v>
      </c>
    </row>
    <row r="1683" spans="1:11" x14ac:dyDescent="0.45">
      <c r="A1683" s="3">
        <v>680</v>
      </c>
      <c r="B1683" s="3">
        <v>5</v>
      </c>
      <c r="C1683" t="s">
        <v>108</v>
      </c>
      <c r="D1683" t="s">
        <v>649</v>
      </c>
      <c r="E1683" s="4">
        <v>10</v>
      </c>
      <c r="F1683" s="4">
        <v>18</v>
      </c>
      <c r="G1683">
        <v>2</v>
      </c>
      <c r="H1683" s="5">
        <v>4.1666666666666666E-3</v>
      </c>
      <c r="I1683" t="s">
        <v>630</v>
      </c>
      <c r="J1683" s="4">
        <f t="shared" si="65"/>
        <v>36</v>
      </c>
      <c r="K1683" s="4">
        <f t="shared" si="64"/>
        <v>16</v>
      </c>
    </row>
    <row r="1684" spans="1:11" x14ac:dyDescent="0.45">
      <c r="A1684" s="3">
        <v>680</v>
      </c>
      <c r="B1684" s="3">
        <v>5</v>
      </c>
      <c r="C1684" t="s">
        <v>177</v>
      </c>
      <c r="D1684" t="s">
        <v>646</v>
      </c>
      <c r="E1684" s="4">
        <v>12</v>
      </c>
      <c r="F1684" s="4">
        <v>20</v>
      </c>
      <c r="G1684">
        <v>3</v>
      </c>
      <c r="H1684" s="5">
        <v>3.4027777777777775E-2</v>
      </c>
      <c r="I1684" t="s">
        <v>630</v>
      </c>
      <c r="J1684" s="4">
        <f t="shared" si="65"/>
        <v>60</v>
      </c>
      <c r="K1684" s="4">
        <f t="shared" si="64"/>
        <v>24</v>
      </c>
    </row>
    <row r="1685" spans="1:11" x14ac:dyDescent="0.45">
      <c r="A1685" s="3">
        <v>680</v>
      </c>
      <c r="B1685" s="3">
        <v>5</v>
      </c>
      <c r="C1685" t="s">
        <v>292</v>
      </c>
      <c r="D1685" t="s">
        <v>639</v>
      </c>
      <c r="E1685" s="4">
        <v>20</v>
      </c>
      <c r="F1685" s="4">
        <v>33</v>
      </c>
      <c r="G1685">
        <v>2</v>
      </c>
      <c r="H1685" s="5">
        <v>3.888888888888889E-2</v>
      </c>
      <c r="I1685" t="s">
        <v>629</v>
      </c>
      <c r="J1685" s="4">
        <f t="shared" si="65"/>
        <v>66</v>
      </c>
      <c r="K1685" s="4">
        <f t="shared" si="64"/>
        <v>26</v>
      </c>
    </row>
    <row r="1686" spans="1:11" x14ac:dyDescent="0.45">
      <c r="A1686" s="3">
        <v>681</v>
      </c>
      <c r="B1686" s="3">
        <v>2</v>
      </c>
      <c r="C1686" t="s">
        <v>292</v>
      </c>
      <c r="D1686" t="s">
        <v>639</v>
      </c>
      <c r="E1686" s="4">
        <v>20</v>
      </c>
      <c r="F1686" s="4">
        <v>33</v>
      </c>
      <c r="G1686">
        <v>1</v>
      </c>
      <c r="H1686" s="5">
        <v>3.0555555555555555E-2</v>
      </c>
      <c r="I1686" t="s">
        <v>629</v>
      </c>
      <c r="J1686" s="4">
        <f t="shared" si="65"/>
        <v>33</v>
      </c>
      <c r="K1686" s="4">
        <f t="shared" si="64"/>
        <v>13</v>
      </c>
    </row>
    <row r="1687" spans="1:11" x14ac:dyDescent="0.45">
      <c r="A1687" s="3">
        <v>681</v>
      </c>
      <c r="B1687" s="3">
        <v>2</v>
      </c>
      <c r="C1687" t="s">
        <v>99</v>
      </c>
      <c r="D1687" t="s">
        <v>648</v>
      </c>
      <c r="E1687" s="4">
        <v>13</v>
      </c>
      <c r="F1687" s="4">
        <v>21</v>
      </c>
      <c r="G1687">
        <v>2</v>
      </c>
      <c r="H1687" s="5">
        <v>1.4583333333333334E-2</v>
      </c>
      <c r="I1687" t="s">
        <v>630</v>
      </c>
      <c r="J1687" s="4">
        <f t="shared" si="65"/>
        <v>42</v>
      </c>
      <c r="K1687" s="4">
        <f t="shared" si="64"/>
        <v>16</v>
      </c>
    </row>
    <row r="1688" spans="1:11" x14ac:dyDescent="0.45">
      <c r="A1688" s="3">
        <v>682</v>
      </c>
      <c r="B1688" s="3">
        <v>1</v>
      </c>
      <c r="C1688" t="s">
        <v>231</v>
      </c>
      <c r="D1688" t="s">
        <v>647</v>
      </c>
      <c r="E1688" s="4">
        <v>14</v>
      </c>
      <c r="F1688" s="4">
        <v>23</v>
      </c>
      <c r="G1688">
        <v>1</v>
      </c>
      <c r="H1688" s="5">
        <v>2.9861111111111113E-2</v>
      </c>
      <c r="I1688" t="s">
        <v>629</v>
      </c>
      <c r="J1688" s="4">
        <f t="shared" si="65"/>
        <v>23</v>
      </c>
      <c r="K1688" s="4">
        <f t="shared" si="64"/>
        <v>9</v>
      </c>
    </row>
    <row r="1689" spans="1:11" x14ac:dyDescent="0.45">
      <c r="A1689" s="3">
        <v>683</v>
      </c>
      <c r="B1689" s="3">
        <v>2</v>
      </c>
      <c r="C1689" t="s">
        <v>234</v>
      </c>
      <c r="D1689" t="s">
        <v>644</v>
      </c>
      <c r="E1689" s="4">
        <v>13</v>
      </c>
      <c r="F1689" s="4">
        <v>22</v>
      </c>
      <c r="G1689">
        <v>1</v>
      </c>
      <c r="H1689" s="5">
        <v>1.7361111111111112E-2</v>
      </c>
      <c r="I1689" t="s">
        <v>630</v>
      </c>
      <c r="J1689" s="4">
        <f t="shared" si="65"/>
        <v>22</v>
      </c>
      <c r="K1689" s="4">
        <f t="shared" si="64"/>
        <v>9</v>
      </c>
    </row>
    <row r="1690" spans="1:11" x14ac:dyDescent="0.45">
      <c r="A1690" s="3">
        <v>683</v>
      </c>
      <c r="B1690" s="3">
        <v>2</v>
      </c>
      <c r="C1690" t="s">
        <v>177</v>
      </c>
      <c r="D1690" t="s">
        <v>646</v>
      </c>
      <c r="E1690" s="4">
        <v>12</v>
      </c>
      <c r="F1690" s="4">
        <v>20</v>
      </c>
      <c r="G1690">
        <v>2</v>
      </c>
      <c r="H1690" s="5">
        <v>2.4305555555555556E-2</v>
      </c>
      <c r="I1690" t="s">
        <v>629</v>
      </c>
      <c r="J1690" s="4">
        <f t="shared" si="65"/>
        <v>40</v>
      </c>
      <c r="K1690" s="4">
        <f t="shared" si="64"/>
        <v>16</v>
      </c>
    </row>
    <row r="1691" spans="1:11" x14ac:dyDescent="0.45">
      <c r="A1691" s="3">
        <v>683</v>
      </c>
      <c r="B1691" s="3">
        <v>2</v>
      </c>
      <c r="C1691" t="s">
        <v>71</v>
      </c>
      <c r="D1691" t="s">
        <v>636</v>
      </c>
      <c r="E1691" s="4">
        <v>25</v>
      </c>
      <c r="F1691" s="4">
        <v>40</v>
      </c>
      <c r="G1691">
        <v>1</v>
      </c>
      <c r="H1691" s="5">
        <v>4.1666666666666666E-3</v>
      </c>
      <c r="I1691" t="s">
        <v>630</v>
      </c>
      <c r="J1691" s="4">
        <f t="shared" si="65"/>
        <v>40</v>
      </c>
      <c r="K1691" s="4">
        <f t="shared" si="64"/>
        <v>15</v>
      </c>
    </row>
    <row r="1692" spans="1:11" x14ac:dyDescent="0.45">
      <c r="A1692" s="3">
        <v>683</v>
      </c>
      <c r="B1692" s="3">
        <v>2</v>
      </c>
      <c r="C1692" t="s">
        <v>147</v>
      </c>
      <c r="D1692" t="s">
        <v>634</v>
      </c>
      <c r="E1692" s="4">
        <v>19</v>
      </c>
      <c r="F1692" s="4">
        <v>31</v>
      </c>
      <c r="G1692">
        <v>2</v>
      </c>
      <c r="H1692" s="5">
        <v>1.1111111111111112E-2</v>
      </c>
      <c r="I1692" t="s">
        <v>630</v>
      </c>
      <c r="J1692" s="4">
        <f t="shared" si="65"/>
        <v>62</v>
      </c>
      <c r="K1692" s="4">
        <f t="shared" si="64"/>
        <v>24</v>
      </c>
    </row>
    <row r="1693" spans="1:11" x14ac:dyDescent="0.45">
      <c r="A1693" s="3">
        <v>684</v>
      </c>
      <c r="B1693" s="3">
        <v>10</v>
      </c>
      <c r="C1693" t="s">
        <v>102</v>
      </c>
      <c r="D1693" t="s">
        <v>637</v>
      </c>
      <c r="E1693" s="4">
        <v>22</v>
      </c>
      <c r="F1693" s="4">
        <v>36</v>
      </c>
      <c r="G1693">
        <v>1</v>
      </c>
      <c r="H1693" s="5">
        <v>2.6388888888888889E-2</v>
      </c>
      <c r="I1693" t="s">
        <v>629</v>
      </c>
      <c r="J1693" s="4">
        <f t="shared" si="65"/>
        <v>36</v>
      </c>
      <c r="K1693" s="4">
        <f t="shared" si="64"/>
        <v>14</v>
      </c>
    </row>
    <row r="1694" spans="1:11" x14ac:dyDescent="0.45">
      <c r="A1694" s="3">
        <v>684</v>
      </c>
      <c r="B1694" s="3">
        <v>10</v>
      </c>
      <c r="C1694" t="s">
        <v>147</v>
      </c>
      <c r="D1694" t="s">
        <v>634</v>
      </c>
      <c r="E1694" s="4">
        <v>19</v>
      </c>
      <c r="F1694" s="4">
        <v>31</v>
      </c>
      <c r="G1694">
        <v>1</v>
      </c>
      <c r="H1694" s="5">
        <v>6.9444444444444441E-3</v>
      </c>
      <c r="I1694" t="s">
        <v>630</v>
      </c>
      <c r="J1694" s="4">
        <f t="shared" si="65"/>
        <v>31</v>
      </c>
      <c r="K1694" s="4">
        <f t="shared" si="64"/>
        <v>12</v>
      </c>
    </row>
    <row r="1695" spans="1:11" x14ac:dyDescent="0.45">
      <c r="A1695" s="3">
        <v>684</v>
      </c>
      <c r="B1695" s="3">
        <v>10</v>
      </c>
      <c r="C1695" t="s">
        <v>186</v>
      </c>
      <c r="D1695" t="s">
        <v>650</v>
      </c>
      <c r="E1695" s="4">
        <v>15</v>
      </c>
      <c r="F1695" s="4">
        <v>26</v>
      </c>
      <c r="G1695">
        <v>1</v>
      </c>
      <c r="H1695" s="5">
        <v>1.7361111111111112E-2</v>
      </c>
      <c r="I1695" t="s">
        <v>629</v>
      </c>
      <c r="J1695" s="4">
        <f t="shared" si="65"/>
        <v>26</v>
      </c>
      <c r="K1695" s="4">
        <f t="shared" si="64"/>
        <v>11</v>
      </c>
    </row>
    <row r="1696" spans="1:11" x14ac:dyDescent="0.45">
      <c r="A1696" s="3">
        <v>684</v>
      </c>
      <c r="B1696" s="3">
        <v>10</v>
      </c>
      <c r="C1696" t="s">
        <v>55</v>
      </c>
      <c r="D1696" t="s">
        <v>638</v>
      </c>
      <c r="E1696" s="4">
        <v>17</v>
      </c>
      <c r="F1696" s="4">
        <v>29</v>
      </c>
      <c r="G1696">
        <v>3</v>
      </c>
      <c r="H1696" s="5">
        <v>2.5694444444444443E-2</v>
      </c>
      <c r="I1696" t="s">
        <v>629</v>
      </c>
      <c r="J1696" s="4">
        <f t="shared" si="65"/>
        <v>87</v>
      </c>
      <c r="K1696" s="4">
        <f t="shared" si="64"/>
        <v>36</v>
      </c>
    </row>
    <row r="1697" spans="1:11" x14ac:dyDescent="0.45">
      <c r="A1697" s="3">
        <v>685</v>
      </c>
      <c r="B1697" s="3">
        <v>5</v>
      </c>
      <c r="C1697" t="s">
        <v>137</v>
      </c>
      <c r="D1697" t="s">
        <v>635</v>
      </c>
      <c r="E1697" s="4">
        <v>16</v>
      </c>
      <c r="F1697" s="4">
        <v>27</v>
      </c>
      <c r="G1697">
        <v>2</v>
      </c>
      <c r="H1697" s="5">
        <v>1.1805555555555555E-2</v>
      </c>
      <c r="I1697" t="s">
        <v>630</v>
      </c>
      <c r="J1697" s="4">
        <f t="shared" si="65"/>
        <v>54</v>
      </c>
      <c r="K1697" s="4">
        <f t="shared" si="64"/>
        <v>22</v>
      </c>
    </row>
    <row r="1698" spans="1:11" x14ac:dyDescent="0.45">
      <c r="A1698" s="3">
        <v>686</v>
      </c>
      <c r="B1698" s="3">
        <v>10</v>
      </c>
      <c r="C1698" t="s">
        <v>147</v>
      </c>
      <c r="D1698" t="s">
        <v>634</v>
      </c>
      <c r="E1698" s="4">
        <v>19</v>
      </c>
      <c r="F1698" s="4">
        <v>31</v>
      </c>
      <c r="G1698">
        <v>2</v>
      </c>
      <c r="H1698" s="5">
        <v>2.5694444444444443E-2</v>
      </c>
      <c r="I1698" t="s">
        <v>629</v>
      </c>
      <c r="J1698" s="4">
        <f t="shared" si="65"/>
        <v>62</v>
      </c>
      <c r="K1698" s="4">
        <f t="shared" si="64"/>
        <v>24</v>
      </c>
    </row>
    <row r="1699" spans="1:11" x14ac:dyDescent="0.45">
      <c r="A1699" s="3">
        <v>686</v>
      </c>
      <c r="B1699" s="3">
        <v>10</v>
      </c>
      <c r="C1699" t="s">
        <v>177</v>
      </c>
      <c r="D1699" t="s">
        <v>646</v>
      </c>
      <c r="E1699" s="4">
        <v>12</v>
      </c>
      <c r="F1699" s="4">
        <v>20</v>
      </c>
      <c r="G1699">
        <v>2</v>
      </c>
      <c r="H1699" s="5">
        <v>1.4583333333333334E-2</v>
      </c>
      <c r="I1699" t="s">
        <v>630</v>
      </c>
      <c r="J1699" s="4">
        <f t="shared" si="65"/>
        <v>40</v>
      </c>
      <c r="K1699" s="4">
        <f t="shared" si="64"/>
        <v>16</v>
      </c>
    </row>
    <row r="1700" spans="1:11" x14ac:dyDescent="0.45">
      <c r="A1700" s="3">
        <v>687</v>
      </c>
      <c r="B1700" s="3">
        <v>2</v>
      </c>
      <c r="C1700" t="s">
        <v>102</v>
      </c>
      <c r="D1700" t="s">
        <v>637</v>
      </c>
      <c r="E1700" s="4">
        <v>22</v>
      </c>
      <c r="F1700" s="4">
        <v>36</v>
      </c>
      <c r="G1700">
        <v>2</v>
      </c>
      <c r="H1700" s="5">
        <v>2.013888888888889E-2</v>
      </c>
      <c r="I1700" t="s">
        <v>629</v>
      </c>
      <c r="J1700" s="4">
        <f t="shared" si="65"/>
        <v>72</v>
      </c>
      <c r="K1700" s="4">
        <f t="shared" si="64"/>
        <v>28</v>
      </c>
    </row>
    <row r="1701" spans="1:11" x14ac:dyDescent="0.45">
      <c r="A1701" s="3">
        <v>688</v>
      </c>
      <c r="B1701" s="3">
        <v>3</v>
      </c>
      <c r="C1701" t="s">
        <v>55</v>
      </c>
      <c r="D1701" t="s">
        <v>638</v>
      </c>
      <c r="E1701" s="4">
        <v>17</v>
      </c>
      <c r="F1701" s="4">
        <v>29</v>
      </c>
      <c r="G1701">
        <v>1</v>
      </c>
      <c r="H1701" s="5">
        <v>9.7222222222222224E-3</v>
      </c>
      <c r="I1701" t="s">
        <v>630</v>
      </c>
      <c r="J1701" s="4">
        <f t="shared" si="65"/>
        <v>29</v>
      </c>
      <c r="K1701" s="4">
        <f t="shared" si="64"/>
        <v>12</v>
      </c>
    </row>
    <row r="1702" spans="1:11" x14ac:dyDescent="0.45">
      <c r="A1702" s="3">
        <v>689</v>
      </c>
      <c r="B1702" s="3">
        <v>14</v>
      </c>
      <c r="C1702" t="s">
        <v>231</v>
      </c>
      <c r="D1702" t="s">
        <v>647</v>
      </c>
      <c r="E1702" s="4">
        <v>14</v>
      </c>
      <c r="F1702" s="4">
        <v>23</v>
      </c>
      <c r="G1702">
        <v>3</v>
      </c>
      <c r="H1702" s="5">
        <v>1.1111111111111112E-2</v>
      </c>
      <c r="I1702" t="s">
        <v>629</v>
      </c>
      <c r="J1702" s="4">
        <f t="shared" si="65"/>
        <v>69</v>
      </c>
      <c r="K1702" s="4">
        <f t="shared" si="64"/>
        <v>27</v>
      </c>
    </row>
    <row r="1703" spans="1:11" x14ac:dyDescent="0.45">
      <c r="A1703" s="3">
        <v>689</v>
      </c>
      <c r="B1703" s="3">
        <v>14</v>
      </c>
      <c r="C1703" t="s">
        <v>153</v>
      </c>
      <c r="D1703" t="s">
        <v>651</v>
      </c>
      <c r="E1703" s="4">
        <v>15</v>
      </c>
      <c r="F1703" s="4">
        <v>25</v>
      </c>
      <c r="G1703">
        <v>3</v>
      </c>
      <c r="H1703" s="5">
        <v>4.8611111111111112E-3</v>
      </c>
      <c r="I1703" t="s">
        <v>629</v>
      </c>
      <c r="J1703" s="4">
        <f t="shared" si="65"/>
        <v>75</v>
      </c>
      <c r="K1703" s="4">
        <f t="shared" si="64"/>
        <v>30</v>
      </c>
    </row>
    <row r="1704" spans="1:11" x14ac:dyDescent="0.45">
      <c r="A1704" s="3">
        <v>689</v>
      </c>
      <c r="B1704" s="3">
        <v>14</v>
      </c>
      <c r="C1704" t="s">
        <v>99</v>
      </c>
      <c r="D1704" t="s">
        <v>648</v>
      </c>
      <c r="E1704" s="4">
        <v>13</v>
      </c>
      <c r="F1704" s="4">
        <v>21</v>
      </c>
      <c r="G1704">
        <v>1</v>
      </c>
      <c r="H1704" s="5">
        <v>4.1666666666666666E-3</v>
      </c>
      <c r="I1704" t="s">
        <v>630</v>
      </c>
      <c r="J1704" s="4">
        <f t="shared" si="65"/>
        <v>21</v>
      </c>
      <c r="K1704" s="4">
        <f t="shared" si="64"/>
        <v>8</v>
      </c>
    </row>
    <row r="1705" spans="1:11" x14ac:dyDescent="0.45">
      <c r="A1705" s="3">
        <v>690</v>
      </c>
      <c r="B1705" s="3">
        <v>15</v>
      </c>
      <c r="C1705" t="s">
        <v>71</v>
      </c>
      <c r="D1705" t="s">
        <v>636</v>
      </c>
      <c r="E1705" s="4">
        <v>25</v>
      </c>
      <c r="F1705" s="4">
        <v>40</v>
      </c>
      <c r="G1705">
        <v>1</v>
      </c>
      <c r="H1705" s="5">
        <v>3.4027777777777775E-2</v>
      </c>
      <c r="I1705" t="s">
        <v>629</v>
      </c>
      <c r="J1705" s="4">
        <f t="shared" si="65"/>
        <v>40</v>
      </c>
      <c r="K1705" s="4">
        <f t="shared" si="64"/>
        <v>15</v>
      </c>
    </row>
    <row r="1706" spans="1:11" x14ac:dyDescent="0.45">
      <c r="A1706" s="3">
        <v>690</v>
      </c>
      <c r="B1706" s="3">
        <v>15</v>
      </c>
      <c r="C1706" t="s">
        <v>147</v>
      </c>
      <c r="D1706" t="s">
        <v>634</v>
      </c>
      <c r="E1706" s="4">
        <v>19</v>
      </c>
      <c r="F1706" s="4">
        <v>31</v>
      </c>
      <c r="G1706">
        <v>2</v>
      </c>
      <c r="H1706" s="5">
        <v>1.1111111111111112E-2</v>
      </c>
      <c r="I1706" t="s">
        <v>629</v>
      </c>
      <c r="J1706" s="4">
        <f t="shared" si="65"/>
        <v>62</v>
      </c>
      <c r="K1706" s="4">
        <f t="shared" si="64"/>
        <v>24</v>
      </c>
    </row>
    <row r="1707" spans="1:11" x14ac:dyDescent="0.45">
      <c r="A1707" s="3">
        <v>690</v>
      </c>
      <c r="B1707" s="3">
        <v>15</v>
      </c>
      <c r="C1707" t="s">
        <v>62</v>
      </c>
      <c r="D1707" t="s">
        <v>640</v>
      </c>
      <c r="E1707" s="4">
        <v>16</v>
      </c>
      <c r="F1707" s="4">
        <v>28</v>
      </c>
      <c r="G1707">
        <v>2</v>
      </c>
      <c r="H1707" s="5">
        <v>3.7499999999999999E-2</v>
      </c>
      <c r="I1707" t="s">
        <v>629</v>
      </c>
      <c r="J1707" s="4">
        <f t="shared" si="65"/>
        <v>56</v>
      </c>
      <c r="K1707" s="4">
        <f t="shared" si="64"/>
        <v>24</v>
      </c>
    </row>
    <row r="1708" spans="1:11" x14ac:dyDescent="0.45">
      <c r="A1708" s="3">
        <v>690</v>
      </c>
      <c r="B1708" s="3">
        <v>15</v>
      </c>
      <c r="C1708" t="s">
        <v>292</v>
      </c>
      <c r="D1708" t="s">
        <v>639</v>
      </c>
      <c r="E1708" s="4">
        <v>20</v>
      </c>
      <c r="F1708" s="4">
        <v>33</v>
      </c>
      <c r="G1708">
        <v>1</v>
      </c>
      <c r="H1708" s="5">
        <v>1.6666666666666666E-2</v>
      </c>
      <c r="I1708" t="s">
        <v>629</v>
      </c>
      <c r="J1708" s="4">
        <f t="shared" si="65"/>
        <v>33</v>
      </c>
      <c r="K1708" s="4">
        <f t="shared" si="64"/>
        <v>13</v>
      </c>
    </row>
    <row r="1709" spans="1:11" x14ac:dyDescent="0.45">
      <c r="A1709" s="3">
        <v>691</v>
      </c>
      <c r="B1709" s="3">
        <v>19</v>
      </c>
      <c r="C1709" t="s">
        <v>234</v>
      </c>
      <c r="D1709" t="s">
        <v>644</v>
      </c>
      <c r="E1709" s="4">
        <v>13</v>
      </c>
      <c r="F1709" s="4">
        <v>22</v>
      </c>
      <c r="G1709">
        <v>3</v>
      </c>
      <c r="H1709" s="5">
        <v>2.361111111111111E-2</v>
      </c>
      <c r="I1709" t="s">
        <v>629</v>
      </c>
      <c r="J1709" s="4">
        <f t="shared" si="65"/>
        <v>66</v>
      </c>
      <c r="K1709" s="4">
        <f t="shared" si="64"/>
        <v>27</v>
      </c>
    </row>
    <row r="1710" spans="1:11" x14ac:dyDescent="0.45">
      <c r="A1710" s="3">
        <v>692</v>
      </c>
      <c r="B1710" s="3">
        <v>9</v>
      </c>
      <c r="C1710" t="s">
        <v>39</v>
      </c>
      <c r="D1710" t="s">
        <v>642</v>
      </c>
      <c r="E1710" s="4">
        <v>21</v>
      </c>
      <c r="F1710" s="4">
        <v>35</v>
      </c>
      <c r="G1710">
        <v>3</v>
      </c>
      <c r="H1710" s="5">
        <v>2.2916666666666665E-2</v>
      </c>
      <c r="I1710" t="s">
        <v>630</v>
      </c>
      <c r="J1710" s="4">
        <f t="shared" si="65"/>
        <v>105</v>
      </c>
      <c r="K1710" s="4">
        <f t="shared" si="64"/>
        <v>42</v>
      </c>
    </row>
    <row r="1711" spans="1:11" x14ac:dyDescent="0.45">
      <c r="A1711" s="3">
        <v>692</v>
      </c>
      <c r="B1711" s="3">
        <v>9</v>
      </c>
      <c r="C1711" t="s">
        <v>97</v>
      </c>
      <c r="D1711" t="s">
        <v>633</v>
      </c>
      <c r="E1711" s="4">
        <v>18</v>
      </c>
      <c r="F1711" s="4">
        <v>30</v>
      </c>
      <c r="G1711">
        <v>1</v>
      </c>
      <c r="H1711" s="5">
        <v>3.4027777777777775E-2</v>
      </c>
      <c r="I1711" t="s">
        <v>629</v>
      </c>
      <c r="J1711" s="4">
        <f t="shared" si="65"/>
        <v>30</v>
      </c>
      <c r="K1711" s="4">
        <f t="shared" si="64"/>
        <v>12</v>
      </c>
    </row>
    <row r="1712" spans="1:11" x14ac:dyDescent="0.45">
      <c r="A1712" s="3">
        <v>692</v>
      </c>
      <c r="B1712" s="3">
        <v>9</v>
      </c>
      <c r="C1712" t="s">
        <v>108</v>
      </c>
      <c r="D1712" t="s">
        <v>649</v>
      </c>
      <c r="E1712" s="4">
        <v>10</v>
      </c>
      <c r="F1712" s="4">
        <v>18</v>
      </c>
      <c r="G1712">
        <v>1</v>
      </c>
      <c r="H1712" s="5">
        <v>7.6388888888888886E-3</v>
      </c>
      <c r="I1712" t="s">
        <v>629</v>
      </c>
      <c r="J1712" s="4">
        <f t="shared" si="65"/>
        <v>18</v>
      </c>
      <c r="K1712" s="4">
        <f t="shared" si="64"/>
        <v>8</v>
      </c>
    </row>
    <row r="1713" spans="1:11" x14ac:dyDescent="0.45">
      <c r="A1713" s="3">
        <v>692</v>
      </c>
      <c r="B1713" s="3">
        <v>9</v>
      </c>
      <c r="C1713" t="s">
        <v>177</v>
      </c>
      <c r="D1713" t="s">
        <v>646</v>
      </c>
      <c r="E1713" s="4">
        <v>12</v>
      </c>
      <c r="F1713" s="4">
        <v>20</v>
      </c>
      <c r="G1713">
        <v>1</v>
      </c>
      <c r="H1713" s="5">
        <v>4.8611111111111112E-3</v>
      </c>
      <c r="I1713" t="s">
        <v>629</v>
      </c>
      <c r="J1713" s="4">
        <f t="shared" si="65"/>
        <v>20</v>
      </c>
      <c r="K1713" s="4">
        <f t="shared" si="64"/>
        <v>8</v>
      </c>
    </row>
    <row r="1714" spans="1:11" x14ac:dyDescent="0.45">
      <c r="A1714" s="3">
        <v>693</v>
      </c>
      <c r="B1714" s="3">
        <v>15</v>
      </c>
      <c r="C1714" t="s">
        <v>102</v>
      </c>
      <c r="D1714" t="s">
        <v>637</v>
      </c>
      <c r="E1714" s="4">
        <v>22</v>
      </c>
      <c r="F1714" s="4">
        <v>36</v>
      </c>
      <c r="G1714">
        <v>1</v>
      </c>
      <c r="H1714" s="5">
        <v>1.3888888888888888E-2</v>
      </c>
      <c r="I1714" t="s">
        <v>629</v>
      </c>
      <c r="J1714" s="4">
        <f t="shared" si="65"/>
        <v>36</v>
      </c>
      <c r="K1714" s="4">
        <f t="shared" si="64"/>
        <v>14</v>
      </c>
    </row>
    <row r="1715" spans="1:11" x14ac:dyDescent="0.45">
      <c r="A1715" s="3">
        <v>693</v>
      </c>
      <c r="B1715" s="3">
        <v>15</v>
      </c>
      <c r="C1715" t="s">
        <v>99</v>
      </c>
      <c r="D1715" t="s">
        <v>648</v>
      </c>
      <c r="E1715" s="4">
        <v>13</v>
      </c>
      <c r="F1715" s="4">
        <v>21</v>
      </c>
      <c r="G1715">
        <v>2</v>
      </c>
      <c r="H1715" s="5">
        <v>1.6666666666666666E-2</v>
      </c>
      <c r="I1715" t="s">
        <v>629</v>
      </c>
      <c r="J1715" s="4">
        <f t="shared" si="65"/>
        <v>42</v>
      </c>
      <c r="K1715" s="4">
        <f t="shared" si="64"/>
        <v>16</v>
      </c>
    </row>
    <row r="1716" spans="1:11" x14ac:dyDescent="0.45">
      <c r="A1716" s="3">
        <v>694</v>
      </c>
      <c r="B1716" s="3">
        <v>5</v>
      </c>
      <c r="C1716" t="s">
        <v>177</v>
      </c>
      <c r="D1716" t="s">
        <v>646</v>
      </c>
      <c r="E1716" s="4">
        <v>12</v>
      </c>
      <c r="F1716" s="4">
        <v>20</v>
      </c>
      <c r="G1716">
        <v>3</v>
      </c>
      <c r="H1716" s="5">
        <v>1.3888888888888888E-2</v>
      </c>
      <c r="I1716" t="s">
        <v>629</v>
      </c>
      <c r="J1716" s="4">
        <f t="shared" si="65"/>
        <v>60</v>
      </c>
      <c r="K1716" s="4">
        <f t="shared" si="64"/>
        <v>24</v>
      </c>
    </row>
    <row r="1717" spans="1:11" x14ac:dyDescent="0.45">
      <c r="A1717" s="3">
        <v>694</v>
      </c>
      <c r="B1717" s="3">
        <v>5</v>
      </c>
      <c r="C1717" t="s">
        <v>108</v>
      </c>
      <c r="D1717" t="s">
        <v>649</v>
      </c>
      <c r="E1717" s="4">
        <v>10</v>
      </c>
      <c r="F1717" s="4">
        <v>18</v>
      </c>
      <c r="G1717">
        <v>2</v>
      </c>
      <c r="H1717" s="5">
        <v>1.8055555555555554E-2</v>
      </c>
      <c r="I1717" t="s">
        <v>630</v>
      </c>
      <c r="J1717" s="4">
        <f t="shared" si="65"/>
        <v>36</v>
      </c>
      <c r="K1717" s="4">
        <f t="shared" si="64"/>
        <v>16</v>
      </c>
    </row>
    <row r="1718" spans="1:11" x14ac:dyDescent="0.45">
      <c r="A1718" s="3">
        <v>694</v>
      </c>
      <c r="B1718" s="3">
        <v>5</v>
      </c>
      <c r="C1718" t="s">
        <v>71</v>
      </c>
      <c r="D1718" t="s">
        <v>636</v>
      </c>
      <c r="E1718" s="4">
        <v>25</v>
      </c>
      <c r="F1718" s="4">
        <v>40</v>
      </c>
      <c r="G1718">
        <v>1</v>
      </c>
      <c r="H1718" s="5">
        <v>2.7777777777777776E-2</v>
      </c>
      <c r="I1718" t="s">
        <v>629</v>
      </c>
      <c r="J1718" s="4">
        <f t="shared" si="65"/>
        <v>40</v>
      </c>
      <c r="K1718" s="4">
        <f t="shared" si="64"/>
        <v>15</v>
      </c>
    </row>
    <row r="1719" spans="1:11" x14ac:dyDescent="0.45">
      <c r="A1719" s="3">
        <v>694</v>
      </c>
      <c r="B1719" s="3">
        <v>5</v>
      </c>
      <c r="C1719" t="s">
        <v>99</v>
      </c>
      <c r="D1719" t="s">
        <v>648</v>
      </c>
      <c r="E1719" s="4">
        <v>13</v>
      </c>
      <c r="F1719" s="4">
        <v>21</v>
      </c>
      <c r="G1719">
        <v>1</v>
      </c>
      <c r="H1719" s="5">
        <v>2.9166666666666667E-2</v>
      </c>
      <c r="I1719" t="s">
        <v>630</v>
      </c>
      <c r="J1719" s="4">
        <f t="shared" si="65"/>
        <v>21</v>
      </c>
      <c r="K1719" s="4">
        <f t="shared" si="64"/>
        <v>8</v>
      </c>
    </row>
    <row r="1720" spans="1:11" x14ac:dyDescent="0.45">
      <c r="A1720" s="3">
        <v>695</v>
      </c>
      <c r="B1720" s="3">
        <v>9</v>
      </c>
      <c r="C1720" t="s">
        <v>62</v>
      </c>
      <c r="D1720" t="s">
        <v>640</v>
      </c>
      <c r="E1720" s="4">
        <v>16</v>
      </c>
      <c r="F1720" s="4">
        <v>28</v>
      </c>
      <c r="G1720">
        <v>2</v>
      </c>
      <c r="H1720" s="5">
        <v>2.0833333333333332E-2</v>
      </c>
      <c r="I1720" t="s">
        <v>630</v>
      </c>
      <c r="J1720" s="4">
        <f t="shared" si="65"/>
        <v>56</v>
      </c>
      <c r="K1720" s="4">
        <f t="shared" si="64"/>
        <v>24</v>
      </c>
    </row>
    <row r="1721" spans="1:11" x14ac:dyDescent="0.45">
      <c r="A1721" s="3">
        <v>695</v>
      </c>
      <c r="B1721" s="3">
        <v>9</v>
      </c>
      <c r="C1721" t="s">
        <v>97</v>
      </c>
      <c r="D1721" t="s">
        <v>633</v>
      </c>
      <c r="E1721" s="4">
        <v>18</v>
      </c>
      <c r="F1721" s="4">
        <v>30</v>
      </c>
      <c r="G1721">
        <v>2</v>
      </c>
      <c r="H1721" s="5">
        <v>4.8611111111111112E-3</v>
      </c>
      <c r="I1721" t="s">
        <v>630</v>
      </c>
      <c r="J1721" s="4">
        <f t="shared" si="65"/>
        <v>60</v>
      </c>
      <c r="K1721" s="4">
        <f t="shared" si="64"/>
        <v>24</v>
      </c>
    </row>
    <row r="1722" spans="1:11" x14ac:dyDescent="0.45">
      <c r="A1722" s="3">
        <v>696</v>
      </c>
      <c r="B1722" s="3">
        <v>2</v>
      </c>
      <c r="C1722" t="s">
        <v>231</v>
      </c>
      <c r="D1722" t="s">
        <v>647</v>
      </c>
      <c r="E1722" s="4">
        <v>14</v>
      </c>
      <c r="F1722" s="4">
        <v>23</v>
      </c>
      <c r="G1722">
        <v>2</v>
      </c>
      <c r="H1722" s="5">
        <v>1.5972222222222221E-2</v>
      </c>
      <c r="I1722" t="s">
        <v>629</v>
      </c>
      <c r="J1722" s="4">
        <f t="shared" si="65"/>
        <v>46</v>
      </c>
      <c r="K1722" s="4">
        <f t="shared" si="64"/>
        <v>18</v>
      </c>
    </row>
    <row r="1723" spans="1:11" x14ac:dyDescent="0.45">
      <c r="A1723" s="3">
        <v>697</v>
      </c>
      <c r="B1723" s="3">
        <v>4</v>
      </c>
      <c r="C1723" t="s">
        <v>231</v>
      </c>
      <c r="D1723" t="s">
        <v>647</v>
      </c>
      <c r="E1723" s="4">
        <v>14</v>
      </c>
      <c r="F1723" s="4">
        <v>23</v>
      </c>
      <c r="G1723">
        <v>2</v>
      </c>
      <c r="H1723" s="5">
        <v>1.6666666666666666E-2</v>
      </c>
      <c r="I1723" t="s">
        <v>629</v>
      </c>
      <c r="J1723" s="4">
        <f t="shared" si="65"/>
        <v>46</v>
      </c>
      <c r="K1723" s="4">
        <f t="shared" si="64"/>
        <v>18</v>
      </c>
    </row>
    <row r="1724" spans="1:11" x14ac:dyDescent="0.45">
      <c r="A1724" s="3">
        <v>697</v>
      </c>
      <c r="B1724" s="3">
        <v>4</v>
      </c>
      <c r="C1724" t="s">
        <v>292</v>
      </c>
      <c r="D1724" t="s">
        <v>639</v>
      </c>
      <c r="E1724" s="4">
        <v>20</v>
      </c>
      <c r="F1724" s="4">
        <v>33</v>
      </c>
      <c r="G1724">
        <v>2</v>
      </c>
      <c r="H1724" s="5">
        <v>2.8472222222222222E-2</v>
      </c>
      <c r="I1724" t="s">
        <v>630</v>
      </c>
      <c r="J1724" s="4">
        <f t="shared" si="65"/>
        <v>66</v>
      </c>
      <c r="K1724" s="4">
        <f t="shared" si="64"/>
        <v>26</v>
      </c>
    </row>
    <row r="1725" spans="1:11" x14ac:dyDescent="0.45">
      <c r="A1725" s="3">
        <v>697</v>
      </c>
      <c r="B1725" s="3">
        <v>4</v>
      </c>
      <c r="C1725" t="s">
        <v>97</v>
      </c>
      <c r="D1725" t="s">
        <v>633</v>
      </c>
      <c r="E1725" s="4">
        <v>18</v>
      </c>
      <c r="F1725" s="4">
        <v>30</v>
      </c>
      <c r="G1725">
        <v>2</v>
      </c>
      <c r="H1725" s="5">
        <v>2.4305555555555556E-2</v>
      </c>
      <c r="I1725" t="s">
        <v>630</v>
      </c>
      <c r="J1725" s="4">
        <f t="shared" si="65"/>
        <v>60</v>
      </c>
      <c r="K1725" s="4">
        <f t="shared" si="64"/>
        <v>24</v>
      </c>
    </row>
    <row r="1726" spans="1:11" x14ac:dyDescent="0.45">
      <c r="A1726" s="3">
        <v>697</v>
      </c>
      <c r="B1726" s="3">
        <v>4</v>
      </c>
      <c r="C1726" t="s">
        <v>137</v>
      </c>
      <c r="D1726" t="s">
        <v>635</v>
      </c>
      <c r="E1726" s="4">
        <v>16</v>
      </c>
      <c r="F1726" s="4">
        <v>27</v>
      </c>
      <c r="G1726">
        <v>1</v>
      </c>
      <c r="H1726" s="5">
        <v>4.8611111111111112E-3</v>
      </c>
      <c r="I1726" t="s">
        <v>629</v>
      </c>
      <c r="J1726" s="4">
        <f t="shared" si="65"/>
        <v>27</v>
      </c>
      <c r="K1726" s="4">
        <f t="shared" si="64"/>
        <v>11</v>
      </c>
    </row>
    <row r="1727" spans="1:11" x14ac:dyDescent="0.45">
      <c r="A1727" s="3">
        <v>698</v>
      </c>
      <c r="B1727" s="3">
        <v>19</v>
      </c>
      <c r="C1727" t="s">
        <v>137</v>
      </c>
      <c r="D1727" t="s">
        <v>635</v>
      </c>
      <c r="E1727" s="4">
        <v>16</v>
      </c>
      <c r="F1727" s="4">
        <v>27</v>
      </c>
      <c r="G1727">
        <v>1</v>
      </c>
      <c r="H1727" s="5">
        <v>3.8194444444444448E-2</v>
      </c>
      <c r="I1727" t="s">
        <v>630</v>
      </c>
      <c r="J1727" s="4">
        <f t="shared" si="65"/>
        <v>27</v>
      </c>
      <c r="K1727" s="4">
        <f t="shared" si="64"/>
        <v>11</v>
      </c>
    </row>
    <row r="1728" spans="1:11" x14ac:dyDescent="0.45">
      <c r="A1728" s="3">
        <v>698</v>
      </c>
      <c r="B1728" s="3">
        <v>19</v>
      </c>
      <c r="C1728" t="s">
        <v>186</v>
      </c>
      <c r="D1728" t="s">
        <v>650</v>
      </c>
      <c r="E1728" s="4">
        <v>15</v>
      </c>
      <c r="F1728" s="4">
        <v>26</v>
      </c>
      <c r="G1728">
        <v>1</v>
      </c>
      <c r="H1728" s="5">
        <v>8.3333333333333332E-3</v>
      </c>
      <c r="I1728" t="s">
        <v>630</v>
      </c>
      <c r="J1728" s="4">
        <f t="shared" si="65"/>
        <v>26</v>
      </c>
      <c r="K1728" s="4">
        <f t="shared" si="64"/>
        <v>11</v>
      </c>
    </row>
    <row r="1729" spans="1:11" x14ac:dyDescent="0.45">
      <c r="A1729" s="3">
        <v>698</v>
      </c>
      <c r="B1729" s="3">
        <v>19</v>
      </c>
      <c r="C1729" t="s">
        <v>231</v>
      </c>
      <c r="D1729" t="s">
        <v>647</v>
      </c>
      <c r="E1729" s="4">
        <v>14</v>
      </c>
      <c r="F1729" s="4">
        <v>23</v>
      </c>
      <c r="G1729">
        <v>3</v>
      </c>
      <c r="H1729" s="5">
        <v>1.3194444444444444E-2</v>
      </c>
      <c r="I1729" t="s">
        <v>630</v>
      </c>
      <c r="J1729" s="4">
        <f t="shared" si="65"/>
        <v>69</v>
      </c>
      <c r="K1729" s="4">
        <f t="shared" si="64"/>
        <v>27</v>
      </c>
    </row>
    <row r="1730" spans="1:11" x14ac:dyDescent="0.45">
      <c r="A1730" s="3">
        <v>698</v>
      </c>
      <c r="B1730" s="3">
        <v>19</v>
      </c>
      <c r="C1730" t="s">
        <v>99</v>
      </c>
      <c r="D1730" t="s">
        <v>648</v>
      </c>
      <c r="E1730" s="4">
        <v>13</v>
      </c>
      <c r="F1730" s="4">
        <v>21</v>
      </c>
      <c r="G1730">
        <v>3</v>
      </c>
      <c r="H1730" s="5">
        <v>1.0416666666666666E-2</v>
      </c>
      <c r="I1730" t="s">
        <v>630</v>
      </c>
      <c r="J1730" s="4">
        <f t="shared" si="65"/>
        <v>63</v>
      </c>
      <c r="K1730" s="4">
        <f t="shared" ref="K1730:K1793" si="66">J1730-(G1730*E1730)</f>
        <v>24</v>
      </c>
    </row>
    <row r="1731" spans="1:11" x14ac:dyDescent="0.45">
      <c r="A1731" s="3">
        <v>699</v>
      </c>
      <c r="B1731" s="3">
        <v>8</v>
      </c>
      <c r="C1731" t="s">
        <v>55</v>
      </c>
      <c r="D1731" t="s">
        <v>638</v>
      </c>
      <c r="E1731" s="4">
        <v>17</v>
      </c>
      <c r="F1731" s="4">
        <v>29</v>
      </c>
      <c r="G1731">
        <v>2</v>
      </c>
      <c r="H1731" s="5">
        <v>7.6388888888888886E-3</v>
      </c>
      <c r="I1731" t="s">
        <v>630</v>
      </c>
      <c r="J1731" s="4">
        <f t="shared" ref="J1731:J1794" si="67">F1731*G1731</f>
        <v>58</v>
      </c>
      <c r="K1731" s="4">
        <f t="shared" si="66"/>
        <v>24</v>
      </c>
    </row>
    <row r="1732" spans="1:11" x14ac:dyDescent="0.45">
      <c r="A1732" s="3">
        <v>700</v>
      </c>
      <c r="B1732" s="3">
        <v>8</v>
      </c>
      <c r="C1732" t="s">
        <v>83</v>
      </c>
      <c r="D1732" t="s">
        <v>645</v>
      </c>
      <c r="E1732" s="4">
        <v>20</v>
      </c>
      <c r="F1732" s="4">
        <v>34</v>
      </c>
      <c r="G1732">
        <v>3</v>
      </c>
      <c r="H1732" s="5">
        <v>2.5694444444444443E-2</v>
      </c>
      <c r="I1732" t="s">
        <v>630</v>
      </c>
      <c r="J1732" s="4">
        <f t="shared" si="67"/>
        <v>102</v>
      </c>
      <c r="K1732" s="4">
        <f t="shared" si="66"/>
        <v>42</v>
      </c>
    </row>
    <row r="1733" spans="1:11" x14ac:dyDescent="0.45">
      <c r="A1733" s="3">
        <v>700</v>
      </c>
      <c r="B1733" s="3">
        <v>8</v>
      </c>
      <c r="C1733" t="s">
        <v>186</v>
      </c>
      <c r="D1733" t="s">
        <v>650</v>
      </c>
      <c r="E1733" s="4">
        <v>15</v>
      </c>
      <c r="F1733" s="4">
        <v>26</v>
      </c>
      <c r="G1733">
        <v>3</v>
      </c>
      <c r="H1733" s="5">
        <v>2.4305555555555556E-2</v>
      </c>
      <c r="I1733" t="s">
        <v>630</v>
      </c>
      <c r="J1733" s="4">
        <f t="shared" si="67"/>
        <v>78</v>
      </c>
      <c r="K1733" s="4">
        <f t="shared" si="66"/>
        <v>33</v>
      </c>
    </row>
    <row r="1734" spans="1:11" x14ac:dyDescent="0.45">
      <c r="A1734" s="3">
        <v>700</v>
      </c>
      <c r="B1734" s="3">
        <v>8</v>
      </c>
      <c r="C1734" t="s">
        <v>137</v>
      </c>
      <c r="D1734" t="s">
        <v>635</v>
      </c>
      <c r="E1734" s="4">
        <v>16</v>
      </c>
      <c r="F1734" s="4">
        <v>27</v>
      </c>
      <c r="G1734">
        <v>2</v>
      </c>
      <c r="H1734" s="5">
        <v>9.7222222222222224E-3</v>
      </c>
      <c r="I1734" t="s">
        <v>630</v>
      </c>
      <c r="J1734" s="4">
        <f t="shared" si="67"/>
        <v>54</v>
      </c>
      <c r="K1734" s="4">
        <f t="shared" si="66"/>
        <v>22</v>
      </c>
    </row>
    <row r="1735" spans="1:11" x14ac:dyDescent="0.45">
      <c r="A1735" s="3">
        <v>701</v>
      </c>
      <c r="B1735" s="3">
        <v>19</v>
      </c>
      <c r="C1735" t="s">
        <v>292</v>
      </c>
      <c r="D1735" t="s">
        <v>639</v>
      </c>
      <c r="E1735" s="4">
        <v>20</v>
      </c>
      <c r="F1735" s="4">
        <v>33</v>
      </c>
      <c r="G1735">
        <v>2</v>
      </c>
      <c r="H1735" s="5">
        <v>2.9166666666666667E-2</v>
      </c>
      <c r="I1735" t="s">
        <v>630</v>
      </c>
      <c r="J1735" s="4">
        <f t="shared" si="67"/>
        <v>66</v>
      </c>
      <c r="K1735" s="4">
        <f t="shared" si="66"/>
        <v>26</v>
      </c>
    </row>
    <row r="1736" spans="1:11" x14ac:dyDescent="0.45">
      <c r="A1736" s="3">
        <v>701</v>
      </c>
      <c r="B1736" s="3">
        <v>19</v>
      </c>
      <c r="C1736" t="s">
        <v>108</v>
      </c>
      <c r="D1736" t="s">
        <v>649</v>
      </c>
      <c r="E1736" s="4">
        <v>10</v>
      </c>
      <c r="F1736" s="4">
        <v>18</v>
      </c>
      <c r="G1736">
        <v>2</v>
      </c>
      <c r="H1736" s="5">
        <v>3.8194444444444448E-2</v>
      </c>
      <c r="I1736" t="s">
        <v>630</v>
      </c>
      <c r="J1736" s="4">
        <f t="shared" si="67"/>
        <v>36</v>
      </c>
      <c r="K1736" s="4">
        <f t="shared" si="66"/>
        <v>16</v>
      </c>
    </row>
    <row r="1737" spans="1:11" x14ac:dyDescent="0.45">
      <c r="A1737" s="3">
        <v>702</v>
      </c>
      <c r="B1737" s="3">
        <v>13</v>
      </c>
      <c r="C1737" t="s">
        <v>108</v>
      </c>
      <c r="D1737" t="s">
        <v>649</v>
      </c>
      <c r="E1737" s="4">
        <v>10</v>
      </c>
      <c r="F1737" s="4">
        <v>18</v>
      </c>
      <c r="G1737">
        <v>2</v>
      </c>
      <c r="H1737" s="5">
        <v>4.0972222222222222E-2</v>
      </c>
      <c r="I1737" t="s">
        <v>629</v>
      </c>
      <c r="J1737" s="4">
        <f t="shared" si="67"/>
        <v>36</v>
      </c>
      <c r="K1737" s="4">
        <f t="shared" si="66"/>
        <v>16</v>
      </c>
    </row>
    <row r="1738" spans="1:11" x14ac:dyDescent="0.45">
      <c r="A1738" s="3">
        <v>702</v>
      </c>
      <c r="B1738" s="3">
        <v>13</v>
      </c>
      <c r="C1738" t="s">
        <v>99</v>
      </c>
      <c r="D1738" t="s">
        <v>648</v>
      </c>
      <c r="E1738" s="4">
        <v>13</v>
      </c>
      <c r="F1738" s="4">
        <v>21</v>
      </c>
      <c r="G1738">
        <v>1</v>
      </c>
      <c r="H1738" s="5">
        <v>2.5000000000000001E-2</v>
      </c>
      <c r="I1738" t="s">
        <v>629</v>
      </c>
      <c r="J1738" s="4">
        <f t="shared" si="67"/>
        <v>21</v>
      </c>
      <c r="K1738" s="4">
        <f t="shared" si="66"/>
        <v>8</v>
      </c>
    </row>
    <row r="1739" spans="1:11" x14ac:dyDescent="0.45">
      <c r="A1739" s="3">
        <v>702</v>
      </c>
      <c r="B1739" s="3">
        <v>13</v>
      </c>
      <c r="C1739" t="s">
        <v>137</v>
      </c>
      <c r="D1739" t="s">
        <v>635</v>
      </c>
      <c r="E1739" s="4">
        <v>16</v>
      </c>
      <c r="F1739" s="4">
        <v>27</v>
      </c>
      <c r="G1739">
        <v>2</v>
      </c>
      <c r="H1739" s="5">
        <v>2.013888888888889E-2</v>
      </c>
      <c r="I1739" t="s">
        <v>630</v>
      </c>
      <c r="J1739" s="4">
        <f t="shared" si="67"/>
        <v>54</v>
      </c>
      <c r="K1739" s="4">
        <f t="shared" si="66"/>
        <v>22</v>
      </c>
    </row>
    <row r="1740" spans="1:11" x14ac:dyDescent="0.45">
      <c r="A1740" s="3">
        <v>702</v>
      </c>
      <c r="B1740" s="3">
        <v>13</v>
      </c>
      <c r="C1740" t="s">
        <v>62</v>
      </c>
      <c r="D1740" t="s">
        <v>640</v>
      </c>
      <c r="E1740" s="4">
        <v>16</v>
      </c>
      <c r="F1740" s="4">
        <v>28</v>
      </c>
      <c r="G1740">
        <v>3</v>
      </c>
      <c r="H1740" s="5">
        <v>2.1527777777777778E-2</v>
      </c>
      <c r="I1740" t="s">
        <v>629</v>
      </c>
      <c r="J1740" s="4">
        <f t="shared" si="67"/>
        <v>84</v>
      </c>
      <c r="K1740" s="4">
        <f t="shared" si="66"/>
        <v>36</v>
      </c>
    </row>
    <row r="1741" spans="1:11" x14ac:dyDescent="0.45">
      <c r="A1741" s="3">
        <v>703</v>
      </c>
      <c r="B1741" s="3">
        <v>9</v>
      </c>
      <c r="C1741" t="s">
        <v>99</v>
      </c>
      <c r="D1741" t="s">
        <v>648</v>
      </c>
      <c r="E1741" s="4">
        <v>13</v>
      </c>
      <c r="F1741" s="4">
        <v>21</v>
      </c>
      <c r="G1741">
        <v>3</v>
      </c>
      <c r="H1741" s="5">
        <v>2.013888888888889E-2</v>
      </c>
      <c r="I1741" t="s">
        <v>630</v>
      </c>
      <c r="J1741" s="4">
        <f t="shared" si="67"/>
        <v>63</v>
      </c>
      <c r="K1741" s="4">
        <f t="shared" si="66"/>
        <v>24</v>
      </c>
    </row>
    <row r="1742" spans="1:11" x14ac:dyDescent="0.45">
      <c r="A1742" s="3">
        <v>704</v>
      </c>
      <c r="B1742" s="3">
        <v>13</v>
      </c>
      <c r="C1742" t="s">
        <v>108</v>
      </c>
      <c r="D1742" t="s">
        <v>649</v>
      </c>
      <c r="E1742" s="4">
        <v>10</v>
      </c>
      <c r="F1742" s="4">
        <v>18</v>
      </c>
      <c r="G1742">
        <v>1</v>
      </c>
      <c r="H1742" s="5">
        <v>2.6388888888888889E-2</v>
      </c>
      <c r="I1742" t="s">
        <v>629</v>
      </c>
      <c r="J1742" s="4">
        <f t="shared" si="67"/>
        <v>18</v>
      </c>
      <c r="K1742" s="4">
        <f t="shared" si="66"/>
        <v>8</v>
      </c>
    </row>
    <row r="1743" spans="1:11" x14ac:dyDescent="0.45">
      <c r="A1743" s="3">
        <v>705</v>
      </c>
      <c r="B1743" s="3">
        <v>12</v>
      </c>
      <c r="C1743" t="s">
        <v>177</v>
      </c>
      <c r="D1743" t="s">
        <v>646</v>
      </c>
      <c r="E1743" s="4">
        <v>12</v>
      </c>
      <c r="F1743" s="4">
        <v>20</v>
      </c>
      <c r="G1743">
        <v>3</v>
      </c>
      <c r="H1743" s="5">
        <v>1.7361111111111112E-2</v>
      </c>
      <c r="I1743" t="s">
        <v>630</v>
      </c>
      <c r="J1743" s="4">
        <f t="shared" si="67"/>
        <v>60</v>
      </c>
      <c r="K1743" s="4">
        <f t="shared" si="66"/>
        <v>24</v>
      </c>
    </row>
    <row r="1744" spans="1:11" x14ac:dyDescent="0.45">
      <c r="A1744" s="3">
        <v>705</v>
      </c>
      <c r="B1744" s="3">
        <v>12</v>
      </c>
      <c r="C1744" t="s">
        <v>186</v>
      </c>
      <c r="D1744" t="s">
        <v>650</v>
      </c>
      <c r="E1744" s="4">
        <v>15</v>
      </c>
      <c r="F1744" s="4">
        <v>26</v>
      </c>
      <c r="G1744">
        <v>2</v>
      </c>
      <c r="H1744" s="5">
        <v>5.5555555555555558E-3</v>
      </c>
      <c r="I1744" t="s">
        <v>629</v>
      </c>
      <c r="J1744" s="4">
        <f t="shared" si="67"/>
        <v>52</v>
      </c>
      <c r="K1744" s="4">
        <f t="shared" si="66"/>
        <v>22</v>
      </c>
    </row>
    <row r="1745" spans="1:11" x14ac:dyDescent="0.45">
      <c r="A1745" s="3">
        <v>706</v>
      </c>
      <c r="B1745" s="3">
        <v>20</v>
      </c>
      <c r="C1745" t="s">
        <v>108</v>
      </c>
      <c r="D1745" t="s">
        <v>649</v>
      </c>
      <c r="E1745" s="4">
        <v>10</v>
      </c>
      <c r="F1745" s="4">
        <v>18</v>
      </c>
      <c r="G1745">
        <v>3</v>
      </c>
      <c r="H1745" s="5">
        <v>2.2916666666666665E-2</v>
      </c>
      <c r="I1745" t="s">
        <v>630</v>
      </c>
      <c r="J1745" s="4">
        <f t="shared" si="67"/>
        <v>54</v>
      </c>
      <c r="K1745" s="4">
        <f t="shared" si="66"/>
        <v>24</v>
      </c>
    </row>
    <row r="1746" spans="1:11" x14ac:dyDescent="0.45">
      <c r="A1746" s="3">
        <v>707</v>
      </c>
      <c r="B1746" s="3">
        <v>15</v>
      </c>
      <c r="C1746" t="s">
        <v>278</v>
      </c>
      <c r="D1746" t="s">
        <v>643</v>
      </c>
      <c r="E1746" s="4">
        <v>19</v>
      </c>
      <c r="F1746" s="4">
        <v>32</v>
      </c>
      <c r="G1746">
        <v>1</v>
      </c>
      <c r="H1746" s="5">
        <v>2.1527777777777778E-2</v>
      </c>
      <c r="I1746" t="s">
        <v>629</v>
      </c>
      <c r="J1746" s="4">
        <f t="shared" si="67"/>
        <v>32</v>
      </c>
      <c r="K1746" s="4">
        <f t="shared" si="66"/>
        <v>13</v>
      </c>
    </row>
    <row r="1747" spans="1:11" x14ac:dyDescent="0.45">
      <c r="A1747" s="3">
        <v>707</v>
      </c>
      <c r="B1747" s="3">
        <v>15</v>
      </c>
      <c r="C1747" t="s">
        <v>99</v>
      </c>
      <c r="D1747" t="s">
        <v>648</v>
      </c>
      <c r="E1747" s="4">
        <v>13</v>
      </c>
      <c r="F1747" s="4">
        <v>21</v>
      </c>
      <c r="G1747">
        <v>1</v>
      </c>
      <c r="H1747" s="5">
        <v>2.9166666666666667E-2</v>
      </c>
      <c r="I1747" t="s">
        <v>630</v>
      </c>
      <c r="J1747" s="4">
        <f t="shared" si="67"/>
        <v>21</v>
      </c>
      <c r="K1747" s="4">
        <f t="shared" si="66"/>
        <v>8</v>
      </c>
    </row>
    <row r="1748" spans="1:11" x14ac:dyDescent="0.45">
      <c r="A1748" s="3">
        <v>707</v>
      </c>
      <c r="B1748" s="3">
        <v>15</v>
      </c>
      <c r="C1748" t="s">
        <v>97</v>
      </c>
      <c r="D1748" t="s">
        <v>633</v>
      </c>
      <c r="E1748" s="4">
        <v>18</v>
      </c>
      <c r="F1748" s="4">
        <v>30</v>
      </c>
      <c r="G1748">
        <v>2</v>
      </c>
      <c r="H1748" s="5">
        <v>3.6805555555555557E-2</v>
      </c>
      <c r="I1748" t="s">
        <v>629</v>
      </c>
      <c r="J1748" s="4">
        <f t="shared" si="67"/>
        <v>60</v>
      </c>
      <c r="K1748" s="4">
        <f t="shared" si="66"/>
        <v>24</v>
      </c>
    </row>
    <row r="1749" spans="1:11" x14ac:dyDescent="0.45">
      <c r="A1749" s="3">
        <v>707</v>
      </c>
      <c r="B1749" s="3">
        <v>15</v>
      </c>
      <c r="C1749" t="s">
        <v>102</v>
      </c>
      <c r="D1749" t="s">
        <v>637</v>
      </c>
      <c r="E1749" s="4">
        <v>22</v>
      </c>
      <c r="F1749" s="4">
        <v>36</v>
      </c>
      <c r="G1749">
        <v>2</v>
      </c>
      <c r="H1749" s="5">
        <v>7.6388888888888886E-3</v>
      </c>
      <c r="I1749" t="s">
        <v>629</v>
      </c>
      <c r="J1749" s="4">
        <f t="shared" si="67"/>
        <v>72</v>
      </c>
      <c r="K1749" s="4">
        <f t="shared" si="66"/>
        <v>28</v>
      </c>
    </row>
    <row r="1750" spans="1:11" x14ac:dyDescent="0.45">
      <c r="A1750" s="3">
        <v>708</v>
      </c>
      <c r="B1750" s="3">
        <v>5</v>
      </c>
      <c r="C1750" t="s">
        <v>137</v>
      </c>
      <c r="D1750" t="s">
        <v>635</v>
      </c>
      <c r="E1750" s="4">
        <v>16</v>
      </c>
      <c r="F1750" s="4">
        <v>27</v>
      </c>
      <c r="G1750">
        <v>2</v>
      </c>
      <c r="H1750" s="5">
        <v>1.6666666666666666E-2</v>
      </c>
      <c r="I1750" t="s">
        <v>630</v>
      </c>
      <c r="J1750" s="4">
        <f t="shared" si="67"/>
        <v>54</v>
      </c>
      <c r="K1750" s="4">
        <f t="shared" si="66"/>
        <v>22</v>
      </c>
    </row>
    <row r="1751" spans="1:11" x14ac:dyDescent="0.45">
      <c r="A1751" s="3">
        <v>709</v>
      </c>
      <c r="B1751" s="3">
        <v>8</v>
      </c>
      <c r="C1751" t="s">
        <v>99</v>
      </c>
      <c r="D1751" t="s">
        <v>648</v>
      </c>
      <c r="E1751" s="4">
        <v>13</v>
      </c>
      <c r="F1751" s="4">
        <v>21</v>
      </c>
      <c r="G1751">
        <v>2</v>
      </c>
      <c r="H1751" s="5">
        <v>4.8611111111111112E-3</v>
      </c>
      <c r="I1751" t="s">
        <v>629</v>
      </c>
      <c r="J1751" s="4">
        <f t="shared" si="67"/>
        <v>42</v>
      </c>
      <c r="K1751" s="4">
        <f t="shared" si="66"/>
        <v>16</v>
      </c>
    </row>
    <row r="1752" spans="1:11" x14ac:dyDescent="0.45">
      <c r="A1752" s="3">
        <v>709</v>
      </c>
      <c r="B1752" s="3">
        <v>8</v>
      </c>
      <c r="C1752" t="s">
        <v>39</v>
      </c>
      <c r="D1752" t="s">
        <v>642</v>
      </c>
      <c r="E1752" s="4">
        <v>21</v>
      </c>
      <c r="F1752" s="4">
        <v>35</v>
      </c>
      <c r="G1752">
        <v>1</v>
      </c>
      <c r="H1752" s="5">
        <v>2.2916666666666665E-2</v>
      </c>
      <c r="I1752" t="s">
        <v>630</v>
      </c>
      <c r="J1752" s="4">
        <f t="shared" si="67"/>
        <v>35</v>
      </c>
      <c r="K1752" s="4">
        <f t="shared" si="66"/>
        <v>14</v>
      </c>
    </row>
    <row r="1753" spans="1:11" x14ac:dyDescent="0.45">
      <c r="A1753" s="3">
        <v>709</v>
      </c>
      <c r="B1753" s="3">
        <v>8</v>
      </c>
      <c r="C1753" t="s">
        <v>292</v>
      </c>
      <c r="D1753" t="s">
        <v>639</v>
      </c>
      <c r="E1753" s="4">
        <v>20</v>
      </c>
      <c r="F1753" s="4">
        <v>33</v>
      </c>
      <c r="G1753">
        <v>2</v>
      </c>
      <c r="H1753" s="5">
        <v>1.8749999999999999E-2</v>
      </c>
      <c r="I1753" t="s">
        <v>630</v>
      </c>
      <c r="J1753" s="4">
        <f t="shared" si="67"/>
        <v>66</v>
      </c>
      <c r="K1753" s="4">
        <f t="shared" si="66"/>
        <v>26</v>
      </c>
    </row>
    <row r="1754" spans="1:11" x14ac:dyDescent="0.45">
      <c r="A1754" s="3">
        <v>709</v>
      </c>
      <c r="B1754" s="3">
        <v>8</v>
      </c>
      <c r="C1754" t="s">
        <v>153</v>
      </c>
      <c r="D1754" t="s">
        <v>651</v>
      </c>
      <c r="E1754" s="4">
        <v>15</v>
      </c>
      <c r="F1754" s="4">
        <v>25</v>
      </c>
      <c r="G1754">
        <v>2</v>
      </c>
      <c r="H1754" s="5">
        <v>2.1527777777777778E-2</v>
      </c>
      <c r="I1754" t="s">
        <v>629</v>
      </c>
      <c r="J1754" s="4">
        <f t="shared" si="67"/>
        <v>50</v>
      </c>
      <c r="K1754" s="4">
        <f t="shared" si="66"/>
        <v>20</v>
      </c>
    </row>
    <row r="1755" spans="1:11" x14ac:dyDescent="0.45">
      <c r="A1755" s="3">
        <v>710</v>
      </c>
      <c r="B1755" s="3">
        <v>18</v>
      </c>
      <c r="C1755" t="s">
        <v>177</v>
      </c>
      <c r="D1755" t="s">
        <v>646</v>
      </c>
      <c r="E1755" s="4">
        <v>12</v>
      </c>
      <c r="F1755" s="4">
        <v>20</v>
      </c>
      <c r="G1755">
        <v>2</v>
      </c>
      <c r="H1755" s="5">
        <v>2.2222222222222223E-2</v>
      </c>
      <c r="I1755" t="s">
        <v>629</v>
      </c>
      <c r="J1755" s="4">
        <f t="shared" si="67"/>
        <v>40</v>
      </c>
      <c r="K1755" s="4">
        <f t="shared" si="66"/>
        <v>16</v>
      </c>
    </row>
    <row r="1756" spans="1:11" x14ac:dyDescent="0.45">
      <c r="A1756" s="3">
        <v>710</v>
      </c>
      <c r="B1756" s="3">
        <v>18</v>
      </c>
      <c r="C1756" t="s">
        <v>143</v>
      </c>
      <c r="D1756" t="s">
        <v>641</v>
      </c>
      <c r="E1756" s="4">
        <v>11</v>
      </c>
      <c r="F1756" s="4">
        <v>19</v>
      </c>
      <c r="G1756">
        <v>3</v>
      </c>
      <c r="H1756" s="5">
        <v>3.125E-2</v>
      </c>
      <c r="I1756" t="s">
        <v>630</v>
      </c>
      <c r="J1756" s="4">
        <f t="shared" si="67"/>
        <v>57</v>
      </c>
      <c r="K1756" s="4">
        <f t="shared" si="66"/>
        <v>24</v>
      </c>
    </row>
    <row r="1757" spans="1:11" x14ac:dyDescent="0.45">
      <c r="A1757" s="3">
        <v>710</v>
      </c>
      <c r="B1757" s="3">
        <v>18</v>
      </c>
      <c r="C1757" t="s">
        <v>108</v>
      </c>
      <c r="D1757" t="s">
        <v>649</v>
      </c>
      <c r="E1757" s="4">
        <v>10</v>
      </c>
      <c r="F1757" s="4">
        <v>18</v>
      </c>
      <c r="G1757">
        <v>1</v>
      </c>
      <c r="H1757" s="5">
        <v>1.3888888888888888E-2</v>
      </c>
      <c r="I1757" t="s">
        <v>630</v>
      </c>
      <c r="J1757" s="4">
        <f t="shared" si="67"/>
        <v>18</v>
      </c>
      <c r="K1757" s="4">
        <f t="shared" si="66"/>
        <v>8</v>
      </c>
    </row>
    <row r="1758" spans="1:11" x14ac:dyDescent="0.45">
      <c r="A1758" s="3">
        <v>710</v>
      </c>
      <c r="B1758" s="3">
        <v>18</v>
      </c>
      <c r="C1758" t="s">
        <v>231</v>
      </c>
      <c r="D1758" t="s">
        <v>647</v>
      </c>
      <c r="E1758" s="4">
        <v>14</v>
      </c>
      <c r="F1758" s="4">
        <v>23</v>
      </c>
      <c r="G1758">
        <v>1</v>
      </c>
      <c r="H1758" s="5">
        <v>2.9861111111111113E-2</v>
      </c>
      <c r="I1758" t="s">
        <v>630</v>
      </c>
      <c r="J1758" s="4">
        <f t="shared" si="67"/>
        <v>23</v>
      </c>
      <c r="K1758" s="4">
        <f t="shared" si="66"/>
        <v>9</v>
      </c>
    </row>
    <row r="1759" spans="1:11" x14ac:dyDescent="0.45">
      <c r="A1759" s="3">
        <v>711</v>
      </c>
      <c r="B1759" s="3">
        <v>20</v>
      </c>
      <c r="C1759" t="s">
        <v>83</v>
      </c>
      <c r="D1759" t="s">
        <v>645</v>
      </c>
      <c r="E1759" s="4">
        <v>20</v>
      </c>
      <c r="F1759" s="4">
        <v>34</v>
      </c>
      <c r="G1759">
        <v>3</v>
      </c>
      <c r="H1759" s="5">
        <v>2.9861111111111113E-2</v>
      </c>
      <c r="I1759" t="s">
        <v>629</v>
      </c>
      <c r="J1759" s="4">
        <f t="shared" si="67"/>
        <v>102</v>
      </c>
      <c r="K1759" s="4">
        <f t="shared" si="66"/>
        <v>42</v>
      </c>
    </row>
    <row r="1760" spans="1:11" x14ac:dyDescent="0.45">
      <c r="A1760" s="3">
        <v>711</v>
      </c>
      <c r="B1760" s="3">
        <v>20</v>
      </c>
      <c r="C1760" t="s">
        <v>278</v>
      </c>
      <c r="D1760" t="s">
        <v>643</v>
      </c>
      <c r="E1760" s="4">
        <v>19</v>
      </c>
      <c r="F1760" s="4">
        <v>32</v>
      </c>
      <c r="G1760">
        <v>2</v>
      </c>
      <c r="H1760" s="5">
        <v>1.1111111111111112E-2</v>
      </c>
      <c r="I1760" t="s">
        <v>630</v>
      </c>
      <c r="J1760" s="4">
        <f t="shared" si="67"/>
        <v>64</v>
      </c>
      <c r="K1760" s="4">
        <f t="shared" si="66"/>
        <v>26</v>
      </c>
    </row>
    <row r="1761" spans="1:11" x14ac:dyDescent="0.45">
      <c r="A1761" s="3">
        <v>712</v>
      </c>
      <c r="B1761" s="3">
        <v>10</v>
      </c>
      <c r="C1761" t="s">
        <v>189</v>
      </c>
      <c r="D1761" t="s">
        <v>632</v>
      </c>
      <c r="E1761" s="4">
        <v>14</v>
      </c>
      <c r="F1761" s="4">
        <v>24</v>
      </c>
      <c r="G1761">
        <v>2</v>
      </c>
      <c r="H1761" s="5">
        <v>3.4027777777777775E-2</v>
      </c>
      <c r="I1761" t="s">
        <v>629</v>
      </c>
      <c r="J1761" s="4">
        <f t="shared" si="67"/>
        <v>48</v>
      </c>
      <c r="K1761" s="4">
        <f t="shared" si="66"/>
        <v>20</v>
      </c>
    </row>
    <row r="1762" spans="1:11" x14ac:dyDescent="0.45">
      <c r="A1762" s="3">
        <v>713</v>
      </c>
      <c r="B1762" s="3">
        <v>6</v>
      </c>
      <c r="C1762" t="s">
        <v>292</v>
      </c>
      <c r="D1762" t="s">
        <v>639</v>
      </c>
      <c r="E1762" s="4">
        <v>20</v>
      </c>
      <c r="F1762" s="4">
        <v>33</v>
      </c>
      <c r="G1762">
        <v>3</v>
      </c>
      <c r="H1762" s="5">
        <v>2.8472222222222222E-2</v>
      </c>
      <c r="I1762" t="s">
        <v>630</v>
      </c>
      <c r="J1762" s="4">
        <f t="shared" si="67"/>
        <v>99</v>
      </c>
      <c r="K1762" s="4">
        <f t="shared" si="66"/>
        <v>39</v>
      </c>
    </row>
    <row r="1763" spans="1:11" x14ac:dyDescent="0.45">
      <c r="A1763" s="3">
        <v>713</v>
      </c>
      <c r="B1763" s="3">
        <v>6</v>
      </c>
      <c r="C1763" t="s">
        <v>55</v>
      </c>
      <c r="D1763" t="s">
        <v>638</v>
      </c>
      <c r="E1763" s="4">
        <v>17</v>
      </c>
      <c r="F1763" s="4">
        <v>29</v>
      </c>
      <c r="G1763">
        <v>3</v>
      </c>
      <c r="H1763" s="5">
        <v>9.7222222222222224E-3</v>
      </c>
      <c r="I1763" t="s">
        <v>630</v>
      </c>
      <c r="J1763" s="4">
        <f t="shared" si="67"/>
        <v>87</v>
      </c>
      <c r="K1763" s="4">
        <f t="shared" si="66"/>
        <v>36</v>
      </c>
    </row>
    <row r="1764" spans="1:11" x14ac:dyDescent="0.45">
      <c r="A1764" s="3">
        <v>713</v>
      </c>
      <c r="B1764" s="3">
        <v>6</v>
      </c>
      <c r="C1764" t="s">
        <v>278</v>
      </c>
      <c r="D1764" t="s">
        <v>643</v>
      </c>
      <c r="E1764" s="4">
        <v>19</v>
      </c>
      <c r="F1764" s="4">
        <v>32</v>
      </c>
      <c r="G1764">
        <v>3</v>
      </c>
      <c r="H1764" s="5">
        <v>3.125E-2</v>
      </c>
      <c r="I1764" t="s">
        <v>629</v>
      </c>
      <c r="J1764" s="4">
        <f t="shared" si="67"/>
        <v>96</v>
      </c>
      <c r="K1764" s="4">
        <f t="shared" si="66"/>
        <v>39</v>
      </c>
    </row>
    <row r="1765" spans="1:11" x14ac:dyDescent="0.45">
      <c r="A1765" s="3">
        <v>713</v>
      </c>
      <c r="B1765" s="3">
        <v>6</v>
      </c>
      <c r="C1765" t="s">
        <v>186</v>
      </c>
      <c r="D1765" t="s">
        <v>650</v>
      </c>
      <c r="E1765" s="4">
        <v>15</v>
      </c>
      <c r="F1765" s="4">
        <v>26</v>
      </c>
      <c r="G1765">
        <v>3</v>
      </c>
      <c r="H1765" s="5">
        <v>1.7361111111111112E-2</v>
      </c>
      <c r="I1765" t="s">
        <v>629</v>
      </c>
      <c r="J1765" s="4">
        <f t="shared" si="67"/>
        <v>78</v>
      </c>
      <c r="K1765" s="4">
        <f t="shared" si="66"/>
        <v>33</v>
      </c>
    </row>
    <row r="1766" spans="1:11" x14ac:dyDescent="0.45">
      <c r="A1766" s="3">
        <v>714</v>
      </c>
      <c r="B1766" s="3">
        <v>19</v>
      </c>
      <c r="C1766" t="s">
        <v>83</v>
      </c>
      <c r="D1766" t="s">
        <v>645</v>
      </c>
      <c r="E1766" s="4">
        <v>20</v>
      </c>
      <c r="F1766" s="4">
        <v>34</v>
      </c>
      <c r="G1766">
        <v>3</v>
      </c>
      <c r="H1766" s="5">
        <v>1.1805555555555555E-2</v>
      </c>
      <c r="I1766" t="s">
        <v>630</v>
      </c>
      <c r="J1766" s="4">
        <f t="shared" si="67"/>
        <v>102</v>
      </c>
      <c r="K1766" s="4">
        <f t="shared" si="66"/>
        <v>42</v>
      </c>
    </row>
    <row r="1767" spans="1:11" x14ac:dyDescent="0.45">
      <c r="A1767" s="3">
        <v>714</v>
      </c>
      <c r="B1767" s="3">
        <v>19</v>
      </c>
      <c r="C1767" t="s">
        <v>97</v>
      </c>
      <c r="D1767" t="s">
        <v>633</v>
      </c>
      <c r="E1767" s="4">
        <v>18</v>
      </c>
      <c r="F1767" s="4">
        <v>30</v>
      </c>
      <c r="G1767">
        <v>3</v>
      </c>
      <c r="H1767" s="5">
        <v>1.1805555555555555E-2</v>
      </c>
      <c r="I1767" t="s">
        <v>630</v>
      </c>
      <c r="J1767" s="4">
        <f t="shared" si="67"/>
        <v>90</v>
      </c>
      <c r="K1767" s="4">
        <f t="shared" si="66"/>
        <v>36</v>
      </c>
    </row>
    <row r="1768" spans="1:11" x14ac:dyDescent="0.45">
      <c r="A1768" s="3">
        <v>714</v>
      </c>
      <c r="B1768" s="3">
        <v>19</v>
      </c>
      <c r="C1768" t="s">
        <v>292</v>
      </c>
      <c r="D1768" t="s">
        <v>639</v>
      </c>
      <c r="E1768" s="4">
        <v>20</v>
      </c>
      <c r="F1768" s="4">
        <v>33</v>
      </c>
      <c r="G1768">
        <v>1</v>
      </c>
      <c r="H1768" s="5">
        <v>2.013888888888889E-2</v>
      </c>
      <c r="I1768" t="s">
        <v>630</v>
      </c>
      <c r="J1768" s="4">
        <f t="shared" si="67"/>
        <v>33</v>
      </c>
      <c r="K1768" s="4">
        <f t="shared" si="66"/>
        <v>13</v>
      </c>
    </row>
    <row r="1769" spans="1:11" x14ac:dyDescent="0.45">
      <c r="A1769" s="3">
        <v>715</v>
      </c>
      <c r="B1769" s="3">
        <v>12</v>
      </c>
      <c r="C1769" t="s">
        <v>97</v>
      </c>
      <c r="D1769" t="s">
        <v>633</v>
      </c>
      <c r="E1769" s="4">
        <v>18</v>
      </c>
      <c r="F1769" s="4">
        <v>30</v>
      </c>
      <c r="G1769">
        <v>3</v>
      </c>
      <c r="H1769" s="5">
        <v>2.4305555555555556E-2</v>
      </c>
      <c r="I1769" t="s">
        <v>629</v>
      </c>
      <c r="J1769" s="4">
        <f t="shared" si="67"/>
        <v>90</v>
      </c>
      <c r="K1769" s="4">
        <f t="shared" si="66"/>
        <v>36</v>
      </c>
    </row>
    <row r="1770" spans="1:11" x14ac:dyDescent="0.45">
      <c r="A1770" s="3">
        <v>715</v>
      </c>
      <c r="B1770" s="3">
        <v>12</v>
      </c>
      <c r="C1770" t="s">
        <v>137</v>
      </c>
      <c r="D1770" t="s">
        <v>635</v>
      </c>
      <c r="E1770" s="4">
        <v>16</v>
      </c>
      <c r="F1770" s="4">
        <v>27</v>
      </c>
      <c r="G1770">
        <v>1</v>
      </c>
      <c r="H1770" s="5">
        <v>9.7222222222222224E-3</v>
      </c>
      <c r="I1770" t="s">
        <v>629</v>
      </c>
      <c r="J1770" s="4">
        <f t="shared" si="67"/>
        <v>27</v>
      </c>
      <c r="K1770" s="4">
        <f t="shared" si="66"/>
        <v>11</v>
      </c>
    </row>
    <row r="1771" spans="1:11" x14ac:dyDescent="0.45">
      <c r="A1771" s="3">
        <v>715</v>
      </c>
      <c r="B1771" s="3">
        <v>12</v>
      </c>
      <c r="C1771" t="s">
        <v>153</v>
      </c>
      <c r="D1771" t="s">
        <v>651</v>
      </c>
      <c r="E1771" s="4">
        <v>15</v>
      </c>
      <c r="F1771" s="4">
        <v>25</v>
      </c>
      <c r="G1771">
        <v>3</v>
      </c>
      <c r="H1771" s="5">
        <v>2.6388888888888889E-2</v>
      </c>
      <c r="I1771" t="s">
        <v>629</v>
      </c>
      <c r="J1771" s="4">
        <f t="shared" si="67"/>
        <v>75</v>
      </c>
      <c r="K1771" s="4">
        <f t="shared" si="66"/>
        <v>30</v>
      </c>
    </row>
    <row r="1772" spans="1:11" x14ac:dyDescent="0.45">
      <c r="A1772" s="3">
        <v>715</v>
      </c>
      <c r="B1772" s="3">
        <v>12</v>
      </c>
      <c r="C1772" t="s">
        <v>108</v>
      </c>
      <c r="D1772" t="s">
        <v>649</v>
      </c>
      <c r="E1772" s="4">
        <v>10</v>
      </c>
      <c r="F1772" s="4">
        <v>18</v>
      </c>
      <c r="G1772">
        <v>3</v>
      </c>
      <c r="H1772" s="5">
        <v>3.4027777777777775E-2</v>
      </c>
      <c r="I1772" t="s">
        <v>630</v>
      </c>
      <c r="J1772" s="4">
        <f t="shared" si="67"/>
        <v>54</v>
      </c>
      <c r="K1772" s="4">
        <f t="shared" si="66"/>
        <v>24</v>
      </c>
    </row>
    <row r="1773" spans="1:11" x14ac:dyDescent="0.45">
      <c r="A1773" s="3">
        <v>716</v>
      </c>
      <c r="B1773" s="3">
        <v>12</v>
      </c>
      <c r="C1773" t="s">
        <v>99</v>
      </c>
      <c r="D1773" t="s">
        <v>648</v>
      </c>
      <c r="E1773" s="4">
        <v>13</v>
      </c>
      <c r="F1773" s="4">
        <v>21</v>
      </c>
      <c r="G1773">
        <v>3</v>
      </c>
      <c r="H1773" s="5">
        <v>8.3333333333333332E-3</v>
      </c>
      <c r="I1773" t="s">
        <v>629</v>
      </c>
      <c r="J1773" s="4">
        <f t="shared" si="67"/>
        <v>63</v>
      </c>
      <c r="K1773" s="4">
        <f t="shared" si="66"/>
        <v>24</v>
      </c>
    </row>
    <row r="1774" spans="1:11" x14ac:dyDescent="0.45">
      <c r="A1774" s="3">
        <v>716</v>
      </c>
      <c r="B1774" s="3">
        <v>12</v>
      </c>
      <c r="C1774" t="s">
        <v>153</v>
      </c>
      <c r="D1774" t="s">
        <v>651</v>
      </c>
      <c r="E1774" s="4">
        <v>15</v>
      </c>
      <c r="F1774" s="4">
        <v>25</v>
      </c>
      <c r="G1774">
        <v>3</v>
      </c>
      <c r="H1774" s="5">
        <v>3.3333333333333333E-2</v>
      </c>
      <c r="I1774" t="s">
        <v>629</v>
      </c>
      <c r="J1774" s="4">
        <f t="shared" si="67"/>
        <v>75</v>
      </c>
      <c r="K1774" s="4">
        <f t="shared" si="66"/>
        <v>30</v>
      </c>
    </row>
    <row r="1775" spans="1:11" x14ac:dyDescent="0.45">
      <c r="A1775" s="3">
        <v>716</v>
      </c>
      <c r="B1775" s="3">
        <v>12</v>
      </c>
      <c r="C1775" t="s">
        <v>147</v>
      </c>
      <c r="D1775" t="s">
        <v>634</v>
      </c>
      <c r="E1775" s="4">
        <v>19</v>
      </c>
      <c r="F1775" s="4">
        <v>31</v>
      </c>
      <c r="G1775">
        <v>3</v>
      </c>
      <c r="H1775" s="5">
        <v>2.0833333333333332E-2</v>
      </c>
      <c r="I1775" t="s">
        <v>630</v>
      </c>
      <c r="J1775" s="4">
        <f t="shared" si="67"/>
        <v>93</v>
      </c>
      <c r="K1775" s="4">
        <f t="shared" si="66"/>
        <v>36</v>
      </c>
    </row>
    <row r="1776" spans="1:11" x14ac:dyDescent="0.45">
      <c r="A1776" s="3">
        <v>717</v>
      </c>
      <c r="B1776" s="3">
        <v>8</v>
      </c>
      <c r="C1776" t="s">
        <v>234</v>
      </c>
      <c r="D1776" t="s">
        <v>644</v>
      </c>
      <c r="E1776" s="4">
        <v>13</v>
      </c>
      <c r="F1776" s="4">
        <v>22</v>
      </c>
      <c r="G1776">
        <v>2</v>
      </c>
      <c r="H1776" s="5">
        <v>1.5972222222222221E-2</v>
      </c>
      <c r="I1776" t="s">
        <v>630</v>
      </c>
      <c r="J1776" s="4">
        <f t="shared" si="67"/>
        <v>44</v>
      </c>
      <c r="K1776" s="4">
        <f t="shared" si="66"/>
        <v>18</v>
      </c>
    </row>
    <row r="1777" spans="1:11" x14ac:dyDescent="0.45">
      <c r="A1777" s="3">
        <v>717</v>
      </c>
      <c r="B1777" s="3">
        <v>8</v>
      </c>
      <c r="C1777" t="s">
        <v>97</v>
      </c>
      <c r="D1777" t="s">
        <v>633</v>
      </c>
      <c r="E1777" s="4">
        <v>18</v>
      </c>
      <c r="F1777" s="4">
        <v>30</v>
      </c>
      <c r="G1777">
        <v>1</v>
      </c>
      <c r="H1777" s="5">
        <v>2.5000000000000001E-2</v>
      </c>
      <c r="I1777" t="s">
        <v>630</v>
      </c>
      <c r="J1777" s="4">
        <f t="shared" si="67"/>
        <v>30</v>
      </c>
      <c r="K1777" s="4">
        <f t="shared" si="66"/>
        <v>12</v>
      </c>
    </row>
    <row r="1778" spans="1:11" x14ac:dyDescent="0.45">
      <c r="A1778" s="3">
        <v>717</v>
      </c>
      <c r="B1778" s="3">
        <v>8</v>
      </c>
      <c r="C1778" t="s">
        <v>137</v>
      </c>
      <c r="D1778" t="s">
        <v>635</v>
      </c>
      <c r="E1778" s="4">
        <v>16</v>
      </c>
      <c r="F1778" s="4">
        <v>27</v>
      </c>
      <c r="G1778">
        <v>3</v>
      </c>
      <c r="H1778" s="5">
        <v>9.0277777777777769E-3</v>
      </c>
      <c r="I1778" t="s">
        <v>630</v>
      </c>
      <c r="J1778" s="4">
        <f t="shared" si="67"/>
        <v>81</v>
      </c>
      <c r="K1778" s="4">
        <f t="shared" si="66"/>
        <v>33</v>
      </c>
    </row>
    <row r="1779" spans="1:11" x14ac:dyDescent="0.45">
      <c r="A1779" s="3">
        <v>718</v>
      </c>
      <c r="B1779" s="3">
        <v>7</v>
      </c>
      <c r="C1779" t="s">
        <v>177</v>
      </c>
      <c r="D1779" t="s">
        <v>646</v>
      </c>
      <c r="E1779" s="4">
        <v>12</v>
      </c>
      <c r="F1779" s="4">
        <v>20</v>
      </c>
      <c r="G1779">
        <v>1</v>
      </c>
      <c r="H1779" s="5">
        <v>4.027777777777778E-2</v>
      </c>
      <c r="I1779" t="s">
        <v>630</v>
      </c>
      <c r="J1779" s="4">
        <f t="shared" si="67"/>
        <v>20</v>
      </c>
      <c r="K1779" s="4">
        <f t="shared" si="66"/>
        <v>8</v>
      </c>
    </row>
    <row r="1780" spans="1:11" x14ac:dyDescent="0.45">
      <c r="A1780" s="3">
        <v>719</v>
      </c>
      <c r="B1780" s="3">
        <v>16</v>
      </c>
      <c r="C1780" t="s">
        <v>71</v>
      </c>
      <c r="D1780" t="s">
        <v>636</v>
      </c>
      <c r="E1780" s="4">
        <v>25</v>
      </c>
      <c r="F1780" s="4">
        <v>40</v>
      </c>
      <c r="G1780">
        <v>1</v>
      </c>
      <c r="H1780" s="5">
        <v>1.0416666666666666E-2</v>
      </c>
      <c r="I1780" t="s">
        <v>629</v>
      </c>
      <c r="J1780" s="4">
        <f t="shared" si="67"/>
        <v>40</v>
      </c>
      <c r="K1780" s="4">
        <f t="shared" si="66"/>
        <v>15</v>
      </c>
    </row>
    <row r="1781" spans="1:11" x14ac:dyDescent="0.45">
      <c r="A1781" s="3">
        <v>719</v>
      </c>
      <c r="B1781" s="3">
        <v>16</v>
      </c>
      <c r="C1781" t="s">
        <v>143</v>
      </c>
      <c r="D1781" t="s">
        <v>641</v>
      </c>
      <c r="E1781" s="4">
        <v>11</v>
      </c>
      <c r="F1781" s="4">
        <v>19</v>
      </c>
      <c r="G1781">
        <v>2</v>
      </c>
      <c r="H1781" s="5">
        <v>2.361111111111111E-2</v>
      </c>
      <c r="I1781" t="s">
        <v>629</v>
      </c>
      <c r="J1781" s="4">
        <f t="shared" si="67"/>
        <v>38</v>
      </c>
      <c r="K1781" s="4">
        <f t="shared" si="66"/>
        <v>16</v>
      </c>
    </row>
    <row r="1782" spans="1:11" x14ac:dyDescent="0.45">
      <c r="A1782" s="3">
        <v>719</v>
      </c>
      <c r="B1782" s="3">
        <v>16</v>
      </c>
      <c r="C1782" t="s">
        <v>55</v>
      </c>
      <c r="D1782" t="s">
        <v>638</v>
      </c>
      <c r="E1782" s="4">
        <v>17</v>
      </c>
      <c r="F1782" s="4">
        <v>29</v>
      </c>
      <c r="G1782">
        <v>1</v>
      </c>
      <c r="H1782" s="5">
        <v>1.4583333333333334E-2</v>
      </c>
      <c r="I1782" t="s">
        <v>629</v>
      </c>
      <c r="J1782" s="4">
        <f t="shared" si="67"/>
        <v>29</v>
      </c>
      <c r="K1782" s="4">
        <f t="shared" si="66"/>
        <v>12</v>
      </c>
    </row>
    <row r="1783" spans="1:11" x14ac:dyDescent="0.45">
      <c r="A1783" s="3">
        <v>720</v>
      </c>
      <c r="B1783" s="3">
        <v>4</v>
      </c>
      <c r="C1783" t="s">
        <v>292</v>
      </c>
      <c r="D1783" t="s">
        <v>639</v>
      </c>
      <c r="E1783" s="4">
        <v>20</v>
      </c>
      <c r="F1783" s="4">
        <v>33</v>
      </c>
      <c r="G1783">
        <v>1</v>
      </c>
      <c r="H1783" s="5">
        <v>2.5000000000000001E-2</v>
      </c>
      <c r="I1783" t="s">
        <v>629</v>
      </c>
      <c r="J1783" s="4">
        <f t="shared" si="67"/>
        <v>33</v>
      </c>
      <c r="K1783" s="4">
        <f t="shared" si="66"/>
        <v>13</v>
      </c>
    </row>
    <row r="1784" spans="1:11" x14ac:dyDescent="0.45">
      <c r="A1784" s="3">
        <v>720</v>
      </c>
      <c r="B1784" s="3">
        <v>4</v>
      </c>
      <c r="C1784" t="s">
        <v>55</v>
      </c>
      <c r="D1784" t="s">
        <v>638</v>
      </c>
      <c r="E1784" s="4">
        <v>17</v>
      </c>
      <c r="F1784" s="4">
        <v>29</v>
      </c>
      <c r="G1784">
        <v>3</v>
      </c>
      <c r="H1784" s="5">
        <v>3.0555555555555555E-2</v>
      </c>
      <c r="I1784" t="s">
        <v>630</v>
      </c>
      <c r="J1784" s="4">
        <f t="shared" si="67"/>
        <v>87</v>
      </c>
      <c r="K1784" s="4">
        <f t="shared" si="66"/>
        <v>36</v>
      </c>
    </row>
    <row r="1785" spans="1:11" x14ac:dyDescent="0.45">
      <c r="A1785" s="3">
        <v>720</v>
      </c>
      <c r="B1785" s="3">
        <v>4</v>
      </c>
      <c r="C1785" t="s">
        <v>189</v>
      </c>
      <c r="D1785" t="s">
        <v>632</v>
      </c>
      <c r="E1785" s="4">
        <v>14</v>
      </c>
      <c r="F1785" s="4">
        <v>24</v>
      </c>
      <c r="G1785">
        <v>2</v>
      </c>
      <c r="H1785" s="5">
        <v>3.6805555555555557E-2</v>
      </c>
      <c r="I1785" t="s">
        <v>630</v>
      </c>
      <c r="J1785" s="4">
        <f t="shared" si="67"/>
        <v>48</v>
      </c>
      <c r="K1785" s="4">
        <f t="shared" si="66"/>
        <v>20</v>
      </c>
    </row>
    <row r="1786" spans="1:11" x14ac:dyDescent="0.45">
      <c r="A1786" s="3">
        <v>721</v>
      </c>
      <c r="B1786" s="3">
        <v>6</v>
      </c>
      <c r="C1786" t="s">
        <v>55</v>
      </c>
      <c r="D1786" t="s">
        <v>638</v>
      </c>
      <c r="E1786" s="4">
        <v>17</v>
      </c>
      <c r="F1786" s="4">
        <v>29</v>
      </c>
      <c r="G1786">
        <v>1</v>
      </c>
      <c r="H1786" s="5">
        <v>1.3888888888888888E-2</v>
      </c>
      <c r="I1786" t="s">
        <v>630</v>
      </c>
      <c r="J1786" s="4">
        <f t="shared" si="67"/>
        <v>29</v>
      </c>
      <c r="K1786" s="4">
        <f t="shared" si="66"/>
        <v>12</v>
      </c>
    </row>
    <row r="1787" spans="1:11" x14ac:dyDescent="0.45">
      <c r="A1787" s="3">
        <v>721</v>
      </c>
      <c r="B1787" s="3">
        <v>6</v>
      </c>
      <c r="C1787" t="s">
        <v>102</v>
      </c>
      <c r="D1787" t="s">
        <v>637</v>
      </c>
      <c r="E1787" s="4">
        <v>22</v>
      </c>
      <c r="F1787" s="4">
        <v>36</v>
      </c>
      <c r="G1787">
        <v>1</v>
      </c>
      <c r="H1787" s="5">
        <v>1.0416666666666666E-2</v>
      </c>
      <c r="I1787" t="s">
        <v>630</v>
      </c>
      <c r="J1787" s="4">
        <f t="shared" si="67"/>
        <v>36</v>
      </c>
      <c r="K1787" s="4">
        <f t="shared" si="66"/>
        <v>14</v>
      </c>
    </row>
    <row r="1788" spans="1:11" x14ac:dyDescent="0.45">
      <c r="A1788" s="3">
        <v>721</v>
      </c>
      <c r="B1788" s="3">
        <v>6</v>
      </c>
      <c r="C1788" t="s">
        <v>189</v>
      </c>
      <c r="D1788" t="s">
        <v>632</v>
      </c>
      <c r="E1788" s="4">
        <v>14</v>
      </c>
      <c r="F1788" s="4">
        <v>24</v>
      </c>
      <c r="G1788">
        <v>3</v>
      </c>
      <c r="H1788" s="5">
        <v>3.0555555555555555E-2</v>
      </c>
      <c r="I1788" t="s">
        <v>629</v>
      </c>
      <c r="J1788" s="4">
        <f t="shared" si="67"/>
        <v>72</v>
      </c>
      <c r="K1788" s="4">
        <f t="shared" si="66"/>
        <v>30</v>
      </c>
    </row>
    <row r="1789" spans="1:11" x14ac:dyDescent="0.45">
      <c r="A1789" s="3">
        <v>721</v>
      </c>
      <c r="B1789" s="3">
        <v>6</v>
      </c>
      <c r="C1789" t="s">
        <v>137</v>
      </c>
      <c r="D1789" t="s">
        <v>635</v>
      </c>
      <c r="E1789" s="4">
        <v>16</v>
      </c>
      <c r="F1789" s="4">
        <v>27</v>
      </c>
      <c r="G1789">
        <v>3</v>
      </c>
      <c r="H1789" s="5">
        <v>3.7499999999999999E-2</v>
      </c>
      <c r="I1789" t="s">
        <v>630</v>
      </c>
      <c r="J1789" s="4">
        <f t="shared" si="67"/>
        <v>81</v>
      </c>
      <c r="K1789" s="4">
        <f t="shared" si="66"/>
        <v>33</v>
      </c>
    </row>
    <row r="1790" spans="1:11" x14ac:dyDescent="0.45">
      <c r="A1790" s="3">
        <v>722</v>
      </c>
      <c r="B1790" s="3">
        <v>13</v>
      </c>
      <c r="C1790" t="s">
        <v>99</v>
      </c>
      <c r="D1790" t="s">
        <v>648</v>
      </c>
      <c r="E1790" s="4">
        <v>13</v>
      </c>
      <c r="F1790" s="4">
        <v>21</v>
      </c>
      <c r="G1790">
        <v>3</v>
      </c>
      <c r="H1790" s="5">
        <v>2.9861111111111113E-2</v>
      </c>
      <c r="I1790" t="s">
        <v>629</v>
      </c>
      <c r="J1790" s="4">
        <f t="shared" si="67"/>
        <v>63</v>
      </c>
      <c r="K1790" s="4">
        <f t="shared" si="66"/>
        <v>24</v>
      </c>
    </row>
    <row r="1791" spans="1:11" x14ac:dyDescent="0.45">
      <c r="A1791" s="3">
        <v>722</v>
      </c>
      <c r="B1791" s="3">
        <v>13</v>
      </c>
      <c r="C1791" t="s">
        <v>234</v>
      </c>
      <c r="D1791" t="s">
        <v>644</v>
      </c>
      <c r="E1791" s="4">
        <v>13</v>
      </c>
      <c r="F1791" s="4">
        <v>22</v>
      </c>
      <c r="G1791">
        <v>1</v>
      </c>
      <c r="H1791" s="5">
        <v>1.1111111111111112E-2</v>
      </c>
      <c r="I1791" t="s">
        <v>629</v>
      </c>
      <c r="J1791" s="4">
        <f t="shared" si="67"/>
        <v>22</v>
      </c>
      <c r="K1791" s="4">
        <f t="shared" si="66"/>
        <v>9</v>
      </c>
    </row>
    <row r="1792" spans="1:11" x14ac:dyDescent="0.45">
      <c r="A1792" s="3">
        <v>723</v>
      </c>
      <c r="B1792" s="3">
        <v>12</v>
      </c>
      <c r="C1792" t="s">
        <v>62</v>
      </c>
      <c r="D1792" t="s">
        <v>640</v>
      </c>
      <c r="E1792" s="4">
        <v>16</v>
      </c>
      <c r="F1792" s="4">
        <v>28</v>
      </c>
      <c r="G1792">
        <v>2</v>
      </c>
      <c r="H1792" s="5">
        <v>1.5277777777777777E-2</v>
      </c>
      <c r="I1792" t="s">
        <v>629</v>
      </c>
      <c r="J1792" s="4">
        <f t="shared" si="67"/>
        <v>56</v>
      </c>
      <c r="K1792" s="4">
        <f t="shared" si="66"/>
        <v>24</v>
      </c>
    </row>
    <row r="1793" spans="1:11" x14ac:dyDescent="0.45">
      <c r="A1793" s="3">
        <v>723</v>
      </c>
      <c r="B1793" s="3">
        <v>12</v>
      </c>
      <c r="C1793" t="s">
        <v>39</v>
      </c>
      <c r="D1793" t="s">
        <v>642</v>
      </c>
      <c r="E1793" s="4">
        <v>21</v>
      </c>
      <c r="F1793" s="4">
        <v>35</v>
      </c>
      <c r="G1793">
        <v>2</v>
      </c>
      <c r="H1793" s="5">
        <v>6.2500000000000003E-3</v>
      </c>
      <c r="I1793" t="s">
        <v>629</v>
      </c>
      <c r="J1793" s="4">
        <f t="shared" si="67"/>
        <v>70</v>
      </c>
      <c r="K1793" s="4">
        <f t="shared" si="66"/>
        <v>28</v>
      </c>
    </row>
    <row r="1794" spans="1:11" x14ac:dyDescent="0.45">
      <c r="A1794" s="3">
        <v>724</v>
      </c>
      <c r="B1794" s="3">
        <v>8</v>
      </c>
      <c r="C1794" t="s">
        <v>234</v>
      </c>
      <c r="D1794" t="s">
        <v>644</v>
      </c>
      <c r="E1794" s="4">
        <v>13</v>
      </c>
      <c r="F1794" s="4">
        <v>22</v>
      </c>
      <c r="G1794">
        <v>3</v>
      </c>
      <c r="H1794" s="5">
        <v>3.888888888888889E-2</v>
      </c>
      <c r="I1794" t="s">
        <v>629</v>
      </c>
      <c r="J1794" s="4">
        <f t="shared" si="67"/>
        <v>66</v>
      </c>
      <c r="K1794" s="4">
        <f t="shared" ref="K1794:K1857" si="68">J1794-(G1794*E1794)</f>
        <v>27</v>
      </c>
    </row>
    <row r="1795" spans="1:11" x14ac:dyDescent="0.45">
      <c r="A1795" s="3">
        <v>725</v>
      </c>
      <c r="B1795" s="3">
        <v>10</v>
      </c>
      <c r="C1795" t="s">
        <v>83</v>
      </c>
      <c r="D1795" t="s">
        <v>645</v>
      </c>
      <c r="E1795" s="4">
        <v>20</v>
      </c>
      <c r="F1795" s="4">
        <v>34</v>
      </c>
      <c r="G1795">
        <v>3</v>
      </c>
      <c r="H1795" s="5">
        <v>2.0833333333333332E-2</v>
      </c>
      <c r="I1795" t="s">
        <v>629</v>
      </c>
      <c r="J1795" s="4">
        <f t="shared" ref="J1795:J1858" si="69">F1795*G1795</f>
        <v>102</v>
      </c>
      <c r="K1795" s="4">
        <f t="shared" si="68"/>
        <v>42</v>
      </c>
    </row>
    <row r="1796" spans="1:11" x14ac:dyDescent="0.45">
      <c r="A1796" s="3">
        <v>725</v>
      </c>
      <c r="B1796" s="3">
        <v>10</v>
      </c>
      <c r="C1796" t="s">
        <v>234</v>
      </c>
      <c r="D1796" t="s">
        <v>644</v>
      </c>
      <c r="E1796" s="4">
        <v>13</v>
      </c>
      <c r="F1796" s="4">
        <v>22</v>
      </c>
      <c r="G1796">
        <v>3</v>
      </c>
      <c r="H1796" s="5">
        <v>3.8194444444444448E-2</v>
      </c>
      <c r="I1796" t="s">
        <v>629</v>
      </c>
      <c r="J1796" s="4">
        <f t="shared" si="69"/>
        <v>66</v>
      </c>
      <c r="K1796" s="4">
        <f t="shared" si="68"/>
        <v>27</v>
      </c>
    </row>
    <row r="1797" spans="1:11" x14ac:dyDescent="0.45">
      <c r="A1797" s="3">
        <v>726</v>
      </c>
      <c r="B1797" s="3">
        <v>11</v>
      </c>
      <c r="C1797" t="s">
        <v>234</v>
      </c>
      <c r="D1797" t="s">
        <v>644</v>
      </c>
      <c r="E1797" s="4">
        <v>13</v>
      </c>
      <c r="F1797" s="4">
        <v>22</v>
      </c>
      <c r="G1797">
        <v>2</v>
      </c>
      <c r="H1797" s="5">
        <v>4.1666666666666666E-3</v>
      </c>
      <c r="I1797" t="s">
        <v>629</v>
      </c>
      <c r="J1797" s="4">
        <f t="shared" si="69"/>
        <v>44</v>
      </c>
      <c r="K1797" s="4">
        <f t="shared" si="68"/>
        <v>18</v>
      </c>
    </row>
    <row r="1798" spans="1:11" x14ac:dyDescent="0.45">
      <c r="A1798" s="3">
        <v>726</v>
      </c>
      <c r="B1798" s="3">
        <v>11</v>
      </c>
      <c r="C1798" t="s">
        <v>102</v>
      </c>
      <c r="D1798" t="s">
        <v>637</v>
      </c>
      <c r="E1798" s="4">
        <v>22</v>
      </c>
      <c r="F1798" s="4">
        <v>36</v>
      </c>
      <c r="G1798">
        <v>1</v>
      </c>
      <c r="H1798" s="5">
        <v>9.0277777777777769E-3</v>
      </c>
      <c r="I1798" t="s">
        <v>629</v>
      </c>
      <c r="J1798" s="4">
        <f t="shared" si="69"/>
        <v>36</v>
      </c>
      <c r="K1798" s="4">
        <f t="shared" si="68"/>
        <v>14</v>
      </c>
    </row>
    <row r="1799" spans="1:11" x14ac:dyDescent="0.45">
      <c r="A1799" s="3">
        <v>726</v>
      </c>
      <c r="B1799" s="3">
        <v>11</v>
      </c>
      <c r="C1799" t="s">
        <v>231</v>
      </c>
      <c r="D1799" t="s">
        <v>647</v>
      </c>
      <c r="E1799" s="4">
        <v>14</v>
      </c>
      <c r="F1799" s="4">
        <v>23</v>
      </c>
      <c r="G1799">
        <v>2</v>
      </c>
      <c r="H1799" s="5">
        <v>3.8194444444444448E-2</v>
      </c>
      <c r="I1799" t="s">
        <v>629</v>
      </c>
      <c r="J1799" s="4">
        <f t="shared" si="69"/>
        <v>46</v>
      </c>
      <c r="K1799" s="4">
        <f t="shared" si="68"/>
        <v>18</v>
      </c>
    </row>
    <row r="1800" spans="1:11" x14ac:dyDescent="0.45">
      <c r="A1800" s="3">
        <v>727</v>
      </c>
      <c r="B1800" s="3">
        <v>17</v>
      </c>
      <c r="C1800" t="s">
        <v>177</v>
      </c>
      <c r="D1800" t="s">
        <v>646</v>
      </c>
      <c r="E1800" s="4">
        <v>12</v>
      </c>
      <c r="F1800" s="4">
        <v>20</v>
      </c>
      <c r="G1800">
        <v>2</v>
      </c>
      <c r="H1800" s="5">
        <v>1.4583333333333334E-2</v>
      </c>
      <c r="I1800" t="s">
        <v>630</v>
      </c>
      <c r="J1800" s="4">
        <f t="shared" si="69"/>
        <v>40</v>
      </c>
      <c r="K1800" s="4">
        <f t="shared" si="68"/>
        <v>16</v>
      </c>
    </row>
    <row r="1801" spans="1:11" x14ac:dyDescent="0.45">
      <c r="A1801" s="3">
        <v>728</v>
      </c>
      <c r="B1801" s="3">
        <v>9</v>
      </c>
      <c r="C1801" t="s">
        <v>108</v>
      </c>
      <c r="D1801" t="s">
        <v>649</v>
      </c>
      <c r="E1801" s="4">
        <v>10</v>
      </c>
      <c r="F1801" s="4">
        <v>18</v>
      </c>
      <c r="G1801">
        <v>1</v>
      </c>
      <c r="H1801" s="5">
        <v>2.9166666666666667E-2</v>
      </c>
      <c r="I1801" t="s">
        <v>629</v>
      </c>
      <c r="J1801" s="4">
        <f t="shared" si="69"/>
        <v>18</v>
      </c>
      <c r="K1801" s="4">
        <f t="shared" si="68"/>
        <v>8</v>
      </c>
    </row>
    <row r="1802" spans="1:11" x14ac:dyDescent="0.45">
      <c r="A1802" s="3">
        <v>728</v>
      </c>
      <c r="B1802" s="3">
        <v>9</v>
      </c>
      <c r="C1802" t="s">
        <v>137</v>
      </c>
      <c r="D1802" t="s">
        <v>635</v>
      </c>
      <c r="E1802" s="4">
        <v>16</v>
      </c>
      <c r="F1802" s="4">
        <v>27</v>
      </c>
      <c r="G1802">
        <v>3</v>
      </c>
      <c r="H1802" s="5">
        <v>5.5555555555555558E-3</v>
      </c>
      <c r="I1802" t="s">
        <v>629</v>
      </c>
      <c r="J1802" s="4">
        <f t="shared" si="69"/>
        <v>81</v>
      </c>
      <c r="K1802" s="4">
        <f t="shared" si="68"/>
        <v>33</v>
      </c>
    </row>
    <row r="1803" spans="1:11" x14ac:dyDescent="0.45">
      <c r="A1803" s="3">
        <v>728</v>
      </c>
      <c r="B1803" s="3">
        <v>9</v>
      </c>
      <c r="C1803" t="s">
        <v>278</v>
      </c>
      <c r="D1803" t="s">
        <v>643</v>
      </c>
      <c r="E1803" s="4">
        <v>19</v>
      </c>
      <c r="F1803" s="4">
        <v>32</v>
      </c>
      <c r="G1803">
        <v>3</v>
      </c>
      <c r="H1803" s="5">
        <v>1.5277777777777777E-2</v>
      </c>
      <c r="I1803" t="s">
        <v>629</v>
      </c>
      <c r="J1803" s="4">
        <f t="shared" si="69"/>
        <v>96</v>
      </c>
      <c r="K1803" s="4">
        <f t="shared" si="68"/>
        <v>39</v>
      </c>
    </row>
    <row r="1804" spans="1:11" x14ac:dyDescent="0.45">
      <c r="A1804" s="3">
        <v>729</v>
      </c>
      <c r="B1804" s="3">
        <v>20</v>
      </c>
      <c r="C1804" t="s">
        <v>83</v>
      </c>
      <c r="D1804" t="s">
        <v>645</v>
      </c>
      <c r="E1804" s="4">
        <v>20</v>
      </c>
      <c r="F1804" s="4">
        <v>34</v>
      </c>
      <c r="G1804">
        <v>2</v>
      </c>
      <c r="H1804" s="5">
        <v>3.9583333333333331E-2</v>
      </c>
      <c r="I1804" t="s">
        <v>629</v>
      </c>
      <c r="J1804" s="4">
        <f t="shared" si="69"/>
        <v>68</v>
      </c>
      <c r="K1804" s="4">
        <f t="shared" si="68"/>
        <v>28</v>
      </c>
    </row>
    <row r="1805" spans="1:11" x14ac:dyDescent="0.45">
      <c r="A1805" s="3">
        <v>729</v>
      </c>
      <c r="B1805" s="3">
        <v>20</v>
      </c>
      <c r="C1805" t="s">
        <v>177</v>
      </c>
      <c r="D1805" t="s">
        <v>646</v>
      </c>
      <c r="E1805" s="4">
        <v>12</v>
      </c>
      <c r="F1805" s="4">
        <v>20</v>
      </c>
      <c r="G1805">
        <v>3</v>
      </c>
      <c r="H1805" s="5">
        <v>5.5555555555555558E-3</v>
      </c>
      <c r="I1805" t="s">
        <v>630</v>
      </c>
      <c r="J1805" s="4">
        <f t="shared" si="69"/>
        <v>60</v>
      </c>
      <c r="K1805" s="4">
        <f t="shared" si="68"/>
        <v>24</v>
      </c>
    </row>
    <row r="1806" spans="1:11" x14ac:dyDescent="0.45">
      <c r="A1806" s="3">
        <v>730</v>
      </c>
      <c r="B1806" s="3">
        <v>8</v>
      </c>
      <c r="C1806" t="s">
        <v>97</v>
      </c>
      <c r="D1806" t="s">
        <v>633</v>
      </c>
      <c r="E1806" s="4">
        <v>18</v>
      </c>
      <c r="F1806" s="4">
        <v>30</v>
      </c>
      <c r="G1806">
        <v>3</v>
      </c>
      <c r="H1806" s="5">
        <v>2.2222222222222223E-2</v>
      </c>
      <c r="I1806" t="s">
        <v>630</v>
      </c>
      <c r="J1806" s="4">
        <f t="shared" si="69"/>
        <v>90</v>
      </c>
      <c r="K1806" s="4">
        <f t="shared" si="68"/>
        <v>36</v>
      </c>
    </row>
    <row r="1807" spans="1:11" x14ac:dyDescent="0.45">
      <c r="A1807" s="3">
        <v>730</v>
      </c>
      <c r="B1807" s="3">
        <v>8</v>
      </c>
      <c r="C1807" t="s">
        <v>189</v>
      </c>
      <c r="D1807" t="s">
        <v>632</v>
      </c>
      <c r="E1807" s="4">
        <v>14</v>
      </c>
      <c r="F1807" s="4">
        <v>24</v>
      </c>
      <c r="G1807">
        <v>1</v>
      </c>
      <c r="H1807" s="5">
        <v>3.2638888888888891E-2</v>
      </c>
      <c r="I1807" t="s">
        <v>630</v>
      </c>
      <c r="J1807" s="4">
        <f t="shared" si="69"/>
        <v>24</v>
      </c>
      <c r="K1807" s="4">
        <f t="shared" si="68"/>
        <v>10</v>
      </c>
    </row>
    <row r="1808" spans="1:11" x14ac:dyDescent="0.45">
      <c r="A1808" s="3">
        <v>731</v>
      </c>
      <c r="B1808" s="3">
        <v>17</v>
      </c>
      <c r="C1808" t="s">
        <v>278</v>
      </c>
      <c r="D1808" t="s">
        <v>643</v>
      </c>
      <c r="E1808" s="4">
        <v>19</v>
      </c>
      <c r="F1808" s="4">
        <v>32</v>
      </c>
      <c r="G1808">
        <v>2</v>
      </c>
      <c r="H1808" s="5">
        <v>3.2638888888888891E-2</v>
      </c>
      <c r="I1808" t="s">
        <v>630</v>
      </c>
      <c r="J1808" s="4">
        <f t="shared" si="69"/>
        <v>64</v>
      </c>
      <c r="K1808" s="4">
        <f t="shared" si="68"/>
        <v>26</v>
      </c>
    </row>
    <row r="1809" spans="1:11" x14ac:dyDescent="0.45">
      <c r="A1809" s="3">
        <v>732</v>
      </c>
      <c r="B1809" s="3">
        <v>12</v>
      </c>
      <c r="C1809" t="s">
        <v>71</v>
      </c>
      <c r="D1809" t="s">
        <v>636</v>
      </c>
      <c r="E1809" s="4">
        <v>25</v>
      </c>
      <c r="F1809" s="4">
        <v>40</v>
      </c>
      <c r="G1809">
        <v>3</v>
      </c>
      <c r="H1809" s="5">
        <v>2.013888888888889E-2</v>
      </c>
      <c r="I1809" t="s">
        <v>629</v>
      </c>
      <c r="J1809" s="4">
        <f t="shared" si="69"/>
        <v>120</v>
      </c>
      <c r="K1809" s="4">
        <f t="shared" si="68"/>
        <v>45</v>
      </c>
    </row>
    <row r="1810" spans="1:11" x14ac:dyDescent="0.45">
      <c r="A1810" s="3">
        <v>732</v>
      </c>
      <c r="B1810" s="3">
        <v>12</v>
      </c>
      <c r="C1810" t="s">
        <v>186</v>
      </c>
      <c r="D1810" t="s">
        <v>650</v>
      </c>
      <c r="E1810" s="4">
        <v>15</v>
      </c>
      <c r="F1810" s="4">
        <v>26</v>
      </c>
      <c r="G1810">
        <v>3</v>
      </c>
      <c r="H1810" s="5">
        <v>2.5000000000000001E-2</v>
      </c>
      <c r="I1810" t="s">
        <v>630</v>
      </c>
      <c r="J1810" s="4">
        <f t="shared" si="69"/>
        <v>78</v>
      </c>
      <c r="K1810" s="4">
        <f t="shared" si="68"/>
        <v>33</v>
      </c>
    </row>
    <row r="1811" spans="1:11" x14ac:dyDescent="0.45">
      <c r="A1811" s="3">
        <v>732</v>
      </c>
      <c r="B1811" s="3">
        <v>12</v>
      </c>
      <c r="C1811" t="s">
        <v>102</v>
      </c>
      <c r="D1811" t="s">
        <v>637</v>
      </c>
      <c r="E1811" s="4">
        <v>22</v>
      </c>
      <c r="F1811" s="4">
        <v>36</v>
      </c>
      <c r="G1811">
        <v>3</v>
      </c>
      <c r="H1811" s="5">
        <v>3.888888888888889E-2</v>
      </c>
      <c r="I1811" t="s">
        <v>630</v>
      </c>
      <c r="J1811" s="4">
        <f t="shared" si="69"/>
        <v>108</v>
      </c>
      <c r="K1811" s="4">
        <f t="shared" si="68"/>
        <v>42</v>
      </c>
    </row>
    <row r="1812" spans="1:11" x14ac:dyDescent="0.45">
      <c r="A1812" s="3">
        <v>733</v>
      </c>
      <c r="B1812" s="3">
        <v>14</v>
      </c>
      <c r="C1812" t="s">
        <v>102</v>
      </c>
      <c r="D1812" t="s">
        <v>637</v>
      </c>
      <c r="E1812" s="4">
        <v>22</v>
      </c>
      <c r="F1812" s="4">
        <v>36</v>
      </c>
      <c r="G1812">
        <v>3</v>
      </c>
      <c r="H1812" s="5">
        <v>2.1527777777777778E-2</v>
      </c>
      <c r="I1812" t="s">
        <v>630</v>
      </c>
      <c r="J1812" s="4">
        <f t="shared" si="69"/>
        <v>108</v>
      </c>
      <c r="K1812" s="4">
        <f t="shared" si="68"/>
        <v>42</v>
      </c>
    </row>
    <row r="1813" spans="1:11" x14ac:dyDescent="0.45">
      <c r="A1813" s="3">
        <v>733</v>
      </c>
      <c r="B1813" s="3">
        <v>14</v>
      </c>
      <c r="C1813" t="s">
        <v>189</v>
      </c>
      <c r="D1813" t="s">
        <v>632</v>
      </c>
      <c r="E1813" s="4">
        <v>14</v>
      </c>
      <c r="F1813" s="4">
        <v>24</v>
      </c>
      <c r="G1813">
        <v>1</v>
      </c>
      <c r="H1813" s="5">
        <v>2.361111111111111E-2</v>
      </c>
      <c r="I1813" t="s">
        <v>629</v>
      </c>
      <c r="J1813" s="4">
        <f t="shared" si="69"/>
        <v>24</v>
      </c>
      <c r="K1813" s="4">
        <f t="shared" si="68"/>
        <v>10</v>
      </c>
    </row>
    <row r="1814" spans="1:11" x14ac:dyDescent="0.45">
      <c r="A1814" s="3">
        <v>733</v>
      </c>
      <c r="B1814" s="3">
        <v>14</v>
      </c>
      <c r="C1814" t="s">
        <v>137</v>
      </c>
      <c r="D1814" t="s">
        <v>635</v>
      </c>
      <c r="E1814" s="4">
        <v>16</v>
      </c>
      <c r="F1814" s="4">
        <v>27</v>
      </c>
      <c r="G1814">
        <v>2</v>
      </c>
      <c r="H1814" s="5">
        <v>6.2500000000000003E-3</v>
      </c>
      <c r="I1814" t="s">
        <v>630</v>
      </c>
      <c r="J1814" s="4">
        <f t="shared" si="69"/>
        <v>54</v>
      </c>
      <c r="K1814" s="4">
        <f t="shared" si="68"/>
        <v>22</v>
      </c>
    </row>
    <row r="1815" spans="1:11" x14ac:dyDescent="0.45">
      <c r="A1815" s="3">
        <v>734</v>
      </c>
      <c r="B1815" s="3">
        <v>14</v>
      </c>
      <c r="C1815" t="s">
        <v>278</v>
      </c>
      <c r="D1815" t="s">
        <v>643</v>
      </c>
      <c r="E1815" s="4">
        <v>19</v>
      </c>
      <c r="F1815" s="4">
        <v>32</v>
      </c>
      <c r="G1815">
        <v>3</v>
      </c>
      <c r="H1815" s="5">
        <v>7.6388888888888886E-3</v>
      </c>
      <c r="I1815" t="s">
        <v>630</v>
      </c>
      <c r="J1815" s="4">
        <f t="shared" si="69"/>
        <v>96</v>
      </c>
      <c r="K1815" s="4">
        <f t="shared" si="68"/>
        <v>39</v>
      </c>
    </row>
    <row r="1816" spans="1:11" x14ac:dyDescent="0.45">
      <c r="A1816" s="3">
        <v>734</v>
      </c>
      <c r="B1816" s="3">
        <v>14</v>
      </c>
      <c r="C1816" t="s">
        <v>189</v>
      </c>
      <c r="D1816" t="s">
        <v>632</v>
      </c>
      <c r="E1816" s="4">
        <v>14</v>
      </c>
      <c r="F1816" s="4">
        <v>24</v>
      </c>
      <c r="G1816">
        <v>1</v>
      </c>
      <c r="H1816" s="5">
        <v>1.1111111111111112E-2</v>
      </c>
      <c r="I1816" t="s">
        <v>629</v>
      </c>
      <c r="J1816" s="4">
        <f t="shared" si="69"/>
        <v>24</v>
      </c>
      <c r="K1816" s="4">
        <f t="shared" si="68"/>
        <v>10</v>
      </c>
    </row>
    <row r="1817" spans="1:11" x14ac:dyDescent="0.45">
      <c r="A1817" s="3">
        <v>734</v>
      </c>
      <c r="B1817" s="3">
        <v>14</v>
      </c>
      <c r="C1817" t="s">
        <v>143</v>
      </c>
      <c r="D1817" t="s">
        <v>641</v>
      </c>
      <c r="E1817" s="4">
        <v>11</v>
      </c>
      <c r="F1817" s="4">
        <v>19</v>
      </c>
      <c r="G1817">
        <v>1</v>
      </c>
      <c r="H1817" s="5">
        <v>1.7361111111111112E-2</v>
      </c>
      <c r="I1817" t="s">
        <v>629</v>
      </c>
      <c r="J1817" s="4">
        <f t="shared" si="69"/>
        <v>19</v>
      </c>
      <c r="K1817" s="4">
        <f t="shared" si="68"/>
        <v>8</v>
      </c>
    </row>
    <row r="1818" spans="1:11" x14ac:dyDescent="0.45">
      <c r="A1818" s="3">
        <v>735</v>
      </c>
      <c r="B1818" s="3">
        <v>20</v>
      </c>
      <c r="C1818" t="s">
        <v>231</v>
      </c>
      <c r="D1818" t="s">
        <v>647</v>
      </c>
      <c r="E1818" s="4">
        <v>14</v>
      </c>
      <c r="F1818" s="4">
        <v>23</v>
      </c>
      <c r="G1818">
        <v>2</v>
      </c>
      <c r="H1818" s="5">
        <v>2.0833333333333332E-2</v>
      </c>
      <c r="I1818" t="s">
        <v>630</v>
      </c>
      <c r="J1818" s="4">
        <f t="shared" si="69"/>
        <v>46</v>
      </c>
      <c r="K1818" s="4">
        <f t="shared" si="68"/>
        <v>18</v>
      </c>
    </row>
    <row r="1819" spans="1:11" x14ac:dyDescent="0.45">
      <c r="A1819" s="3">
        <v>735</v>
      </c>
      <c r="B1819" s="3">
        <v>20</v>
      </c>
      <c r="C1819" t="s">
        <v>278</v>
      </c>
      <c r="D1819" t="s">
        <v>643</v>
      </c>
      <c r="E1819" s="4">
        <v>19</v>
      </c>
      <c r="F1819" s="4">
        <v>32</v>
      </c>
      <c r="G1819">
        <v>3</v>
      </c>
      <c r="H1819" s="5">
        <v>3.9583333333333331E-2</v>
      </c>
      <c r="I1819" t="s">
        <v>629</v>
      </c>
      <c r="J1819" s="4">
        <f t="shared" si="69"/>
        <v>96</v>
      </c>
      <c r="K1819" s="4">
        <f t="shared" si="68"/>
        <v>39</v>
      </c>
    </row>
    <row r="1820" spans="1:11" x14ac:dyDescent="0.45">
      <c r="A1820" s="3">
        <v>736</v>
      </c>
      <c r="B1820" s="3">
        <v>17</v>
      </c>
      <c r="C1820" t="s">
        <v>234</v>
      </c>
      <c r="D1820" t="s">
        <v>644</v>
      </c>
      <c r="E1820" s="4">
        <v>13</v>
      </c>
      <c r="F1820" s="4">
        <v>22</v>
      </c>
      <c r="G1820">
        <v>3</v>
      </c>
      <c r="H1820" s="5">
        <v>1.5277777777777777E-2</v>
      </c>
      <c r="I1820" t="s">
        <v>630</v>
      </c>
      <c r="J1820" s="4">
        <f t="shared" si="69"/>
        <v>66</v>
      </c>
      <c r="K1820" s="4">
        <f t="shared" si="68"/>
        <v>27</v>
      </c>
    </row>
    <row r="1821" spans="1:11" x14ac:dyDescent="0.45">
      <c r="A1821" s="3">
        <v>736</v>
      </c>
      <c r="B1821" s="3">
        <v>17</v>
      </c>
      <c r="C1821" t="s">
        <v>62</v>
      </c>
      <c r="D1821" t="s">
        <v>640</v>
      </c>
      <c r="E1821" s="4">
        <v>16</v>
      </c>
      <c r="F1821" s="4">
        <v>28</v>
      </c>
      <c r="G1821">
        <v>2</v>
      </c>
      <c r="H1821" s="5">
        <v>2.9861111111111113E-2</v>
      </c>
      <c r="I1821" t="s">
        <v>629</v>
      </c>
      <c r="J1821" s="4">
        <f t="shared" si="69"/>
        <v>56</v>
      </c>
      <c r="K1821" s="4">
        <f t="shared" si="68"/>
        <v>24</v>
      </c>
    </row>
    <row r="1822" spans="1:11" x14ac:dyDescent="0.45">
      <c r="A1822" s="3">
        <v>736</v>
      </c>
      <c r="B1822" s="3">
        <v>17</v>
      </c>
      <c r="C1822" t="s">
        <v>147</v>
      </c>
      <c r="D1822" t="s">
        <v>634</v>
      </c>
      <c r="E1822" s="4">
        <v>19</v>
      </c>
      <c r="F1822" s="4">
        <v>31</v>
      </c>
      <c r="G1822">
        <v>3</v>
      </c>
      <c r="H1822" s="5">
        <v>1.8749999999999999E-2</v>
      </c>
      <c r="I1822" t="s">
        <v>630</v>
      </c>
      <c r="J1822" s="4">
        <f t="shared" si="69"/>
        <v>93</v>
      </c>
      <c r="K1822" s="4">
        <f t="shared" si="68"/>
        <v>36</v>
      </c>
    </row>
    <row r="1823" spans="1:11" x14ac:dyDescent="0.45">
      <c r="A1823" s="3">
        <v>737</v>
      </c>
      <c r="B1823" s="3">
        <v>6</v>
      </c>
      <c r="C1823" t="s">
        <v>55</v>
      </c>
      <c r="D1823" t="s">
        <v>638</v>
      </c>
      <c r="E1823" s="4">
        <v>17</v>
      </c>
      <c r="F1823" s="4">
        <v>29</v>
      </c>
      <c r="G1823">
        <v>2</v>
      </c>
      <c r="H1823" s="5">
        <v>1.1805555555555555E-2</v>
      </c>
      <c r="I1823" t="s">
        <v>630</v>
      </c>
      <c r="J1823" s="4">
        <f t="shared" si="69"/>
        <v>58</v>
      </c>
      <c r="K1823" s="4">
        <f t="shared" si="68"/>
        <v>24</v>
      </c>
    </row>
    <row r="1824" spans="1:11" x14ac:dyDescent="0.45">
      <c r="A1824" s="3">
        <v>737</v>
      </c>
      <c r="B1824" s="3">
        <v>6</v>
      </c>
      <c r="C1824" t="s">
        <v>97</v>
      </c>
      <c r="D1824" t="s">
        <v>633</v>
      </c>
      <c r="E1824" s="4">
        <v>18</v>
      </c>
      <c r="F1824" s="4">
        <v>30</v>
      </c>
      <c r="G1824">
        <v>2</v>
      </c>
      <c r="H1824" s="5">
        <v>3.472222222222222E-3</v>
      </c>
      <c r="I1824" t="s">
        <v>629</v>
      </c>
      <c r="J1824" s="4">
        <f t="shared" si="69"/>
        <v>60</v>
      </c>
      <c r="K1824" s="4">
        <f t="shared" si="68"/>
        <v>24</v>
      </c>
    </row>
    <row r="1825" spans="1:11" x14ac:dyDescent="0.45">
      <c r="A1825" s="3">
        <v>738</v>
      </c>
      <c r="B1825" s="3">
        <v>15</v>
      </c>
      <c r="C1825" t="s">
        <v>186</v>
      </c>
      <c r="D1825" t="s">
        <v>650</v>
      </c>
      <c r="E1825" s="4">
        <v>15</v>
      </c>
      <c r="F1825" s="4">
        <v>26</v>
      </c>
      <c r="G1825">
        <v>2</v>
      </c>
      <c r="H1825" s="5">
        <v>4.0972222222222222E-2</v>
      </c>
      <c r="I1825" t="s">
        <v>629</v>
      </c>
      <c r="J1825" s="4">
        <f t="shared" si="69"/>
        <v>52</v>
      </c>
      <c r="K1825" s="4">
        <f t="shared" si="68"/>
        <v>22</v>
      </c>
    </row>
    <row r="1826" spans="1:11" x14ac:dyDescent="0.45">
      <c r="A1826" s="3">
        <v>738</v>
      </c>
      <c r="B1826" s="3">
        <v>15</v>
      </c>
      <c r="C1826" t="s">
        <v>62</v>
      </c>
      <c r="D1826" t="s">
        <v>640</v>
      </c>
      <c r="E1826" s="4">
        <v>16</v>
      </c>
      <c r="F1826" s="4">
        <v>28</v>
      </c>
      <c r="G1826">
        <v>1</v>
      </c>
      <c r="H1826" s="5">
        <v>1.0416666666666666E-2</v>
      </c>
      <c r="I1826" t="s">
        <v>629</v>
      </c>
      <c r="J1826" s="4">
        <f t="shared" si="69"/>
        <v>28</v>
      </c>
      <c r="K1826" s="4">
        <f t="shared" si="68"/>
        <v>12</v>
      </c>
    </row>
    <row r="1827" spans="1:11" x14ac:dyDescent="0.45">
      <c r="A1827" s="3">
        <v>738</v>
      </c>
      <c r="B1827" s="3">
        <v>15</v>
      </c>
      <c r="C1827" t="s">
        <v>108</v>
      </c>
      <c r="D1827" t="s">
        <v>649</v>
      </c>
      <c r="E1827" s="4">
        <v>10</v>
      </c>
      <c r="F1827" s="4">
        <v>18</v>
      </c>
      <c r="G1827">
        <v>3</v>
      </c>
      <c r="H1827" s="5">
        <v>1.3888888888888888E-2</v>
      </c>
      <c r="I1827" t="s">
        <v>630</v>
      </c>
      <c r="J1827" s="4">
        <f t="shared" si="69"/>
        <v>54</v>
      </c>
      <c r="K1827" s="4">
        <f t="shared" si="68"/>
        <v>24</v>
      </c>
    </row>
    <row r="1828" spans="1:11" x14ac:dyDescent="0.45">
      <c r="A1828" s="3">
        <v>739</v>
      </c>
      <c r="B1828" s="3">
        <v>10</v>
      </c>
      <c r="C1828" t="s">
        <v>231</v>
      </c>
      <c r="D1828" t="s">
        <v>647</v>
      </c>
      <c r="E1828" s="4">
        <v>14</v>
      </c>
      <c r="F1828" s="4">
        <v>23</v>
      </c>
      <c r="G1828">
        <v>2</v>
      </c>
      <c r="H1828" s="5">
        <v>3.7499999999999999E-2</v>
      </c>
      <c r="I1828" t="s">
        <v>629</v>
      </c>
      <c r="J1828" s="4">
        <f t="shared" si="69"/>
        <v>46</v>
      </c>
      <c r="K1828" s="4">
        <f t="shared" si="68"/>
        <v>18</v>
      </c>
    </row>
    <row r="1829" spans="1:11" x14ac:dyDescent="0.45">
      <c r="A1829" s="3">
        <v>740</v>
      </c>
      <c r="B1829" s="3">
        <v>16</v>
      </c>
      <c r="C1829" t="s">
        <v>62</v>
      </c>
      <c r="D1829" t="s">
        <v>640</v>
      </c>
      <c r="E1829" s="4">
        <v>16</v>
      </c>
      <c r="F1829" s="4">
        <v>28</v>
      </c>
      <c r="G1829">
        <v>3</v>
      </c>
      <c r="H1829" s="5">
        <v>2.1527777777777778E-2</v>
      </c>
      <c r="I1829" t="s">
        <v>629</v>
      </c>
      <c r="J1829" s="4">
        <f t="shared" si="69"/>
        <v>84</v>
      </c>
      <c r="K1829" s="4">
        <f t="shared" si="68"/>
        <v>36</v>
      </c>
    </row>
    <row r="1830" spans="1:11" x14ac:dyDescent="0.45">
      <c r="A1830" s="3">
        <v>740</v>
      </c>
      <c r="B1830" s="3">
        <v>16</v>
      </c>
      <c r="C1830" t="s">
        <v>278</v>
      </c>
      <c r="D1830" t="s">
        <v>643</v>
      </c>
      <c r="E1830" s="4">
        <v>19</v>
      </c>
      <c r="F1830" s="4">
        <v>32</v>
      </c>
      <c r="G1830">
        <v>1</v>
      </c>
      <c r="H1830" s="5">
        <v>1.1111111111111112E-2</v>
      </c>
      <c r="I1830" t="s">
        <v>630</v>
      </c>
      <c r="J1830" s="4">
        <f t="shared" si="69"/>
        <v>32</v>
      </c>
      <c r="K1830" s="4">
        <f t="shared" si="68"/>
        <v>13</v>
      </c>
    </row>
    <row r="1831" spans="1:11" x14ac:dyDescent="0.45">
      <c r="A1831" s="3">
        <v>740</v>
      </c>
      <c r="B1831" s="3">
        <v>16</v>
      </c>
      <c r="C1831" t="s">
        <v>102</v>
      </c>
      <c r="D1831" t="s">
        <v>637</v>
      </c>
      <c r="E1831" s="4">
        <v>22</v>
      </c>
      <c r="F1831" s="4">
        <v>36</v>
      </c>
      <c r="G1831">
        <v>3</v>
      </c>
      <c r="H1831" s="5">
        <v>3.125E-2</v>
      </c>
      <c r="I1831" t="s">
        <v>630</v>
      </c>
      <c r="J1831" s="4">
        <f t="shared" si="69"/>
        <v>108</v>
      </c>
      <c r="K1831" s="4">
        <f t="shared" si="68"/>
        <v>42</v>
      </c>
    </row>
    <row r="1832" spans="1:11" x14ac:dyDescent="0.45">
      <c r="A1832" s="3">
        <v>740</v>
      </c>
      <c r="B1832" s="3">
        <v>16</v>
      </c>
      <c r="C1832" t="s">
        <v>231</v>
      </c>
      <c r="D1832" t="s">
        <v>647</v>
      </c>
      <c r="E1832" s="4">
        <v>14</v>
      </c>
      <c r="F1832" s="4">
        <v>23</v>
      </c>
      <c r="G1832">
        <v>3</v>
      </c>
      <c r="H1832" s="5">
        <v>1.4583333333333334E-2</v>
      </c>
      <c r="I1832" t="s">
        <v>630</v>
      </c>
      <c r="J1832" s="4">
        <f t="shared" si="69"/>
        <v>69</v>
      </c>
      <c r="K1832" s="4">
        <f t="shared" si="68"/>
        <v>27</v>
      </c>
    </row>
    <row r="1833" spans="1:11" x14ac:dyDescent="0.45">
      <c r="A1833" s="3">
        <v>741</v>
      </c>
      <c r="B1833" s="3">
        <v>14</v>
      </c>
      <c r="C1833" t="s">
        <v>189</v>
      </c>
      <c r="D1833" t="s">
        <v>632</v>
      </c>
      <c r="E1833" s="4">
        <v>14</v>
      </c>
      <c r="F1833" s="4">
        <v>24</v>
      </c>
      <c r="G1833">
        <v>3</v>
      </c>
      <c r="H1833" s="5">
        <v>3.6111111111111108E-2</v>
      </c>
      <c r="I1833" t="s">
        <v>630</v>
      </c>
      <c r="J1833" s="4">
        <f t="shared" si="69"/>
        <v>72</v>
      </c>
      <c r="K1833" s="4">
        <f t="shared" si="68"/>
        <v>30</v>
      </c>
    </row>
    <row r="1834" spans="1:11" x14ac:dyDescent="0.45">
      <c r="A1834" s="3">
        <v>741</v>
      </c>
      <c r="B1834" s="3">
        <v>14</v>
      </c>
      <c r="C1834" t="s">
        <v>55</v>
      </c>
      <c r="D1834" t="s">
        <v>638</v>
      </c>
      <c r="E1834" s="4">
        <v>17</v>
      </c>
      <c r="F1834" s="4">
        <v>29</v>
      </c>
      <c r="G1834">
        <v>2</v>
      </c>
      <c r="H1834" s="5">
        <v>2.7777777777777776E-2</v>
      </c>
      <c r="I1834" t="s">
        <v>629</v>
      </c>
      <c r="J1834" s="4">
        <f t="shared" si="69"/>
        <v>58</v>
      </c>
      <c r="K1834" s="4">
        <f t="shared" si="68"/>
        <v>24</v>
      </c>
    </row>
    <row r="1835" spans="1:11" x14ac:dyDescent="0.45">
      <c r="A1835" s="3">
        <v>741</v>
      </c>
      <c r="B1835" s="3">
        <v>14</v>
      </c>
      <c r="C1835" t="s">
        <v>292</v>
      </c>
      <c r="D1835" t="s">
        <v>639</v>
      </c>
      <c r="E1835" s="4">
        <v>20</v>
      </c>
      <c r="F1835" s="4">
        <v>33</v>
      </c>
      <c r="G1835">
        <v>3</v>
      </c>
      <c r="H1835" s="5">
        <v>2.7083333333333334E-2</v>
      </c>
      <c r="I1835" t="s">
        <v>630</v>
      </c>
      <c r="J1835" s="4">
        <f t="shared" si="69"/>
        <v>99</v>
      </c>
      <c r="K1835" s="4">
        <f t="shared" si="68"/>
        <v>39</v>
      </c>
    </row>
    <row r="1836" spans="1:11" x14ac:dyDescent="0.45">
      <c r="A1836" s="3">
        <v>741</v>
      </c>
      <c r="B1836" s="3">
        <v>14</v>
      </c>
      <c r="C1836" t="s">
        <v>62</v>
      </c>
      <c r="D1836" t="s">
        <v>640</v>
      </c>
      <c r="E1836" s="4">
        <v>16</v>
      </c>
      <c r="F1836" s="4">
        <v>28</v>
      </c>
      <c r="G1836">
        <v>2</v>
      </c>
      <c r="H1836" s="5">
        <v>2.361111111111111E-2</v>
      </c>
      <c r="I1836" t="s">
        <v>630</v>
      </c>
      <c r="J1836" s="4">
        <f t="shared" si="69"/>
        <v>56</v>
      </c>
      <c r="K1836" s="4">
        <f t="shared" si="68"/>
        <v>24</v>
      </c>
    </row>
    <row r="1837" spans="1:11" x14ac:dyDescent="0.45">
      <c r="A1837" s="3">
        <v>742</v>
      </c>
      <c r="B1837" s="3">
        <v>20</v>
      </c>
      <c r="C1837" t="s">
        <v>147</v>
      </c>
      <c r="D1837" t="s">
        <v>634</v>
      </c>
      <c r="E1837" s="4">
        <v>19</v>
      </c>
      <c r="F1837" s="4">
        <v>31</v>
      </c>
      <c r="G1837">
        <v>1</v>
      </c>
      <c r="H1837" s="5">
        <v>2.8472222222222222E-2</v>
      </c>
      <c r="I1837" t="s">
        <v>630</v>
      </c>
      <c r="J1837" s="4">
        <f t="shared" si="69"/>
        <v>31</v>
      </c>
      <c r="K1837" s="4">
        <f t="shared" si="68"/>
        <v>12</v>
      </c>
    </row>
    <row r="1838" spans="1:11" x14ac:dyDescent="0.45">
      <c r="A1838" s="3">
        <v>742</v>
      </c>
      <c r="B1838" s="3">
        <v>20</v>
      </c>
      <c r="C1838" t="s">
        <v>97</v>
      </c>
      <c r="D1838" t="s">
        <v>633</v>
      </c>
      <c r="E1838" s="4">
        <v>18</v>
      </c>
      <c r="F1838" s="4">
        <v>30</v>
      </c>
      <c r="G1838">
        <v>3</v>
      </c>
      <c r="H1838" s="5">
        <v>2.9861111111111113E-2</v>
      </c>
      <c r="I1838" t="s">
        <v>629</v>
      </c>
      <c r="J1838" s="4">
        <f t="shared" si="69"/>
        <v>90</v>
      </c>
      <c r="K1838" s="4">
        <f t="shared" si="68"/>
        <v>36</v>
      </c>
    </row>
    <row r="1839" spans="1:11" x14ac:dyDescent="0.45">
      <c r="A1839" s="3">
        <v>742</v>
      </c>
      <c r="B1839" s="3">
        <v>20</v>
      </c>
      <c r="C1839" t="s">
        <v>186</v>
      </c>
      <c r="D1839" t="s">
        <v>650</v>
      </c>
      <c r="E1839" s="4">
        <v>15</v>
      </c>
      <c r="F1839" s="4">
        <v>26</v>
      </c>
      <c r="G1839">
        <v>1</v>
      </c>
      <c r="H1839" s="5">
        <v>1.8055555555555554E-2</v>
      </c>
      <c r="I1839" t="s">
        <v>630</v>
      </c>
      <c r="J1839" s="4">
        <f t="shared" si="69"/>
        <v>26</v>
      </c>
      <c r="K1839" s="4">
        <f t="shared" si="68"/>
        <v>11</v>
      </c>
    </row>
    <row r="1840" spans="1:11" x14ac:dyDescent="0.45">
      <c r="A1840" s="3">
        <v>742</v>
      </c>
      <c r="B1840" s="3">
        <v>20</v>
      </c>
      <c r="C1840" t="s">
        <v>143</v>
      </c>
      <c r="D1840" t="s">
        <v>641</v>
      </c>
      <c r="E1840" s="4">
        <v>11</v>
      </c>
      <c r="F1840" s="4">
        <v>19</v>
      </c>
      <c r="G1840">
        <v>1</v>
      </c>
      <c r="H1840" s="5">
        <v>2.4305555555555556E-2</v>
      </c>
      <c r="I1840" t="s">
        <v>629</v>
      </c>
      <c r="J1840" s="4">
        <f t="shared" si="69"/>
        <v>19</v>
      </c>
      <c r="K1840" s="4">
        <f t="shared" si="68"/>
        <v>8</v>
      </c>
    </row>
    <row r="1841" spans="1:11" x14ac:dyDescent="0.45">
      <c r="A1841" s="3">
        <v>743</v>
      </c>
      <c r="B1841" s="3">
        <v>19</v>
      </c>
      <c r="C1841" t="s">
        <v>186</v>
      </c>
      <c r="D1841" t="s">
        <v>650</v>
      </c>
      <c r="E1841" s="4">
        <v>15</v>
      </c>
      <c r="F1841" s="4">
        <v>26</v>
      </c>
      <c r="G1841">
        <v>2</v>
      </c>
      <c r="H1841" s="5">
        <v>4.0972222222222222E-2</v>
      </c>
      <c r="I1841" t="s">
        <v>630</v>
      </c>
      <c r="J1841" s="4">
        <f t="shared" si="69"/>
        <v>52</v>
      </c>
      <c r="K1841" s="4">
        <f t="shared" si="68"/>
        <v>22</v>
      </c>
    </row>
    <row r="1842" spans="1:11" x14ac:dyDescent="0.45">
      <c r="A1842" s="3">
        <v>743</v>
      </c>
      <c r="B1842" s="3">
        <v>19</v>
      </c>
      <c r="C1842" t="s">
        <v>108</v>
      </c>
      <c r="D1842" t="s">
        <v>649</v>
      </c>
      <c r="E1842" s="4">
        <v>10</v>
      </c>
      <c r="F1842" s="4">
        <v>18</v>
      </c>
      <c r="G1842">
        <v>2</v>
      </c>
      <c r="H1842" s="5">
        <v>2.8472222222222222E-2</v>
      </c>
      <c r="I1842" t="s">
        <v>629</v>
      </c>
      <c r="J1842" s="4">
        <f t="shared" si="69"/>
        <v>36</v>
      </c>
      <c r="K1842" s="4">
        <f t="shared" si="68"/>
        <v>16</v>
      </c>
    </row>
    <row r="1843" spans="1:11" x14ac:dyDescent="0.45">
      <c r="A1843" s="3">
        <v>743</v>
      </c>
      <c r="B1843" s="3">
        <v>19</v>
      </c>
      <c r="C1843" t="s">
        <v>231</v>
      </c>
      <c r="D1843" t="s">
        <v>647</v>
      </c>
      <c r="E1843" s="4">
        <v>14</v>
      </c>
      <c r="F1843" s="4">
        <v>23</v>
      </c>
      <c r="G1843">
        <v>2</v>
      </c>
      <c r="H1843" s="5">
        <v>2.9861111111111113E-2</v>
      </c>
      <c r="I1843" t="s">
        <v>630</v>
      </c>
      <c r="J1843" s="4">
        <f t="shared" si="69"/>
        <v>46</v>
      </c>
      <c r="K1843" s="4">
        <f t="shared" si="68"/>
        <v>18</v>
      </c>
    </row>
    <row r="1844" spans="1:11" x14ac:dyDescent="0.45">
      <c r="A1844" s="3">
        <v>744</v>
      </c>
      <c r="B1844" s="3">
        <v>11</v>
      </c>
      <c r="C1844" t="s">
        <v>108</v>
      </c>
      <c r="D1844" t="s">
        <v>649</v>
      </c>
      <c r="E1844" s="4">
        <v>10</v>
      </c>
      <c r="F1844" s="4">
        <v>18</v>
      </c>
      <c r="G1844">
        <v>1</v>
      </c>
      <c r="H1844" s="5">
        <v>3.9583333333333331E-2</v>
      </c>
      <c r="I1844" t="s">
        <v>629</v>
      </c>
      <c r="J1844" s="4">
        <f t="shared" si="69"/>
        <v>18</v>
      </c>
      <c r="K1844" s="4">
        <f t="shared" si="68"/>
        <v>8</v>
      </c>
    </row>
    <row r="1845" spans="1:11" x14ac:dyDescent="0.45">
      <c r="A1845" s="3">
        <v>744</v>
      </c>
      <c r="B1845" s="3">
        <v>11</v>
      </c>
      <c r="C1845" t="s">
        <v>55</v>
      </c>
      <c r="D1845" t="s">
        <v>638</v>
      </c>
      <c r="E1845" s="4">
        <v>17</v>
      </c>
      <c r="F1845" s="4">
        <v>29</v>
      </c>
      <c r="G1845">
        <v>2</v>
      </c>
      <c r="H1845" s="5">
        <v>6.9444444444444441E-3</v>
      </c>
      <c r="I1845" t="s">
        <v>629</v>
      </c>
      <c r="J1845" s="4">
        <f t="shared" si="69"/>
        <v>58</v>
      </c>
      <c r="K1845" s="4">
        <f t="shared" si="68"/>
        <v>24</v>
      </c>
    </row>
    <row r="1846" spans="1:11" x14ac:dyDescent="0.45">
      <c r="A1846" s="3">
        <v>745</v>
      </c>
      <c r="B1846" s="3">
        <v>3</v>
      </c>
      <c r="C1846" t="s">
        <v>39</v>
      </c>
      <c r="D1846" t="s">
        <v>642</v>
      </c>
      <c r="E1846" s="4">
        <v>21</v>
      </c>
      <c r="F1846" s="4">
        <v>35</v>
      </c>
      <c r="G1846">
        <v>3</v>
      </c>
      <c r="H1846" s="5">
        <v>2.361111111111111E-2</v>
      </c>
      <c r="I1846" t="s">
        <v>629</v>
      </c>
      <c r="J1846" s="4">
        <f t="shared" si="69"/>
        <v>105</v>
      </c>
      <c r="K1846" s="4">
        <f t="shared" si="68"/>
        <v>42</v>
      </c>
    </row>
    <row r="1847" spans="1:11" x14ac:dyDescent="0.45">
      <c r="A1847" s="3">
        <v>745</v>
      </c>
      <c r="B1847" s="3">
        <v>3</v>
      </c>
      <c r="C1847" t="s">
        <v>189</v>
      </c>
      <c r="D1847" t="s">
        <v>632</v>
      </c>
      <c r="E1847" s="4">
        <v>14</v>
      </c>
      <c r="F1847" s="4">
        <v>24</v>
      </c>
      <c r="G1847">
        <v>2</v>
      </c>
      <c r="H1847" s="5">
        <v>6.2500000000000003E-3</v>
      </c>
      <c r="I1847" t="s">
        <v>629</v>
      </c>
      <c r="J1847" s="4">
        <f t="shared" si="69"/>
        <v>48</v>
      </c>
      <c r="K1847" s="4">
        <f t="shared" si="68"/>
        <v>20</v>
      </c>
    </row>
    <row r="1848" spans="1:11" x14ac:dyDescent="0.45">
      <c r="A1848" s="3">
        <v>745</v>
      </c>
      <c r="B1848" s="3">
        <v>3</v>
      </c>
      <c r="C1848" t="s">
        <v>153</v>
      </c>
      <c r="D1848" t="s">
        <v>651</v>
      </c>
      <c r="E1848" s="4">
        <v>15</v>
      </c>
      <c r="F1848" s="4">
        <v>25</v>
      </c>
      <c r="G1848">
        <v>2</v>
      </c>
      <c r="H1848" s="5">
        <v>1.5972222222222221E-2</v>
      </c>
      <c r="I1848" t="s">
        <v>629</v>
      </c>
      <c r="J1848" s="4">
        <f t="shared" si="69"/>
        <v>50</v>
      </c>
      <c r="K1848" s="4">
        <f t="shared" si="68"/>
        <v>20</v>
      </c>
    </row>
    <row r="1849" spans="1:11" x14ac:dyDescent="0.45">
      <c r="A1849" s="3">
        <v>745</v>
      </c>
      <c r="B1849" s="3">
        <v>3</v>
      </c>
      <c r="C1849" t="s">
        <v>137</v>
      </c>
      <c r="D1849" t="s">
        <v>635</v>
      </c>
      <c r="E1849" s="4">
        <v>16</v>
      </c>
      <c r="F1849" s="4">
        <v>27</v>
      </c>
      <c r="G1849">
        <v>3</v>
      </c>
      <c r="H1849" s="5">
        <v>4.8611111111111112E-3</v>
      </c>
      <c r="I1849" t="s">
        <v>630</v>
      </c>
      <c r="J1849" s="4">
        <f t="shared" si="69"/>
        <v>81</v>
      </c>
      <c r="K1849" s="4">
        <f t="shared" si="68"/>
        <v>33</v>
      </c>
    </row>
    <row r="1850" spans="1:11" x14ac:dyDescent="0.45">
      <c r="A1850" s="3">
        <v>746</v>
      </c>
      <c r="B1850" s="3">
        <v>13</v>
      </c>
      <c r="C1850" t="s">
        <v>39</v>
      </c>
      <c r="D1850" t="s">
        <v>642</v>
      </c>
      <c r="E1850" s="4">
        <v>21</v>
      </c>
      <c r="F1850" s="4">
        <v>35</v>
      </c>
      <c r="G1850">
        <v>3</v>
      </c>
      <c r="H1850" s="5">
        <v>2.361111111111111E-2</v>
      </c>
      <c r="I1850" t="s">
        <v>629</v>
      </c>
      <c r="J1850" s="4">
        <f t="shared" si="69"/>
        <v>105</v>
      </c>
      <c r="K1850" s="4">
        <f t="shared" si="68"/>
        <v>42</v>
      </c>
    </row>
    <row r="1851" spans="1:11" x14ac:dyDescent="0.45">
      <c r="A1851" s="3">
        <v>746</v>
      </c>
      <c r="B1851" s="3">
        <v>13</v>
      </c>
      <c r="C1851" t="s">
        <v>278</v>
      </c>
      <c r="D1851" t="s">
        <v>643</v>
      </c>
      <c r="E1851" s="4">
        <v>19</v>
      </c>
      <c r="F1851" s="4">
        <v>32</v>
      </c>
      <c r="G1851">
        <v>3</v>
      </c>
      <c r="H1851" s="5">
        <v>2.9861111111111113E-2</v>
      </c>
      <c r="I1851" t="s">
        <v>629</v>
      </c>
      <c r="J1851" s="4">
        <f t="shared" si="69"/>
        <v>96</v>
      </c>
      <c r="K1851" s="4">
        <f t="shared" si="68"/>
        <v>39</v>
      </c>
    </row>
    <row r="1852" spans="1:11" x14ac:dyDescent="0.45">
      <c r="A1852" s="3">
        <v>747</v>
      </c>
      <c r="B1852" s="3">
        <v>16</v>
      </c>
      <c r="C1852" t="s">
        <v>153</v>
      </c>
      <c r="D1852" t="s">
        <v>651</v>
      </c>
      <c r="E1852" s="4">
        <v>15</v>
      </c>
      <c r="F1852" s="4">
        <v>25</v>
      </c>
      <c r="G1852">
        <v>1</v>
      </c>
      <c r="H1852" s="5">
        <v>1.9444444444444445E-2</v>
      </c>
      <c r="I1852" t="s">
        <v>629</v>
      </c>
      <c r="J1852" s="4">
        <f t="shared" si="69"/>
        <v>25</v>
      </c>
      <c r="K1852" s="4">
        <f t="shared" si="68"/>
        <v>10</v>
      </c>
    </row>
    <row r="1853" spans="1:11" x14ac:dyDescent="0.45">
      <c r="A1853" s="3">
        <v>748</v>
      </c>
      <c r="B1853" s="3">
        <v>2</v>
      </c>
      <c r="C1853" t="s">
        <v>278</v>
      </c>
      <c r="D1853" t="s">
        <v>643</v>
      </c>
      <c r="E1853" s="4">
        <v>19</v>
      </c>
      <c r="F1853" s="4">
        <v>32</v>
      </c>
      <c r="G1853">
        <v>1</v>
      </c>
      <c r="H1853" s="5">
        <v>3.472222222222222E-3</v>
      </c>
      <c r="I1853" t="s">
        <v>630</v>
      </c>
      <c r="J1853" s="4">
        <f t="shared" si="69"/>
        <v>32</v>
      </c>
      <c r="K1853" s="4">
        <f t="shared" si="68"/>
        <v>13</v>
      </c>
    </row>
    <row r="1854" spans="1:11" x14ac:dyDescent="0.45">
      <c r="A1854" s="3">
        <v>748</v>
      </c>
      <c r="B1854" s="3">
        <v>2</v>
      </c>
      <c r="C1854" t="s">
        <v>186</v>
      </c>
      <c r="D1854" t="s">
        <v>650</v>
      </c>
      <c r="E1854" s="4">
        <v>15</v>
      </c>
      <c r="F1854" s="4">
        <v>26</v>
      </c>
      <c r="G1854">
        <v>3</v>
      </c>
      <c r="H1854" s="5">
        <v>2.2222222222222223E-2</v>
      </c>
      <c r="I1854" t="s">
        <v>629</v>
      </c>
      <c r="J1854" s="4">
        <f t="shared" si="69"/>
        <v>78</v>
      </c>
      <c r="K1854" s="4">
        <f t="shared" si="68"/>
        <v>33</v>
      </c>
    </row>
    <row r="1855" spans="1:11" x14ac:dyDescent="0.45">
      <c r="A1855" s="3">
        <v>749</v>
      </c>
      <c r="B1855" s="3">
        <v>1</v>
      </c>
      <c r="C1855" t="s">
        <v>39</v>
      </c>
      <c r="D1855" t="s">
        <v>642</v>
      </c>
      <c r="E1855" s="4">
        <v>21</v>
      </c>
      <c r="F1855" s="4">
        <v>35</v>
      </c>
      <c r="G1855">
        <v>2</v>
      </c>
      <c r="H1855" s="5">
        <v>5.5555555555555558E-3</v>
      </c>
      <c r="I1855" t="s">
        <v>629</v>
      </c>
      <c r="J1855" s="4">
        <f t="shared" si="69"/>
        <v>70</v>
      </c>
      <c r="K1855" s="4">
        <f t="shared" si="68"/>
        <v>28</v>
      </c>
    </row>
    <row r="1856" spans="1:11" x14ac:dyDescent="0.45">
      <c r="A1856" s="3">
        <v>750</v>
      </c>
      <c r="B1856" s="3">
        <v>6</v>
      </c>
      <c r="C1856" t="s">
        <v>147</v>
      </c>
      <c r="D1856" t="s">
        <v>634</v>
      </c>
      <c r="E1856" s="4">
        <v>19</v>
      </c>
      <c r="F1856" s="4">
        <v>31</v>
      </c>
      <c r="G1856">
        <v>3</v>
      </c>
      <c r="H1856" s="5">
        <v>3.2638888888888891E-2</v>
      </c>
      <c r="I1856" t="s">
        <v>629</v>
      </c>
      <c r="J1856" s="4">
        <f t="shared" si="69"/>
        <v>93</v>
      </c>
      <c r="K1856" s="4">
        <f t="shared" si="68"/>
        <v>36</v>
      </c>
    </row>
    <row r="1857" spans="1:11" x14ac:dyDescent="0.45">
      <c r="A1857" s="3">
        <v>750</v>
      </c>
      <c r="B1857" s="3">
        <v>6</v>
      </c>
      <c r="C1857" t="s">
        <v>186</v>
      </c>
      <c r="D1857" t="s">
        <v>650</v>
      </c>
      <c r="E1857" s="4">
        <v>15</v>
      </c>
      <c r="F1857" s="4">
        <v>26</v>
      </c>
      <c r="G1857">
        <v>1</v>
      </c>
      <c r="H1857" s="5">
        <v>2.7083333333333334E-2</v>
      </c>
      <c r="I1857" t="s">
        <v>629</v>
      </c>
      <c r="J1857" s="4">
        <f t="shared" si="69"/>
        <v>26</v>
      </c>
      <c r="K1857" s="4">
        <f t="shared" si="68"/>
        <v>11</v>
      </c>
    </row>
    <row r="1858" spans="1:11" x14ac:dyDescent="0.45">
      <c r="A1858" s="3">
        <v>751</v>
      </c>
      <c r="B1858" s="3">
        <v>17</v>
      </c>
      <c r="C1858" t="s">
        <v>55</v>
      </c>
      <c r="D1858" t="s">
        <v>638</v>
      </c>
      <c r="E1858" s="4">
        <v>17</v>
      </c>
      <c r="F1858" s="4">
        <v>29</v>
      </c>
      <c r="G1858">
        <v>1</v>
      </c>
      <c r="H1858" s="5">
        <v>2.5694444444444443E-2</v>
      </c>
      <c r="I1858" t="s">
        <v>629</v>
      </c>
      <c r="J1858" s="4">
        <f t="shared" si="69"/>
        <v>29</v>
      </c>
      <c r="K1858" s="4">
        <f t="shared" ref="K1858:K1903" si="70">J1858-(G1858*E1858)</f>
        <v>12</v>
      </c>
    </row>
    <row r="1859" spans="1:11" x14ac:dyDescent="0.45">
      <c r="A1859" s="3">
        <v>751</v>
      </c>
      <c r="B1859" s="3">
        <v>17</v>
      </c>
      <c r="C1859" t="s">
        <v>153</v>
      </c>
      <c r="D1859" t="s">
        <v>651</v>
      </c>
      <c r="E1859" s="4">
        <v>15</v>
      </c>
      <c r="F1859" s="4">
        <v>25</v>
      </c>
      <c r="G1859">
        <v>3</v>
      </c>
      <c r="H1859" s="5">
        <v>2.1527777777777778E-2</v>
      </c>
      <c r="I1859" t="s">
        <v>630</v>
      </c>
      <c r="J1859" s="4">
        <f t="shared" ref="J1859:J1903" si="71">F1859*G1859</f>
        <v>75</v>
      </c>
      <c r="K1859" s="4">
        <f t="shared" si="70"/>
        <v>30</v>
      </c>
    </row>
    <row r="1860" spans="1:11" x14ac:dyDescent="0.45">
      <c r="A1860" s="3">
        <v>751</v>
      </c>
      <c r="B1860" s="3">
        <v>17</v>
      </c>
      <c r="C1860" t="s">
        <v>234</v>
      </c>
      <c r="D1860" t="s">
        <v>644</v>
      </c>
      <c r="E1860" s="4">
        <v>13</v>
      </c>
      <c r="F1860" s="4">
        <v>22</v>
      </c>
      <c r="G1860">
        <v>3</v>
      </c>
      <c r="H1860" s="5">
        <v>1.3194444444444444E-2</v>
      </c>
      <c r="I1860" t="s">
        <v>629</v>
      </c>
      <c r="J1860" s="4">
        <f t="shared" si="71"/>
        <v>66</v>
      </c>
      <c r="K1860" s="4">
        <f t="shared" si="70"/>
        <v>27</v>
      </c>
    </row>
    <row r="1861" spans="1:11" x14ac:dyDescent="0.45">
      <c r="A1861" s="3">
        <v>752</v>
      </c>
      <c r="B1861" s="3">
        <v>3</v>
      </c>
      <c r="C1861" t="s">
        <v>97</v>
      </c>
      <c r="D1861" t="s">
        <v>633</v>
      </c>
      <c r="E1861" s="4">
        <v>18</v>
      </c>
      <c r="F1861" s="4">
        <v>30</v>
      </c>
      <c r="G1861">
        <v>2</v>
      </c>
      <c r="H1861" s="5">
        <v>2.0833333333333332E-2</v>
      </c>
      <c r="I1861" t="s">
        <v>630</v>
      </c>
      <c r="J1861" s="4">
        <f t="shared" si="71"/>
        <v>60</v>
      </c>
      <c r="K1861" s="4">
        <f t="shared" si="70"/>
        <v>24</v>
      </c>
    </row>
    <row r="1862" spans="1:11" x14ac:dyDescent="0.45">
      <c r="A1862" s="3">
        <v>753</v>
      </c>
      <c r="B1862" s="3">
        <v>11</v>
      </c>
      <c r="C1862" t="s">
        <v>278</v>
      </c>
      <c r="D1862" t="s">
        <v>643</v>
      </c>
      <c r="E1862" s="4">
        <v>19</v>
      </c>
      <c r="F1862" s="4">
        <v>32</v>
      </c>
      <c r="G1862">
        <v>1</v>
      </c>
      <c r="H1862" s="5">
        <v>2.4305555555555556E-2</v>
      </c>
      <c r="I1862" t="s">
        <v>630</v>
      </c>
      <c r="J1862" s="4">
        <f t="shared" si="71"/>
        <v>32</v>
      </c>
      <c r="K1862" s="4">
        <f t="shared" si="70"/>
        <v>13</v>
      </c>
    </row>
    <row r="1863" spans="1:11" x14ac:dyDescent="0.45">
      <c r="A1863" s="3">
        <v>753</v>
      </c>
      <c r="B1863" s="3">
        <v>11</v>
      </c>
      <c r="C1863" t="s">
        <v>231</v>
      </c>
      <c r="D1863" t="s">
        <v>647</v>
      </c>
      <c r="E1863" s="4">
        <v>14</v>
      </c>
      <c r="F1863" s="4">
        <v>23</v>
      </c>
      <c r="G1863">
        <v>1</v>
      </c>
      <c r="H1863" s="5">
        <v>1.5972222222222221E-2</v>
      </c>
      <c r="I1863" t="s">
        <v>630</v>
      </c>
      <c r="J1863" s="4">
        <f t="shared" si="71"/>
        <v>23</v>
      </c>
      <c r="K1863" s="4">
        <f t="shared" si="70"/>
        <v>9</v>
      </c>
    </row>
    <row r="1864" spans="1:11" x14ac:dyDescent="0.45">
      <c r="A1864" s="3">
        <v>753</v>
      </c>
      <c r="B1864" s="3">
        <v>11</v>
      </c>
      <c r="C1864" t="s">
        <v>189</v>
      </c>
      <c r="D1864" t="s">
        <v>632</v>
      </c>
      <c r="E1864" s="4">
        <v>14</v>
      </c>
      <c r="F1864" s="4">
        <v>24</v>
      </c>
      <c r="G1864">
        <v>3</v>
      </c>
      <c r="H1864" s="5">
        <v>1.6666666666666666E-2</v>
      </c>
      <c r="I1864" t="s">
        <v>629</v>
      </c>
      <c r="J1864" s="4">
        <f t="shared" si="71"/>
        <v>72</v>
      </c>
      <c r="K1864" s="4">
        <f t="shared" si="70"/>
        <v>30</v>
      </c>
    </row>
    <row r="1865" spans="1:11" x14ac:dyDescent="0.45">
      <c r="A1865" s="3">
        <v>753</v>
      </c>
      <c r="B1865" s="3">
        <v>11</v>
      </c>
      <c r="C1865" t="s">
        <v>102</v>
      </c>
      <c r="D1865" t="s">
        <v>637</v>
      </c>
      <c r="E1865" s="4">
        <v>22</v>
      </c>
      <c r="F1865" s="4">
        <v>36</v>
      </c>
      <c r="G1865">
        <v>1</v>
      </c>
      <c r="H1865" s="5">
        <v>3.1944444444444442E-2</v>
      </c>
      <c r="I1865" t="s">
        <v>629</v>
      </c>
      <c r="J1865" s="4">
        <f t="shared" si="71"/>
        <v>36</v>
      </c>
      <c r="K1865" s="4">
        <f t="shared" si="70"/>
        <v>14</v>
      </c>
    </row>
    <row r="1866" spans="1:11" x14ac:dyDescent="0.45">
      <c r="A1866" s="3">
        <v>754</v>
      </c>
      <c r="B1866" s="3">
        <v>8</v>
      </c>
      <c r="C1866" t="s">
        <v>189</v>
      </c>
      <c r="D1866" t="s">
        <v>632</v>
      </c>
      <c r="E1866" s="4">
        <v>14</v>
      </c>
      <c r="F1866" s="4">
        <v>24</v>
      </c>
      <c r="G1866">
        <v>3</v>
      </c>
      <c r="H1866" s="5">
        <v>1.8055555555555554E-2</v>
      </c>
      <c r="I1866" t="s">
        <v>629</v>
      </c>
      <c r="J1866" s="4">
        <f t="shared" si="71"/>
        <v>72</v>
      </c>
      <c r="K1866" s="4">
        <f t="shared" si="70"/>
        <v>30</v>
      </c>
    </row>
    <row r="1867" spans="1:11" x14ac:dyDescent="0.45">
      <c r="A1867" s="3">
        <v>754</v>
      </c>
      <c r="B1867" s="3">
        <v>8</v>
      </c>
      <c r="C1867" t="s">
        <v>137</v>
      </c>
      <c r="D1867" t="s">
        <v>635</v>
      </c>
      <c r="E1867" s="4">
        <v>16</v>
      </c>
      <c r="F1867" s="4">
        <v>27</v>
      </c>
      <c r="G1867">
        <v>3</v>
      </c>
      <c r="H1867" s="5">
        <v>7.6388888888888886E-3</v>
      </c>
      <c r="I1867" t="s">
        <v>630</v>
      </c>
      <c r="J1867" s="4">
        <f t="shared" si="71"/>
        <v>81</v>
      </c>
      <c r="K1867" s="4">
        <f t="shared" si="70"/>
        <v>33</v>
      </c>
    </row>
    <row r="1868" spans="1:11" x14ac:dyDescent="0.45">
      <c r="A1868" s="3">
        <v>754</v>
      </c>
      <c r="B1868" s="3">
        <v>8</v>
      </c>
      <c r="C1868" t="s">
        <v>62</v>
      </c>
      <c r="D1868" t="s">
        <v>640</v>
      </c>
      <c r="E1868" s="4">
        <v>16</v>
      </c>
      <c r="F1868" s="4">
        <v>28</v>
      </c>
      <c r="G1868">
        <v>3</v>
      </c>
      <c r="H1868" s="5">
        <v>3.6111111111111108E-2</v>
      </c>
      <c r="I1868" t="s">
        <v>629</v>
      </c>
      <c r="J1868" s="4">
        <f t="shared" si="71"/>
        <v>84</v>
      </c>
      <c r="K1868" s="4">
        <f t="shared" si="70"/>
        <v>36</v>
      </c>
    </row>
    <row r="1869" spans="1:11" x14ac:dyDescent="0.45">
      <c r="A1869" s="3">
        <v>755</v>
      </c>
      <c r="B1869" s="3">
        <v>12</v>
      </c>
      <c r="C1869" t="s">
        <v>99</v>
      </c>
      <c r="D1869" t="s">
        <v>648</v>
      </c>
      <c r="E1869" s="4">
        <v>13</v>
      </c>
      <c r="F1869" s="4">
        <v>21</v>
      </c>
      <c r="G1869">
        <v>1</v>
      </c>
      <c r="H1869" s="5">
        <v>4.1666666666666666E-3</v>
      </c>
      <c r="I1869" t="s">
        <v>629</v>
      </c>
      <c r="J1869" s="4">
        <f t="shared" si="71"/>
        <v>21</v>
      </c>
      <c r="K1869" s="4">
        <f t="shared" si="70"/>
        <v>8</v>
      </c>
    </row>
    <row r="1870" spans="1:11" x14ac:dyDescent="0.45">
      <c r="A1870" s="3">
        <v>755</v>
      </c>
      <c r="B1870" s="3">
        <v>12</v>
      </c>
      <c r="C1870" t="s">
        <v>153</v>
      </c>
      <c r="D1870" t="s">
        <v>651</v>
      </c>
      <c r="E1870" s="4">
        <v>15</v>
      </c>
      <c r="F1870" s="4">
        <v>25</v>
      </c>
      <c r="G1870">
        <v>3</v>
      </c>
      <c r="H1870" s="5">
        <v>2.5694444444444443E-2</v>
      </c>
      <c r="I1870" t="s">
        <v>629</v>
      </c>
      <c r="J1870" s="4">
        <f t="shared" si="71"/>
        <v>75</v>
      </c>
      <c r="K1870" s="4">
        <f t="shared" si="70"/>
        <v>30</v>
      </c>
    </row>
    <row r="1871" spans="1:11" x14ac:dyDescent="0.45">
      <c r="A1871" s="3">
        <v>755</v>
      </c>
      <c r="B1871" s="3">
        <v>12</v>
      </c>
      <c r="C1871" t="s">
        <v>143</v>
      </c>
      <c r="D1871" t="s">
        <v>641</v>
      </c>
      <c r="E1871" s="4">
        <v>11</v>
      </c>
      <c r="F1871" s="4">
        <v>19</v>
      </c>
      <c r="G1871">
        <v>3</v>
      </c>
      <c r="H1871" s="5">
        <v>3.1944444444444442E-2</v>
      </c>
      <c r="I1871" t="s">
        <v>629</v>
      </c>
      <c r="J1871" s="4">
        <f t="shared" si="71"/>
        <v>57</v>
      </c>
      <c r="K1871" s="4">
        <f t="shared" si="70"/>
        <v>24</v>
      </c>
    </row>
    <row r="1872" spans="1:11" x14ac:dyDescent="0.45">
      <c r="A1872" s="3">
        <v>755</v>
      </c>
      <c r="B1872" s="3">
        <v>12</v>
      </c>
      <c r="C1872" t="s">
        <v>55</v>
      </c>
      <c r="D1872" t="s">
        <v>638</v>
      </c>
      <c r="E1872" s="4">
        <v>17</v>
      </c>
      <c r="F1872" s="4">
        <v>29</v>
      </c>
      <c r="G1872">
        <v>2</v>
      </c>
      <c r="H1872" s="5">
        <v>1.3888888888888888E-2</v>
      </c>
      <c r="I1872" t="s">
        <v>630</v>
      </c>
      <c r="J1872" s="4">
        <f t="shared" si="71"/>
        <v>58</v>
      </c>
      <c r="K1872" s="4">
        <f t="shared" si="70"/>
        <v>24</v>
      </c>
    </row>
    <row r="1873" spans="1:11" x14ac:dyDescent="0.45">
      <c r="A1873" s="3">
        <v>756</v>
      </c>
      <c r="B1873" s="3">
        <v>11</v>
      </c>
      <c r="C1873" t="s">
        <v>147</v>
      </c>
      <c r="D1873" t="s">
        <v>634</v>
      </c>
      <c r="E1873" s="4">
        <v>19</v>
      </c>
      <c r="F1873" s="4">
        <v>31</v>
      </c>
      <c r="G1873">
        <v>1</v>
      </c>
      <c r="H1873" s="5">
        <v>1.4583333333333334E-2</v>
      </c>
      <c r="I1873" t="s">
        <v>629</v>
      </c>
      <c r="J1873" s="4">
        <f t="shared" si="71"/>
        <v>31</v>
      </c>
      <c r="K1873" s="4">
        <f t="shared" si="70"/>
        <v>12</v>
      </c>
    </row>
    <row r="1874" spans="1:11" x14ac:dyDescent="0.45">
      <c r="A1874" s="3">
        <v>756</v>
      </c>
      <c r="B1874" s="3">
        <v>11</v>
      </c>
      <c r="C1874" t="s">
        <v>143</v>
      </c>
      <c r="D1874" t="s">
        <v>641</v>
      </c>
      <c r="E1874" s="4">
        <v>11</v>
      </c>
      <c r="F1874" s="4">
        <v>19</v>
      </c>
      <c r="G1874">
        <v>1</v>
      </c>
      <c r="H1874" s="5">
        <v>9.0277777777777769E-3</v>
      </c>
      <c r="I1874" t="s">
        <v>629</v>
      </c>
      <c r="J1874" s="4">
        <f t="shared" si="71"/>
        <v>19</v>
      </c>
      <c r="K1874" s="4">
        <f t="shared" si="70"/>
        <v>8</v>
      </c>
    </row>
    <row r="1875" spans="1:11" x14ac:dyDescent="0.45">
      <c r="A1875" s="3">
        <v>757</v>
      </c>
      <c r="B1875" s="3">
        <v>3</v>
      </c>
      <c r="C1875" t="s">
        <v>97</v>
      </c>
      <c r="D1875" t="s">
        <v>633</v>
      </c>
      <c r="E1875" s="4">
        <v>18</v>
      </c>
      <c r="F1875" s="4">
        <v>30</v>
      </c>
      <c r="G1875">
        <v>2</v>
      </c>
      <c r="H1875" s="5">
        <v>2.7777777777777776E-2</v>
      </c>
      <c r="I1875" t="s">
        <v>629</v>
      </c>
      <c r="J1875" s="4">
        <f t="shared" si="71"/>
        <v>60</v>
      </c>
      <c r="K1875" s="4">
        <f t="shared" si="70"/>
        <v>24</v>
      </c>
    </row>
    <row r="1876" spans="1:11" x14ac:dyDescent="0.45">
      <c r="A1876" s="3">
        <v>758</v>
      </c>
      <c r="B1876" s="3">
        <v>18</v>
      </c>
      <c r="C1876" t="s">
        <v>97</v>
      </c>
      <c r="D1876" t="s">
        <v>633</v>
      </c>
      <c r="E1876" s="4">
        <v>18</v>
      </c>
      <c r="F1876" s="4">
        <v>30</v>
      </c>
      <c r="G1876">
        <v>1</v>
      </c>
      <c r="H1876" s="5">
        <v>2.2222222222222223E-2</v>
      </c>
      <c r="I1876" t="s">
        <v>629</v>
      </c>
      <c r="J1876" s="4">
        <f t="shared" si="71"/>
        <v>30</v>
      </c>
      <c r="K1876" s="4">
        <f t="shared" si="70"/>
        <v>12</v>
      </c>
    </row>
    <row r="1877" spans="1:11" x14ac:dyDescent="0.45">
      <c r="A1877" s="3">
        <v>758</v>
      </c>
      <c r="B1877" s="3">
        <v>18</v>
      </c>
      <c r="C1877" t="s">
        <v>234</v>
      </c>
      <c r="D1877" t="s">
        <v>644</v>
      </c>
      <c r="E1877" s="4">
        <v>13</v>
      </c>
      <c r="F1877" s="4">
        <v>22</v>
      </c>
      <c r="G1877">
        <v>1</v>
      </c>
      <c r="H1877" s="5">
        <v>6.2500000000000003E-3</v>
      </c>
      <c r="I1877" t="s">
        <v>630</v>
      </c>
      <c r="J1877" s="4">
        <f t="shared" si="71"/>
        <v>22</v>
      </c>
      <c r="K1877" s="4">
        <f t="shared" si="70"/>
        <v>9</v>
      </c>
    </row>
    <row r="1878" spans="1:11" x14ac:dyDescent="0.45">
      <c r="A1878" s="3">
        <v>759</v>
      </c>
      <c r="B1878" s="3">
        <v>20</v>
      </c>
      <c r="C1878" t="s">
        <v>292</v>
      </c>
      <c r="D1878" t="s">
        <v>639</v>
      </c>
      <c r="E1878" s="4">
        <v>20</v>
      </c>
      <c r="F1878" s="4">
        <v>33</v>
      </c>
      <c r="G1878">
        <v>3</v>
      </c>
      <c r="H1878" s="5">
        <v>3.3333333333333333E-2</v>
      </c>
      <c r="I1878" t="s">
        <v>629</v>
      </c>
      <c r="J1878" s="4">
        <f t="shared" si="71"/>
        <v>99</v>
      </c>
      <c r="K1878" s="4">
        <f t="shared" si="70"/>
        <v>39</v>
      </c>
    </row>
    <row r="1879" spans="1:11" x14ac:dyDescent="0.45">
      <c r="A1879" s="3">
        <v>759</v>
      </c>
      <c r="B1879" s="3">
        <v>20</v>
      </c>
      <c r="C1879" t="s">
        <v>137</v>
      </c>
      <c r="D1879" t="s">
        <v>635</v>
      </c>
      <c r="E1879" s="4">
        <v>16</v>
      </c>
      <c r="F1879" s="4">
        <v>27</v>
      </c>
      <c r="G1879">
        <v>3</v>
      </c>
      <c r="H1879" s="5">
        <v>3.5416666666666666E-2</v>
      </c>
      <c r="I1879" t="s">
        <v>629</v>
      </c>
      <c r="J1879" s="4">
        <f t="shared" si="71"/>
        <v>81</v>
      </c>
      <c r="K1879" s="4">
        <f t="shared" si="70"/>
        <v>33</v>
      </c>
    </row>
    <row r="1880" spans="1:11" x14ac:dyDescent="0.45">
      <c r="A1880" s="3">
        <v>759</v>
      </c>
      <c r="B1880" s="3">
        <v>20</v>
      </c>
      <c r="C1880" t="s">
        <v>153</v>
      </c>
      <c r="D1880" t="s">
        <v>651</v>
      </c>
      <c r="E1880" s="4">
        <v>15</v>
      </c>
      <c r="F1880" s="4">
        <v>25</v>
      </c>
      <c r="G1880">
        <v>3</v>
      </c>
      <c r="H1880" s="5">
        <v>2.8472222222222222E-2</v>
      </c>
      <c r="I1880" t="s">
        <v>629</v>
      </c>
      <c r="J1880" s="4">
        <f t="shared" si="71"/>
        <v>75</v>
      </c>
      <c r="K1880" s="4">
        <f t="shared" si="70"/>
        <v>30</v>
      </c>
    </row>
    <row r="1881" spans="1:11" x14ac:dyDescent="0.45">
      <c r="A1881" s="3">
        <v>759</v>
      </c>
      <c r="B1881" s="3">
        <v>20</v>
      </c>
      <c r="C1881" t="s">
        <v>55</v>
      </c>
      <c r="D1881" t="s">
        <v>638</v>
      </c>
      <c r="E1881" s="4">
        <v>17</v>
      </c>
      <c r="F1881" s="4">
        <v>29</v>
      </c>
      <c r="G1881">
        <v>3</v>
      </c>
      <c r="H1881" s="5">
        <v>3.888888888888889E-2</v>
      </c>
      <c r="I1881" t="s">
        <v>630</v>
      </c>
      <c r="J1881" s="4">
        <f t="shared" si="71"/>
        <v>87</v>
      </c>
      <c r="K1881" s="4">
        <f t="shared" si="70"/>
        <v>36</v>
      </c>
    </row>
    <row r="1882" spans="1:11" x14ac:dyDescent="0.45">
      <c r="A1882" s="3">
        <v>760</v>
      </c>
      <c r="B1882" s="3">
        <v>5</v>
      </c>
      <c r="C1882" t="s">
        <v>39</v>
      </c>
      <c r="D1882" t="s">
        <v>642</v>
      </c>
      <c r="E1882" s="4">
        <v>21</v>
      </c>
      <c r="F1882" s="4">
        <v>35</v>
      </c>
      <c r="G1882">
        <v>3</v>
      </c>
      <c r="H1882" s="5">
        <v>1.3888888888888888E-2</v>
      </c>
      <c r="I1882" t="s">
        <v>629</v>
      </c>
      <c r="J1882" s="4">
        <f t="shared" si="71"/>
        <v>105</v>
      </c>
      <c r="K1882" s="4">
        <f t="shared" si="70"/>
        <v>42</v>
      </c>
    </row>
    <row r="1883" spans="1:11" x14ac:dyDescent="0.45">
      <c r="A1883" s="3">
        <v>761</v>
      </c>
      <c r="B1883" s="3">
        <v>4</v>
      </c>
      <c r="C1883" t="s">
        <v>189</v>
      </c>
      <c r="D1883" t="s">
        <v>632</v>
      </c>
      <c r="E1883" s="4">
        <v>14</v>
      </c>
      <c r="F1883" s="4">
        <v>24</v>
      </c>
      <c r="G1883">
        <v>3</v>
      </c>
      <c r="H1883" s="5">
        <v>3.7499999999999999E-2</v>
      </c>
      <c r="I1883" t="s">
        <v>630</v>
      </c>
      <c r="J1883" s="4">
        <f t="shared" si="71"/>
        <v>72</v>
      </c>
      <c r="K1883" s="4">
        <f t="shared" si="70"/>
        <v>30</v>
      </c>
    </row>
    <row r="1884" spans="1:11" x14ac:dyDescent="0.45">
      <c r="A1884" s="3">
        <v>761</v>
      </c>
      <c r="B1884" s="3">
        <v>4</v>
      </c>
      <c r="C1884" t="s">
        <v>62</v>
      </c>
      <c r="D1884" t="s">
        <v>640</v>
      </c>
      <c r="E1884" s="4">
        <v>16</v>
      </c>
      <c r="F1884" s="4">
        <v>28</v>
      </c>
      <c r="G1884">
        <v>2</v>
      </c>
      <c r="H1884" s="5">
        <v>1.3888888888888888E-2</v>
      </c>
      <c r="I1884" t="s">
        <v>629</v>
      </c>
      <c r="J1884" s="4">
        <f t="shared" si="71"/>
        <v>56</v>
      </c>
      <c r="K1884" s="4">
        <f t="shared" si="70"/>
        <v>24</v>
      </c>
    </row>
    <row r="1885" spans="1:11" x14ac:dyDescent="0.45">
      <c r="A1885" s="3">
        <v>761</v>
      </c>
      <c r="B1885" s="3">
        <v>4</v>
      </c>
      <c r="C1885" t="s">
        <v>231</v>
      </c>
      <c r="D1885" t="s">
        <v>647</v>
      </c>
      <c r="E1885" s="4">
        <v>14</v>
      </c>
      <c r="F1885" s="4">
        <v>23</v>
      </c>
      <c r="G1885">
        <v>2</v>
      </c>
      <c r="H1885" s="5">
        <v>1.9444444444444445E-2</v>
      </c>
      <c r="I1885" t="s">
        <v>629</v>
      </c>
      <c r="J1885" s="4">
        <f t="shared" si="71"/>
        <v>46</v>
      </c>
      <c r="K1885" s="4">
        <f t="shared" si="70"/>
        <v>18</v>
      </c>
    </row>
    <row r="1886" spans="1:11" x14ac:dyDescent="0.45">
      <c r="A1886" s="3">
        <v>762</v>
      </c>
      <c r="B1886" s="3">
        <v>4</v>
      </c>
      <c r="C1886" t="s">
        <v>99</v>
      </c>
      <c r="D1886" t="s">
        <v>648</v>
      </c>
      <c r="E1886" s="4">
        <v>13</v>
      </c>
      <c r="F1886" s="4">
        <v>21</v>
      </c>
      <c r="G1886">
        <v>1</v>
      </c>
      <c r="H1886" s="5">
        <v>1.3888888888888888E-2</v>
      </c>
      <c r="I1886" t="s">
        <v>630</v>
      </c>
      <c r="J1886" s="4">
        <f t="shared" si="71"/>
        <v>21</v>
      </c>
      <c r="K1886" s="4">
        <f t="shared" si="70"/>
        <v>8</v>
      </c>
    </row>
    <row r="1887" spans="1:11" x14ac:dyDescent="0.45">
      <c r="A1887" s="3">
        <v>762</v>
      </c>
      <c r="B1887" s="3">
        <v>4</v>
      </c>
      <c r="C1887" t="s">
        <v>186</v>
      </c>
      <c r="D1887" t="s">
        <v>650</v>
      </c>
      <c r="E1887" s="4">
        <v>15</v>
      </c>
      <c r="F1887" s="4">
        <v>26</v>
      </c>
      <c r="G1887">
        <v>3</v>
      </c>
      <c r="H1887" s="5">
        <v>6.2500000000000003E-3</v>
      </c>
      <c r="I1887" t="s">
        <v>629</v>
      </c>
      <c r="J1887" s="4">
        <f t="shared" si="71"/>
        <v>78</v>
      </c>
      <c r="K1887" s="4">
        <f t="shared" si="70"/>
        <v>33</v>
      </c>
    </row>
    <row r="1888" spans="1:11" x14ac:dyDescent="0.45">
      <c r="A1888" s="3">
        <v>763</v>
      </c>
      <c r="B1888" s="3">
        <v>18</v>
      </c>
      <c r="C1888" t="s">
        <v>292</v>
      </c>
      <c r="D1888" t="s">
        <v>639</v>
      </c>
      <c r="E1888" s="4">
        <v>20</v>
      </c>
      <c r="F1888" s="4">
        <v>33</v>
      </c>
      <c r="G1888">
        <v>2</v>
      </c>
      <c r="H1888" s="5">
        <v>9.7222222222222224E-3</v>
      </c>
      <c r="I1888" t="s">
        <v>630</v>
      </c>
      <c r="J1888" s="4">
        <f t="shared" si="71"/>
        <v>66</v>
      </c>
      <c r="K1888" s="4">
        <f t="shared" si="70"/>
        <v>26</v>
      </c>
    </row>
    <row r="1889" spans="1:11" x14ac:dyDescent="0.45">
      <c r="A1889" s="3">
        <v>763</v>
      </c>
      <c r="B1889" s="3">
        <v>18</v>
      </c>
      <c r="C1889" t="s">
        <v>143</v>
      </c>
      <c r="D1889" t="s">
        <v>641</v>
      </c>
      <c r="E1889" s="4">
        <v>11</v>
      </c>
      <c r="F1889" s="4">
        <v>19</v>
      </c>
      <c r="G1889">
        <v>2</v>
      </c>
      <c r="H1889" s="5">
        <v>1.2500000000000001E-2</v>
      </c>
      <c r="I1889" t="s">
        <v>630</v>
      </c>
      <c r="J1889" s="4">
        <f t="shared" si="71"/>
        <v>38</v>
      </c>
      <c r="K1889" s="4">
        <f t="shared" si="70"/>
        <v>16</v>
      </c>
    </row>
    <row r="1890" spans="1:11" x14ac:dyDescent="0.45">
      <c r="A1890" s="3">
        <v>764</v>
      </c>
      <c r="B1890" s="3">
        <v>20</v>
      </c>
      <c r="C1890" t="s">
        <v>137</v>
      </c>
      <c r="D1890" t="s">
        <v>635</v>
      </c>
      <c r="E1890" s="4">
        <v>16</v>
      </c>
      <c r="F1890" s="4">
        <v>27</v>
      </c>
      <c r="G1890">
        <v>1</v>
      </c>
      <c r="H1890" s="5">
        <v>3.6805555555555557E-2</v>
      </c>
      <c r="I1890" t="s">
        <v>629</v>
      </c>
      <c r="J1890" s="4">
        <f t="shared" si="71"/>
        <v>27</v>
      </c>
      <c r="K1890" s="4">
        <f t="shared" si="70"/>
        <v>11</v>
      </c>
    </row>
    <row r="1891" spans="1:11" x14ac:dyDescent="0.45">
      <c r="A1891" s="3">
        <v>764</v>
      </c>
      <c r="B1891" s="3">
        <v>20</v>
      </c>
      <c r="C1891" t="s">
        <v>83</v>
      </c>
      <c r="D1891" t="s">
        <v>645</v>
      </c>
      <c r="E1891" s="4">
        <v>20</v>
      </c>
      <c r="F1891" s="4">
        <v>34</v>
      </c>
      <c r="G1891">
        <v>1</v>
      </c>
      <c r="H1891" s="5">
        <v>1.6666666666666666E-2</v>
      </c>
      <c r="I1891" t="s">
        <v>629</v>
      </c>
      <c r="J1891" s="4">
        <f t="shared" si="71"/>
        <v>34</v>
      </c>
      <c r="K1891" s="4">
        <f t="shared" si="70"/>
        <v>14</v>
      </c>
    </row>
    <row r="1892" spans="1:11" x14ac:dyDescent="0.45">
      <c r="A1892" s="3">
        <v>764</v>
      </c>
      <c r="B1892" s="3">
        <v>20</v>
      </c>
      <c r="C1892" t="s">
        <v>189</v>
      </c>
      <c r="D1892" t="s">
        <v>632</v>
      </c>
      <c r="E1892" s="4">
        <v>14</v>
      </c>
      <c r="F1892" s="4">
        <v>24</v>
      </c>
      <c r="G1892">
        <v>1</v>
      </c>
      <c r="H1892" s="5">
        <v>2.4305555555555556E-2</v>
      </c>
      <c r="I1892" t="s">
        <v>629</v>
      </c>
      <c r="J1892" s="4">
        <f t="shared" si="71"/>
        <v>24</v>
      </c>
      <c r="K1892" s="4">
        <f t="shared" si="70"/>
        <v>10</v>
      </c>
    </row>
    <row r="1893" spans="1:11" x14ac:dyDescent="0.45">
      <c r="A1893" s="3">
        <v>765</v>
      </c>
      <c r="B1893" s="3">
        <v>20</v>
      </c>
      <c r="C1893" t="s">
        <v>186</v>
      </c>
      <c r="D1893" t="s">
        <v>650</v>
      </c>
      <c r="E1893" s="4">
        <v>15</v>
      </c>
      <c r="F1893" s="4">
        <v>26</v>
      </c>
      <c r="G1893">
        <v>3</v>
      </c>
      <c r="H1893" s="5">
        <v>3.8194444444444448E-2</v>
      </c>
      <c r="I1893" t="s">
        <v>630</v>
      </c>
      <c r="J1893" s="4">
        <f t="shared" si="71"/>
        <v>78</v>
      </c>
      <c r="K1893" s="4">
        <f t="shared" si="70"/>
        <v>33</v>
      </c>
    </row>
    <row r="1894" spans="1:11" x14ac:dyDescent="0.45">
      <c r="A1894" s="3">
        <v>765</v>
      </c>
      <c r="B1894" s="3">
        <v>20</v>
      </c>
      <c r="C1894" t="s">
        <v>62</v>
      </c>
      <c r="D1894" t="s">
        <v>640</v>
      </c>
      <c r="E1894" s="4">
        <v>16</v>
      </c>
      <c r="F1894" s="4">
        <v>28</v>
      </c>
      <c r="G1894">
        <v>2</v>
      </c>
      <c r="H1894" s="5">
        <v>9.7222222222222224E-3</v>
      </c>
      <c r="I1894" t="s">
        <v>629</v>
      </c>
      <c r="J1894" s="4">
        <f t="shared" si="71"/>
        <v>56</v>
      </c>
      <c r="K1894" s="4">
        <f t="shared" si="70"/>
        <v>24</v>
      </c>
    </row>
    <row r="1895" spans="1:11" x14ac:dyDescent="0.45">
      <c r="A1895" s="3">
        <v>765</v>
      </c>
      <c r="B1895" s="3">
        <v>20</v>
      </c>
      <c r="C1895" t="s">
        <v>99</v>
      </c>
      <c r="D1895" t="s">
        <v>648</v>
      </c>
      <c r="E1895" s="4">
        <v>13</v>
      </c>
      <c r="F1895" s="4">
        <v>21</v>
      </c>
      <c r="G1895">
        <v>3</v>
      </c>
      <c r="H1895" s="5">
        <v>3.6111111111111108E-2</v>
      </c>
      <c r="I1895" t="s">
        <v>629</v>
      </c>
      <c r="J1895" s="4">
        <f t="shared" si="71"/>
        <v>63</v>
      </c>
      <c r="K1895" s="4">
        <f t="shared" si="70"/>
        <v>24</v>
      </c>
    </row>
    <row r="1896" spans="1:11" x14ac:dyDescent="0.45">
      <c r="A1896" s="3">
        <v>765</v>
      </c>
      <c r="B1896" s="3">
        <v>20</v>
      </c>
      <c r="C1896" t="s">
        <v>102</v>
      </c>
      <c r="D1896" t="s">
        <v>637</v>
      </c>
      <c r="E1896" s="4">
        <v>22</v>
      </c>
      <c r="F1896" s="4">
        <v>36</v>
      </c>
      <c r="G1896">
        <v>1</v>
      </c>
      <c r="H1896" s="5">
        <v>2.9861111111111113E-2</v>
      </c>
      <c r="I1896" t="s">
        <v>629</v>
      </c>
      <c r="J1896" s="4">
        <f t="shared" si="71"/>
        <v>36</v>
      </c>
      <c r="K1896" s="4">
        <f t="shared" si="70"/>
        <v>14</v>
      </c>
    </row>
    <row r="1897" spans="1:11" x14ac:dyDescent="0.45">
      <c r="A1897" s="3">
        <v>766</v>
      </c>
      <c r="B1897" s="3">
        <v>17</v>
      </c>
      <c r="C1897" t="s">
        <v>97</v>
      </c>
      <c r="D1897" t="s">
        <v>633</v>
      </c>
      <c r="E1897" s="4">
        <v>18</v>
      </c>
      <c r="F1897" s="4">
        <v>30</v>
      </c>
      <c r="G1897">
        <v>2</v>
      </c>
      <c r="H1897" s="5">
        <v>3.6111111111111108E-2</v>
      </c>
      <c r="I1897" t="s">
        <v>629</v>
      </c>
      <c r="J1897" s="4">
        <f t="shared" si="71"/>
        <v>60</v>
      </c>
      <c r="K1897" s="4">
        <f t="shared" si="70"/>
        <v>24</v>
      </c>
    </row>
    <row r="1898" spans="1:11" x14ac:dyDescent="0.45">
      <c r="A1898" s="3">
        <v>766</v>
      </c>
      <c r="B1898" s="3">
        <v>17</v>
      </c>
      <c r="C1898" t="s">
        <v>143</v>
      </c>
      <c r="D1898" t="s">
        <v>641</v>
      </c>
      <c r="E1898" s="4">
        <v>11</v>
      </c>
      <c r="F1898" s="4">
        <v>19</v>
      </c>
      <c r="G1898">
        <v>1</v>
      </c>
      <c r="H1898" s="5">
        <v>4.0972222222222222E-2</v>
      </c>
      <c r="I1898" t="s">
        <v>629</v>
      </c>
      <c r="J1898" s="4">
        <f t="shared" si="71"/>
        <v>19</v>
      </c>
      <c r="K1898" s="4">
        <f t="shared" si="70"/>
        <v>8</v>
      </c>
    </row>
    <row r="1899" spans="1:11" x14ac:dyDescent="0.45">
      <c r="A1899" s="3">
        <v>766</v>
      </c>
      <c r="B1899" s="3">
        <v>17</v>
      </c>
      <c r="C1899" t="s">
        <v>177</v>
      </c>
      <c r="D1899" t="s">
        <v>646</v>
      </c>
      <c r="E1899" s="4">
        <v>12</v>
      </c>
      <c r="F1899" s="4">
        <v>20</v>
      </c>
      <c r="G1899">
        <v>3</v>
      </c>
      <c r="H1899" s="5">
        <v>4.8611111111111112E-3</v>
      </c>
      <c r="I1899" t="s">
        <v>629</v>
      </c>
      <c r="J1899" s="4">
        <f t="shared" si="71"/>
        <v>60</v>
      </c>
      <c r="K1899" s="4">
        <f t="shared" si="70"/>
        <v>24</v>
      </c>
    </row>
    <row r="1900" spans="1:11" x14ac:dyDescent="0.45">
      <c r="A1900" s="3">
        <v>766</v>
      </c>
      <c r="B1900" s="3">
        <v>17</v>
      </c>
      <c r="C1900" t="s">
        <v>231</v>
      </c>
      <c r="D1900" t="s">
        <v>647</v>
      </c>
      <c r="E1900" s="4">
        <v>14</v>
      </c>
      <c r="F1900" s="4">
        <v>23</v>
      </c>
      <c r="G1900">
        <v>2</v>
      </c>
      <c r="H1900" s="5">
        <v>1.1111111111111112E-2</v>
      </c>
      <c r="I1900" t="s">
        <v>630</v>
      </c>
      <c r="J1900" s="4">
        <f t="shared" si="71"/>
        <v>46</v>
      </c>
      <c r="K1900" s="4">
        <f t="shared" si="70"/>
        <v>18</v>
      </c>
    </row>
    <row r="1901" spans="1:11" x14ac:dyDescent="0.45">
      <c r="A1901" s="3">
        <v>767</v>
      </c>
      <c r="B1901" s="3">
        <v>10</v>
      </c>
      <c r="C1901" t="s">
        <v>55</v>
      </c>
      <c r="D1901" t="s">
        <v>638</v>
      </c>
      <c r="E1901" s="4">
        <v>17</v>
      </c>
      <c r="F1901" s="4">
        <v>29</v>
      </c>
      <c r="G1901">
        <v>2</v>
      </c>
      <c r="H1901" s="5">
        <v>8.3333333333333332E-3</v>
      </c>
      <c r="I1901" t="s">
        <v>630</v>
      </c>
      <c r="J1901" s="4">
        <f t="shared" si="71"/>
        <v>58</v>
      </c>
      <c r="K1901" s="4">
        <f t="shared" si="70"/>
        <v>24</v>
      </c>
    </row>
    <row r="1902" spans="1:11" x14ac:dyDescent="0.45">
      <c r="A1902" s="3">
        <v>767</v>
      </c>
      <c r="B1902" s="3">
        <v>10</v>
      </c>
      <c r="C1902" t="s">
        <v>189</v>
      </c>
      <c r="D1902" t="s">
        <v>632</v>
      </c>
      <c r="E1902" s="4">
        <v>14</v>
      </c>
      <c r="F1902" s="4">
        <v>24</v>
      </c>
      <c r="G1902">
        <v>2</v>
      </c>
      <c r="H1902" s="5">
        <v>2.0833333333333332E-2</v>
      </c>
      <c r="I1902" t="s">
        <v>630</v>
      </c>
      <c r="J1902" s="4">
        <f t="shared" si="71"/>
        <v>48</v>
      </c>
      <c r="K1902" s="4">
        <f t="shared" si="70"/>
        <v>20</v>
      </c>
    </row>
    <row r="1903" spans="1:11" x14ac:dyDescent="0.45">
      <c r="A1903" s="3">
        <v>767</v>
      </c>
      <c r="B1903" s="3">
        <v>10</v>
      </c>
      <c r="C1903" t="s">
        <v>99</v>
      </c>
      <c r="D1903" t="s">
        <v>648</v>
      </c>
      <c r="E1903" s="4">
        <v>13</v>
      </c>
      <c r="F1903" s="4">
        <v>21</v>
      </c>
      <c r="G1903">
        <v>3</v>
      </c>
      <c r="H1903" s="5">
        <v>2.9861111111111113E-2</v>
      </c>
      <c r="I1903" t="s">
        <v>630</v>
      </c>
      <c r="J1903" s="4">
        <f t="shared" si="71"/>
        <v>63</v>
      </c>
      <c r="K1903" s="4">
        <f t="shared" si="70"/>
        <v>24</v>
      </c>
    </row>
  </sheetData>
  <autoFilter ref="A1:A1903" xr:uid="{F18A8170-8088-4137-8590-6C22B5E82E8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47537-7622-4C3B-82FC-7D3E8259C6E7}">
  <dimension ref="B1:K770"/>
  <sheetViews>
    <sheetView zoomScale="98" workbookViewId="0">
      <selection activeCell="B3" sqref="B3"/>
    </sheetView>
  </sheetViews>
  <sheetFormatPr defaultRowHeight="14.25" x14ac:dyDescent="0.45"/>
  <cols>
    <col min="1" max="1" width="17.06640625" bestFit="1" customWidth="1"/>
    <col min="2" max="2" width="12.86328125" style="4" bestFit="1" customWidth="1"/>
    <col min="3" max="3" width="12.796875" style="4" bestFit="1" customWidth="1"/>
    <col min="4" max="4" width="12.06640625" style="4" bestFit="1" customWidth="1"/>
    <col min="5" max="5" width="23.265625" style="6" bestFit="1" customWidth="1"/>
    <col min="6" max="6" width="7.6640625" bestFit="1" customWidth="1"/>
    <col min="7" max="7" width="15" customWidth="1"/>
    <col min="8" max="10" width="15" style="4" customWidth="1"/>
    <col min="11" max="11" width="17.06640625" bestFit="1" customWidth="1"/>
    <col min="12" max="12" width="7.6640625" bestFit="1" customWidth="1"/>
    <col min="13" max="13" width="6.6640625" bestFit="1" customWidth="1"/>
    <col min="14" max="14" width="7.6640625" bestFit="1" customWidth="1"/>
    <col min="15" max="21" width="6.6640625" bestFit="1" customWidth="1"/>
    <col min="22" max="22" width="6.33203125" bestFit="1" customWidth="1"/>
    <col min="23" max="23" width="9.86328125" bestFit="1" customWidth="1"/>
    <col min="24" max="56" width="6.796875" bestFit="1" customWidth="1"/>
    <col min="57" max="57" width="6.33203125" bestFit="1" customWidth="1"/>
    <col min="58" max="58" width="9.86328125" bestFit="1" customWidth="1"/>
    <col min="59" max="768" width="14.73046875" bestFit="1" customWidth="1"/>
    <col min="769" max="769" width="9.86328125" bestFit="1" customWidth="1"/>
  </cols>
  <sheetData>
    <row r="1" spans="2:11" x14ac:dyDescent="0.45">
      <c r="B1"/>
      <c r="C1"/>
      <c r="D1"/>
      <c r="E1"/>
      <c r="K1" s="4"/>
    </row>
    <row r="2" spans="2:11" x14ac:dyDescent="0.45">
      <c r="B2"/>
      <c r="C2"/>
      <c r="D2"/>
      <c r="E2"/>
      <c r="K2" s="6"/>
    </row>
    <row r="3" spans="2:11" x14ac:dyDescent="0.45">
      <c r="B3"/>
      <c r="C3"/>
      <c r="D3"/>
      <c r="E3"/>
      <c r="K3" s="6"/>
    </row>
    <row r="4" spans="2:11" x14ac:dyDescent="0.45">
      <c r="B4"/>
      <c r="C4"/>
      <c r="D4"/>
      <c r="E4"/>
      <c r="K4" s="6"/>
    </row>
    <row r="5" spans="2:11" x14ac:dyDescent="0.45">
      <c r="B5"/>
      <c r="C5"/>
      <c r="D5"/>
      <c r="E5"/>
      <c r="K5" s="6"/>
    </row>
    <row r="6" spans="2:11" x14ac:dyDescent="0.45">
      <c r="B6"/>
      <c r="C6"/>
      <c r="D6"/>
      <c r="E6"/>
      <c r="K6" s="6"/>
    </row>
    <row r="7" spans="2:11" x14ac:dyDescent="0.45">
      <c r="B7"/>
      <c r="C7"/>
      <c r="D7"/>
      <c r="E7"/>
      <c r="K7" s="6"/>
    </row>
    <row r="8" spans="2:11" x14ac:dyDescent="0.45">
      <c r="B8"/>
      <c r="C8"/>
      <c r="D8"/>
      <c r="E8"/>
      <c r="K8" s="6"/>
    </row>
    <row r="9" spans="2:11" x14ac:dyDescent="0.45">
      <c r="B9"/>
      <c r="C9"/>
      <c r="D9"/>
      <c r="E9"/>
      <c r="K9" s="6"/>
    </row>
    <row r="10" spans="2:11" x14ac:dyDescent="0.45">
      <c r="B10"/>
      <c r="C10"/>
      <c r="D10"/>
      <c r="E10"/>
      <c r="K10" s="6"/>
    </row>
    <row r="11" spans="2:11" x14ac:dyDescent="0.45">
      <c r="B11"/>
      <c r="C11"/>
      <c r="D11"/>
      <c r="E11"/>
      <c r="K11" s="6"/>
    </row>
    <row r="12" spans="2:11" x14ac:dyDescent="0.45">
      <c r="B12"/>
      <c r="C12"/>
      <c r="D12"/>
      <c r="E12"/>
      <c r="K12" s="6"/>
    </row>
    <row r="13" spans="2:11" x14ac:dyDescent="0.45">
      <c r="B13"/>
      <c r="C13"/>
      <c r="D13"/>
      <c r="E13"/>
      <c r="K13" s="6"/>
    </row>
    <row r="14" spans="2:11" x14ac:dyDescent="0.45">
      <c r="B14"/>
      <c r="C14"/>
      <c r="D14"/>
      <c r="E14"/>
      <c r="K14" s="6"/>
    </row>
    <row r="15" spans="2:11" x14ac:dyDescent="0.45">
      <c r="B15"/>
      <c r="C15"/>
      <c r="D15"/>
      <c r="E15"/>
      <c r="K15" s="6"/>
    </row>
    <row r="16" spans="2:11" x14ac:dyDescent="0.45">
      <c r="B16"/>
      <c r="C16"/>
      <c r="D16"/>
      <c r="E16"/>
      <c r="K16" s="6"/>
    </row>
    <row r="17" spans="2:11" x14ac:dyDescent="0.45">
      <c r="B17"/>
      <c r="C17"/>
      <c r="D17"/>
      <c r="E17"/>
      <c r="K17" s="6"/>
    </row>
    <row r="18" spans="2:11" x14ac:dyDescent="0.45">
      <c r="B18"/>
      <c r="C18"/>
      <c r="D18"/>
      <c r="E18"/>
      <c r="K18" s="6"/>
    </row>
    <row r="19" spans="2:11" x14ac:dyDescent="0.45">
      <c r="B19"/>
      <c r="C19"/>
      <c r="D19"/>
      <c r="E19"/>
      <c r="K19" s="6"/>
    </row>
    <row r="20" spans="2:11" x14ac:dyDescent="0.45">
      <c r="B20"/>
      <c r="C20"/>
      <c r="D20"/>
      <c r="E20"/>
      <c r="K20" s="6"/>
    </row>
    <row r="21" spans="2:11" x14ac:dyDescent="0.45">
      <c r="B21"/>
      <c r="C21"/>
      <c r="D21"/>
      <c r="E21"/>
      <c r="K21" s="6"/>
    </row>
    <row r="22" spans="2:11" x14ac:dyDescent="0.45">
      <c r="B22"/>
      <c r="C22"/>
      <c r="D22"/>
      <c r="E22"/>
      <c r="K22" s="6"/>
    </row>
    <row r="23" spans="2:11" x14ac:dyDescent="0.45">
      <c r="B23"/>
      <c r="C23"/>
      <c r="D23"/>
      <c r="E23"/>
      <c r="K23" s="6"/>
    </row>
    <row r="24" spans="2:11" x14ac:dyDescent="0.45">
      <c r="B24"/>
      <c r="C24"/>
      <c r="D24"/>
      <c r="E24"/>
      <c r="K24" s="6"/>
    </row>
    <row r="25" spans="2:11" x14ac:dyDescent="0.45">
      <c r="B25"/>
      <c r="C25"/>
      <c r="D25"/>
      <c r="E25"/>
      <c r="K25" s="6"/>
    </row>
    <row r="26" spans="2:11" x14ac:dyDescent="0.45">
      <c r="B26"/>
      <c r="C26"/>
      <c r="D26"/>
      <c r="E26"/>
      <c r="K26" s="6"/>
    </row>
    <row r="27" spans="2:11" x14ac:dyDescent="0.45">
      <c r="B27"/>
      <c r="C27"/>
      <c r="D27"/>
      <c r="E27"/>
      <c r="K27" s="6"/>
    </row>
    <row r="28" spans="2:11" x14ac:dyDescent="0.45">
      <c r="B28"/>
      <c r="C28"/>
      <c r="D28"/>
      <c r="E28"/>
      <c r="K28" s="6"/>
    </row>
    <row r="29" spans="2:11" x14ac:dyDescent="0.45">
      <c r="B29"/>
      <c r="C29"/>
      <c r="D29"/>
      <c r="E29"/>
      <c r="K29" s="6"/>
    </row>
    <row r="30" spans="2:11" x14ac:dyDescent="0.45">
      <c r="B30"/>
      <c r="C30"/>
      <c r="D30"/>
      <c r="E30"/>
      <c r="K30" s="6"/>
    </row>
    <row r="31" spans="2:11" x14ac:dyDescent="0.45">
      <c r="B31"/>
      <c r="C31"/>
      <c r="D31"/>
      <c r="E31"/>
      <c r="K31" s="6"/>
    </row>
    <row r="32" spans="2:11" x14ac:dyDescent="0.45">
      <c r="B32"/>
      <c r="C32"/>
      <c r="D32"/>
      <c r="E32"/>
      <c r="K32" s="6"/>
    </row>
    <row r="33" spans="2:11" x14ac:dyDescent="0.45">
      <c r="B33"/>
      <c r="C33"/>
      <c r="D33"/>
      <c r="E33"/>
      <c r="K33" s="6"/>
    </row>
    <row r="34" spans="2:11" x14ac:dyDescent="0.45">
      <c r="B34"/>
      <c r="C34"/>
      <c r="D34"/>
      <c r="E34"/>
      <c r="K34" s="6"/>
    </row>
    <row r="35" spans="2:11" x14ac:dyDescent="0.45">
      <c r="B35"/>
      <c r="C35"/>
      <c r="D35"/>
      <c r="E35"/>
      <c r="K35" s="6"/>
    </row>
    <row r="36" spans="2:11" x14ac:dyDescent="0.45">
      <c r="B36"/>
      <c r="C36"/>
      <c r="D36"/>
      <c r="E36"/>
      <c r="K36" s="6"/>
    </row>
    <row r="37" spans="2:11" x14ac:dyDescent="0.45">
      <c r="B37"/>
      <c r="C37"/>
      <c r="D37"/>
      <c r="E37"/>
      <c r="K37" s="6"/>
    </row>
    <row r="38" spans="2:11" x14ac:dyDescent="0.45">
      <c r="B38"/>
      <c r="C38"/>
      <c r="D38"/>
      <c r="E38"/>
      <c r="K38" s="6"/>
    </row>
    <row r="39" spans="2:11" x14ac:dyDescent="0.45">
      <c r="B39"/>
      <c r="C39"/>
      <c r="D39"/>
      <c r="E39"/>
      <c r="K39" s="6"/>
    </row>
    <row r="40" spans="2:11" x14ac:dyDescent="0.45">
      <c r="B40"/>
      <c r="C40"/>
      <c r="D40"/>
      <c r="E40"/>
      <c r="K40" s="6"/>
    </row>
    <row r="41" spans="2:11" x14ac:dyDescent="0.45">
      <c r="B41"/>
      <c r="C41"/>
      <c r="D41"/>
      <c r="E41"/>
      <c r="K41" s="6"/>
    </row>
    <row r="42" spans="2:11" x14ac:dyDescent="0.45">
      <c r="B42"/>
      <c r="C42"/>
      <c r="D42"/>
      <c r="E42"/>
      <c r="K42" s="6"/>
    </row>
    <row r="43" spans="2:11" x14ac:dyDescent="0.45">
      <c r="B43"/>
      <c r="C43"/>
      <c r="D43"/>
      <c r="E43"/>
      <c r="K43" s="6"/>
    </row>
    <row r="44" spans="2:11" x14ac:dyDescent="0.45">
      <c r="B44"/>
      <c r="C44"/>
      <c r="D44"/>
      <c r="E44"/>
      <c r="K44" s="6"/>
    </row>
    <row r="45" spans="2:11" x14ac:dyDescent="0.45">
      <c r="B45"/>
      <c r="C45"/>
      <c r="D45"/>
      <c r="E45"/>
      <c r="K45" s="6"/>
    </row>
    <row r="46" spans="2:11" x14ac:dyDescent="0.45">
      <c r="B46"/>
      <c r="C46"/>
      <c r="D46"/>
      <c r="E46"/>
      <c r="K46" s="6"/>
    </row>
    <row r="47" spans="2:11" x14ac:dyDescent="0.45">
      <c r="B47"/>
      <c r="C47"/>
      <c r="D47"/>
      <c r="E47"/>
      <c r="K47" s="6"/>
    </row>
    <row r="48" spans="2:11" x14ac:dyDescent="0.45">
      <c r="B48"/>
      <c r="C48"/>
      <c r="D48"/>
      <c r="E48"/>
      <c r="K48" s="6"/>
    </row>
    <row r="49" spans="2:11" x14ac:dyDescent="0.45">
      <c r="B49"/>
      <c r="C49"/>
      <c r="D49"/>
      <c r="E49"/>
      <c r="K49" s="6"/>
    </row>
    <row r="50" spans="2:11" x14ac:dyDescent="0.45">
      <c r="B50"/>
      <c r="C50"/>
      <c r="D50"/>
      <c r="E50"/>
      <c r="K50" s="6"/>
    </row>
    <row r="51" spans="2:11" x14ac:dyDescent="0.45">
      <c r="B51"/>
      <c r="C51"/>
      <c r="D51"/>
      <c r="E51"/>
      <c r="K51" s="6"/>
    </row>
    <row r="52" spans="2:11" x14ac:dyDescent="0.45">
      <c r="B52"/>
      <c r="C52"/>
      <c r="D52"/>
      <c r="E52"/>
      <c r="K52" s="6"/>
    </row>
    <row r="53" spans="2:11" x14ac:dyDescent="0.45">
      <c r="B53"/>
      <c r="C53"/>
      <c r="D53"/>
      <c r="E53"/>
      <c r="K53" s="6"/>
    </row>
    <row r="54" spans="2:11" x14ac:dyDescent="0.45">
      <c r="B54"/>
      <c r="C54"/>
      <c r="D54"/>
      <c r="E54"/>
      <c r="K54" s="6"/>
    </row>
    <row r="55" spans="2:11" x14ac:dyDescent="0.45">
      <c r="B55"/>
      <c r="C55"/>
      <c r="D55"/>
      <c r="E55"/>
      <c r="K55" s="6"/>
    </row>
    <row r="56" spans="2:11" x14ac:dyDescent="0.45">
      <c r="B56"/>
      <c r="C56"/>
      <c r="D56"/>
      <c r="E56"/>
      <c r="K56" s="6"/>
    </row>
    <row r="57" spans="2:11" x14ac:dyDescent="0.45">
      <c r="B57"/>
      <c r="C57"/>
      <c r="D57"/>
      <c r="E57"/>
      <c r="K57" s="6"/>
    </row>
    <row r="58" spans="2:11" x14ac:dyDescent="0.45">
      <c r="B58"/>
      <c r="C58"/>
      <c r="D58"/>
      <c r="E58"/>
      <c r="K58" s="6"/>
    </row>
    <row r="59" spans="2:11" x14ac:dyDescent="0.45">
      <c r="B59"/>
      <c r="C59"/>
      <c r="D59"/>
      <c r="E59"/>
      <c r="K59" s="6"/>
    </row>
    <row r="60" spans="2:11" x14ac:dyDescent="0.45">
      <c r="B60"/>
      <c r="C60"/>
      <c r="D60"/>
      <c r="E60"/>
      <c r="K60" s="6"/>
    </row>
    <row r="61" spans="2:11" x14ac:dyDescent="0.45">
      <c r="B61"/>
      <c r="C61"/>
      <c r="D61"/>
      <c r="E61"/>
      <c r="K61" s="6"/>
    </row>
    <row r="62" spans="2:11" x14ac:dyDescent="0.45">
      <c r="B62"/>
      <c r="C62"/>
      <c r="D62"/>
      <c r="E62"/>
      <c r="K62" s="6"/>
    </row>
    <row r="63" spans="2:11" x14ac:dyDescent="0.45">
      <c r="B63"/>
      <c r="C63"/>
      <c r="D63"/>
      <c r="E63"/>
      <c r="K63" s="6"/>
    </row>
    <row r="64" spans="2:11" x14ac:dyDescent="0.45">
      <c r="B64"/>
      <c r="C64"/>
      <c r="D64"/>
      <c r="E64"/>
      <c r="K64" s="6"/>
    </row>
    <row r="65" spans="2:11" x14ac:dyDescent="0.45">
      <c r="B65"/>
      <c r="C65"/>
      <c r="D65"/>
      <c r="E65"/>
      <c r="K65" s="6"/>
    </row>
    <row r="66" spans="2:11" x14ac:dyDescent="0.45">
      <c r="B66"/>
      <c r="C66"/>
      <c r="D66"/>
      <c r="E66"/>
      <c r="K66" s="6"/>
    </row>
    <row r="67" spans="2:11" x14ac:dyDescent="0.45">
      <c r="B67"/>
      <c r="C67"/>
      <c r="D67"/>
      <c r="E67"/>
      <c r="K67" s="6"/>
    </row>
    <row r="68" spans="2:11" x14ac:dyDescent="0.45">
      <c r="B68"/>
      <c r="C68"/>
      <c r="D68"/>
      <c r="E68"/>
      <c r="K68" s="6"/>
    </row>
    <row r="69" spans="2:11" x14ac:dyDescent="0.45">
      <c r="B69"/>
      <c r="C69"/>
      <c r="D69"/>
      <c r="E69"/>
      <c r="K69" s="6"/>
    </row>
    <row r="70" spans="2:11" x14ac:dyDescent="0.45">
      <c r="B70"/>
      <c r="C70"/>
      <c r="D70"/>
      <c r="E70"/>
      <c r="K70" s="6"/>
    </row>
    <row r="71" spans="2:11" x14ac:dyDescent="0.45">
      <c r="B71"/>
      <c r="C71"/>
      <c r="D71"/>
      <c r="E71"/>
      <c r="K71" s="6"/>
    </row>
    <row r="72" spans="2:11" x14ac:dyDescent="0.45">
      <c r="B72"/>
      <c r="C72"/>
      <c r="D72"/>
      <c r="E72"/>
      <c r="K72" s="6"/>
    </row>
    <row r="73" spans="2:11" x14ac:dyDescent="0.45">
      <c r="B73"/>
      <c r="C73"/>
      <c r="D73"/>
      <c r="E73"/>
      <c r="K73" s="6"/>
    </row>
    <row r="74" spans="2:11" x14ac:dyDescent="0.45">
      <c r="B74"/>
      <c r="C74"/>
      <c r="D74"/>
      <c r="E74"/>
      <c r="K74" s="6"/>
    </row>
    <row r="75" spans="2:11" x14ac:dyDescent="0.45">
      <c r="B75"/>
      <c r="C75"/>
      <c r="D75"/>
      <c r="E75"/>
      <c r="K75" s="6"/>
    </row>
    <row r="76" spans="2:11" x14ac:dyDescent="0.45">
      <c r="B76"/>
      <c r="C76"/>
      <c r="D76"/>
      <c r="E76"/>
      <c r="K76" s="6"/>
    </row>
    <row r="77" spans="2:11" x14ac:dyDescent="0.45">
      <c r="B77"/>
      <c r="C77"/>
      <c r="D77"/>
      <c r="E77"/>
      <c r="K77" s="6"/>
    </row>
    <row r="78" spans="2:11" x14ac:dyDescent="0.45">
      <c r="B78"/>
      <c r="C78"/>
      <c r="D78"/>
      <c r="E78"/>
      <c r="K78" s="6"/>
    </row>
    <row r="79" spans="2:11" x14ac:dyDescent="0.45">
      <c r="B79"/>
      <c r="C79"/>
      <c r="D79"/>
      <c r="E79"/>
      <c r="K79" s="6"/>
    </row>
    <row r="80" spans="2:11" x14ac:dyDescent="0.45">
      <c r="B80"/>
      <c r="C80"/>
      <c r="D80"/>
      <c r="E80"/>
      <c r="K80" s="6"/>
    </row>
    <row r="81" spans="2:11" x14ac:dyDescent="0.45">
      <c r="B81"/>
      <c r="C81"/>
      <c r="D81"/>
      <c r="E81"/>
      <c r="K81" s="6"/>
    </row>
    <row r="82" spans="2:11" x14ac:dyDescent="0.45">
      <c r="B82"/>
      <c r="C82"/>
      <c r="D82"/>
      <c r="E82"/>
      <c r="K82" s="6"/>
    </row>
    <row r="83" spans="2:11" x14ac:dyDescent="0.45">
      <c r="B83"/>
      <c r="C83"/>
      <c r="D83"/>
      <c r="E83"/>
      <c r="K83" s="6"/>
    </row>
    <row r="84" spans="2:11" x14ac:dyDescent="0.45">
      <c r="B84"/>
      <c r="C84"/>
      <c r="D84"/>
      <c r="E84"/>
      <c r="K84" s="6"/>
    </row>
    <row r="85" spans="2:11" x14ac:dyDescent="0.45">
      <c r="B85"/>
      <c r="C85"/>
      <c r="D85"/>
      <c r="E85"/>
      <c r="K85" s="6"/>
    </row>
    <row r="86" spans="2:11" x14ac:dyDescent="0.45">
      <c r="B86"/>
      <c r="C86"/>
      <c r="D86"/>
      <c r="E86"/>
      <c r="K86" s="6"/>
    </row>
    <row r="87" spans="2:11" x14ac:dyDescent="0.45">
      <c r="B87"/>
      <c r="C87"/>
      <c r="D87"/>
      <c r="E87"/>
      <c r="K87" s="6"/>
    </row>
    <row r="88" spans="2:11" x14ac:dyDescent="0.45">
      <c r="B88"/>
      <c r="C88"/>
      <c r="D88"/>
      <c r="E88"/>
      <c r="K88" s="6"/>
    </row>
    <row r="89" spans="2:11" x14ac:dyDescent="0.45">
      <c r="B89"/>
      <c r="C89"/>
      <c r="D89"/>
      <c r="E89"/>
      <c r="K89" s="6"/>
    </row>
    <row r="90" spans="2:11" x14ac:dyDescent="0.45">
      <c r="B90"/>
      <c r="C90"/>
      <c r="D90"/>
      <c r="E90"/>
      <c r="K90" s="6"/>
    </row>
    <row r="91" spans="2:11" x14ac:dyDescent="0.45">
      <c r="B91"/>
      <c r="C91"/>
      <c r="D91"/>
      <c r="E91"/>
      <c r="K91" s="6"/>
    </row>
    <row r="92" spans="2:11" x14ac:dyDescent="0.45">
      <c r="B92"/>
      <c r="C92"/>
      <c r="D92"/>
      <c r="E92"/>
      <c r="K92" s="6"/>
    </row>
    <row r="93" spans="2:11" x14ac:dyDescent="0.45">
      <c r="B93"/>
      <c r="C93"/>
      <c r="D93"/>
      <c r="E93"/>
      <c r="K93" s="6"/>
    </row>
    <row r="94" spans="2:11" x14ac:dyDescent="0.45">
      <c r="B94"/>
      <c r="C94"/>
      <c r="D94"/>
      <c r="E94"/>
      <c r="K94" s="6"/>
    </row>
    <row r="95" spans="2:11" x14ac:dyDescent="0.45">
      <c r="B95"/>
      <c r="C95"/>
      <c r="D95"/>
      <c r="E95"/>
      <c r="K95" s="6"/>
    </row>
    <row r="96" spans="2:11" x14ac:dyDescent="0.45">
      <c r="B96"/>
      <c r="C96"/>
      <c r="D96"/>
      <c r="E96"/>
      <c r="K96" s="6"/>
    </row>
    <row r="97" spans="2:11" x14ac:dyDescent="0.45">
      <c r="B97"/>
      <c r="C97"/>
      <c r="D97"/>
      <c r="E97"/>
      <c r="K97" s="6"/>
    </row>
    <row r="98" spans="2:11" x14ac:dyDescent="0.45">
      <c r="B98"/>
      <c r="C98"/>
      <c r="D98"/>
      <c r="E98"/>
      <c r="K98" s="6"/>
    </row>
    <row r="99" spans="2:11" x14ac:dyDescent="0.45">
      <c r="B99"/>
      <c r="C99"/>
      <c r="D99"/>
      <c r="E99"/>
      <c r="K99" s="6"/>
    </row>
    <row r="100" spans="2:11" x14ac:dyDescent="0.45">
      <c r="B100"/>
      <c r="C100"/>
      <c r="D100"/>
      <c r="E100"/>
      <c r="K100" s="6"/>
    </row>
    <row r="101" spans="2:11" x14ac:dyDescent="0.45">
      <c r="B101"/>
      <c r="C101"/>
      <c r="D101"/>
      <c r="E101"/>
      <c r="K101" s="6"/>
    </row>
    <row r="102" spans="2:11" x14ac:dyDescent="0.45">
      <c r="B102"/>
      <c r="C102"/>
      <c r="D102"/>
      <c r="E102"/>
      <c r="K102" s="6"/>
    </row>
    <row r="103" spans="2:11" x14ac:dyDescent="0.45">
      <c r="B103"/>
      <c r="C103"/>
      <c r="D103"/>
      <c r="E103"/>
      <c r="K103" s="6"/>
    </row>
    <row r="104" spans="2:11" x14ac:dyDescent="0.45">
      <c r="B104"/>
      <c r="C104"/>
      <c r="D104"/>
      <c r="E104"/>
      <c r="K104" s="6"/>
    </row>
    <row r="105" spans="2:11" x14ac:dyDescent="0.45">
      <c r="B105"/>
      <c r="C105"/>
      <c r="D105"/>
      <c r="E105"/>
      <c r="K105" s="6"/>
    </row>
    <row r="106" spans="2:11" x14ac:dyDescent="0.45">
      <c r="B106"/>
      <c r="C106"/>
      <c r="D106"/>
      <c r="E106"/>
      <c r="K106" s="6"/>
    </row>
    <row r="107" spans="2:11" x14ac:dyDescent="0.45">
      <c r="B107"/>
      <c r="C107"/>
      <c r="D107"/>
      <c r="E107"/>
      <c r="K107" s="6"/>
    </row>
    <row r="108" spans="2:11" x14ac:dyDescent="0.45">
      <c r="B108"/>
      <c r="C108"/>
      <c r="D108"/>
      <c r="E108"/>
      <c r="K108" s="6"/>
    </row>
    <row r="109" spans="2:11" x14ac:dyDescent="0.45">
      <c r="B109"/>
      <c r="C109"/>
      <c r="D109"/>
      <c r="E109"/>
      <c r="K109" s="6"/>
    </row>
    <row r="110" spans="2:11" x14ac:dyDescent="0.45">
      <c r="B110"/>
      <c r="C110"/>
      <c r="D110"/>
      <c r="E110"/>
      <c r="K110" s="6"/>
    </row>
    <row r="111" spans="2:11" x14ac:dyDescent="0.45">
      <c r="B111"/>
      <c r="C111"/>
      <c r="D111"/>
      <c r="E111"/>
      <c r="K111" s="6"/>
    </row>
    <row r="112" spans="2:11" x14ac:dyDescent="0.45">
      <c r="B112"/>
      <c r="C112"/>
      <c r="D112"/>
      <c r="E112"/>
      <c r="K112" s="6"/>
    </row>
    <row r="113" spans="2:11" x14ac:dyDescent="0.45">
      <c r="B113"/>
      <c r="C113"/>
      <c r="D113"/>
      <c r="E113"/>
      <c r="K113" s="6"/>
    </row>
    <row r="114" spans="2:11" x14ac:dyDescent="0.45">
      <c r="B114"/>
      <c r="C114"/>
      <c r="D114"/>
      <c r="E114"/>
      <c r="K114" s="6"/>
    </row>
    <row r="115" spans="2:11" x14ac:dyDescent="0.45">
      <c r="B115"/>
      <c r="C115"/>
      <c r="D115"/>
      <c r="E115"/>
      <c r="K115" s="6"/>
    </row>
    <row r="116" spans="2:11" x14ac:dyDescent="0.45">
      <c r="B116"/>
      <c r="C116"/>
      <c r="D116"/>
      <c r="E116"/>
      <c r="K116" s="6"/>
    </row>
    <row r="117" spans="2:11" x14ac:dyDescent="0.45">
      <c r="B117"/>
      <c r="C117"/>
      <c r="D117"/>
      <c r="E117"/>
      <c r="K117" s="6"/>
    </row>
    <row r="118" spans="2:11" x14ac:dyDescent="0.45">
      <c r="B118"/>
      <c r="C118"/>
      <c r="D118"/>
      <c r="E118"/>
      <c r="K118" s="6"/>
    </row>
    <row r="119" spans="2:11" x14ac:dyDescent="0.45">
      <c r="B119"/>
      <c r="C119"/>
      <c r="D119"/>
      <c r="E119"/>
      <c r="K119" s="6"/>
    </row>
    <row r="120" spans="2:11" x14ac:dyDescent="0.45">
      <c r="B120"/>
      <c r="C120"/>
      <c r="D120"/>
      <c r="E120"/>
      <c r="K120" s="6"/>
    </row>
    <row r="121" spans="2:11" x14ac:dyDescent="0.45">
      <c r="B121"/>
      <c r="C121"/>
      <c r="D121"/>
      <c r="E121"/>
      <c r="K121" s="6"/>
    </row>
    <row r="122" spans="2:11" x14ac:dyDescent="0.45">
      <c r="B122"/>
      <c r="C122"/>
      <c r="D122"/>
      <c r="E122"/>
      <c r="K122" s="6"/>
    </row>
    <row r="123" spans="2:11" x14ac:dyDescent="0.45">
      <c r="B123"/>
      <c r="C123"/>
      <c r="D123"/>
      <c r="E123"/>
      <c r="K123" s="6"/>
    </row>
    <row r="124" spans="2:11" x14ac:dyDescent="0.45">
      <c r="B124"/>
      <c r="C124"/>
      <c r="D124"/>
      <c r="E124"/>
      <c r="K124" s="6"/>
    </row>
    <row r="125" spans="2:11" x14ac:dyDescent="0.45">
      <c r="B125"/>
      <c r="C125"/>
      <c r="D125"/>
      <c r="E125"/>
      <c r="K125" s="6"/>
    </row>
    <row r="126" spans="2:11" x14ac:dyDescent="0.45">
      <c r="B126"/>
      <c r="C126"/>
      <c r="D126"/>
      <c r="E126"/>
      <c r="K126" s="6"/>
    </row>
    <row r="127" spans="2:11" x14ac:dyDescent="0.45">
      <c r="B127"/>
      <c r="C127"/>
      <c r="D127"/>
      <c r="E127"/>
      <c r="K127" s="6"/>
    </row>
    <row r="128" spans="2:11" x14ac:dyDescent="0.45">
      <c r="B128"/>
      <c r="C128"/>
      <c r="D128"/>
      <c r="E128"/>
      <c r="K128" s="6"/>
    </row>
    <row r="129" spans="2:11" x14ac:dyDescent="0.45">
      <c r="B129"/>
      <c r="C129"/>
      <c r="D129"/>
      <c r="E129"/>
      <c r="K129" s="6"/>
    </row>
    <row r="130" spans="2:11" x14ac:dyDescent="0.45">
      <c r="B130"/>
      <c r="C130"/>
      <c r="D130"/>
      <c r="E130"/>
      <c r="K130" s="6"/>
    </row>
    <row r="131" spans="2:11" x14ac:dyDescent="0.45">
      <c r="B131"/>
      <c r="C131"/>
      <c r="D131"/>
      <c r="E131"/>
      <c r="K131" s="6"/>
    </row>
    <row r="132" spans="2:11" x14ac:dyDescent="0.45">
      <c r="B132"/>
      <c r="C132"/>
      <c r="D132"/>
      <c r="E132"/>
      <c r="K132" s="6"/>
    </row>
    <row r="133" spans="2:11" x14ac:dyDescent="0.45">
      <c r="B133"/>
      <c r="C133"/>
      <c r="D133"/>
      <c r="E133"/>
      <c r="K133" s="6"/>
    </row>
    <row r="134" spans="2:11" x14ac:dyDescent="0.45">
      <c r="B134"/>
      <c r="C134"/>
      <c r="D134"/>
      <c r="E134"/>
      <c r="K134" s="6"/>
    </row>
    <row r="135" spans="2:11" x14ac:dyDescent="0.45">
      <c r="B135"/>
      <c r="C135"/>
      <c r="D135"/>
      <c r="E135"/>
      <c r="K135" s="6"/>
    </row>
    <row r="136" spans="2:11" x14ac:dyDescent="0.45">
      <c r="B136"/>
      <c r="C136"/>
      <c r="D136"/>
      <c r="E136"/>
      <c r="K136" s="6"/>
    </row>
    <row r="137" spans="2:11" x14ac:dyDescent="0.45">
      <c r="B137"/>
      <c r="C137"/>
      <c r="D137"/>
      <c r="E137"/>
      <c r="K137" s="6"/>
    </row>
    <row r="138" spans="2:11" x14ac:dyDescent="0.45">
      <c r="B138"/>
      <c r="C138"/>
      <c r="D138"/>
      <c r="E138"/>
      <c r="K138" s="6"/>
    </row>
    <row r="139" spans="2:11" x14ac:dyDescent="0.45">
      <c r="B139"/>
      <c r="C139"/>
      <c r="D139"/>
      <c r="E139"/>
      <c r="K139" s="6"/>
    </row>
    <row r="140" spans="2:11" x14ac:dyDescent="0.45">
      <c r="B140"/>
      <c r="C140"/>
      <c r="D140"/>
      <c r="E140"/>
      <c r="K140" s="6"/>
    </row>
    <row r="141" spans="2:11" x14ac:dyDescent="0.45">
      <c r="B141"/>
      <c r="C141"/>
      <c r="D141"/>
      <c r="E141"/>
      <c r="K141" s="6"/>
    </row>
    <row r="142" spans="2:11" x14ac:dyDescent="0.45">
      <c r="B142"/>
      <c r="C142"/>
      <c r="D142"/>
      <c r="E142"/>
      <c r="K142" s="6"/>
    </row>
    <row r="143" spans="2:11" x14ac:dyDescent="0.45">
      <c r="B143"/>
      <c r="C143"/>
      <c r="D143"/>
      <c r="E143"/>
      <c r="K143" s="6"/>
    </row>
    <row r="144" spans="2:11" x14ac:dyDescent="0.45">
      <c r="B144"/>
      <c r="C144"/>
      <c r="D144"/>
      <c r="E144"/>
      <c r="K144" s="6"/>
    </row>
    <row r="145" spans="2:11" x14ac:dyDescent="0.45">
      <c r="B145"/>
      <c r="C145"/>
      <c r="D145"/>
      <c r="E145"/>
      <c r="K145" s="6"/>
    </row>
    <row r="146" spans="2:11" x14ac:dyDescent="0.45">
      <c r="B146"/>
      <c r="C146"/>
      <c r="D146"/>
      <c r="E146"/>
      <c r="K146" s="6"/>
    </row>
    <row r="147" spans="2:11" x14ac:dyDescent="0.45">
      <c r="B147"/>
      <c r="C147"/>
      <c r="D147"/>
      <c r="E147"/>
      <c r="K147" s="6"/>
    </row>
    <row r="148" spans="2:11" x14ac:dyDescent="0.45">
      <c r="B148"/>
      <c r="C148"/>
      <c r="D148"/>
      <c r="E148"/>
      <c r="K148" s="6"/>
    </row>
    <row r="149" spans="2:11" x14ac:dyDescent="0.45">
      <c r="B149"/>
      <c r="C149"/>
      <c r="D149"/>
      <c r="E149"/>
      <c r="K149" s="6"/>
    </row>
    <row r="150" spans="2:11" x14ac:dyDescent="0.45">
      <c r="B150"/>
      <c r="C150"/>
      <c r="D150"/>
      <c r="E150"/>
      <c r="K150" s="6"/>
    </row>
    <row r="151" spans="2:11" x14ac:dyDescent="0.45">
      <c r="B151"/>
      <c r="C151"/>
      <c r="D151"/>
      <c r="E151"/>
      <c r="K151" s="6"/>
    </row>
    <row r="152" spans="2:11" x14ac:dyDescent="0.45">
      <c r="B152"/>
      <c r="C152"/>
      <c r="D152"/>
      <c r="E152"/>
      <c r="K152" s="6"/>
    </row>
    <row r="153" spans="2:11" x14ac:dyDescent="0.45">
      <c r="B153"/>
      <c r="C153"/>
      <c r="D153"/>
      <c r="E153"/>
      <c r="K153" s="6"/>
    </row>
    <row r="154" spans="2:11" x14ac:dyDescent="0.45">
      <c r="B154"/>
      <c r="C154"/>
      <c r="D154"/>
      <c r="E154"/>
      <c r="K154" s="6"/>
    </row>
    <row r="155" spans="2:11" x14ac:dyDescent="0.45">
      <c r="B155"/>
      <c r="C155"/>
      <c r="D155"/>
      <c r="E155"/>
      <c r="K155" s="6"/>
    </row>
    <row r="156" spans="2:11" x14ac:dyDescent="0.45">
      <c r="B156"/>
      <c r="C156"/>
      <c r="D156"/>
      <c r="E156"/>
      <c r="K156" s="6"/>
    </row>
    <row r="157" spans="2:11" x14ac:dyDescent="0.45">
      <c r="B157"/>
      <c r="C157"/>
      <c r="D157"/>
      <c r="E157"/>
      <c r="K157" s="6"/>
    </row>
    <row r="158" spans="2:11" x14ac:dyDescent="0.45">
      <c r="B158"/>
      <c r="C158"/>
      <c r="D158"/>
      <c r="E158"/>
      <c r="K158" s="6"/>
    </row>
    <row r="159" spans="2:11" x14ac:dyDescent="0.45">
      <c r="B159"/>
      <c r="C159"/>
      <c r="D159"/>
      <c r="E159"/>
      <c r="K159" s="6"/>
    </row>
    <row r="160" spans="2:11" x14ac:dyDescent="0.45">
      <c r="B160"/>
      <c r="C160"/>
      <c r="D160"/>
      <c r="E160"/>
      <c r="K160" s="6"/>
    </row>
    <row r="161" spans="2:11" x14ac:dyDescent="0.45">
      <c r="B161"/>
      <c r="C161"/>
      <c r="D161"/>
      <c r="E161"/>
      <c r="K161" s="6"/>
    </row>
    <row r="162" spans="2:11" x14ac:dyDescent="0.45">
      <c r="B162"/>
      <c r="C162"/>
      <c r="D162"/>
      <c r="E162"/>
      <c r="K162" s="6"/>
    </row>
    <row r="163" spans="2:11" x14ac:dyDescent="0.45">
      <c r="B163"/>
      <c r="C163"/>
      <c r="D163"/>
      <c r="E163"/>
      <c r="K163" s="6"/>
    </row>
    <row r="164" spans="2:11" x14ac:dyDescent="0.45">
      <c r="B164"/>
      <c r="C164"/>
      <c r="D164"/>
      <c r="E164"/>
      <c r="K164" s="6"/>
    </row>
    <row r="165" spans="2:11" x14ac:dyDescent="0.45">
      <c r="B165"/>
      <c r="C165"/>
      <c r="D165"/>
      <c r="E165"/>
      <c r="K165" s="6"/>
    </row>
    <row r="166" spans="2:11" x14ac:dyDescent="0.45">
      <c r="B166"/>
      <c r="C166"/>
      <c r="D166"/>
      <c r="E166"/>
      <c r="K166" s="6"/>
    </row>
    <row r="167" spans="2:11" x14ac:dyDescent="0.45">
      <c r="B167"/>
      <c r="C167"/>
      <c r="D167"/>
      <c r="E167"/>
      <c r="K167" s="6"/>
    </row>
    <row r="168" spans="2:11" x14ac:dyDescent="0.45">
      <c r="B168"/>
      <c r="C168"/>
      <c r="D168"/>
      <c r="E168"/>
      <c r="K168" s="6"/>
    </row>
    <row r="169" spans="2:11" x14ac:dyDescent="0.45">
      <c r="B169"/>
      <c r="C169"/>
      <c r="D169"/>
      <c r="E169"/>
      <c r="K169" s="6"/>
    </row>
    <row r="170" spans="2:11" x14ac:dyDescent="0.45">
      <c r="B170"/>
      <c r="C170"/>
      <c r="D170"/>
      <c r="E170"/>
      <c r="K170" s="6"/>
    </row>
    <row r="171" spans="2:11" x14ac:dyDescent="0.45">
      <c r="B171"/>
      <c r="C171"/>
      <c r="D171"/>
      <c r="E171"/>
      <c r="K171" s="6"/>
    </row>
    <row r="172" spans="2:11" x14ac:dyDescent="0.45">
      <c r="B172"/>
      <c r="C172"/>
      <c r="D172"/>
      <c r="E172"/>
      <c r="K172" s="6"/>
    </row>
    <row r="173" spans="2:11" x14ac:dyDescent="0.45">
      <c r="B173"/>
      <c r="C173"/>
      <c r="D173"/>
      <c r="E173"/>
      <c r="K173" s="6"/>
    </row>
    <row r="174" spans="2:11" x14ac:dyDescent="0.45">
      <c r="B174"/>
      <c r="C174"/>
      <c r="D174"/>
      <c r="E174"/>
      <c r="K174" s="6"/>
    </row>
    <row r="175" spans="2:11" x14ac:dyDescent="0.45">
      <c r="B175"/>
      <c r="C175"/>
      <c r="D175"/>
      <c r="E175"/>
      <c r="K175" s="6"/>
    </row>
    <row r="176" spans="2:11" x14ac:dyDescent="0.45">
      <c r="B176"/>
      <c r="C176"/>
      <c r="D176"/>
      <c r="E176"/>
      <c r="K176" s="6"/>
    </row>
    <row r="177" spans="2:11" x14ac:dyDescent="0.45">
      <c r="B177"/>
      <c r="C177"/>
      <c r="D177"/>
      <c r="E177"/>
      <c r="K177" s="6"/>
    </row>
    <row r="178" spans="2:11" x14ac:dyDescent="0.45">
      <c r="B178"/>
      <c r="C178"/>
      <c r="D178"/>
      <c r="E178"/>
      <c r="K178" s="6"/>
    </row>
    <row r="179" spans="2:11" x14ac:dyDescent="0.45">
      <c r="B179"/>
      <c r="C179"/>
      <c r="D179"/>
      <c r="E179"/>
      <c r="K179" s="6"/>
    </row>
    <row r="180" spans="2:11" x14ac:dyDescent="0.45">
      <c r="B180"/>
      <c r="C180"/>
      <c r="D180"/>
      <c r="E180"/>
      <c r="K180" s="6"/>
    </row>
    <row r="181" spans="2:11" x14ac:dyDescent="0.45">
      <c r="B181"/>
      <c r="C181"/>
      <c r="D181"/>
      <c r="E181"/>
      <c r="K181" s="6"/>
    </row>
    <row r="182" spans="2:11" x14ac:dyDescent="0.45">
      <c r="B182"/>
      <c r="C182"/>
      <c r="D182"/>
      <c r="E182"/>
      <c r="K182" s="6"/>
    </row>
    <row r="183" spans="2:11" x14ac:dyDescent="0.45">
      <c r="B183"/>
      <c r="C183"/>
      <c r="D183"/>
      <c r="E183"/>
      <c r="K183" s="6"/>
    </row>
    <row r="184" spans="2:11" x14ac:dyDescent="0.45">
      <c r="B184"/>
      <c r="C184"/>
      <c r="D184"/>
      <c r="E184"/>
      <c r="K184" s="6"/>
    </row>
    <row r="185" spans="2:11" x14ac:dyDescent="0.45">
      <c r="B185"/>
      <c r="C185"/>
      <c r="D185"/>
      <c r="E185"/>
      <c r="K185" s="6"/>
    </row>
    <row r="186" spans="2:11" x14ac:dyDescent="0.45">
      <c r="B186"/>
      <c r="C186"/>
      <c r="D186"/>
      <c r="E186"/>
      <c r="K186" s="6"/>
    </row>
    <row r="187" spans="2:11" x14ac:dyDescent="0.45">
      <c r="B187"/>
      <c r="C187"/>
      <c r="D187"/>
      <c r="E187"/>
      <c r="K187" s="6"/>
    </row>
    <row r="188" spans="2:11" x14ac:dyDescent="0.45">
      <c r="B188"/>
      <c r="C188"/>
      <c r="D188"/>
      <c r="E188"/>
      <c r="K188" s="6"/>
    </row>
    <row r="189" spans="2:11" x14ac:dyDescent="0.45">
      <c r="B189"/>
      <c r="C189"/>
      <c r="D189"/>
      <c r="E189"/>
      <c r="K189" s="6"/>
    </row>
    <row r="190" spans="2:11" x14ac:dyDescent="0.45">
      <c r="B190"/>
      <c r="C190"/>
      <c r="D190"/>
      <c r="E190"/>
      <c r="K190" s="6"/>
    </row>
    <row r="191" spans="2:11" x14ac:dyDescent="0.45">
      <c r="B191"/>
      <c r="C191"/>
      <c r="D191"/>
      <c r="E191"/>
      <c r="K191" s="6"/>
    </row>
    <row r="192" spans="2:11" x14ac:dyDescent="0.45">
      <c r="B192"/>
      <c r="C192"/>
      <c r="D192"/>
      <c r="E192"/>
      <c r="K192" s="6"/>
    </row>
    <row r="193" spans="2:11" x14ac:dyDescent="0.45">
      <c r="B193"/>
      <c r="C193"/>
      <c r="D193"/>
      <c r="E193"/>
      <c r="K193" s="6"/>
    </row>
    <row r="194" spans="2:11" x14ac:dyDescent="0.45">
      <c r="B194"/>
      <c r="C194"/>
      <c r="D194"/>
      <c r="E194"/>
      <c r="K194" s="6"/>
    </row>
    <row r="195" spans="2:11" x14ac:dyDescent="0.45">
      <c r="B195"/>
      <c r="C195"/>
      <c r="D195"/>
      <c r="E195"/>
      <c r="K195" s="6"/>
    </row>
    <row r="196" spans="2:11" x14ac:dyDescent="0.45">
      <c r="B196"/>
      <c r="C196"/>
      <c r="D196"/>
      <c r="E196"/>
      <c r="K196" s="6"/>
    </row>
    <row r="197" spans="2:11" x14ac:dyDescent="0.45">
      <c r="B197"/>
      <c r="C197"/>
      <c r="D197"/>
      <c r="E197"/>
      <c r="K197" s="6"/>
    </row>
    <row r="198" spans="2:11" x14ac:dyDescent="0.45">
      <c r="B198"/>
      <c r="C198"/>
      <c r="D198"/>
      <c r="E198"/>
      <c r="K198" s="6"/>
    </row>
    <row r="199" spans="2:11" x14ac:dyDescent="0.45">
      <c r="B199"/>
      <c r="C199"/>
      <c r="D199"/>
      <c r="E199"/>
      <c r="K199" s="6"/>
    </row>
    <row r="200" spans="2:11" x14ac:dyDescent="0.45">
      <c r="B200"/>
      <c r="C200"/>
      <c r="D200"/>
      <c r="E200"/>
      <c r="K200" s="6"/>
    </row>
    <row r="201" spans="2:11" x14ac:dyDescent="0.45">
      <c r="B201"/>
      <c r="C201"/>
      <c r="D201"/>
      <c r="E201"/>
      <c r="K201" s="6"/>
    </row>
    <row r="202" spans="2:11" x14ac:dyDescent="0.45">
      <c r="B202"/>
      <c r="C202"/>
      <c r="D202"/>
      <c r="E202"/>
      <c r="K202" s="6"/>
    </row>
    <row r="203" spans="2:11" x14ac:dyDescent="0.45">
      <c r="B203"/>
      <c r="C203"/>
      <c r="D203"/>
      <c r="E203"/>
      <c r="K203" s="6"/>
    </row>
    <row r="204" spans="2:11" x14ac:dyDescent="0.45">
      <c r="B204"/>
      <c r="C204"/>
      <c r="D204"/>
      <c r="E204"/>
      <c r="K204" s="6"/>
    </row>
    <row r="205" spans="2:11" x14ac:dyDescent="0.45">
      <c r="B205"/>
      <c r="C205"/>
      <c r="D205"/>
      <c r="E205"/>
      <c r="K205" s="6"/>
    </row>
    <row r="206" spans="2:11" x14ac:dyDescent="0.45">
      <c r="B206"/>
      <c r="C206"/>
      <c r="D206"/>
      <c r="E206"/>
      <c r="K206" s="6"/>
    </row>
    <row r="207" spans="2:11" x14ac:dyDescent="0.45">
      <c r="B207"/>
      <c r="C207"/>
      <c r="D207"/>
      <c r="E207"/>
      <c r="K207" s="6"/>
    </row>
    <row r="208" spans="2:11" x14ac:dyDescent="0.45">
      <c r="B208"/>
      <c r="C208"/>
      <c r="D208"/>
      <c r="E208"/>
      <c r="K208" s="6"/>
    </row>
    <row r="209" spans="2:11" x14ac:dyDescent="0.45">
      <c r="B209"/>
      <c r="C209"/>
      <c r="D209"/>
      <c r="E209"/>
      <c r="K209" s="6"/>
    </row>
    <row r="210" spans="2:11" x14ac:dyDescent="0.45">
      <c r="B210"/>
      <c r="C210"/>
      <c r="D210"/>
      <c r="E210"/>
      <c r="K210" s="6"/>
    </row>
    <row r="211" spans="2:11" x14ac:dyDescent="0.45">
      <c r="B211"/>
      <c r="C211"/>
      <c r="D211"/>
      <c r="E211"/>
      <c r="K211" s="6"/>
    </row>
    <row r="212" spans="2:11" x14ac:dyDescent="0.45">
      <c r="B212"/>
      <c r="C212"/>
      <c r="D212"/>
      <c r="E212"/>
      <c r="K212" s="6"/>
    </row>
    <row r="213" spans="2:11" x14ac:dyDescent="0.45">
      <c r="B213"/>
      <c r="C213"/>
      <c r="D213"/>
      <c r="E213"/>
      <c r="K213" s="6"/>
    </row>
    <row r="214" spans="2:11" x14ac:dyDescent="0.45">
      <c r="B214"/>
      <c r="C214"/>
      <c r="D214"/>
      <c r="E214"/>
      <c r="K214" s="6"/>
    </row>
    <row r="215" spans="2:11" x14ac:dyDescent="0.45">
      <c r="B215"/>
      <c r="C215"/>
      <c r="D215"/>
      <c r="E215"/>
      <c r="K215" s="6"/>
    </row>
    <row r="216" spans="2:11" x14ac:dyDescent="0.45">
      <c r="B216"/>
      <c r="C216"/>
      <c r="D216"/>
      <c r="E216"/>
      <c r="K216" s="6"/>
    </row>
    <row r="217" spans="2:11" x14ac:dyDescent="0.45">
      <c r="B217"/>
      <c r="C217"/>
      <c r="D217"/>
      <c r="E217"/>
      <c r="K217" s="6"/>
    </row>
    <row r="218" spans="2:11" x14ac:dyDescent="0.45">
      <c r="B218"/>
      <c r="C218"/>
      <c r="D218"/>
      <c r="E218"/>
      <c r="K218" s="6"/>
    </row>
    <row r="219" spans="2:11" x14ac:dyDescent="0.45">
      <c r="B219"/>
      <c r="C219"/>
      <c r="D219"/>
      <c r="E219"/>
      <c r="K219" s="6"/>
    </row>
    <row r="220" spans="2:11" x14ac:dyDescent="0.45">
      <c r="B220"/>
      <c r="C220"/>
      <c r="D220"/>
      <c r="E220"/>
      <c r="K220" s="6"/>
    </row>
    <row r="221" spans="2:11" x14ac:dyDescent="0.45">
      <c r="B221"/>
      <c r="C221"/>
      <c r="D221"/>
      <c r="E221"/>
      <c r="K221" s="6"/>
    </row>
    <row r="222" spans="2:11" x14ac:dyDescent="0.45">
      <c r="B222"/>
      <c r="C222"/>
      <c r="D222"/>
      <c r="E222"/>
      <c r="K222" s="6"/>
    </row>
    <row r="223" spans="2:11" x14ac:dyDescent="0.45">
      <c r="B223"/>
      <c r="C223"/>
      <c r="D223"/>
      <c r="E223"/>
      <c r="K223" s="6"/>
    </row>
    <row r="224" spans="2:11" x14ac:dyDescent="0.45">
      <c r="B224"/>
      <c r="C224"/>
      <c r="D224"/>
      <c r="E224"/>
      <c r="K224" s="6"/>
    </row>
    <row r="225" spans="2:11" x14ac:dyDescent="0.45">
      <c r="B225"/>
      <c r="C225"/>
      <c r="D225"/>
      <c r="E225"/>
      <c r="K225" s="6"/>
    </row>
    <row r="226" spans="2:11" x14ac:dyDescent="0.45">
      <c r="B226"/>
      <c r="C226"/>
      <c r="D226"/>
      <c r="E226"/>
      <c r="K226" s="6"/>
    </row>
    <row r="227" spans="2:11" x14ac:dyDescent="0.45">
      <c r="B227"/>
      <c r="C227"/>
      <c r="D227"/>
      <c r="E227"/>
      <c r="K227" s="6"/>
    </row>
    <row r="228" spans="2:11" x14ac:dyDescent="0.45">
      <c r="B228"/>
      <c r="C228"/>
      <c r="D228"/>
      <c r="E228"/>
      <c r="K228" s="6"/>
    </row>
    <row r="229" spans="2:11" x14ac:dyDescent="0.45">
      <c r="B229"/>
      <c r="C229"/>
      <c r="D229"/>
      <c r="E229"/>
      <c r="K229" s="6"/>
    </row>
    <row r="230" spans="2:11" x14ac:dyDescent="0.45">
      <c r="B230"/>
      <c r="C230"/>
      <c r="D230"/>
      <c r="E230"/>
      <c r="K230" s="6"/>
    </row>
    <row r="231" spans="2:11" x14ac:dyDescent="0.45">
      <c r="B231"/>
      <c r="C231"/>
      <c r="D231"/>
      <c r="E231"/>
      <c r="K231" s="6"/>
    </row>
    <row r="232" spans="2:11" x14ac:dyDescent="0.45">
      <c r="B232"/>
      <c r="C232"/>
      <c r="D232"/>
      <c r="E232"/>
      <c r="K232" s="6"/>
    </row>
    <row r="233" spans="2:11" x14ac:dyDescent="0.45">
      <c r="B233"/>
      <c r="C233"/>
      <c r="D233"/>
      <c r="E233"/>
      <c r="K233" s="6"/>
    </row>
    <row r="234" spans="2:11" x14ac:dyDescent="0.45">
      <c r="B234"/>
      <c r="C234"/>
      <c r="D234"/>
      <c r="E234"/>
      <c r="K234" s="6"/>
    </row>
    <row r="235" spans="2:11" x14ac:dyDescent="0.45">
      <c r="B235"/>
      <c r="C235"/>
      <c r="D235"/>
      <c r="E235"/>
      <c r="K235" s="6"/>
    </row>
    <row r="236" spans="2:11" x14ac:dyDescent="0.45">
      <c r="B236"/>
      <c r="C236"/>
      <c r="D236"/>
      <c r="E236"/>
      <c r="K236" s="6"/>
    </row>
    <row r="237" spans="2:11" x14ac:dyDescent="0.45">
      <c r="B237"/>
      <c r="C237"/>
      <c r="D237"/>
      <c r="E237"/>
      <c r="K237" s="6"/>
    </row>
    <row r="238" spans="2:11" x14ac:dyDescent="0.45">
      <c r="B238"/>
      <c r="C238"/>
      <c r="D238"/>
      <c r="E238"/>
      <c r="K238" s="6"/>
    </row>
    <row r="239" spans="2:11" x14ac:dyDescent="0.45">
      <c r="B239"/>
      <c r="C239"/>
      <c r="D239"/>
      <c r="E239"/>
      <c r="K239" s="6"/>
    </row>
    <row r="240" spans="2:11" x14ac:dyDescent="0.45">
      <c r="B240"/>
      <c r="C240"/>
      <c r="D240"/>
      <c r="E240"/>
      <c r="K240" s="6"/>
    </row>
    <row r="241" spans="2:11" x14ac:dyDescent="0.45">
      <c r="B241"/>
      <c r="C241"/>
      <c r="D241"/>
      <c r="E241"/>
      <c r="K241" s="6"/>
    </row>
    <row r="242" spans="2:11" x14ac:dyDescent="0.45">
      <c r="B242"/>
      <c r="C242"/>
      <c r="D242"/>
      <c r="E242"/>
      <c r="K242" s="6"/>
    </row>
    <row r="243" spans="2:11" x14ac:dyDescent="0.45">
      <c r="B243"/>
      <c r="C243"/>
      <c r="D243"/>
      <c r="E243"/>
      <c r="K243" s="6"/>
    </row>
    <row r="244" spans="2:11" x14ac:dyDescent="0.45">
      <c r="B244"/>
      <c r="C244"/>
      <c r="D244"/>
      <c r="E244"/>
      <c r="K244" s="6"/>
    </row>
    <row r="245" spans="2:11" x14ac:dyDescent="0.45">
      <c r="B245"/>
      <c r="C245"/>
      <c r="D245"/>
      <c r="E245"/>
      <c r="K245" s="6"/>
    </row>
    <row r="246" spans="2:11" x14ac:dyDescent="0.45">
      <c r="B246"/>
      <c r="C246"/>
      <c r="D246"/>
      <c r="E246"/>
      <c r="K246" s="6"/>
    </row>
    <row r="247" spans="2:11" x14ac:dyDescent="0.45">
      <c r="B247"/>
      <c r="C247"/>
      <c r="D247"/>
      <c r="E247"/>
      <c r="K247" s="6"/>
    </row>
    <row r="248" spans="2:11" x14ac:dyDescent="0.45">
      <c r="B248"/>
      <c r="C248"/>
      <c r="D248"/>
      <c r="E248"/>
      <c r="K248" s="6"/>
    </row>
    <row r="249" spans="2:11" x14ac:dyDescent="0.45">
      <c r="B249"/>
      <c r="C249"/>
      <c r="D249"/>
      <c r="E249"/>
      <c r="K249" s="6"/>
    </row>
    <row r="250" spans="2:11" x14ac:dyDescent="0.45">
      <c r="B250"/>
      <c r="C250"/>
      <c r="D250"/>
      <c r="E250"/>
      <c r="K250" s="6"/>
    </row>
    <row r="251" spans="2:11" x14ac:dyDescent="0.45">
      <c r="B251"/>
      <c r="C251"/>
      <c r="D251"/>
      <c r="E251"/>
      <c r="K251" s="6"/>
    </row>
    <row r="252" spans="2:11" x14ac:dyDescent="0.45">
      <c r="B252"/>
      <c r="C252"/>
      <c r="D252"/>
      <c r="E252"/>
      <c r="K252" s="6"/>
    </row>
    <row r="253" spans="2:11" x14ac:dyDescent="0.45">
      <c r="B253"/>
      <c r="C253"/>
      <c r="D253"/>
      <c r="E253"/>
      <c r="K253" s="6"/>
    </row>
    <row r="254" spans="2:11" x14ac:dyDescent="0.45">
      <c r="B254"/>
      <c r="C254"/>
      <c r="D254"/>
      <c r="E254"/>
      <c r="K254" s="6"/>
    </row>
    <row r="255" spans="2:11" x14ac:dyDescent="0.45">
      <c r="B255"/>
      <c r="C255"/>
      <c r="D255"/>
      <c r="E255"/>
      <c r="K255" s="6"/>
    </row>
    <row r="256" spans="2:11" x14ac:dyDescent="0.45">
      <c r="B256"/>
      <c r="C256"/>
      <c r="D256"/>
      <c r="E256"/>
      <c r="K256" s="6"/>
    </row>
    <row r="257" spans="2:11" x14ac:dyDescent="0.45">
      <c r="B257"/>
      <c r="C257"/>
      <c r="D257"/>
      <c r="E257"/>
      <c r="K257" s="6"/>
    </row>
    <row r="258" spans="2:11" x14ac:dyDescent="0.45">
      <c r="B258"/>
      <c r="C258"/>
      <c r="D258"/>
      <c r="E258"/>
      <c r="K258" s="6"/>
    </row>
    <row r="259" spans="2:11" x14ac:dyDescent="0.45">
      <c r="B259"/>
      <c r="C259"/>
      <c r="D259"/>
      <c r="E259"/>
      <c r="K259" s="6"/>
    </row>
    <row r="260" spans="2:11" x14ac:dyDescent="0.45">
      <c r="B260"/>
      <c r="C260"/>
      <c r="D260"/>
      <c r="E260"/>
      <c r="K260" s="6"/>
    </row>
    <row r="261" spans="2:11" x14ac:dyDescent="0.45">
      <c r="B261"/>
      <c r="C261"/>
      <c r="D261"/>
      <c r="E261"/>
      <c r="K261" s="6"/>
    </row>
    <row r="262" spans="2:11" x14ac:dyDescent="0.45">
      <c r="B262"/>
      <c r="C262"/>
      <c r="D262"/>
      <c r="E262"/>
      <c r="K262" s="6"/>
    </row>
    <row r="263" spans="2:11" x14ac:dyDescent="0.45">
      <c r="B263"/>
      <c r="C263"/>
      <c r="D263"/>
      <c r="E263"/>
      <c r="K263" s="6"/>
    </row>
    <row r="264" spans="2:11" x14ac:dyDescent="0.45">
      <c r="B264"/>
      <c r="C264"/>
      <c r="D264"/>
      <c r="E264"/>
      <c r="K264" s="6"/>
    </row>
    <row r="265" spans="2:11" x14ac:dyDescent="0.45">
      <c r="B265"/>
      <c r="C265"/>
      <c r="D265"/>
      <c r="E265"/>
      <c r="K265" s="6"/>
    </row>
    <row r="266" spans="2:11" x14ac:dyDescent="0.45">
      <c r="B266"/>
      <c r="C266"/>
      <c r="D266"/>
      <c r="E266"/>
      <c r="K266" s="6"/>
    </row>
    <row r="267" spans="2:11" x14ac:dyDescent="0.45">
      <c r="B267"/>
      <c r="C267"/>
      <c r="D267"/>
      <c r="E267"/>
      <c r="K267" s="6"/>
    </row>
    <row r="268" spans="2:11" x14ac:dyDescent="0.45">
      <c r="B268"/>
      <c r="C268"/>
      <c r="D268"/>
      <c r="E268"/>
      <c r="K268" s="6"/>
    </row>
    <row r="269" spans="2:11" x14ac:dyDescent="0.45">
      <c r="B269"/>
      <c r="C269"/>
      <c r="D269"/>
      <c r="E269"/>
      <c r="K269" s="6"/>
    </row>
    <row r="270" spans="2:11" x14ac:dyDescent="0.45">
      <c r="B270"/>
      <c r="C270"/>
      <c r="D270"/>
      <c r="E270"/>
      <c r="K270" s="6"/>
    </row>
    <row r="271" spans="2:11" x14ac:dyDescent="0.45">
      <c r="B271"/>
      <c r="C271"/>
      <c r="D271"/>
      <c r="E271"/>
      <c r="K271" s="6"/>
    </row>
    <row r="272" spans="2:11" x14ac:dyDescent="0.45">
      <c r="B272"/>
      <c r="C272"/>
      <c r="D272"/>
      <c r="E272"/>
      <c r="K272" s="6"/>
    </row>
    <row r="273" spans="2:11" x14ac:dyDescent="0.45">
      <c r="B273"/>
      <c r="C273"/>
      <c r="D273"/>
      <c r="E273"/>
      <c r="K273" s="6"/>
    </row>
    <row r="274" spans="2:11" x14ac:dyDescent="0.45">
      <c r="B274"/>
      <c r="C274"/>
      <c r="D274"/>
      <c r="E274"/>
      <c r="K274" s="6"/>
    </row>
    <row r="275" spans="2:11" x14ac:dyDescent="0.45">
      <c r="B275"/>
      <c r="C275"/>
      <c r="D275"/>
      <c r="E275"/>
      <c r="K275" s="6"/>
    </row>
    <row r="276" spans="2:11" x14ac:dyDescent="0.45">
      <c r="B276"/>
      <c r="C276"/>
      <c r="D276"/>
      <c r="E276"/>
      <c r="K276" s="6"/>
    </row>
    <row r="277" spans="2:11" x14ac:dyDescent="0.45">
      <c r="B277"/>
      <c r="C277"/>
      <c r="D277"/>
      <c r="E277"/>
      <c r="K277" s="6"/>
    </row>
    <row r="278" spans="2:11" x14ac:dyDescent="0.45">
      <c r="B278"/>
      <c r="C278"/>
      <c r="D278"/>
      <c r="E278"/>
      <c r="K278" s="6"/>
    </row>
    <row r="279" spans="2:11" x14ac:dyDescent="0.45">
      <c r="B279"/>
      <c r="C279"/>
      <c r="D279"/>
      <c r="E279"/>
      <c r="K279" s="6"/>
    </row>
    <row r="280" spans="2:11" x14ac:dyDescent="0.45">
      <c r="B280"/>
      <c r="C280"/>
      <c r="D280"/>
      <c r="E280"/>
      <c r="K280" s="6"/>
    </row>
    <row r="281" spans="2:11" x14ac:dyDescent="0.45">
      <c r="B281"/>
      <c r="C281"/>
      <c r="D281"/>
      <c r="E281"/>
      <c r="K281" s="6"/>
    </row>
    <row r="282" spans="2:11" x14ac:dyDescent="0.45">
      <c r="B282"/>
      <c r="C282"/>
      <c r="D282"/>
      <c r="E282"/>
      <c r="K282" s="6"/>
    </row>
    <row r="283" spans="2:11" x14ac:dyDescent="0.45">
      <c r="B283"/>
      <c r="C283"/>
      <c r="D283"/>
      <c r="E283"/>
      <c r="K283" s="6"/>
    </row>
    <row r="284" spans="2:11" x14ac:dyDescent="0.45">
      <c r="B284"/>
      <c r="C284"/>
      <c r="D284"/>
      <c r="E284"/>
      <c r="K284" s="6"/>
    </row>
    <row r="285" spans="2:11" x14ac:dyDescent="0.45">
      <c r="B285"/>
      <c r="C285"/>
      <c r="D285"/>
      <c r="E285"/>
      <c r="K285" s="6"/>
    </row>
    <row r="286" spans="2:11" x14ac:dyDescent="0.45">
      <c r="B286"/>
      <c r="C286"/>
      <c r="D286"/>
      <c r="E286"/>
      <c r="K286" s="6"/>
    </row>
    <row r="287" spans="2:11" x14ac:dyDescent="0.45">
      <c r="B287"/>
      <c r="C287"/>
      <c r="D287"/>
      <c r="E287"/>
      <c r="K287" s="6"/>
    </row>
    <row r="288" spans="2:11" x14ac:dyDescent="0.45">
      <c r="B288"/>
      <c r="C288"/>
      <c r="D288"/>
      <c r="E288"/>
      <c r="K288" s="6"/>
    </row>
    <row r="289" spans="2:11" x14ac:dyDescent="0.45">
      <c r="B289"/>
      <c r="C289"/>
      <c r="D289"/>
      <c r="E289"/>
      <c r="K289" s="6"/>
    </row>
    <row r="290" spans="2:11" x14ac:dyDescent="0.45">
      <c r="B290"/>
      <c r="C290"/>
      <c r="D290"/>
      <c r="E290"/>
      <c r="K290" s="6"/>
    </row>
    <row r="291" spans="2:11" x14ac:dyDescent="0.45">
      <c r="B291"/>
      <c r="C291"/>
      <c r="D291"/>
      <c r="E291"/>
      <c r="K291" s="6"/>
    </row>
    <row r="292" spans="2:11" x14ac:dyDescent="0.45">
      <c r="B292"/>
      <c r="C292"/>
      <c r="D292"/>
      <c r="E292"/>
      <c r="K292" s="6"/>
    </row>
    <row r="293" spans="2:11" x14ac:dyDescent="0.45">
      <c r="B293"/>
      <c r="C293"/>
      <c r="D293"/>
      <c r="E293"/>
      <c r="K293" s="6"/>
    </row>
    <row r="294" spans="2:11" x14ac:dyDescent="0.45">
      <c r="B294"/>
      <c r="C294"/>
      <c r="D294"/>
      <c r="E294"/>
      <c r="K294" s="6"/>
    </row>
    <row r="295" spans="2:11" x14ac:dyDescent="0.45">
      <c r="B295"/>
      <c r="C295"/>
      <c r="D295"/>
      <c r="E295"/>
      <c r="K295" s="6"/>
    </row>
    <row r="296" spans="2:11" x14ac:dyDescent="0.45">
      <c r="B296"/>
      <c r="C296"/>
      <c r="D296"/>
      <c r="E296"/>
      <c r="K296" s="6"/>
    </row>
    <row r="297" spans="2:11" x14ac:dyDescent="0.45">
      <c r="B297"/>
      <c r="C297"/>
      <c r="D297"/>
      <c r="E297"/>
      <c r="K297" s="6"/>
    </row>
    <row r="298" spans="2:11" x14ac:dyDescent="0.45">
      <c r="B298"/>
      <c r="C298"/>
      <c r="D298"/>
      <c r="E298"/>
      <c r="K298" s="6"/>
    </row>
    <row r="299" spans="2:11" x14ac:dyDescent="0.45">
      <c r="B299"/>
      <c r="C299"/>
      <c r="D299"/>
      <c r="E299"/>
      <c r="K299" s="6"/>
    </row>
    <row r="300" spans="2:11" x14ac:dyDescent="0.45">
      <c r="B300"/>
      <c r="C300"/>
      <c r="D300"/>
      <c r="E300"/>
      <c r="K300" s="6"/>
    </row>
    <row r="301" spans="2:11" x14ac:dyDescent="0.45">
      <c r="B301"/>
      <c r="C301"/>
      <c r="D301"/>
      <c r="E301"/>
      <c r="K301" s="6"/>
    </row>
    <row r="302" spans="2:11" x14ac:dyDescent="0.45">
      <c r="B302"/>
      <c r="C302"/>
      <c r="D302"/>
      <c r="E302"/>
      <c r="K302" s="6"/>
    </row>
    <row r="303" spans="2:11" x14ac:dyDescent="0.45">
      <c r="B303"/>
      <c r="C303"/>
      <c r="D303"/>
      <c r="E303"/>
      <c r="K303" s="6"/>
    </row>
    <row r="304" spans="2:11" x14ac:dyDescent="0.45">
      <c r="B304"/>
      <c r="C304"/>
      <c r="D304"/>
      <c r="E304"/>
      <c r="K304" s="6"/>
    </row>
    <row r="305" spans="2:11" x14ac:dyDescent="0.45">
      <c r="B305"/>
      <c r="C305"/>
      <c r="D305"/>
      <c r="E305"/>
      <c r="K305" s="6"/>
    </row>
    <row r="306" spans="2:11" x14ac:dyDescent="0.45">
      <c r="B306"/>
      <c r="C306"/>
      <c r="D306"/>
      <c r="E306"/>
      <c r="K306" s="6"/>
    </row>
    <row r="307" spans="2:11" x14ac:dyDescent="0.45">
      <c r="B307"/>
      <c r="C307"/>
      <c r="D307"/>
      <c r="E307"/>
      <c r="K307" s="6"/>
    </row>
    <row r="308" spans="2:11" x14ac:dyDescent="0.45">
      <c r="B308"/>
      <c r="C308"/>
      <c r="D308"/>
      <c r="E308"/>
      <c r="K308" s="6"/>
    </row>
    <row r="309" spans="2:11" x14ac:dyDescent="0.45">
      <c r="B309"/>
      <c r="C309"/>
      <c r="D309"/>
      <c r="E309"/>
      <c r="K309" s="6"/>
    </row>
    <row r="310" spans="2:11" x14ac:dyDescent="0.45">
      <c r="B310"/>
      <c r="C310"/>
      <c r="D310"/>
      <c r="E310"/>
      <c r="K310" s="6"/>
    </row>
    <row r="311" spans="2:11" x14ac:dyDescent="0.45">
      <c r="B311"/>
      <c r="C311"/>
      <c r="D311"/>
      <c r="E311"/>
      <c r="K311" s="6"/>
    </row>
    <row r="312" spans="2:11" x14ac:dyDescent="0.45">
      <c r="B312"/>
      <c r="C312"/>
      <c r="D312"/>
      <c r="E312"/>
      <c r="K312" s="6"/>
    </row>
    <row r="313" spans="2:11" x14ac:dyDescent="0.45">
      <c r="B313"/>
      <c r="C313"/>
      <c r="D313"/>
      <c r="E313"/>
      <c r="K313" s="6"/>
    </row>
    <row r="314" spans="2:11" x14ac:dyDescent="0.45">
      <c r="B314"/>
      <c r="C314"/>
      <c r="D314"/>
      <c r="E314"/>
      <c r="K314" s="6"/>
    </row>
    <row r="315" spans="2:11" x14ac:dyDescent="0.45">
      <c r="B315"/>
      <c r="C315"/>
      <c r="D315"/>
      <c r="E315"/>
      <c r="K315" s="6"/>
    </row>
    <row r="316" spans="2:11" x14ac:dyDescent="0.45">
      <c r="B316"/>
      <c r="C316"/>
      <c r="D316"/>
      <c r="E316"/>
      <c r="K316" s="6"/>
    </row>
    <row r="317" spans="2:11" x14ac:dyDescent="0.45">
      <c r="B317"/>
      <c r="C317"/>
      <c r="D317"/>
      <c r="E317"/>
      <c r="K317" s="6"/>
    </row>
    <row r="318" spans="2:11" x14ac:dyDescent="0.45">
      <c r="B318"/>
      <c r="C318"/>
      <c r="D318"/>
      <c r="E318"/>
      <c r="K318" s="6"/>
    </row>
    <row r="319" spans="2:11" x14ac:dyDescent="0.45">
      <c r="B319"/>
      <c r="C319"/>
      <c r="D319"/>
      <c r="E319"/>
      <c r="K319" s="6"/>
    </row>
    <row r="320" spans="2:11" x14ac:dyDescent="0.45">
      <c r="B320"/>
      <c r="C320"/>
      <c r="D320"/>
      <c r="E320"/>
      <c r="K320" s="6"/>
    </row>
    <row r="321" spans="2:11" x14ac:dyDescent="0.45">
      <c r="B321"/>
      <c r="C321"/>
      <c r="D321"/>
      <c r="E321"/>
      <c r="K321" s="6"/>
    </row>
    <row r="322" spans="2:11" x14ac:dyDescent="0.45">
      <c r="B322"/>
      <c r="C322"/>
      <c r="D322"/>
      <c r="E322"/>
      <c r="K322" s="6"/>
    </row>
    <row r="323" spans="2:11" x14ac:dyDescent="0.45">
      <c r="B323"/>
      <c r="C323"/>
      <c r="D323"/>
      <c r="E323"/>
      <c r="K323" s="6"/>
    </row>
    <row r="324" spans="2:11" x14ac:dyDescent="0.45">
      <c r="B324"/>
      <c r="C324"/>
      <c r="D324"/>
      <c r="E324"/>
      <c r="K324" s="6"/>
    </row>
    <row r="325" spans="2:11" x14ac:dyDescent="0.45">
      <c r="B325"/>
      <c r="C325"/>
      <c r="D325"/>
      <c r="E325"/>
      <c r="K325" s="6"/>
    </row>
    <row r="326" spans="2:11" x14ac:dyDescent="0.45">
      <c r="B326"/>
      <c r="C326"/>
      <c r="D326"/>
      <c r="E326"/>
      <c r="K326" s="6"/>
    </row>
    <row r="327" spans="2:11" x14ac:dyDescent="0.45">
      <c r="B327"/>
      <c r="C327"/>
      <c r="D327"/>
      <c r="E327"/>
      <c r="K327" s="6"/>
    </row>
    <row r="328" spans="2:11" x14ac:dyDescent="0.45">
      <c r="B328"/>
      <c r="C328"/>
      <c r="D328"/>
      <c r="E328"/>
      <c r="K328" s="6"/>
    </row>
    <row r="329" spans="2:11" x14ac:dyDescent="0.45">
      <c r="B329"/>
      <c r="C329"/>
      <c r="D329"/>
      <c r="E329"/>
      <c r="K329" s="6"/>
    </row>
    <row r="330" spans="2:11" x14ac:dyDescent="0.45">
      <c r="B330"/>
      <c r="C330"/>
      <c r="D330"/>
      <c r="E330"/>
      <c r="K330" s="6"/>
    </row>
    <row r="331" spans="2:11" x14ac:dyDescent="0.45">
      <c r="B331"/>
      <c r="C331"/>
      <c r="D331"/>
      <c r="E331"/>
      <c r="K331" s="6"/>
    </row>
    <row r="332" spans="2:11" x14ac:dyDescent="0.45">
      <c r="B332"/>
      <c r="C332"/>
      <c r="D332"/>
      <c r="E332"/>
      <c r="K332" s="6"/>
    </row>
    <row r="333" spans="2:11" x14ac:dyDescent="0.45">
      <c r="B333"/>
      <c r="C333"/>
      <c r="D333"/>
      <c r="E333"/>
      <c r="K333" s="6"/>
    </row>
    <row r="334" spans="2:11" x14ac:dyDescent="0.45">
      <c r="B334"/>
      <c r="C334"/>
      <c r="D334"/>
      <c r="E334"/>
      <c r="K334" s="6"/>
    </row>
    <row r="335" spans="2:11" x14ac:dyDescent="0.45">
      <c r="B335"/>
      <c r="C335"/>
      <c r="D335"/>
      <c r="E335"/>
      <c r="K335" s="6"/>
    </row>
    <row r="336" spans="2:11" x14ac:dyDescent="0.45">
      <c r="B336"/>
      <c r="C336"/>
      <c r="D336"/>
      <c r="E336"/>
      <c r="K336" s="6"/>
    </row>
    <row r="337" spans="2:11" x14ac:dyDescent="0.45">
      <c r="B337"/>
      <c r="C337"/>
      <c r="D337"/>
      <c r="E337"/>
      <c r="K337" s="6"/>
    </row>
    <row r="338" spans="2:11" x14ac:dyDescent="0.45">
      <c r="B338"/>
      <c r="C338"/>
      <c r="D338"/>
      <c r="E338"/>
      <c r="K338" s="6"/>
    </row>
    <row r="339" spans="2:11" x14ac:dyDescent="0.45">
      <c r="B339"/>
      <c r="C339"/>
      <c r="D339"/>
      <c r="E339"/>
      <c r="K339" s="6"/>
    </row>
    <row r="340" spans="2:11" x14ac:dyDescent="0.45">
      <c r="B340"/>
      <c r="C340"/>
      <c r="D340"/>
      <c r="E340"/>
      <c r="K340" s="6"/>
    </row>
    <row r="341" spans="2:11" x14ac:dyDescent="0.45">
      <c r="B341"/>
      <c r="C341"/>
      <c r="D341"/>
      <c r="E341"/>
      <c r="K341" s="6"/>
    </row>
    <row r="342" spans="2:11" x14ac:dyDescent="0.45">
      <c r="B342"/>
      <c r="C342"/>
      <c r="D342"/>
      <c r="E342"/>
      <c r="K342" s="6"/>
    </row>
    <row r="343" spans="2:11" x14ac:dyDescent="0.45">
      <c r="B343"/>
      <c r="C343"/>
      <c r="D343"/>
      <c r="E343"/>
      <c r="K343" s="6"/>
    </row>
    <row r="344" spans="2:11" x14ac:dyDescent="0.45">
      <c r="B344"/>
      <c r="C344"/>
      <c r="D344"/>
      <c r="E344"/>
      <c r="K344" s="6"/>
    </row>
    <row r="345" spans="2:11" x14ac:dyDescent="0.45">
      <c r="B345"/>
      <c r="C345"/>
      <c r="D345"/>
      <c r="E345"/>
      <c r="K345" s="6"/>
    </row>
    <row r="346" spans="2:11" x14ac:dyDescent="0.45">
      <c r="B346"/>
      <c r="C346"/>
      <c r="D346"/>
      <c r="E346"/>
      <c r="K346" s="6"/>
    </row>
    <row r="347" spans="2:11" x14ac:dyDescent="0.45">
      <c r="B347"/>
      <c r="C347"/>
      <c r="D347"/>
      <c r="E347"/>
      <c r="K347" s="6"/>
    </row>
    <row r="348" spans="2:11" x14ac:dyDescent="0.45">
      <c r="B348"/>
      <c r="C348"/>
      <c r="D348"/>
      <c r="E348"/>
      <c r="K348" s="6"/>
    </row>
    <row r="349" spans="2:11" x14ac:dyDescent="0.45">
      <c r="B349"/>
      <c r="C349"/>
      <c r="D349"/>
      <c r="E349"/>
      <c r="K349" s="6"/>
    </row>
    <row r="350" spans="2:11" x14ac:dyDescent="0.45">
      <c r="B350"/>
      <c r="C350"/>
      <c r="D350"/>
      <c r="E350"/>
      <c r="K350" s="6"/>
    </row>
    <row r="351" spans="2:11" x14ac:dyDescent="0.45">
      <c r="B351"/>
      <c r="C351"/>
      <c r="D351"/>
      <c r="E351"/>
      <c r="K351" s="6"/>
    </row>
    <row r="352" spans="2:11" x14ac:dyDescent="0.45">
      <c r="B352"/>
      <c r="C352"/>
      <c r="D352"/>
      <c r="E352"/>
      <c r="K352" s="6"/>
    </row>
    <row r="353" spans="2:11" x14ac:dyDescent="0.45">
      <c r="B353"/>
      <c r="C353"/>
      <c r="D353"/>
      <c r="E353"/>
      <c r="K353" s="6"/>
    </row>
    <row r="354" spans="2:11" x14ac:dyDescent="0.45">
      <c r="B354"/>
      <c r="C354"/>
      <c r="D354"/>
      <c r="E354"/>
      <c r="K354" s="6"/>
    </row>
    <row r="355" spans="2:11" x14ac:dyDescent="0.45">
      <c r="B355"/>
      <c r="C355"/>
      <c r="D355"/>
      <c r="E355"/>
      <c r="K355" s="6"/>
    </row>
    <row r="356" spans="2:11" x14ac:dyDescent="0.45">
      <c r="B356"/>
      <c r="C356"/>
      <c r="D356"/>
      <c r="E356"/>
      <c r="K356" s="6"/>
    </row>
    <row r="357" spans="2:11" x14ac:dyDescent="0.45">
      <c r="B357"/>
      <c r="C357"/>
      <c r="D357"/>
      <c r="E357"/>
      <c r="K357" s="6"/>
    </row>
    <row r="358" spans="2:11" x14ac:dyDescent="0.45">
      <c r="B358"/>
      <c r="C358"/>
      <c r="D358"/>
      <c r="E358"/>
      <c r="K358" s="6"/>
    </row>
    <row r="359" spans="2:11" x14ac:dyDescent="0.45">
      <c r="B359"/>
      <c r="C359"/>
      <c r="D359"/>
      <c r="E359"/>
      <c r="K359" s="6"/>
    </row>
    <row r="360" spans="2:11" x14ac:dyDescent="0.45">
      <c r="B360"/>
      <c r="C360"/>
      <c r="D360"/>
      <c r="E360"/>
      <c r="K360" s="6"/>
    </row>
    <row r="361" spans="2:11" x14ac:dyDescent="0.45">
      <c r="B361"/>
      <c r="C361"/>
      <c r="D361"/>
      <c r="E361"/>
      <c r="K361" s="6"/>
    </row>
    <row r="362" spans="2:11" x14ac:dyDescent="0.45">
      <c r="B362"/>
      <c r="C362"/>
      <c r="D362"/>
      <c r="E362"/>
      <c r="K362" s="6"/>
    </row>
    <row r="363" spans="2:11" x14ac:dyDescent="0.45">
      <c r="B363"/>
      <c r="C363"/>
      <c r="D363"/>
      <c r="E363"/>
      <c r="K363" s="6"/>
    </row>
    <row r="364" spans="2:11" x14ac:dyDescent="0.45">
      <c r="B364"/>
      <c r="C364"/>
      <c r="D364"/>
      <c r="E364"/>
      <c r="K364" s="6"/>
    </row>
    <row r="365" spans="2:11" x14ac:dyDescent="0.45">
      <c r="B365"/>
      <c r="C365"/>
      <c r="D365"/>
      <c r="E365"/>
      <c r="K365" s="6"/>
    </row>
    <row r="366" spans="2:11" x14ac:dyDescent="0.45">
      <c r="B366"/>
      <c r="C366"/>
      <c r="D366"/>
      <c r="E366"/>
      <c r="K366" s="6"/>
    </row>
    <row r="367" spans="2:11" x14ac:dyDescent="0.45">
      <c r="B367"/>
      <c r="C367"/>
      <c r="D367"/>
      <c r="E367"/>
      <c r="K367" s="6"/>
    </row>
    <row r="368" spans="2:11" x14ac:dyDescent="0.45">
      <c r="B368"/>
      <c r="C368"/>
      <c r="D368"/>
      <c r="E368"/>
      <c r="K368" s="6"/>
    </row>
    <row r="369" spans="2:11" x14ac:dyDescent="0.45">
      <c r="B369"/>
      <c r="C369"/>
      <c r="D369"/>
      <c r="E369"/>
      <c r="K369" s="6"/>
    </row>
    <row r="370" spans="2:11" x14ac:dyDescent="0.45">
      <c r="B370"/>
      <c r="C370"/>
      <c r="D370"/>
      <c r="E370"/>
      <c r="K370" s="6"/>
    </row>
    <row r="371" spans="2:11" x14ac:dyDescent="0.45">
      <c r="B371"/>
      <c r="C371"/>
      <c r="D371"/>
      <c r="E371"/>
      <c r="K371" s="6"/>
    </row>
    <row r="372" spans="2:11" x14ac:dyDescent="0.45">
      <c r="B372"/>
      <c r="C372"/>
      <c r="D372"/>
      <c r="E372"/>
      <c r="K372" s="6"/>
    </row>
    <row r="373" spans="2:11" x14ac:dyDescent="0.45">
      <c r="B373"/>
      <c r="C373"/>
      <c r="D373"/>
      <c r="E373"/>
      <c r="K373" s="6"/>
    </row>
    <row r="374" spans="2:11" x14ac:dyDescent="0.45">
      <c r="B374"/>
      <c r="C374"/>
      <c r="D374"/>
      <c r="E374"/>
      <c r="K374" s="6"/>
    </row>
    <row r="375" spans="2:11" x14ac:dyDescent="0.45">
      <c r="B375"/>
      <c r="C375"/>
      <c r="D375"/>
      <c r="E375"/>
      <c r="K375" s="6"/>
    </row>
    <row r="376" spans="2:11" x14ac:dyDescent="0.45">
      <c r="B376"/>
      <c r="C376"/>
      <c r="D376"/>
      <c r="E376"/>
      <c r="K376" s="6"/>
    </row>
    <row r="377" spans="2:11" x14ac:dyDescent="0.45">
      <c r="B377"/>
      <c r="C377"/>
      <c r="D377"/>
      <c r="E377"/>
      <c r="K377" s="6"/>
    </row>
    <row r="378" spans="2:11" x14ac:dyDescent="0.45">
      <c r="B378"/>
      <c r="C378"/>
      <c r="D378"/>
      <c r="E378"/>
      <c r="K378" s="6"/>
    </row>
    <row r="379" spans="2:11" x14ac:dyDescent="0.45">
      <c r="B379"/>
      <c r="C379"/>
      <c r="D379"/>
      <c r="E379"/>
      <c r="K379" s="6"/>
    </row>
    <row r="380" spans="2:11" x14ac:dyDescent="0.45">
      <c r="B380"/>
      <c r="C380"/>
      <c r="D380"/>
      <c r="E380"/>
      <c r="K380" s="6"/>
    </row>
    <row r="381" spans="2:11" x14ac:dyDescent="0.45">
      <c r="B381"/>
      <c r="C381"/>
      <c r="D381"/>
      <c r="E381"/>
      <c r="K381" s="6"/>
    </row>
    <row r="382" spans="2:11" x14ac:dyDescent="0.45">
      <c r="B382"/>
      <c r="C382"/>
      <c r="D382"/>
      <c r="E382"/>
      <c r="K382" s="6"/>
    </row>
    <row r="383" spans="2:11" x14ac:dyDescent="0.45">
      <c r="B383"/>
      <c r="C383"/>
      <c r="D383"/>
      <c r="E383"/>
      <c r="K383" s="6"/>
    </row>
    <row r="384" spans="2:11" x14ac:dyDescent="0.45">
      <c r="B384"/>
      <c r="C384"/>
      <c r="D384"/>
      <c r="E384"/>
      <c r="K384" s="6"/>
    </row>
    <row r="385" spans="2:11" x14ac:dyDescent="0.45">
      <c r="B385"/>
      <c r="C385"/>
      <c r="D385"/>
      <c r="E385"/>
      <c r="K385" s="6"/>
    </row>
    <row r="386" spans="2:11" x14ac:dyDescent="0.45">
      <c r="B386"/>
      <c r="C386"/>
      <c r="D386"/>
      <c r="E386"/>
      <c r="K386" s="6"/>
    </row>
    <row r="387" spans="2:11" x14ac:dyDescent="0.45">
      <c r="B387"/>
      <c r="C387"/>
      <c r="D387"/>
      <c r="E387"/>
      <c r="K387" s="6"/>
    </row>
    <row r="388" spans="2:11" x14ac:dyDescent="0.45">
      <c r="B388"/>
      <c r="C388"/>
      <c r="D388"/>
      <c r="E388"/>
      <c r="K388" s="6"/>
    </row>
    <row r="389" spans="2:11" x14ac:dyDescent="0.45">
      <c r="B389"/>
      <c r="C389"/>
      <c r="D389"/>
      <c r="E389"/>
      <c r="K389" s="6"/>
    </row>
    <row r="390" spans="2:11" x14ac:dyDescent="0.45">
      <c r="B390"/>
      <c r="C390"/>
      <c r="D390"/>
      <c r="E390"/>
      <c r="K390" s="6"/>
    </row>
    <row r="391" spans="2:11" x14ac:dyDescent="0.45">
      <c r="B391"/>
      <c r="C391"/>
      <c r="D391"/>
      <c r="E391"/>
      <c r="K391" s="6"/>
    </row>
    <row r="392" spans="2:11" x14ac:dyDescent="0.45">
      <c r="B392"/>
      <c r="C392"/>
      <c r="D392"/>
      <c r="E392"/>
      <c r="K392" s="6"/>
    </row>
    <row r="393" spans="2:11" x14ac:dyDescent="0.45">
      <c r="B393"/>
      <c r="C393"/>
      <c r="D393"/>
      <c r="E393"/>
      <c r="K393" s="6"/>
    </row>
    <row r="394" spans="2:11" x14ac:dyDescent="0.45">
      <c r="B394"/>
      <c r="C394"/>
      <c r="D394"/>
      <c r="E394"/>
      <c r="K394" s="6"/>
    </row>
    <row r="395" spans="2:11" x14ac:dyDescent="0.45">
      <c r="B395"/>
      <c r="C395"/>
      <c r="D395"/>
      <c r="E395"/>
      <c r="K395" s="6"/>
    </row>
    <row r="396" spans="2:11" x14ac:dyDescent="0.45">
      <c r="B396"/>
      <c r="C396"/>
      <c r="D396"/>
      <c r="E396"/>
      <c r="K396" s="6"/>
    </row>
    <row r="397" spans="2:11" x14ac:dyDescent="0.45">
      <c r="B397"/>
      <c r="C397"/>
      <c r="D397"/>
      <c r="E397"/>
      <c r="K397" s="6"/>
    </row>
    <row r="398" spans="2:11" x14ac:dyDescent="0.45">
      <c r="B398"/>
      <c r="C398"/>
      <c r="D398"/>
      <c r="E398"/>
      <c r="K398" s="6"/>
    </row>
    <row r="399" spans="2:11" x14ac:dyDescent="0.45">
      <c r="B399"/>
      <c r="C399"/>
      <c r="D399"/>
      <c r="E399"/>
      <c r="K399" s="6"/>
    </row>
    <row r="400" spans="2:11" x14ac:dyDescent="0.45">
      <c r="B400"/>
      <c r="C400"/>
      <c r="D400"/>
      <c r="E400"/>
      <c r="K400" s="6"/>
    </row>
    <row r="401" spans="2:11" x14ac:dyDescent="0.45">
      <c r="B401"/>
      <c r="C401"/>
      <c r="D401"/>
      <c r="E401"/>
      <c r="K401" s="6"/>
    </row>
    <row r="402" spans="2:11" x14ac:dyDescent="0.45">
      <c r="B402"/>
      <c r="C402"/>
      <c r="D402"/>
      <c r="E402"/>
      <c r="K402" s="6"/>
    </row>
    <row r="403" spans="2:11" x14ac:dyDescent="0.45">
      <c r="B403"/>
      <c r="C403"/>
      <c r="D403"/>
      <c r="E403"/>
      <c r="K403" s="6"/>
    </row>
    <row r="404" spans="2:11" x14ac:dyDescent="0.45">
      <c r="B404"/>
      <c r="C404"/>
      <c r="D404"/>
      <c r="E404"/>
      <c r="K404" s="6"/>
    </row>
    <row r="405" spans="2:11" x14ac:dyDescent="0.45">
      <c r="B405"/>
      <c r="C405"/>
      <c r="D405"/>
      <c r="E405"/>
      <c r="K405" s="6"/>
    </row>
    <row r="406" spans="2:11" x14ac:dyDescent="0.45">
      <c r="B406"/>
      <c r="C406"/>
      <c r="D406"/>
      <c r="E406"/>
      <c r="K406" s="6"/>
    </row>
    <row r="407" spans="2:11" x14ac:dyDescent="0.45">
      <c r="B407"/>
      <c r="C407"/>
      <c r="D407"/>
      <c r="E407"/>
      <c r="K407" s="6"/>
    </row>
    <row r="408" spans="2:11" x14ac:dyDescent="0.45">
      <c r="B408"/>
      <c r="C408"/>
      <c r="D408"/>
      <c r="E408"/>
      <c r="K408" s="6"/>
    </row>
    <row r="409" spans="2:11" x14ac:dyDescent="0.45">
      <c r="B409"/>
      <c r="C409"/>
      <c r="D409"/>
      <c r="E409"/>
      <c r="K409" s="6"/>
    </row>
    <row r="410" spans="2:11" x14ac:dyDescent="0.45">
      <c r="B410"/>
      <c r="C410"/>
      <c r="D410"/>
      <c r="E410"/>
      <c r="K410" s="6"/>
    </row>
    <row r="411" spans="2:11" x14ac:dyDescent="0.45">
      <c r="B411"/>
      <c r="C411"/>
      <c r="D411"/>
      <c r="E411"/>
      <c r="K411" s="6"/>
    </row>
    <row r="412" spans="2:11" x14ac:dyDescent="0.45">
      <c r="B412"/>
      <c r="C412"/>
      <c r="D412"/>
      <c r="E412"/>
      <c r="K412" s="6"/>
    </row>
    <row r="413" spans="2:11" x14ac:dyDescent="0.45">
      <c r="B413"/>
      <c r="C413"/>
      <c r="D413"/>
      <c r="E413"/>
      <c r="K413" s="6"/>
    </row>
    <row r="414" spans="2:11" x14ac:dyDescent="0.45">
      <c r="B414"/>
      <c r="C414"/>
      <c r="D414"/>
      <c r="E414"/>
      <c r="K414" s="6"/>
    </row>
    <row r="415" spans="2:11" x14ac:dyDescent="0.45">
      <c r="B415"/>
      <c r="C415"/>
      <c r="D415"/>
      <c r="E415"/>
      <c r="K415" s="6"/>
    </row>
    <row r="416" spans="2:11" x14ac:dyDescent="0.45">
      <c r="B416"/>
      <c r="C416"/>
      <c r="D416"/>
      <c r="E416"/>
      <c r="K416" s="6"/>
    </row>
    <row r="417" spans="2:11" x14ac:dyDescent="0.45">
      <c r="B417"/>
      <c r="C417"/>
      <c r="D417"/>
      <c r="E417"/>
      <c r="K417" s="6"/>
    </row>
    <row r="418" spans="2:11" x14ac:dyDescent="0.45">
      <c r="B418"/>
      <c r="C418"/>
      <c r="D418"/>
      <c r="E418"/>
      <c r="K418" s="6"/>
    </row>
    <row r="419" spans="2:11" x14ac:dyDescent="0.45">
      <c r="B419"/>
      <c r="C419"/>
      <c r="D419"/>
      <c r="E419"/>
      <c r="K419" s="6"/>
    </row>
    <row r="420" spans="2:11" x14ac:dyDescent="0.45">
      <c r="B420"/>
      <c r="C420"/>
      <c r="D420"/>
      <c r="E420"/>
      <c r="K420" s="6"/>
    </row>
    <row r="421" spans="2:11" x14ac:dyDescent="0.45">
      <c r="B421"/>
      <c r="C421"/>
      <c r="D421"/>
      <c r="E421"/>
      <c r="K421" s="6"/>
    </row>
    <row r="422" spans="2:11" x14ac:dyDescent="0.45">
      <c r="B422"/>
      <c r="C422"/>
      <c r="D422"/>
      <c r="E422"/>
      <c r="K422" s="6"/>
    </row>
    <row r="423" spans="2:11" x14ac:dyDescent="0.45">
      <c r="B423"/>
      <c r="C423"/>
      <c r="D423"/>
      <c r="E423"/>
      <c r="K423" s="6"/>
    </row>
    <row r="424" spans="2:11" x14ac:dyDescent="0.45">
      <c r="B424"/>
      <c r="C424"/>
      <c r="D424"/>
      <c r="E424"/>
      <c r="K424" s="6"/>
    </row>
    <row r="425" spans="2:11" x14ac:dyDescent="0.45">
      <c r="B425"/>
      <c r="C425"/>
      <c r="D425"/>
      <c r="E425"/>
      <c r="K425" s="6"/>
    </row>
    <row r="426" spans="2:11" x14ac:dyDescent="0.45">
      <c r="B426"/>
      <c r="C426"/>
      <c r="D426"/>
      <c r="E426"/>
      <c r="K426" s="6"/>
    </row>
    <row r="427" spans="2:11" x14ac:dyDescent="0.45">
      <c r="B427"/>
      <c r="C427"/>
      <c r="D427"/>
      <c r="E427"/>
      <c r="K427" s="6"/>
    </row>
    <row r="428" spans="2:11" x14ac:dyDescent="0.45">
      <c r="B428"/>
      <c r="C428"/>
      <c r="D428"/>
      <c r="E428"/>
      <c r="K428" s="6"/>
    </row>
    <row r="429" spans="2:11" x14ac:dyDescent="0.45">
      <c r="B429"/>
      <c r="C429"/>
      <c r="D429"/>
      <c r="E429"/>
      <c r="K429" s="6"/>
    </row>
    <row r="430" spans="2:11" x14ac:dyDescent="0.45">
      <c r="B430"/>
      <c r="C430"/>
      <c r="D430"/>
      <c r="E430"/>
      <c r="K430" s="6"/>
    </row>
    <row r="431" spans="2:11" x14ac:dyDescent="0.45">
      <c r="B431"/>
      <c r="C431"/>
      <c r="D431"/>
      <c r="E431"/>
      <c r="K431" s="6"/>
    </row>
    <row r="432" spans="2:11" x14ac:dyDescent="0.45">
      <c r="B432"/>
      <c r="C432"/>
      <c r="D432"/>
      <c r="E432"/>
      <c r="K432" s="6"/>
    </row>
    <row r="433" spans="2:11" x14ac:dyDescent="0.45">
      <c r="B433"/>
      <c r="C433"/>
      <c r="D433"/>
      <c r="E433"/>
      <c r="K433" s="6"/>
    </row>
    <row r="434" spans="2:11" x14ac:dyDescent="0.45">
      <c r="B434"/>
      <c r="C434"/>
      <c r="D434"/>
      <c r="E434"/>
      <c r="K434" s="6"/>
    </row>
    <row r="435" spans="2:11" x14ac:dyDescent="0.45">
      <c r="B435"/>
      <c r="C435"/>
      <c r="D435"/>
      <c r="E435"/>
      <c r="K435" s="6"/>
    </row>
    <row r="436" spans="2:11" x14ac:dyDescent="0.45">
      <c r="B436"/>
      <c r="C436"/>
      <c r="D436"/>
      <c r="E436"/>
      <c r="K436" s="6"/>
    </row>
    <row r="437" spans="2:11" x14ac:dyDescent="0.45">
      <c r="B437"/>
      <c r="C437"/>
      <c r="D437"/>
      <c r="E437"/>
      <c r="K437" s="6"/>
    </row>
    <row r="438" spans="2:11" x14ac:dyDescent="0.45">
      <c r="B438"/>
      <c r="C438"/>
      <c r="D438"/>
      <c r="E438"/>
      <c r="K438" s="6"/>
    </row>
    <row r="439" spans="2:11" x14ac:dyDescent="0.45">
      <c r="B439"/>
      <c r="C439"/>
      <c r="D439"/>
      <c r="E439"/>
      <c r="K439" s="6"/>
    </row>
    <row r="440" spans="2:11" x14ac:dyDescent="0.45">
      <c r="B440"/>
      <c r="C440"/>
      <c r="D440"/>
      <c r="E440"/>
      <c r="K440" s="6"/>
    </row>
    <row r="441" spans="2:11" x14ac:dyDescent="0.45">
      <c r="B441"/>
      <c r="C441"/>
      <c r="D441"/>
      <c r="E441"/>
      <c r="K441" s="6"/>
    </row>
    <row r="442" spans="2:11" x14ac:dyDescent="0.45">
      <c r="B442"/>
      <c r="C442"/>
      <c r="D442"/>
      <c r="E442"/>
      <c r="K442" s="6"/>
    </row>
    <row r="443" spans="2:11" x14ac:dyDescent="0.45">
      <c r="B443"/>
      <c r="C443"/>
      <c r="D443"/>
      <c r="E443"/>
      <c r="K443" s="6"/>
    </row>
    <row r="444" spans="2:11" x14ac:dyDescent="0.45">
      <c r="B444"/>
      <c r="C444"/>
      <c r="D444"/>
      <c r="E444"/>
      <c r="K444" s="6"/>
    </row>
    <row r="445" spans="2:11" x14ac:dyDescent="0.45">
      <c r="B445"/>
      <c r="C445"/>
      <c r="D445"/>
      <c r="E445"/>
      <c r="K445" s="6"/>
    </row>
    <row r="446" spans="2:11" x14ac:dyDescent="0.45">
      <c r="B446"/>
      <c r="C446"/>
      <c r="D446"/>
      <c r="E446"/>
      <c r="K446" s="6"/>
    </row>
    <row r="447" spans="2:11" x14ac:dyDescent="0.45">
      <c r="B447"/>
      <c r="C447"/>
      <c r="D447"/>
      <c r="E447"/>
      <c r="K447" s="6"/>
    </row>
    <row r="448" spans="2:11" x14ac:dyDescent="0.45">
      <c r="B448"/>
      <c r="C448"/>
      <c r="D448"/>
      <c r="E448"/>
      <c r="K448" s="6"/>
    </row>
    <row r="449" spans="2:11" x14ac:dyDescent="0.45">
      <c r="B449"/>
      <c r="C449"/>
      <c r="D449"/>
      <c r="E449"/>
      <c r="K449" s="6"/>
    </row>
    <row r="450" spans="2:11" x14ac:dyDescent="0.45">
      <c r="B450"/>
      <c r="C450"/>
      <c r="D450"/>
      <c r="E450"/>
      <c r="K450" s="6"/>
    </row>
    <row r="451" spans="2:11" x14ac:dyDescent="0.45">
      <c r="B451"/>
      <c r="C451"/>
      <c r="D451"/>
      <c r="E451"/>
      <c r="K451" s="6"/>
    </row>
    <row r="452" spans="2:11" x14ac:dyDescent="0.45">
      <c r="B452"/>
      <c r="C452"/>
      <c r="D452"/>
      <c r="E452"/>
      <c r="K452" s="6"/>
    </row>
    <row r="453" spans="2:11" x14ac:dyDescent="0.45">
      <c r="B453"/>
      <c r="C453"/>
      <c r="D453"/>
      <c r="E453"/>
      <c r="K453" s="6"/>
    </row>
    <row r="454" spans="2:11" x14ac:dyDescent="0.45">
      <c r="B454"/>
      <c r="C454"/>
      <c r="D454"/>
      <c r="E454"/>
      <c r="K454" s="6"/>
    </row>
    <row r="455" spans="2:11" x14ac:dyDescent="0.45">
      <c r="B455"/>
      <c r="C455"/>
      <c r="D455"/>
      <c r="E455"/>
      <c r="K455" s="6"/>
    </row>
    <row r="456" spans="2:11" x14ac:dyDescent="0.45">
      <c r="B456"/>
      <c r="C456"/>
      <c r="D456"/>
      <c r="E456"/>
      <c r="K456" s="6"/>
    </row>
    <row r="457" spans="2:11" x14ac:dyDescent="0.45">
      <c r="B457"/>
      <c r="C457"/>
      <c r="D457"/>
      <c r="E457"/>
      <c r="K457" s="6"/>
    </row>
    <row r="458" spans="2:11" x14ac:dyDescent="0.45">
      <c r="B458"/>
      <c r="C458"/>
      <c r="D458"/>
      <c r="E458"/>
      <c r="K458" s="6"/>
    </row>
    <row r="459" spans="2:11" x14ac:dyDescent="0.45">
      <c r="B459"/>
      <c r="C459"/>
      <c r="D459"/>
      <c r="E459"/>
      <c r="K459" s="6"/>
    </row>
    <row r="460" spans="2:11" x14ac:dyDescent="0.45">
      <c r="B460"/>
      <c r="C460"/>
      <c r="D460"/>
      <c r="E460"/>
      <c r="K460" s="6"/>
    </row>
    <row r="461" spans="2:11" x14ac:dyDescent="0.45">
      <c r="B461"/>
      <c r="C461"/>
      <c r="D461"/>
      <c r="E461"/>
      <c r="K461" s="6"/>
    </row>
    <row r="462" spans="2:11" x14ac:dyDescent="0.45">
      <c r="B462"/>
      <c r="C462"/>
      <c r="D462"/>
      <c r="E462"/>
      <c r="K462" s="6"/>
    </row>
    <row r="463" spans="2:11" x14ac:dyDescent="0.45">
      <c r="B463"/>
      <c r="C463"/>
      <c r="D463"/>
      <c r="E463"/>
      <c r="K463" s="6"/>
    </row>
    <row r="464" spans="2:11" x14ac:dyDescent="0.45">
      <c r="B464"/>
      <c r="C464"/>
      <c r="D464"/>
      <c r="E464"/>
      <c r="K464" s="6"/>
    </row>
    <row r="465" spans="2:11" x14ac:dyDescent="0.45">
      <c r="B465"/>
      <c r="C465"/>
      <c r="D465"/>
      <c r="E465"/>
      <c r="K465" s="6"/>
    </row>
    <row r="466" spans="2:11" x14ac:dyDescent="0.45">
      <c r="B466"/>
      <c r="C466"/>
      <c r="D466"/>
      <c r="E466"/>
      <c r="K466" s="6"/>
    </row>
    <row r="467" spans="2:11" x14ac:dyDescent="0.45">
      <c r="B467"/>
      <c r="C467"/>
      <c r="D467"/>
      <c r="E467"/>
      <c r="K467" s="6"/>
    </row>
    <row r="468" spans="2:11" x14ac:dyDescent="0.45">
      <c r="B468"/>
      <c r="C468"/>
      <c r="D468"/>
      <c r="E468"/>
      <c r="K468" s="6"/>
    </row>
    <row r="469" spans="2:11" x14ac:dyDescent="0.45">
      <c r="B469"/>
      <c r="C469"/>
      <c r="D469"/>
      <c r="E469"/>
      <c r="K469" s="6"/>
    </row>
    <row r="470" spans="2:11" x14ac:dyDescent="0.45">
      <c r="B470"/>
      <c r="C470"/>
      <c r="D470"/>
      <c r="E470"/>
      <c r="K470" s="6"/>
    </row>
    <row r="471" spans="2:11" x14ac:dyDescent="0.45">
      <c r="B471"/>
      <c r="C471"/>
      <c r="D471"/>
      <c r="E471"/>
      <c r="K471" s="6"/>
    </row>
    <row r="472" spans="2:11" x14ac:dyDescent="0.45">
      <c r="B472"/>
      <c r="C472"/>
      <c r="D472"/>
      <c r="E472"/>
      <c r="K472" s="6"/>
    </row>
    <row r="473" spans="2:11" x14ac:dyDescent="0.45">
      <c r="B473"/>
      <c r="C473"/>
      <c r="D473"/>
      <c r="E473"/>
      <c r="K473" s="6"/>
    </row>
    <row r="474" spans="2:11" x14ac:dyDescent="0.45">
      <c r="B474"/>
      <c r="C474"/>
      <c r="D474"/>
      <c r="E474"/>
      <c r="K474" s="6"/>
    </row>
    <row r="475" spans="2:11" x14ac:dyDescent="0.45">
      <c r="B475"/>
      <c r="C475"/>
      <c r="D475"/>
      <c r="E475"/>
      <c r="K475" s="6"/>
    </row>
    <row r="476" spans="2:11" x14ac:dyDescent="0.45">
      <c r="B476"/>
      <c r="C476"/>
      <c r="D476"/>
      <c r="E476"/>
      <c r="K476" s="6"/>
    </row>
    <row r="477" spans="2:11" x14ac:dyDescent="0.45">
      <c r="B477"/>
      <c r="C477"/>
      <c r="D477"/>
      <c r="E477"/>
      <c r="K477" s="6"/>
    </row>
    <row r="478" spans="2:11" x14ac:dyDescent="0.45">
      <c r="B478"/>
      <c r="C478"/>
      <c r="D478"/>
      <c r="E478"/>
      <c r="K478" s="6"/>
    </row>
    <row r="479" spans="2:11" x14ac:dyDescent="0.45">
      <c r="B479"/>
      <c r="C479"/>
      <c r="D479"/>
      <c r="E479"/>
      <c r="K479" s="6"/>
    </row>
    <row r="480" spans="2:11" x14ac:dyDescent="0.45">
      <c r="B480"/>
      <c r="C480"/>
      <c r="D480"/>
      <c r="E480"/>
      <c r="K480" s="6"/>
    </row>
    <row r="481" spans="2:11" x14ac:dyDescent="0.45">
      <c r="B481"/>
      <c r="C481"/>
      <c r="D481"/>
      <c r="E481"/>
      <c r="K481" s="6"/>
    </row>
    <row r="482" spans="2:11" x14ac:dyDescent="0.45">
      <c r="B482"/>
      <c r="C482"/>
      <c r="D482"/>
      <c r="E482"/>
      <c r="K482" s="6"/>
    </row>
    <row r="483" spans="2:11" x14ac:dyDescent="0.45">
      <c r="B483"/>
      <c r="C483"/>
      <c r="D483"/>
      <c r="E483"/>
      <c r="K483" s="6"/>
    </row>
    <row r="484" spans="2:11" x14ac:dyDescent="0.45">
      <c r="B484"/>
      <c r="C484"/>
      <c r="D484"/>
      <c r="E484"/>
      <c r="K484" s="6"/>
    </row>
    <row r="485" spans="2:11" x14ac:dyDescent="0.45">
      <c r="B485"/>
      <c r="C485"/>
      <c r="D485"/>
      <c r="E485"/>
      <c r="K485" s="6"/>
    </row>
    <row r="486" spans="2:11" x14ac:dyDescent="0.45">
      <c r="B486"/>
      <c r="C486"/>
      <c r="D486"/>
      <c r="E486"/>
      <c r="K486" s="6"/>
    </row>
    <row r="487" spans="2:11" x14ac:dyDescent="0.45">
      <c r="B487"/>
      <c r="C487"/>
      <c r="D487"/>
      <c r="E487"/>
      <c r="K487" s="6"/>
    </row>
    <row r="488" spans="2:11" x14ac:dyDescent="0.45">
      <c r="B488"/>
      <c r="C488"/>
      <c r="D488"/>
      <c r="E488"/>
      <c r="K488" s="6"/>
    </row>
    <row r="489" spans="2:11" x14ac:dyDescent="0.45">
      <c r="B489"/>
      <c r="C489"/>
      <c r="D489"/>
      <c r="E489"/>
      <c r="K489" s="6"/>
    </row>
    <row r="490" spans="2:11" x14ac:dyDescent="0.45">
      <c r="B490"/>
      <c r="C490"/>
      <c r="D490"/>
      <c r="E490"/>
      <c r="K490" s="6"/>
    </row>
    <row r="491" spans="2:11" x14ac:dyDescent="0.45">
      <c r="B491"/>
      <c r="C491"/>
      <c r="D491"/>
      <c r="E491"/>
      <c r="K491" s="6"/>
    </row>
    <row r="492" spans="2:11" x14ac:dyDescent="0.45">
      <c r="B492"/>
      <c r="C492"/>
      <c r="D492"/>
      <c r="E492"/>
      <c r="K492" s="6"/>
    </row>
    <row r="493" spans="2:11" x14ac:dyDescent="0.45">
      <c r="B493"/>
      <c r="C493"/>
      <c r="D493"/>
      <c r="E493"/>
      <c r="K493" s="6"/>
    </row>
    <row r="494" spans="2:11" x14ac:dyDescent="0.45">
      <c r="B494"/>
      <c r="C494"/>
      <c r="D494"/>
      <c r="E494"/>
      <c r="K494" s="6"/>
    </row>
    <row r="495" spans="2:11" x14ac:dyDescent="0.45">
      <c r="B495"/>
      <c r="C495"/>
      <c r="D495"/>
      <c r="E495"/>
      <c r="K495" s="6"/>
    </row>
    <row r="496" spans="2:11" x14ac:dyDescent="0.45">
      <c r="B496"/>
      <c r="C496"/>
      <c r="D496"/>
      <c r="E496"/>
      <c r="K496" s="6"/>
    </row>
    <row r="497" spans="2:11" x14ac:dyDescent="0.45">
      <c r="B497"/>
      <c r="C497"/>
      <c r="D497"/>
      <c r="E497"/>
      <c r="K497" s="6"/>
    </row>
    <row r="498" spans="2:11" x14ac:dyDescent="0.45">
      <c r="B498"/>
      <c r="C498"/>
      <c r="D498"/>
      <c r="E498"/>
      <c r="K498" s="6"/>
    </row>
    <row r="499" spans="2:11" x14ac:dyDescent="0.45">
      <c r="B499"/>
      <c r="C499"/>
      <c r="D499"/>
      <c r="E499"/>
      <c r="K499" s="6"/>
    </row>
    <row r="500" spans="2:11" x14ac:dyDescent="0.45">
      <c r="B500"/>
      <c r="C500"/>
      <c r="D500"/>
      <c r="E500"/>
      <c r="K500" s="6"/>
    </row>
    <row r="501" spans="2:11" x14ac:dyDescent="0.45">
      <c r="B501"/>
      <c r="C501"/>
      <c r="D501"/>
      <c r="E501"/>
      <c r="K501" s="6"/>
    </row>
    <row r="502" spans="2:11" x14ac:dyDescent="0.45">
      <c r="B502"/>
      <c r="C502"/>
      <c r="D502"/>
      <c r="E502"/>
      <c r="K502" s="6"/>
    </row>
    <row r="503" spans="2:11" x14ac:dyDescent="0.45">
      <c r="B503"/>
      <c r="C503"/>
      <c r="D503"/>
      <c r="E503"/>
      <c r="K503" s="6"/>
    </row>
    <row r="504" spans="2:11" x14ac:dyDescent="0.45">
      <c r="B504"/>
      <c r="C504"/>
      <c r="D504"/>
      <c r="E504"/>
      <c r="K504" s="6"/>
    </row>
    <row r="505" spans="2:11" x14ac:dyDescent="0.45">
      <c r="B505"/>
      <c r="C505"/>
      <c r="D505"/>
      <c r="E505"/>
      <c r="K505" s="6"/>
    </row>
    <row r="506" spans="2:11" x14ac:dyDescent="0.45">
      <c r="B506"/>
      <c r="C506"/>
      <c r="D506"/>
      <c r="E506"/>
      <c r="K506" s="6"/>
    </row>
    <row r="507" spans="2:11" x14ac:dyDescent="0.45">
      <c r="B507"/>
      <c r="C507"/>
      <c r="D507"/>
      <c r="E507"/>
      <c r="K507" s="6"/>
    </row>
    <row r="508" spans="2:11" x14ac:dyDescent="0.45">
      <c r="B508"/>
      <c r="C508"/>
      <c r="D508"/>
      <c r="E508"/>
      <c r="K508" s="6"/>
    </row>
    <row r="509" spans="2:11" x14ac:dyDescent="0.45">
      <c r="B509"/>
      <c r="C509"/>
      <c r="D509"/>
      <c r="E509"/>
      <c r="K509" s="6"/>
    </row>
    <row r="510" spans="2:11" x14ac:dyDescent="0.45">
      <c r="B510"/>
      <c r="C510"/>
      <c r="D510"/>
      <c r="E510"/>
      <c r="K510" s="6"/>
    </row>
    <row r="511" spans="2:11" x14ac:dyDescent="0.45">
      <c r="B511"/>
      <c r="C511"/>
      <c r="D511"/>
      <c r="E511"/>
      <c r="K511" s="6"/>
    </row>
    <row r="512" spans="2:11" x14ac:dyDescent="0.45">
      <c r="B512"/>
      <c r="C512"/>
      <c r="D512"/>
      <c r="E512"/>
      <c r="K512" s="6"/>
    </row>
    <row r="513" spans="2:11" x14ac:dyDescent="0.45">
      <c r="B513"/>
      <c r="C513"/>
      <c r="D513"/>
      <c r="E513"/>
      <c r="K513" s="6"/>
    </row>
    <row r="514" spans="2:11" x14ac:dyDescent="0.45">
      <c r="B514"/>
      <c r="C514"/>
      <c r="D514"/>
      <c r="E514"/>
      <c r="K514" s="6"/>
    </row>
    <row r="515" spans="2:11" x14ac:dyDescent="0.45">
      <c r="B515"/>
      <c r="C515"/>
      <c r="D515"/>
      <c r="E515"/>
      <c r="K515" s="6"/>
    </row>
    <row r="516" spans="2:11" x14ac:dyDescent="0.45">
      <c r="B516"/>
      <c r="C516"/>
      <c r="D516"/>
      <c r="E516"/>
      <c r="K516" s="6"/>
    </row>
    <row r="517" spans="2:11" x14ac:dyDescent="0.45">
      <c r="B517"/>
      <c r="C517"/>
      <c r="D517"/>
      <c r="E517"/>
      <c r="K517" s="6"/>
    </row>
    <row r="518" spans="2:11" x14ac:dyDescent="0.45">
      <c r="B518"/>
      <c r="C518"/>
      <c r="D518"/>
      <c r="E518"/>
      <c r="K518" s="6"/>
    </row>
    <row r="519" spans="2:11" x14ac:dyDescent="0.45">
      <c r="B519"/>
      <c r="C519"/>
      <c r="D519"/>
      <c r="E519"/>
      <c r="K519" s="6"/>
    </row>
    <row r="520" spans="2:11" x14ac:dyDescent="0.45">
      <c r="B520"/>
      <c r="C520"/>
      <c r="D520"/>
      <c r="E520"/>
      <c r="K520" s="6"/>
    </row>
    <row r="521" spans="2:11" x14ac:dyDescent="0.45">
      <c r="B521"/>
      <c r="C521"/>
      <c r="D521"/>
      <c r="E521"/>
      <c r="K521" s="6"/>
    </row>
    <row r="522" spans="2:11" x14ac:dyDescent="0.45">
      <c r="B522"/>
      <c r="C522"/>
      <c r="D522"/>
      <c r="E522"/>
      <c r="K522" s="6"/>
    </row>
    <row r="523" spans="2:11" x14ac:dyDescent="0.45">
      <c r="B523"/>
      <c r="C523"/>
      <c r="D523"/>
      <c r="E523"/>
      <c r="K523" s="6"/>
    </row>
    <row r="524" spans="2:11" x14ac:dyDescent="0.45">
      <c r="B524"/>
      <c r="C524"/>
      <c r="D524"/>
      <c r="E524"/>
      <c r="K524" s="6"/>
    </row>
    <row r="525" spans="2:11" x14ac:dyDescent="0.45">
      <c r="B525"/>
      <c r="C525"/>
      <c r="D525"/>
      <c r="E525"/>
      <c r="K525" s="6"/>
    </row>
    <row r="526" spans="2:11" x14ac:dyDescent="0.45">
      <c r="B526"/>
      <c r="C526"/>
      <c r="D526"/>
      <c r="E526"/>
      <c r="K526" s="6"/>
    </row>
    <row r="527" spans="2:11" x14ac:dyDescent="0.45">
      <c r="B527"/>
      <c r="C527"/>
      <c r="D527"/>
      <c r="E527"/>
      <c r="K527" s="6"/>
    </row>
    <row r="528" spans="2:11" x14ac:dyDescent="0.45">
      <c r="B528"/>
      <c r="C528"/>
      <c r="D528"/>
      <c r="E528"/>
      <c r="K528" s="6"/>
    </row>
    <row r="529" spans="2:11" x14ac:dyDescent="0.45">
      <c r="B529"/>
      <c r="C529"/>
      <c r="D529"/>
      <c r="E529"/>
      <c r="K529" s="6"/>
    </row>
    <row r="530" spans="2:11" x14ac:dyDescent="0.45">
      <c r="B530"/>
      <c r="C530"/>
      <c r="D530"/>
      <c r="E530"/>
      <c r="K530" s="6"/>
    </row>
    <row r="531" spans="2:11" x14ac:dyDescent="0.45">
      <c r="B531"/>
      <c r="C531"/>
      <c r="D531"/>
      <c r="E531"/>
      <c r="K531" s="6"/>
    </row>
    <row r="532" spans="2:11" x14ac:dyDescent="0.45">
      <c r="B532"/>
      <c r="C532"/>
      <c r="D532"/>
      <c r="E532"/>
      <c r="K532" s="6"/>
    </row>
    <row r="533" spans="2:11" x14ac:dyDescent="0.45">
      <c r="B533"/>
      <c r="C533"/>
      <c r="D533"/>
      <c r="E533"/>
      <c r="K533" s="6"/>
    </row>
    <row r="534" spans="2:11" x14ac:dyDescent="0.45">
      <c r="B534"/>
      <c r="C534"/>
      <c r="D534"/>
      <c r="E534"/>
      <c r="K534" s="6"/>
    </row>
    <row r="535" spans="2:11" x14ac:dyDescent="0.45">
      <c r="B535"/>
      <c r="C535"/>
      <c r="D535"/>
      <c r="E535"/>
      <c r="K535" s="6"/>
    </row>
    <row r="536" spans="2:11" x14ac:dyDescent="0.45">
      <c r="B536"/>
      <c r="C536"/>
      <c r="D536"/>
      <c r="E536"/>
      <c r="K536" s="6"/>
    </row>
    <row r="537" spans="2:11" x14ac:dyDescent="0.45">
      <c r="B537"/>
      <c r="C537"/>
      <c r="D537"/>
      <c r="E537"/>
      <c r="K537" s="6"/>
    </row>
    <row r="538" spans="2:11" x14ac:dyDescent="0.45">
      <c r="B538"/>
      <c r="C538"/>
      <c r="D538"/>
      <c r="E538"/>
      <c r="K538" s="6"/>
    </row>
    <row r="539" spans="2:11" x14ac:dyDescent="0.45">
      <c r="B539"/>
      <c r="C539"/>
      <c r="D539"/>
      <c r="E539"/>
      <c r="K539" s="6"/>
    </row>
    <row r="540" spans="2:11" x14ac:dyDescent="0.45">
      <c r="B540"/>
      <c r="C540"/>
      <c r="D540"/>
      <c r="E540"/>
      <c r="K540" s="6"/>
    </row>
    <row r="541" spans="2:11" x14ac:dyDescent="0.45">
      <c r="B541"/>
      <c r="C541"/>
      <c r="D541"/>
      <c r="E541"/>
      <c r="K541" s="6"/>
    </row>
    <row r="542" spans="2:11" x14ac:dyDescent="0.45">
      <c r="B542"/>
      <c r="C542"/>
      <c r="D542"/>
      <c r="E542"/>
      <c r="K542" s="6"/>
    </row>
    <row r="543" spans="2:11" x14ac:dyDescent="0.45">
      <c r="B543"/>
      <c r="C543"/>
      <c r="D543"/>
      <c r="E543"/>
      <c r="K543" s="6"/>
    </row>
    <row r="544" spans="2:11" x14ac:dyDescent="0.45">
      <c r="B544"/>
      <c r="C544"/>
      <c r="D544"/>
      <c r="E544"/>
      <c r="K544" s="6"/>
    </row>
    <row r="545" spans="2:11" x14ac:dyDescent="0.45">
      <c r="B545"/>
      <c r="C545"/>
      <c r="D545"/>
      <c r="E545"/>
      <c r="K545" s="6"/>
    </row>
    <row r="546" spans="2:11" x14ac:dyDescent="0.45">
      <c r="B546"/>
      <c r="C546"/>
      <c r="D546"/>
      <c r="E546"/>
      <c r="K546" s="6"/>
    </row>
    <row r="547" spans="2:11" x14ac:dyDescent="0.45">
      <c r="B547"/>
      <c r="C547"/>
      <c r="D547"/>
      <c r="E547"/>
      <c r="K547" s="6"/>
    </row>
    <row r="548" spans="2:11" x14ac:dyDescent="0.45">
      <c r="B548"/>
      <c r="C548"/>
      <c r="D548"/>
      <c r="E548"/>
      <c r="K548" s="6"/>
    </row>
    <row r="549" spans="2:11" x14ac:dyDescent="0.45">
      <c r="B549"/>
      <c r="C549"/>
      <c r="D549"/>
      <c r="E549"/>
      <c r="K549" s="6"/>
    </row>
    <row r="550" spans="2:11" x14ac:dyDescent="0.45">
      <c r="B550"/>
      <c r="C550"/>
      <c r="D550"/>
      <c r="E550"/>
      <c r="K550" s="6"/>
    </row>
    <row r="551" spans="2:11" x14ac:dyDescent="0.45">
      <c r="B551"/>
      <c r="C551"/>
      <c r="D551"/>
      <c r="E551"/>
      <c r="K551" s="6"/>
    </row>
    <row r="552" spans="2:11" x14ac:dyDescent="0.45">
      <c r="B552"/>
      <c r="C552"/>
      <c r="D552"/>
      <c r="E552"/>
      <c r="K552" s="6"/>
    </row>
    <row r="553" spans="2:11" x14ac:dyDescent="0.45">
      <c r="B553"/>
      <c r="C553"/>
      <c r="D553"/>
      <c r="E553"/>
      <c r="K553" s="6"/>
    </row>
    <row r="554" spans="2:11" x14ac:dyDescent="0.45">
      <c r="B554"/>
      <c r="C554"/>
      <c r="D554"/>
      <c r="E554"/>
      <c r="K554" s="6"/>
    </row>
    <row r="555" spans="2:11" x14ac:dyDescent="0.45">
      <c r="B555"/>
      <c r="C555"/>
      <c r="D555"/>
      <c r="E555"/>
      <c r="K555" s="6"/>
    </row>
    <row r="556" spans="2:11" x14ac:dyDescent="0.45">
      <c r="B556"/>
      <c r="C556"/>
      <c r="D556"/>
      <c r="E556"/>
      <c r="K556" s="6"/>
    </row>
    <row r="557" spans="2:11" x14ac:dyDescent="0.45">
      <c r="B557"/>
      <c r="C557"/>
      <c r="D557"/>
      <c r="E557"/>
      <c r="K557" s="6"/>
    </row>
    <row r="558" spans="2:11" x14ac:dyDescent="0.45">
      <c r="B558"/>
      <c r="C558"/>
      <c r="D558"/>
      <c r="E558"/>
      <c r="K558" s="6"/>
    </row>
    <row r="559" spans="2:11" x14ac:dyDescent="0.45">
      <c r="B559"/>
      <c r="C559"/>
      <c r="D559"/>
      <c r="E559"/>
      <c r="K559" s="6"/>
    </row>
    <row r="560" spans="2:11" x14ac:dyDescent="0.45">
      <c r="B560"/>
      <c r="C560"/>
      <c r="D560"/>
      <c r="E560"/>
      <c r="K560" s="6"/>
    </row>
    <row r="561" spans="2:11" x14ac:dyDescent="0.45">
      <c r="B561"/>
      <c r="C561"/>
      <c r="D561"/>
      <c r="E561"/>
      <c r="K561" s="6"/>
    </row>
    <row r="562" spans="2:11" x14ac:dyDescent="0.45">
      <c r="B562"/>
      <c r="C562"/>
      <c r="D562"/>
      <c r="E562"/>
      <c r="K562" s="6"/>
    </row>
    <row r="563" spans="2:11" x14ac:dyDescent="0.45">
      <c r="B563"/>
      <c r="C563"/>
      <c r="D563"/>
      <c r="E563"/>
      <c r="K563" s="6"/>
    </row>
    <row r="564" spans="2:11" x14ac:dyDescent="0.45">
      <c r="B564"/>
      <c r="C564"/>
      <c r="D564"/>
      <c r="E564"/>
      <c r="K564" s="6"/>
    </row>
    <row r="565" spans="2:11" x14ac:dyDescent="0.45">
      <c r="B565"/>
      <c r="C565"/>
      <c r="D565"/>
      <c r="E565"/>
      <c r="K565" s="6"/>
    </row>
    <row r="566" spans="2:11" x14ac:dyDescent="0.45">
      <c r="B566"/>
      <c r="C566"/>
      <c r="D566"/>
      <c r="E566"/>
      <c r="K566" s="6"/>
    </row>
    <row r="567" spans="2:11" x14ac:dyDescent="0.45">
      <c r="B567"/>
      <c r="C567"/>
      <c r="D567"/>
      <c r="E567"/>
      <c r="K567" s="6"/>
    </row>
    <row r="568" spans="2:11" x14ac:dyDescent="0.45">
      <c r="B568"/>
      <c r="C568"/>
      <c r="D568"/>
      <c r="E568"/>
      <c r="K568" s="6"/>
    </row>
    <row r="569" spans="2:11" x14ac:dyDescent="0.45">
      <c r="B569"/>
      <c r="C569"/>
      <c r="D569"/>
      <c r="E569"/>
      <c r="K569" s="6"/>
    </row>
    <row r="570" spans="2:11" x14ac:dyDescent="0.45">
      <c r="B570"/>
      <c r="C570"/>
      <c r="D570"/>
      <c r="E570"/>
      <c r="K570" s="6"/>
    </row>
    <row r="571" spans="2:11" x14ac:dyDescent="0.45">
      <c r="B571"/>
      <c r="C571"/>
      <c r="D571"/>
      <c r="E571"/>
      <c r="K571" s="6"/>
    </row>
    <row r="572" spans="2:11" x14ac:dyDescent="0.45">
      <c r="B572"/>
      <c r="C572"/>
      <c r="D572"/>
      <c r="E572"/>
      <c r="K572" s="6"/>
    </row>
    <row r="573" spans="2:11" x14ac:dyDescent="0.45">
      <c r="B573"/>
      <c r="C573"/>
      <c r="D573"/>
      <c r="E573"/>
      <c r="K573" s="6"/>
    </row>
    <row r="574" spans="2:11" x14ac:dyDescent="0.45">
      <c r="B574"/>
      <c r="C574"/>
      <c r="D574"/>
      <c r="E574"/>
      <c r="K574" s="6"/>
    </row>
    <row r="575" spans="2:11" x14ac:dyDescent="0.45">
      <c r="B575"/>
      <c r="C575"/>
      <c r="D575"/>
      <c r="E575"/>
      <c r="K575" s="6"/>
    </row>
    <row r="576" spans="2:11" x14ac:dyDescent="0.45">
      <c r="B576"/>
      <c r="C576"/>
      <c r="D576"/>
      <c r="E576"/>
      <c r="K576" s="6"/>
    </row>
    <row r="577" spans="2:11" x14ac:dyDescent="0.45">
      <c r="B577"/>
      <c r="C577"/>
      <c r="D577"/>
      <c r="E577"/>
      <c r="K577" s="6"/>
    </row>
    <row r="578" spans="2:11" x14ac:dyDescent="0.45">
      <c r="B578"/>
      <c r="C578"/>
      <c r="D578"/>
      <c r="E578"/>
      <c r="K578" s="6"/>
    </row>
    <row r="579" spans="2:11" x14ac:dyDescent="0.45">
      <c r="B579"/>
      <c r="C579"/>
      <c r="D579"/>
      <c r="E579"/>
      <c r="K579" s="6"/>
    </row>
    <row r="580" spans="2:11" x14ac:dyDescent="0.45">
      <c r="B580"/>
      <c r="C580"/>
      <c r="D580"/>
      <c r="E580"/>
      <c r="K580" s="6"/>
    </row>
    <row r="581" spans="2:11" x14ac:dyDescent="0.45">
      <c r="B581"/>
      <c r="C581"/>
      <c r="D581"/>
      <c r="E581"/>
      <c r="K581" s="6"/>
    </row>
    <row r="582" spans="2:11" x14ac:dyDescent="0.45">
      <c r="B582"/>
      <c r="C582"/>
      <c r="D582"/>
      <c r="E582"/>
      <c r="K582" s="6"/>
    </row>
    <row r="583" spans="2:11" x14ac:dyDescent="0.45">
      <c r="B583"/>
      <c r="C583"/>
      <c r="D583"/>
      <c r="E583"/>
      <c r="K583" s="6"/>
    </row>
    <row r="584" spans="2:11" x14ac:dyDescent="0.45">
      <c r="B584"/>
      <c r="C584"/>
      <c r="D584"/>
      <c r="E584"/>
      <c r="K584" s="6"/>
    </row>
    <row r="585" spans="2:11" x14ac:dyDescent="0.45">
      <c r="B585"/>
      <c r="C585"/>
      <c r="D585"/>
      <c r="E585"/>
      <c r="K585" s="6"/>
    </row>
    <row r="586" spans="2:11" x14ac:dyDescent="0.45">
      <c r="B586"/>
      <c r="C586"/>
      <c r="D586"/>
      <c r="E586"/>
      <c r="K586" s="6"/>
    </row>
    <row r="587" spans="2:11" x14ac:dyDescent="0.45">
      <c r="B587"/>
      <c r="C587"/>
      <c r="D587"/>
      <c r="E587"/>
      <c r="K587" s="6"/>
    </row>
    <row r="588" spans="2:11" x14ac:dyDescent="0.45">
      <c r="B588"/>
      <c r="C588"/>
      <c r="D588"/>
      <c r="E588"/>
      <c r="K588" s="6"/>
    </row>
    <row r="589" spans="2:11" x14ac:dyDescent="0.45">
      <c r="B589"/>
      <c r="C589"/>
      <c r="D589"/>
      <c r="E589"/>
      <c r="K589" s="6"/>
    </row>
    <row r="590" spans="2:11" x14ac:dyDescent="0.45">
      <c r="B590"/>
      <c r="C590"/>
      <c r="D590"/>
      <c r="E590"/>
      <c r="K590" s="6"/>
    </row>
    <row r="591" spans="2:11" x14ac:dyDescent="0.45">
      <c r="B591"/>
      <c r="C591"/>
      <c r="D591"/>
      <c r="E591"/>
      <c r="K591" s="6"/>
    </row>
    <row r="592" spans="2:11" x14ac:dyDescent="0.45">
      <c r="B592"/>
      <c r="C592"/>
      <c r="D592"/>
      <c r="E592"/>
      <c r="K592" s="6"/>
    </row>
    <row r="593" spans="2:11" x14ac:dyDescent="0.45">
      <c r="B593"/>
      <c r="C593"/>
      <c r="D593"/>
      <c r="E593"/>
      <c r="K593" s="6"/>
    </row>
    <row r="594" spans="2:11" x14ac:dyDescent="0.45">
      <c r="B594"/>
      <c r="C594"/>
      <c r="D594"/>
      <c r="E594"/>
      <c r="K594" s="6"/>
    </row>
    <row r="595" spans="2:11" x14ac:dyDescent="0.45">
      <c r="B595"/>
      <c r="C595"/>
      <c r="D595"/>
      <c r="E595"/>
      <c r="K595" s="6"/>
    </row>
    <row r="596" spans="2:11" x14ac:dyDescent="0.45">
      <c r="B596"/>
      <c r="C596"/>
      <c r="D596"/>
      <c r="E596"/>
      <c r="K596" s="6"/>
    </row>
    <row r="597" spans="2:11" x14ac:dyDescent="0.45">
      <c r="B597"/>
      <c r="C597"/>
      <c r="D597"/>
      <c r="E597"/>
      <c r="K597" s="6"/>
    </row>
    <row r="598" spans="2:11" x14ac:dyDescent="0.45">
      <c r="B598"/>
      <c r="C598"/>
      <c r="D598"/>
      <c r="E598"/>
      <c r="K598" s="6"/>
    </row>
    <row r="599" spans="2:11" x14ac:dyDescent="0.45">
      <c r="B599"/>
      <c r="C599"/>
      <c r="D599"/>
      <c r="E599"/>
      <c r="K599" s="6"/>
    </row>
    <row r="600" spans="2:11" x14ac:dyDescent="0.45">
      <c r="B600"/>
      <c r="C600"/>
      <c r="D600"/>
      <c r="E600"/>
      <c r="K600" s="6"/>
    </row>
    <row r="601" spans="2:11" x14ac:dyDescent="0.45">
      <c r="B601"/>
      <c r="C601"/>
      <c r="D601"/>
      <c r="E601"/>
      <c r="K601" s="6"/>
    </row>
    <row r="602" spans="2:11" x14ac:dyDescent="0.45">
      <c r="B602"/>
      <c r="C602"/>
      <c r="D602"/>
      <c r="E602"/>
      <c r="K602" s="6"/>
    </row>
    <row r="603" spans="2:11" x14ac:dyDescent="0.45">
      <c r="B603"/>
      <c r="C603"/>
      <c r="D603"/>
      <c r="E603"/>
      <c r="K603" s="6"/>
    </row>
    <row r="604" spans="2:11" x14ac:dyDescent="0.45">
      <c r="B604"/>
      <c r="C604"/>
      <c r="D604"/>
      <c r="E604"/>
      <c r="K604" s="6"/>
    </row>
    <row r="605" spans="2:11" x14ac:dyDescent="0.45">
      <c r="B605"/>
      <c r="C605"/>
      <c r="D605"/>
      <c r="E605"/>
      <c r="K605" s="6"/>
    </row>
    <row r="606" spans="2:11" x14ac:dyDescent="0.45">
      <c r="B606"/>
      <c r="C606"/>
      <c r="D606"/>
      <c r="E606"/>
      <c r="K606" s="6"/>
    </row>
    <row r="607" spans="2:11" x14ac:dyDescent="0.45">
      <c r="B607"/>
      <c r="C607"/>
      <c r="D607"/>
      <c r="E607"/>
      <c r="K607" s="6"/>
    </row>
    <row r="608" spans="2:11" x14ac:dyDescent="0.45">
      <c r="B608"/>
      <c r="C608"/>
      <c r="D608"/>
      <c r="E608"/>
      <c r="K608" s="6"/>
    </row>
    <row r="609" spans="2:11" x14ac:dyDescent="0.45">
      <c r="B609"/>
      <c r="C609"/>
      <c r="D609"/>
      <c r="E609"/>
      <c r="K609" s="6"/>
    </row>
    <row r="610" spans="2:11" x14ac:dyDescent="0.45">
      <c r="B610"/>
      <c r="C610"/>
      <c r="D610"/>
      <c r="E610"/>
      <c r="K610" s="6"/>
    </row>
    <row r="611" spans="2:11" x14ac:dyDescent="0.45">
      <c r="B611"/>
      <c r="C611"/>
      <c r="D611"/>
      <c r="E611"/>
      <c r="K611" s="6"/>
    </row>
    <row r="612" spans="2:11" x14ac:dyDescent="0.45">
      <c r="B612"/>
      <c r="C612"/>
      <c r="D612"/>
      <c r="E612"/>
      <c r="K612" s="6"/>
    </row>
    <row r="613" spans="2:11" x14ac:dyDescent="0.45">
      <c r="B613"/>
      <c r="C613"/>
      <c r="D613"/>
      <c r="E613"/>
      <c r="K613" s="6"/>
    </row>
    <row r="614" spans="2:11" x14ac:dyDescent="0.45">
      <c r="B614"/>
      <c r="C614"/>
      <c r="D614"/>
      <c r="E614"/>
      <c r="K614" s="6"/>
    </row>
    <row r="615" spans="2:11" x14ac:dyDescent="0.45">
      <c r="B615"/>
      <c r="C615"/>
      <c r="D615"/>
      <c r="E615"/>
      <c r="K615" s="6"/>
    </row>
    <row r="616" spans="2:11" x14ac:dyDescent="0.45">
      <c r="B616"/>
      <c r="C616"/>
      <c r="D616"/>
      <c r="E616"/>
      <c r="K616" s="6"/>
    </row>
    <row r="617" spans="2:11" x14ac:dyDescent="0.45">
      <c r="B617"/>
      <c r="C617"/>
      <c r="D617"/>
      <c r="E617"/>
      <c r="K617" s="6"/>
    </row>
    <row r="618" spans="2:11" x14ac:dyDescent="0.45">
      <c r="B618"/>
      <c r="C618"/>
      <c r="D618"/>
      <c r="E618"/>
      <c r="K618" s="6"/>
    </row>
    <row r="619" spans="2:11" x14ac:dyDescent="0.45">
      <c r="B619"/>
      <c r="C619"/>
      <c r="D619"/>
      <c r="E619"/>
      <c r="K619" s="6"/>
    </row>
    <row r="620" spans="2:11" x14ac:dyDescent="0.45">
      <c r="B620"/>
      <c r="C620"/>
      <c r="D620"/>
      <c r="E620"/>
      <c r="K620" s="6"/>
    </row>
    <row r="621" spans="2:11" x14ac:dyDescent="0.45">
      <c r="B621"/>
      <c r="C621"/>
      <c r="D621"/>
      <c r="E621"/>
      <c r="K621" s="6"/>
    </row>
    <row r="622" spans="2:11" x14ac:dyDescent="0.45">
      <c r="B622"/>
      <c r="C622"/>
      <c r="D622"/>
      <c r="E622"/>
      <c r="K622" s="6"/>
    </row>
    <row r="623" spans="2:11" x14ac:dyDescent="0.45">
      <c r="B623"/>
      <c r="C623"/>
      <c r="D623"/>
      <c r="E623"/>
      <c r="K623" s="6"/>
    </row>
    <row r="624" spans="2:11" x14ac:dyDescent="0.45">
      <c r="B624"/>
      <c r="C624"/>
      <c r="D624"/>
      <c r="E624"/>
      <c r="K624" s="6"/>
    </row>
    <row r="625" spans="2:11" x14ac:dyDescent="0.45">
      <c r="B625"/>
      <c r="C625"/>
      <c r="D625"/>
      <c r="E625"/>
      <c r="K625" s="6"/>
    </row>
    <row r="626" spans="2:11" x14ac:dyDescent="0.45">
      <c r="B626"/>
      <c r="C626"/>
      <c r="D626"/>
      <c r="E626"/>
      <c r="K626" s="6"/>
    </row>
    <row r="627" spans="2:11" x14ac:dyDescent="0.45">
      <c r="B627"/>
      <c r="C627"/>
      <c r="D627"/>
      <c r="E627"/>
      <c r="K627" s="6"/>
    </row>
    <row r="628" spans="2:11" x14ac:dyDescent="0.45">
      <c r="B628"/>
      <c r="C628"/>
      <c r="D628"/>
      <c r="E628"/>
      <c r="K628" s="6"/>
    </row>
    <row r="629" spans="2:11" x14ac:dyDescent="0.45">
      <c r="B629"/>
      <c r="C629"/>
      <c r="D629"/>
      <c r="E629"/>
      <c r="K629" s="6"/>
    </row>
    <row r="630" spans="2:11" x14ac:dyDescent="0.45">
      <c r="B630"/>
      <c r="C630"/>
      <c r="D630"/>
      <c r="E630"/>
      <c r="K630" s="6"/>
    </row>
    <row r="631" spans="2:11" x14ac:dyDescent="0.45">
      <c r="B631"/>
      <c r="C631"/>
      <c r="D631"/>
      <c r="E631"/>
      <c r="K631" s="6"/>
    </row>
    <row r="632" spans="2:11" x14ac:dyDescent="0.45">
      <c r="B632"/>
      <c r="C632"/>
      <c r="D632"/>
      <c r="E632"/>
      <c r="K632" s="6"/>
    </row>
    <row r="633" spans="2:11" x14ac:dyDescent="0.45">
      <c r="B633"/>
      <c r="C633"/>
      <c r="D633"/>
      <c r="E633"/>
      <c r="K633" s="6"/>
    </row>
    <row r="634" spans="2:11" x14ac:dyDescent="0.45">
      <c r="B634"/>
      <c r="C634"/>
      <c r="D634"/>
      <c r="E634"/>
      <c r="K634" s="6"/>
    </row>
    <row r="635" spans="2:11" x14ac:dyDescent="0.45">
      <c r="B635"/>
      <c r="C635"/>
      <c r="D635"/>
      <c r="E635"/>
      <c r="K635" s="6"/>
    </row>
    <row r="636" spans="2:11" x14ac:dyDescent="0.45">
      <c r="B636"/>
      <c r="C636"/>
      <c r="D636"/>
      <c r="E636"/>
      <c r="K636" s="6"/>
    </row>
    <row r="637" spans="2:11" x14ac:dyDescent="0.45">
      <c r="B637"/>
      <c r="C637"/>
      <c r="D637"/>
      <c r="E637"/>
      <c r="K637" s="6"/>
    </row>
    <row r="638" spans="2:11" x14ac:dyDescent="0.45">
      <c r="B638"/>
      <c r="C638"/>
      <c r="D638"/>
      <c r="E638"/>
      <c r="K638" s="6"/>
    </row>
    <row r="639" spans="2:11" x14ac:dyDescent="0.45">
      <c r="B639"/>
      <c r="C639"/>
      <c r="D639"/>
      <c r="E639"/>
      <c r="K639" s="6"/>
    </row>
    <row r="640" spans="2:11" x14ac:dyDescent="0.45">
      <c r="B640"/>
      <c r="C640"/>
      <c r="D640"/>
      <c r="E640"/>
      <c r="K640" s="6"/>
    </row>
    <row r="641" spans="2:11" x14ac:dyDescent="0.45">
      <c r="B641"/>
      <c r="C641"/>
      <c r="D641"/>
      <c r="E641"/>
      <c r="K641" s="6"/>
    </row>
    <row r="642" spans="2:11" x14ac:dyDescent="0.45">
      <c r="B642"/>
      <c r="C642"/>
      <c r="D642"/>
      <c r="E642"/>
      <c r="K642" s="6"/>
    </row>
    <row r="643" spans="2:11" x14ac:dyDescent="0.45">
      <c r="B643"/>
      <c r="C643"/>
      <c r="D643"/>
      <c r="E643"/>
      <c r="K643" s="6"/>
    </row>
    <row r="644" spans="2:11" x14ac:dyDescent="0.45">
      <c r="B644"/>
      <c r="C644"/>
      <c r="D644"/>
      <c r="E644"/>
      <c r="K644" s="6"/>
    </row>
    <row r="645" spans="2:11" x14ac:dyDescent="0.45">
      <c r="B645"/>
      <c r="C645"/>
      <c r="D645"/>
      <c r="E645"/>
      <c r="K645" s="6"/>
    </row>
    <row r="646" spans="2:11" x14ac:dyDescent="0.45">
      <c r="B646"/>
      <c r="C646"/>
      <c r="D646"/>
      <c r="E646"/>
      <c r="K646" s="6"/>
    </row>
    <row r="647" spans="2:11" x14ac:dyDescent="0.45">
      <c r="B647"/>
      <c r="C647"/>
      <c r="D647"/>
      <c r="E647"/>
      <c r="K647" s="6"/>
    </row>
    <row r="648" spans="2:11" x14ac:dyDescent="0.45">
      <c r="B648"/>
      <c r="C648"/>
      <c r="D648"/>
      <c r="E648"/>
      <c r="K648" s="6"/>
    </row>
    <row r="649" spans="2:11" x14ac:dyDescent="0.45">
      <c r="B649"/>
      <c r="C649"/>
      <c r="D649"/>
      <c r="E649"/>
      <c r="K649" s="6"/>
    </row>
    <row r="650" spans="2:11" x14ac:dyDescent="0.45">
      <c r="B650"/>
      <c r="C650"/>
      <c r="D650"/>
      <c r="E650"/>
      <c r="K650" s="6"/>
    </row>
    <row r="651" spans="2:11" x14ac:dyDescent="0.45">
      <c r="B651"/>
      <c r="C651"/>
      <c r="D651"/>
      <c r="E651"/>
      <c r="K651" s="6"/>
    </row>
    <row r="652" spans="2:11" x14ac:dyDescent="0.45">
      <c r="B652"/>
      <c r="C652"/>
      <c r="D652"/>
      <c r="E652"/>
      <c r="K652" s="6"/>
    </row>
    <row r="653" spans="2:11" x14ac:dyDescent="0.45">
      <c r="B653"/>
      <c r="C653"/>
      <c r="D653"/>
      <c r="E653"/>
      <c r="K653" s="6"/>
    </row>
    <row r="654" spans="2:11" x14ac:dyDescent="0.45">
      <c r="B654"/>
      <c r="C654"/>
      <c r="D654"/>
      <c r="E654"/>
      <c r="K654" s="6"/>
    </row>
    <row r="655" spans="2:11" x14ac:dyDescent="0.45">
      <c r="B655"/>
      <c r="C655"/>
      <c r="D655"/>
      <c r="E655"/>
      <c r="K655" s="6"/>
    </row>
    <row r="656" spans="2:11" x14ac:dyDescent="0.45">
      <c r="B656"/>
      <c r="C656"/>
      <c r="D656"/>
      <c r="E656"/>
      <c r="K656" s="6"/>
    </row>
    <row r="657" spans="2:11" x14ac:dyDescent="0.45">
      <c r="B657"/>
      <c r="C657"/>
      <c r="D657"/>
      <c r="E657"/>
      <c r="K657" s="6"/>
    </row>
    <row r="658" spans="2:11" x14ac:dyDescent="0.45">
      <c r="B658"/>
      <c r="C658"/>
      <c r="D658"/>
      <c r="E658"/>
      <c r="K658" s="6"/>
    </row>
    <row r="659" spans="2:11" x14ac:dyDescent="0.45">
      <c r="B659"/>
      <c r="C659"/>
      <c r="D659"/>
      <c r="E659"/>
      <c r="K659" s="6"/>
    </row>
    <row r="660" spans="2:11" x14ac:dyDescent="0.45">
      <c r="B660"/>
      <c r="C660"/>
      <c r="D660"/>
      <c r="E660"/>
      <c r="K660" s="6"/>
    </row>
    <row r="661" spans="2:11" x14ac:dyDescent="0.45">
      <c r="B661"/>
      <c r="C661"/>
      <c r="D661"/>
      <c r="E661"/>
      <c r="K661" s="6"/>
    </row>
    <row r="662" spans="2:11" x14ac:dyDescent="0.45">
      <c r="B662"/>
      <c r="C662"/>
      <c r="D662"/>
      <c r="E662"/>
      <c r="K662" s="6"/>
    </row>
    <row r="663" spans="2:11" x14ac:dyDescent="0.45">
      <c r="B663"/>
      <c r="C663"/>
      <c r="D663"/>
      <c r="E663"/>
      <c r="K663" s="6"/>
    </row>
    <row r="664" spans="2:11" x14ac:dyDescent="0.45">
      <c r="B664"/>
      <c r="C664"/>
      <c r="D664"/>
      <c r="E664"/>
      <c r="K664" s="6"/>
    </row>
    <row r="665" spans="2:11" x14ac:dyDescent="0.45">
      <c r="B665"/>
      <c r="C665"/>
      <c r="D665"/>
      <c r="E665"/>
      <c r="K665" s="6"/>
    </row>
    <row r="666" spans="2:11" x14ac:dyDescent="0.45">
      <c r="B666"/>
      <c r="C666"/>
      <c r="D666"/>
      <c r="E666"/>
      <c r="K666" s="6"/>
    </row>
    <row r="667" spans="2:11" x14ac:dyDescent="0.45">
      <c r="B667"/>
      <c r="C667"/>
      <c r="D667"/>
      <c r="E667"/>
      <c r="K667" s="6"/>
    </row>
    <row r="668" spans="2:11" x14ac:dyDescent="0.45">
      <c r="B668"/>
      <c r="C668"/>
      <c r="D668"/>
      <c r="E668"/>
      <c r="K668" s="6"/>
    </row>
    <row r="669" spans="2:11" x14ac:dyDescent="0.45">
      <c r="B669"/>
      <c r="C669"/>
      <c r="D669"/>
      <c r="E669"/>
      <c r="K669" s="6"/>
    </row>
    <row r="670" spans="2:11" x14ac:dyDescent="0.45">
      <c r="B670"/>
      <c r="C670"/>
      <c r="D670"/>
      <c r="E670"/>
      <c r="K670" s="6"/>
    </row>
    <row r="671" spans="2:11" x14ac:dyDescent="0.45">
      <c r="B671"/>
      <c r="C671"/>
      <c r="D671"/>
      <c r="E671"/>
      <c r="K671" s="6"/>
    </row>
    <row r="672" spans="2:11" x14ac:dyDescent="0.45">
      <c r="B672"/>
      <c r="C672"/>
      <c r="D672"/>
      <c r="E672"/>
      <c r="K672" s="6"/>
    </row>
    <row r="673" spans="2:11" x14ac:dyDescent="0.45">
      <c r="B673"/>
      <c r="C673"/>
      <c r="D673"/>
      <c r="E673"/>
      <c r="K673" s="6"/>
    </row>
    <row r="674" spans="2:11" x14ac:dyDescent="0.45">
      <c r="B674"/>
      <c r="C674"/>
      <c r="D674"/>
      <c r="E674"/>
      <c r="K674" s="6"/>
    </row>
    <row r="675" spans="2:11" x14ac:dyDescent="0.45">
      <c r="B675"/>
      <c r="C675"/>
      <c r="D675"/>
      <c r="E675"/>
      <c r="K675" s="6"/>
    </row>
    <row r="676" spans="2:11" x14ac:dyDescent="0.45">
      <c r="B676"/>
      <c r="C676"/>
      <c r="D676"/>
      <c r="E676"/>
      <c r="K676" s="6"/>
    </row>
    <row r="677" spans="2:11" x14ac:dyDescent="0.45">
      <c r="B677"/>
      <c r="C677"/>
      <c r="D677"/>
      <c r="E677"/>
      <c r="K677" s="6"/>
    </row>
    <row r="678" spans="2:11" x14ac:dyDescent="0.45">
      <c r="B678"/>
      <c r="C678"/>
      <c r="D678"/>
      <c r="E678"/>
      <c r="K678" s="6"/>
    </row>
    <row r="679" spans="2:11" x14ac:dyDescent="0.45">
      <c r="B679"/>
      <c r="C679"/>
      <c r="D679"/>
      <c r="E679"/>
      <c r="K679" s="6"/>
    </row>
    <row r="680" spans="2:11" x14ac:dyDescent="0.45">
      <c r="B680"/>
      <c r="C680"/>
      <c r="D680"/>
      <c r="E680"/>
      <c r="K680" s="6"/>
    </row>
    <row r="681" spans="2:11" x14ac:dyDescent="0.45">
      <c r="B681"/>
      <c r="C681"/>
      <c r="D681"/>
      <c r="E681"/>
      <c r="K681" s="6"/>
    </row>
    <row r="682" spans="2:11" x14ac:dyDescent="0.45">
      <c r="B682"/>
      <c r="C682"/>
      <c r="D682"/>
      <c r="E682"/>
      <c r="K682" s="6"/>
    </row>
    <row r="683" spans="2:11" x14ac:dyDescent="0.45">
      <c r="B683"/>
      <c r="C683"/>
      <c r="D683"/>
      <c r="E683"/>
      <c r="K683" s="6"/>
    </row>
    <row r="684" spans="2:11" x14ac:dyDescent="0.45">
      <c r="B684"/>
      <c r="C684"/>
      <c r="D684"/>
      <c r="E684"/>
      <c r="K684" s="6"/>
    </row>
    <row r="685" spans="2:11" x14ac:dyDescent="0.45">
      <c r="B685"/>
      <c r="C685"/>
      <c r="D685"/>
      <c r="E685"/>
      <c r="K685" s="6"/>
    </row>
    <row r="686" spans="2:11" x14ac:dyDescent="0.45">
      <c r="B686"/>
      <c r="C686"/>
      <c r="D686"/>
      <c r="E686"/>
      <c r="K686" s="6"/>
    </row>
    <row r="687" spans="2:11" x14ac:dyDescent="0.45">
      <c r="B687"/>
      <c r="C687"/>
      <c r="D687"/>
      <c r="E687"/>
      <c r="K687" s="6"/>
    </row>
    <row r="688" spans="2:11" x14ac:dyDescent="0.45">
      <c r="B688"/>
      <c r="C688"/>
      <c r="D688"/>
      <c r="E688"/>
      <c r="K688" s="6"/>
    </row>
    <row r="689" spans="2:11" x14ac:dyDescent="0.45">
      <c r="B689"/>
      <c r="C689"/>
      <c r="D689"/>
      <c r="E689"/>
      <c r="K689" s="6"/>
    </row>
    <row r="690" spans="2:11" x14ac:dyDescent="0.45">
      <c r="B690"/>
      <c r="C690"/>
      <c r="D690"/>
      <c r="E690"/>
      <c r="K690" s="6"/>
    </row>
    <row r="691" spans="2:11" x14ac:dyDescent="0.45">
      <c r="B691"/>
      <c r="C691"/>
      <c r="D691"/>
      <c r="E691"/>
      <c r="K691" s="6"/>
    </row>
    <row r="692" spans="2:11" x14ac:dyDescent="0.45">
      <c r="B692"/>
      <c r="C692"/>
      <c r="D692"/>
      <c r="E692"/>
      <c r="K692" s="6"/>
    </row>
    <row r="693" spans="2:11" x14ac:dyDescent="0.45">
      <c r="B693"/>
      <c r="C693"/>
      <c r="D693"/>
      <c r="E693"/>
      <c r="K693" s="6"/>
    </row>
    <row r="694" spans="2:11" x14ac:dyDescent="0.45">
      <c r="B694"/>
      <c r="C694"/>
      <c r="D694"/>
      <c r="E694"/>
      <c r="K694" s="6"/>
    </row>
    <row r="695" spans="2:11" x14ac:dyDescent="0.45">
      <c r="B695"/>
      <c r="C695"/>
      <c r="D695"/>
      <c r="E695"/>
      <c r="K695" s="6"/>
    </row>
    <row r="696" spans="2:11" x14ac:dyDescent="0.45">
      <c r="B696"/>
      <c r="C696"/>
      <c r="D696"/>
      <c r="E696"/>
      <c r="K696" s="6"/>
    </row>
    <row r="697" spans="2:11" x14ac:dyDescent="0.45">
      <c r="B697"/>
      <c r="C697"/>
      <c r="D697"/>
      <c r="E697"/>
      <c r="K697" s="6"/>
    </row>
    <row r="698" spans="2:11" x14ac:dyDescent="0.45">
      <c r="B698"/>
      <c r="C698"/>
      <c r="D698"/>
      <c r="E698"/>
      <c r="K698" s="6"/>
    </row>
    <row r="699" spans="2:11" x14ac:dyDescent="0.45">
      <c r="B699"/>
      <c r="C699"/>
      <c r="D699"/>
      <c r="E699"/>
      <c r="K699" s="6"/>
    </row>
    <row r="700" spans="2:11" x14ac:dyDescent="0.45">
      <c r="B700"/>
      <c r="C700"/>
      <c r="D700"/>
      <c r="E700"/>
      <c r="K700" s="6"/>
    </row>
    <row r="701" spans="2:11" x14ac:dyDescent="0.45">
      <c r="B701"/>
      <c r="C701"/>
      <c r="D701"/>
      <c r="E701"/>
      <c r="K701" s="6"/>
    </row>
    <row r="702" spans="2:11" x14ac:dyDescent="0.45">
      <c r="B702"/>
      <c r="C702"/>
      <c r="D702"/>
      <c r="E702"/>
      <c r="K702" s="6"/>
    </row>
    <row r="703" spans="2:11" x14ac:dyDescent="0.45">
      <c r="B703"/>
      <c r="C703"/>
      <c r="D703"/>
      <c r="E703"/>
      <c r="K703" s="6"/>
    </row>
    <row r="704" spans="2:11" x14ac:dyDescent="0.45">
      <c r="B704"/>
      <c r="C704"/>
      <c r="D704"/>
      <c r="E704"/>
      <c r="K704" s="6"/>
    </row>
    <row r="705" spans="2:11" x14ac:dyDescent="0.45">
      <c r="B705"/>
      <c r="C705"/>
      <c r="D705"/>
      <c r="E705"/>
      <c r="K705" s="6"/>
    </row>
    <row r="706" spans="2:11" x14ac:dyDescent="0.45">
      <c r="B706"/>
      <c r="C706"/>
      <c r="D706"/>
      <c r="E706"/>
      <c r="K706" s="6"/>
    </row>
    <row r="707" spans="2:11" x14ac:dyDescent="0.45">
      <c r="B707"/>
      <c r="C707"/>
      <c r="D707"/>
      <c r="E707"/>
      <c r="K707" s="6"/>
    </row>
    <row r="708" spans="2:11" x14ac:dyDescent="0.45">
      <c r="B708"/>
      <c r="C708"/>
      <c r="D708"/>
      <c r="E708"/>
      <c r="K708" s="6"/>
    </row>
    <row r="709" spans="2:11" x14ac:dyDescent="0.45">
      <c r="B709"/>
      <c r="C709"/>
      <c r="D709"/>
      <c r="E709"/>
      <c r="K709" s="6"/>
    </row>
    <row r="710" spans="2:11" x14ac:dyDescent="0.45">
      <c r="B710"/>
      <c r="C710"/>
      <c r="D710"/>
      <c r="E710"/>
      <c r="K710" s="6"/>
    </row>
    <row r="711" spans="2:11" x14ac:dyDescent="0.45">
      <c r="B711"/>
      <c r="C711"/>
      <c r="D711"/>
      <c r="E711"/>
      <c r="K711" s="6"/>
    </row>
    <row r="712" spans="2:11" x14ac:dyDescent="0.45">
      <c r="B712"/>
      <c r="C712"/>
      <c r="D712"/>
      <c r="E712"/>
      <c r="K712" s="6"/>
    </row>
    <row r="713" spans="2:11" x14ac:dyDescent="0.45">
      <c r="B713"/>
      <c r="C713"/>
      <c r="D713"/>
      <c r="E713"/>
      <c r="K713" s="6"/>
    </row>
    <row r="714" spans="2:11" x14ac:dyDescent="0.45">
      <c r="B714"/>
      <c r="C714"/>
      <c r="D714"/>
      <c r="E714"/>
      <c r="K714" s="6"/>
    </row>
    <row r="715" spans="2:11" x14ac:dyDescent="0.45">
      <c r="B715"/>
      <c r="C715"/>
      <c r="D715"/>
      <c r="E715"/>
      <c r="K715" s="6"/>
    </row>
    <row r="716" spans="2:11" x14ac:dyDescent="0.45">
      <c r="B716"/>
      <c r="C716"/>
      <c r="D716"/>
      <c r="E716"/>
      <c r="K716" s="6"/>
    </row>
    <row r="717" spans="2:11" x14ac:dyDescent="0.45">
      <c r="B717"/>
      <c r="C717"/>
      <c r="D717"/>
      <c r="E717"/>
      <c r="K717" s="6"/>
    </row>
    <row r="718" spans="2:11" x14ac:dyDescent="0.45">
      <c r="B718"/>
      <c r="C718"/>
      <c r="D718"/>
      <c r="E718"/>
      <c r="K718" s="6"/>
    </row>
    <row r="719" spans="2:11" x14ac:dyDescent="0.45">
      <c r="B719"/>
      <c r="C719"/>
      <c r="D719"/>
      <c r="E719"/>
      <c r="K719" s="6"/>
    </row>
    <row r="720" spans="2:11" x14ac:dyDescent="0.45">
      <c r="B720"/>
      <c r="C720"/>
      <c r="D720"/>
      <c r="E720"/>
      <c r="K720" s="6"/>
    </row>
    <row r="721" spans="2:11" x14ac:dyDescent="0.45">
      <c r="B721"/>
      <c r="C721"/>
      <c r="D721"/>
      <c r="E721"/>
      <c r="K721" s="6"/>
    </row>
    <row r="722" spans="2:11" x14ac:dyDescent="0.45">
      <c r="B722"/>
      <c r="C722"/>
      <c r="D722"/>
      <c r="E722"/>
      <c r="K722" s="6"/>
    </row>
    <row r="723" spans="2:11" x14ac:dyDescent="0.45">
      <c r="B723"/>
      <c r="C723"/>
      <c r="D723"/>
      <c r="E723"/>
      <c r="K723" s="6"/>
    </row>
    <row r="724" spans="2:11" x14ac:dyDescent="0.45">
      <c r="B724"/>
      <c r="C724"/>
      <c r="D724"/>
      <c r="E724"/>
      <c r="K724" s="6"/>
    </row>
    <row r="725" spans="2:11" x14ac:dyDescent="0.45">
      <c r="B725"/>
      <c r="C725"/>
      <c r="D725"/>
      <c r="E725"/>
      <c r="K725" s="6"/>
    </row>
    <row r="726" spans="2:11" x14ac:dyDescent="0.45">
      <c r="B726"/>
      <c r="C726"/>
      <c r="D726"/>
      <c r="E726"/>
      <c r="K726" s="6"/>
    </row>
    <row r="727" spans="2:11" x14ac:dyDescent="0.45">
      <c r="B727"/>
      <c r="C727"/>
      <c r="D727"/>
      <c r="E727"/>
      <c r="K727" s="6"/>
    </row>
    <row r="728" spans="2:11" x14ac:dyDescent="0.45">
      <c r="B728"/>
      <c r="C728"/>
      <c r="D728"/>
      <c r="E728"/>
      <c r="K728" s="6"/>
    </row>
    <row r="729" spans="2:11" x14ac:dyDescent="0.45">
      <c r="B729"/>
      <c r="C729"/>
      <c r="D729"/>
      <c r="E729"/>
      <c r="K729" s="6"/>
    </row>
    <row r="730" spans="2:11" x14ac:dyDescent="0.45">
      <c r="B730"/>
      <c r="C730"/>
      <c r="D730"/>
      <c r="E730"/>
      <c r="K730" s="6"/>
    </row>
    <row r="731" spans="2:11" x14ac:dyDescent="0.45">
      <c r="B731"/>
      <c r="C731"/>
      <c r="D731"/>
      <c r="E731"/>
      <c r="K731" s="6"/>
    </row>
    <row r="732" spans="2:11" x14ac:dyDescent="0.45">
      <c r="B732"/>
      <c r="C732"/>
      <c r="D732"/>
      <c r="E732"/>
      <c r="K732" s="6"/>
    </row>
    <row r="733" spans="2:11" x14ac:dyDescent="0.45">
      <c r="B733"/>
      <c r="C733"/>
      <c r="D733"/>
      <c r="E733"/>
      <c r="K733" s="6"/>
    </row>
    <row r="734" spans="2:11" x14ac:dyDescent="0.45">
      <c r="B734"/>
      <c r="C734"/>
      <c r="D734"/>
      <c r="E734"/>
      <c r="K734" s="6"/>
    </row>
    <row r="735" spans="2:11" x14ac:dyDescent="0.45">
      <c r="B735"/>
      <c r="C735"/>
      <c r="D735"/>
      <c r="E735"/>
      <c r="K735" s="6"/>
    </row>
    <row r="736" spans="2:11" x14ac:dyDescent="0.45">
      <c r="B736"/>
      <c r="C736"/>
      <c r="D736"/>
      <c r="E736"/>
      <c r="K736" s="6"/>
    </row>
    <row r="737" spans="2:11" x14ac:dyDescent="0.45">
      <c r="B737"/>
      <c r="C737"/>
      <c r="D737"/>
      <c r="E737"/>
      <c r="K737" s="6"/>
    </row>
    <row r="738" spans="2:11" x14ac:dyDescent="0.45">
      <c r="B738"/>
      <c r="C738"/>
      <c r="D738"/>
      <c r="E738"/>
      <c r="K738" s="6"/>
    </row>
    <row r="739" spans="2:11" x14ac:dyDescent="0.45">
      <c r="B739"/>
      <c r="C739"/>
      <c r="D739"/>
      <c r="E739"/>
      <c r="K739" s="6"/>
    </row>
    <row r="740" spans="2:11" x14ac:dyDescent="0.45">
      <c r="B740"/>
      <c r="C740"/>
      <c r="D740"/>
      <c r="E740"/>
      <c r="K740" s="6"/>
    </row>
    <row r="741" spans="2:11" x14ac:dyDescent="0.45">
      <c r="B741"/>
      <c r="C741"/>
      <c r="D741"/>
      <c r="E741"/>
      <c r="K741" s="6"/>
    </row>
    <row r="742" spans="2:11" x14ac:dyDescent="0.45">
      <c r="B742"/>
      <c r="C742"/>
      <c r="D742"/>
      <c r="E742"/>
      <c r="K742" s="6"/>
    </row>
    <row r="743" spans="2:11" x14ac:dyDescent="0.45">
      <c r="B743"/>
      <c r="C743"/>
      <c r="D743"/>
      <c r="E743"/>
      <c r="K743" s="6"/>
    </row>
    <row r="744" spans="2:11" x14ac:dyDescent="0.45">
      <c r="B744"/>
      <c r="C744"/>
      <c r="D744"/>
      <c r="E744"/>
      <c r="K744" s="6"/>
    </row>
    <row r="745" spans="2:11" x14ac:dyDescent="0.45">
      <c r="B745"/>
      <c r="C745"/>
      <c r="D745"/>
      <c r="E745"/>
      <c r="K745" s="6"/>
    </row>
    <row r="746" spans="2:11" x14ac:dyDescent="0.45">
      <c r="B746"/>
      <c r="C746"/>
      <c r="D746"/>
      <c r="E746"/>
      <c r="K746" s="6"/>
    </row>
    <row r="747" spans="2:11" x14ac:dyDescent="0.45">
      <c r="B747"/>
      <c r="C747"/>
      <c r="D747"/>
      <c r="E747"/>
      <c r="K747" s="6"/>
    </row>
    <row r="748" spans="2:11" x14ac:dyDescent="0.45">
      <c r="B748"/>
      <c r="C748"/>
      <c r="D748"/>
      <c r="E748"/>
      <c r="K748" s="6"/>
    </row>
    <row r="749" spans="2:11" x14ac:dyDescent="0.45">
      <c r="B749"/>
      <c r="C749"/>
      <c r="D749"/>
      <c r="E749"/>
      <c r="K749" s="6"/>
    </row>
    <row r="750" spans="2:11" x14ac:dyDescent="0.45">
      <c r="B750"/>
      <c r="C750"/>
      <c r="D750"/>
      <c r="E750"/>
      <c r="K750" s="6"/>
    </row>
    <row r="751" spans="2:11" x14ac:dyDescent="0.45">
      <c r="B751"/>
      <c r="C751"/>
      <c r="D751"/>
      <c r="E751"/>
      <c r="K751" s="6"/>
    </row>
    <row r="752" spans="2:11" x14ac:dyDescent="0.45">
      <c r="B752"/>
      <c r="C752"/>
      <c r="D752"/>
      <c r="E752"/>
      <c r="K752" s="6"/>
    </row>
    <row r="753" spans="2:11" x14ac:dyDescent="0.45">
      <c r="B753"/>
      <c r="C753"/>
      <c r="D753"/>
      <c r="E753"/>
      <c r="K753" s="6"/>
    </row>
    <row r="754" spans="2:11" x14ac:dyDescent="0.45">
      <c r="B754"/>
      <c r="C754"/>
      <c r="D754"/>
      <c r="E754"/>
      <c r="K754" s="6"/>
    </row>
    <row r="755" spans="2:11" x14ac:dyDescent="0.45">
      <c r="B755"/>
      <c r="C755"/>
      <c r="D755"/>
      <c r="E755"/>
      <c r="K755" s="6"/>
    </row>
    <row r="756" spans="2:11" x14ac:dyDescent="0.45">
      <c r="B756"/>
      <c r="C756"/>
      <c r="D756"/>
      <c r="E756"/>
      <c r="K756" s="6"/>
    </row>
    <row r="757" spans="2:11" x14ac:dyDescent="0.45">
      <c r="B757"/>
      <c r="C757"/>
      <c r="D757"/>
      <c r="E757"/>
      <c r="K757" s="6"/>
    </row>
    <row r="758" spans="2:11" x14ac:dyDescent="0.45">
      <c r="B758"/>
      <c r="C758"/>
      <c r="D758"/>
      <c r="E758"/>
      <c r="K758" s="6"/>
    </row>
    <row r="759" spans="2:11" x14ac:dyDescent="0.45">
      <c r="B759"/>
      <c r="C759"/>
      <c r="D759"/>
      <c r="E759"/>
      <c r="K759" s="6"/>
    </row>
    <row r="760" spans="2:11" x14ac:dyDescent="0.45">
      <c r="B760"/>
      <c r="C760"/>
      <c r="D760"/>
      <c r="E760"/>
      <c r="K760" s="6"/>
    </row>
    <row r="761" spans="2:11" x14ac:dyDescent="0.45">
      <c r="B761"/>
      <c r="C761"/>
      <c r="D761"/>
      <c r="E761"/>
      <c r="K761" s="6"/>
    </row>
    <row r="762" spans="2:11" x14ac:dyDescent="0.45">
      <c r="B762"/>
      <c r="C762"/>
      <c r="D762"/>
      <c r="E762"/>
      <c r="K762" s="6"/>
    </row>
    <row r="763" spans="2:11" x14ac:dyDescent="0.45">
      <c r="B763"/>
      <c r="C763"/>
      <c r="D763"/>
      <c r="E763"/>
      <c r="K763" s="6"/>
    </row>
    <row r="764" spans="2:11" x14ac:dyDescent="0.45">
      <c r="B764"/>
      <c r="C764"/>
      <c r="D764"/>
      <c r="E764"/>
      <c r="K764" s="6"/>
    </row>
    <row r="765" spans="2:11" x14ac:dyDescent="0.45">
      <c r="B765"/>
      <c r="C765"/>
      <c r="D765"/>
      <c r="E765"/>
      <c r="K765" s="6"/>
    </row>
    <row r="766" spans="2:11" x14ac:dyDescent="0.45">
      <c r="B766"/>
      <c r="C766"/>
      <c r="D766"/>
      <c r="E766"/>
      <c r="K766" s="6"/>
    </row>
    <row r="767" spans="2:11" x14ac:dyDescent="0.45">
      <c r="B767"/>
      <c r="C767"/>
      <c r="D767"/>
      <c r="E767"/>
      <c r="K767" s="6"/>
    </row>
    <row r="768" spans="2:11" x14ac:dyDescent="0.45">
      <c r="B768"/>
      <c r="C768"/>
      <c r="D768"/>
      <c r="E768"/>
      <c r="K768" s="6"/>
    </row>
    <row r="769" spans="2:11" x14ac:dyDescent="0.45">
      <c r="B769"/>
      <c r="C769"/>
      <c r="D769"/>
      <c r="E769"/>
      <c r="K769" s="6"/>
    </row>
    <row r="770" spans="2:11" x14ac:dyDescent="0.45">
      <c r="B770"/>
      <c r="C770"/>
      <c r="D770"/>
      <c r="E770"/>
      <c r="K770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8 D A A B Q S w M E F A A C A A g A a J 0 W W Z c s Y / q k A A A A 9 g A A A B I A H A B D b 2 5 m a W c v U G F j a 2 F n Z S 5 4 b W w g o h g A K K A U A A A A A A A A A A A A A A A A A A A A A A A A A A A A h Y 9 N C s I w G E S v U r J v / o o g 5 W u 6 E H c W h I K 4 D W m s w T a V J j W 9 m w u P 5 B W s a N W d y 3 n z F j P 3 6 w 3 y s W 2 i i + 6 d 6 W y G G K Y o 0 l Z 1 l b F 1 h g Z / i J c o F 7 C V 6 i R r H U 2 y d e n o q g w d v T + n h I Q Q c E h w 1 9 e E U 8 r I v t i U 6 q h b i T 6 y + S / H x j o v r d J I w O 4 1 R n D M E o Y X l G M K Z I Z Q G P s V + L T 3 2 f 5 A W A 2 N H 3 o t t I v X J Z A 5 A n l / E A 9 Q S w M E F A A C A A g A a J 0 W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i d F l n S 1 A P F + Q A A A H 8 B A A A T A B w A R m 9 y b X V s Y X M v U 2 V j d G l v b j E u b S C i G A A o o B Q A A A A A A A A A A A A A A A A A A A A A A A A A A A C t T 8 1 K w 0 A Y v A f y D k u 8 t J C G x C S b x J K L a U U 8 V K Q U D 6 6 E z Z c v d X G 7 W 3 Y 3 w f r 0 B k T 0 A Z z L / D C H G Y v g h F Z k / 8 3 J 2 v d 8 z 7 5 x g z 2 5 C u y Z A 9 o 2 F c / w e b t T K j f d o A 9 y G z / 0 7 X i W m v e 2 P Q q 3 6 q T u V l V J M y i G M k m A J i m k A + d d W V C a V 0 C z 6 z Q v 4 i o g N Z H o f I / M 2 O v R A M 5 J Y 6 d o o 2 E 8 o X K L O y E x a r R y s 7 G L o L l h B 4 v G s g t X Z m S P C j d G T M h + + t q y e w 7 v Q r P t B 6 B k / 7 0 4 r W i V t Z Z L H o G d g m X 4 s k E p T s K h q Y M Z I d k q 0 L 1 Q x 5 r m c Z y E 5 G n U D v f u I r H + l d F O K 3 x d + p 5 Q f 8 + v v w B Q S w E C L Q A U A A I A C A B o n R Z Z l y x j + q Q A A A D 2 A A A A E g A A A A A A A A A A A A A A A A A A A A A A Q 2 9 u Z m l n L 1 B h Y 2 t h Z 2 U u e G 1 s U E s B A i 0 A F A A C A A g A a J 0 W W Q / K 6 a u k A A A A 6 Q A A A B M A A A A A A A A A A A A A A A A A 8 A A A A F t D b 2 5 0 Z W 5 0 X 1 R 5 c G V z X S 5 4 b W x Q S w E C L Q A U A A I A C A B o n R Z Z 0 t Q D x f k A A A B / A Q A A E w A A A A A A A A A A A A A A A A D h A Q A A R m 9 y b X V s Y X M v U 2 V j d G l v b j E u b V B L B Q Y A A A A A A w A D A M I A A A A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C A A A A A A A A I 4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c G F j Z X N f M 2 l X Y 3 p C T m 5 u N X J i Z m 9 V b E U w S m R f d X B s b 2 F k c 1 9 n a X Q t Y m x v Y i 0 5 O D Y 0 Y z d m O D E x Y z Y x M 2 M z Z m F h Y j g 3 N j Y 1 O W M 2 N D I z N T c w O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w N z N m O T U z L T F j N T A t N D d m N S 0 5 M T l h L W Y x Z j I w O G I 2 M G N i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j J U M T c 6 M z Y 6 N D M u M T Q x M T g 2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c G F j Z X N f M 2 l X Y 3 p C T m 5 u N X J i Z m 9 V b E U w S m R f d X B s b 2 F k c 1 9 n a X Q t Y m x v Y i 0 5 O D Y 0 Y z d m O D E x Y z Y x M 2 M z Z m F h Y j g 3 N j Y 1 O W M 2 N D I z N T c w O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N w Y W N l c 1 8 z a V d j e k J O b m 4 1 c m J m b 1 V s R T B K Z F 9 1 c G x v Y W R z X 2 d p d C 1 i b G 9 i L T k 4 N j R j N 2 Y 4 M T F j N j E z Y z N m Y W F i O D c 2 N j U 5 Y z Y 0 M j M 1 N z A 5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w Y W N l c 1 8 z a V d j e k J O b m 4 1 c m J m b 1 V s R T B K Z F 9 1 c G x v Y W R z X 2 d p d C 1 i b G 9 i L T k 4 N j R j N 2 Y 4 M T F j N j E z Y z N m Y W F i O D c 2 N j U 5 Y z Y 0 M j M 1 N z A 5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A x o G 1 o L I i T I E Y / 7 t h O T m f A A A A A A I A A A A A A B B m A A A A A Q A A I A A A A D 9 e l J R J G V q q W h n n W 0 p 9 V d R f o + M 7 V s G 1 J E s 7 i X 7 M V m J 3 A A A A A A 6 A A A A A A g A A I A A A A I Z o d H 1 a 0 t Y 5 n 9 L Q 7 5 E 8 F 0 w b 8 j 6 8 5 s g h P G Z + Q m V e 3 a g e U A A A A J V G 5 j P j 0 7 f / W a f 3 t w W u q H u z a T j A f F I + O y n 7 X Q d f z b v 6 0 k 6 X 3 V v a l y R 1 g j 9 J W k a 4 d f C c + k v 0 5 4 V D J n o r Y m W W q H B 7 m F d q 6 K 0 z v n + f p + G v 9 M Q m Q A A A A M v j s y c W 9 m Z w n 3 K c W H X 3 h J N I w R f Y h 6 P o c 3 U U M 4 L k t j w k r 2 v i Y 0 u r d n s w J H n r K z v h k g C a 1 M 1 H H D v Q y V a Z M p N e c i 4 = < / D a t a M a s h u p > 
</file>

<file path=customXml/itemProps1.xml><?xml version="1.0" encoding="utf-8"?>
<ds:datastoreItem xmlns:ds="http://schemas.openxmlformats.org/officeDocument/2006/customXml" ds:itemID="{243AC9CF-9D54-4FED-A74F-3C80CD7A9A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Sala</vt:lpstr>
      <vt:lpstr>Cocina</vt:lpstr>
      <vt:lpstr>Tablas</vt:lpstr>
      <vt:lpstr>Sala!spaces_3iWczBNnn5rbfoUlE0Jd_uploads_git_blob_9864c7f811c613c3faab876659c6423570939694_sala</vt:lpstr>
      <vt:lpstr>Cocina!spaces_3iWczBNnn5rbfoUlE0Jd_uploads_git_blob_d9e80ffbcef8a4adc6d29edd78618add5df0cce0_cocina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YanRu Wu Jin</dc:creator>
  <cp:lastModifiedBy>YanRu Wu Jin</cp:lastModifiedBy>
  <dcterms:created xsi:type="dcterms:W3CDTF">2024-08-22T17:34:47Z</dcterms:created>
  <dcterms:modified xsi:type="dcterms:W3CDTF">2024-09-24T18:15:15Z</dcterms:modified>
</cp:coreProperties>
</file>