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8080" tabRatio="873"/>
  </bookViews>
  <sheets>
    <sheet name="目录" sheetId="71" r:id="rId1"/>
    <sheet name="价格查询表" sheetId="93" r:id="rId2"/>
    <sheet name="船期表" sheetId="74" r:id="rId3"/>
    <sheet name="MXD-赔偿说明及发货须知" sheetId="73" r:id="rId4"/>
    <sheet name="明日之星下单渠道明细归类" sheetId="76" r:id="rId5"/>
    <sheet name="MXD-华南海派全渠道" sheetId="75" r:id="rId6"/>
    <sheet name="华南明星达14T卡派" sheetId="52" r:id="rId7"/>
    <sheet name="华南明星达16T卡派" sheetId="25" r:id="rId8"/>
    <sheet name="华南明星达18T卡派" sheetId="80" r:id="rId9"/>
    <sheet name="华南明星达20T卡派" sheetId="94" r:id="rId10"/>
    <sheet name="华南OA普船卡派" sheetId="96" r:id="rId11"/>
    <sheet name="华南特惠普船卡派" sheetId="95" r:id="rId12"/>
    <sheet name="华南西雅图普船卡派-暂停" sheetId="92" r:id="rId13"/>
    <sheet name="华南奥克兰普船卡派" sheetId="88" r:id="rId14"/>
    <sheet name="华南芝加哥普船卡派" sheetId="89" r:id="rId15"/>
    <sheet name="华南休斯顿普船卡派" sheetId="90" r:id="rId16"/>
    <sheet name="华南萨凡纳普船卡派" sheetId="91" r:id="rId17"/>
    <sheet name="华南纽约经济普船卡派" sheetId="87" r:id="rId18"/>
    <sheet name="华南纽约普船卡派" sheetId="97" r:id="rId19"/>
    <sheet name="华南纽约海铁卡派" sheetId="99" r:id="rId20"/>
    <sheet name="华南纽约私卡" sheetId="100" r:id="rId21"/>
    <sheet name="华南全美商私卡" sheetId="98" r:id="rId22"/>
    <sheet name="美国亚马逊常见偏远地址" sheetId="16" r:id="rId23"/>
    <sheet name="美国海运偏远邮编" sheetId="29" r:id="rId24"/>
    <sheet name="夏威夷&amp;阿拉斯加邮编无服务" sheetId="48" r:id="rId25"/>
    <sheet name="美国亚马逊仓库" sheetId="38" r:id="rId26"/>
    <sheet name="发票模版" sheetId="4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71" name="ID_8D91B8F11D73406ABD751062014F6BCC"/>
        <xdr:cNvPicPr>
          <a:picLocks noChangeAspect="1"/>
        </xdr:cNvPicPr>
      </xdr:nvPicPr>
      <xdr:blipFill>
        <a:blip r:embed="rId1"/>
        <a:stretch>
          <a:fillRect/>
        </a:stretch>
      </xdr:blipFill>
      <xdr:spPr>
        <a:xfrm>
          <a:off x="16141700" y="24025225"/>
          <a:ext cx="1056005" cy="982345"/>
        </a:xfrm>
        <a:prstGeom prst="rect">
          <a:avLst/>
        </a:prstGeom>
        <a:noFill/>
        <a:ln w="9525">
          <a:noFill/>
        </a:ln>
      </xdr:spPr>
    </xdr:pic>
  </etc:cellImage>
  <etc:cellImage>
    <xdr:pic>
      <xdr:nvPicPr>
        <xdr:cNvPr id="172" name="ID_AA0128AE29C44DEAA98A2FC10B96C2E1"/>
        <xdr:cNvPicPr>
          <a:picLocks noChangeAspect="1"/>
        </xdr:cNvPicPr>
      </xdr:nvPicPr>
      <xdr:blipFill>
        <a:blip r:embed="rId2">
          <a:clrChange>
            <a:clrFrom>
              <a:srgbClr val="FFFFFF">
                <a:alpha val="100000"/>
              </a:srgbClr>
            </a:clrFrom>
            <a:clrTo>
              <a:srgbClr val="FFFFFF">
                <a:alpha val="100000"/>
                <a:alpha val="0"/>
              </a:srgbClr>
            </a:clrTo>
          </a:clrChange>
        </a:blip>
        <a:stretch>
          <a:fillRect/>
        </a:stretch>
      </xdr:blipFill>
      <xdr:spPr>
        <a:xfrm>
          <a:off x="15903575" y="25314275"/>
          <a:ext cx="1640840" cy="672465"/>
        </a:xfrm>
        <a:prstGeom prst="rect">
          <a:avLst/>
        </a:prstGeom>
        <a:noFill/>
        <a:ln w="9525">
          <a:noFill/>
        </a:ln>
      </xdr:spPr>
    </xdr:pic>
  </etc:cellImage>
  <etc:cellImage>
    <xdr:pic>
      <xdr:nvPicPr>
        <xdr:cNvPr id="173" name="ID_E2682683CC0742A893980876872F70A8"/>
        <xdr:cNvPicPr>
          <a:picLocks noChangeAspect="1"/>
        </xdr:cNvPicPr>
      </xdr:nvPicPr>
      <xdr:blipFill>
        <a:blip r:embed="rId3">
          <a:clrChange>
            <a:clrFrom>
              <a:srgbClr val="FFFFFF">
                <a:alpha val="100000"/>
              </a:srgbClr>
            </a:clrFrom>
            <a:clrTo>
              <a:srgbClr val="FFFFFF">
                <a:alpha val="100000"/>
                <a:alpha val="0"/>
              </a:srgbClr>
            </a:clrTo>
          </a:clrChange>
        </a:blip>
        <a:stretch>
          <a:fillRect/>
        </a:stretch>
      </xdr:blipFill>
      <xdr:spPr>
        <a:xfrm>
          <a:off x="16207105" y="26238835"/>
          <a:ext cx="962025" cy="1011555"/>
        </a:xfrm>
        <a:prstGeom prst="rect">
          <a:avLst/>
        </a:prstGeom>
        <a:noFill/>
        <a:ln w="9525">
          <a:noFill/>
        </a:ln>
      </xdr:spPr>
    </xdr:pic>
  </etc:cellImage>
  <etc:cellImage>
    <xdr:pic>
      <xdr:nvPicPr>
        <xdr:cNvPr id="174" name="ID_BA0AC3C66741485D99C67E316E3A31E2"/>
        <xdr:cNvPicPr>
          <a:picLocks noChangeAspect="1"/>
        </xdr:cNvPicPr>
      </xdr:nvPicPr>
      <xdr:blipFill>
        <a:blip r:embed="rId4">
          <a:clrChange>
            <a:clrFrom>
              <a:srgbClr val="FFFFFF">
                <a:alpha val="100000"/>
              </a:srgbClr>
            </a:clrFrom>
            <a:clrTo>
              <a:srgbClr val="FFFFFF">
                <a:alpha val="100000"/>
                <a:alpha val="0"/>
              </a:srgbClr>
            </a:clrTo>
          </a:clrChange>
        </a:blip>
        <a:stretch>
          <a:fillRect/>
        </a:stretch>
      </xdr:blipFill>
      <xdr:spPr>
        <a:xfrm>
          <a:off x="16207105" y="27362150"/>
          <a:ext cx="1014730" cy="994410"/>
        </a:xfrm>
        <a:prstGeom prst="ellipse">
          <a:avLst/>
        </a:prstGeom>
        <a:noFill/>
        <a:ln w="9525">
          <a:noFill/>
        </a:ln>
      </xdr:spPr>
    </xdr:pic>
  </etc:cellImage>
  <etc:cellImage>
    <xdr:pic>
      <xdr:nvPicPr>
        <xdr:cNvPr id="175" name="ID_E1BE6DC002D5465C895859D261A9E88A"/>
        <xdr:cNvPicPr>
          <a:picLocks noChangeAspect="1"/>
        </xdr:cNvPicPr>
      </xdr:nvPicPr>
      <xdr:blipFill>
        <a:blip r:embed="rId5">
          <a:clrChange>
            <a:clrFrom>
              <a:srgbClr val="FEFEFE">
                <a:alpha val="100000"/>
              </a:srgbClr>
            </a:clrFrom>
            <a:clrTo>
              <a:srgbClr val="FEFEFE">
                <a:alpha val="100000"/>
                <a:alpha val="0"/>
              </a:srgbClr>
            </a:clrTo>
          </a:clrChange>
        </a:blip>
        <a:stretch>
          <a:fillRect/>
        </a:stretch>
      </xdr:blipFill>
      <xdr:spPr>
        <a:xfrm>
          <a:off x="16243300" y="28536900"/>
          <a:ext cx="858520" cy="859155"/>
        </a:xfrm>
        <a:prstGeom prst="rect">
          <a:avLst/>
        </a:prstGeom>
        <a:noFill/>
        <a:ln w="9525">
          <a:noFill/>
        </a:ln>
      </xdr:spPr>
    </xdr:pic>
  </etc:cellImage>
  <etc:cellImage>
    <xdr:pic>
      <xdr:nvPicPr>
        <xdr:cNvPr id="176" name="ID_AC64653285DC455D828952CC6327259E"/>
        <xdr:cNvPicPr>
          <a:picLocks noChangeAspect="1"/>
        </xdr:cNvPicPr>
      </xdr:nvPicPr>
      <xdr:blipFill>
        <a:blip r:embed="rId6">
          <a:clrChange>
            <a:clrFrom>
              <a:srgbClr val="FFFFFF">
                <a:alpha val="100000"/>
              </a:srgbClr>
            </a:clrFrom>
            <a:clrTo>
              <a:srgbClr val="FFFFFF">
                <a:alpha val="100000"/>
                <a:alpha val="0"/>
              </a:srgbClr>
            </a:clrTo>
          </a:clrChange>
        </a:blip>
        <a:stretch>
          <a:fillRect/>
        </a:stretch>
      </xdr:blipFill>
      <xdr:spPr>
        <a:xfrm>
          <a:off x="16207105" y="29531310"/>
          <a:ext cx="1097280" cy="807085"/>
        </a:xfrm>
        <a:prstGeom prst="rect">
          <a:avLst/>
        </a:prstGeom>
        <a:noFill/>
        <a:ln w="9525">
          <a:noFill/>
        </a:ln>
      </xdr:spPr>
    </xdr:pic>
  </etc:cellImage>
  <etc:cellImage>
    <xdr:pic>
      <xdr:nvPicPr>
        <xdr:cNvPr id="178" name="ID_6FE9DA6579CC4929A3838C222F96DD96"/>
        <xdr:cNvPicPr>
          <a:picLocks noChangeAspect="1"/>
        </xdr:cNvPicPr>
      </xdr:nvPicPr>
      <xdr:blipFill>
        <a:blip r:embed="rId7">
          <a:clrChange>
            <a:clrFrom>
              <a:srgbClr val="FFFFFF">
                <a:alpha val="100000"/>
              </a:srgbClr>
            </a:clrFrom>
            <a:clrTo>
              <a:srgbClr val="FFFFFF">
                <a:alpha val="100000"/>
                <a:alpha val="0"/>
              </a:srgbClr>
            </a:clrTo>
          </a:clrChange>
        </a:blip>
        <a:stretch>
          <a:fillRect/>
        </a:stretch>
      </xdr:blipFill>
      <xdr:spPr>
        <a:xfrm>
          <a:off x="15789275" y="30638750"/>
          <a:ext cx="1648460" cy="643255"/>
        </a:xfrm>
        <a:prstGeom prst="rect">
          <a:avLst/>
        </a:prstGeom>
        <a:noFill/>
        <a:ln w="9525">
          <a:noFill/>
        </a:ln>
      </xdr:spPr>
    </xdr:pic>
  </etc:cellImage>
  <etc:cellImage>
    <xdr:pic>
      <xdr:nvPicPr>
        <xdr:cNvPr id="177" name="ID_E82205A3DF1D4A5981DAB1AC70B76697"/>
        <xdr:cNvPicPr>
          <a:picLocks noChangeAspect="1"/>
        </xdr:cNvPicPr>
      </xdr:nvPicPr>
      <xdr:blipFill>
        <a:blip r:embed="rId8">
          <a:clrChange>
            <a:clrFrom>
              <a:srgbClr val="FFFFFF">
                <a:alpha val="100000"/>
              </a:srgbClr>
            </a:clrFrom>
            <a:clrTo>
              <a:srgbClr val="FFFFFF">
                <a:alpha val="100000"/>
                <a:alpha val="0"/>
              </a:srgbClr>
            </a:clrTo>
          </a:clrChange>
        </a:blip>
        <a:stretch>
          <a:fillRect/>
        </a:stretch>
      </xdr:blipFill>
      <xdr:spPr>
        <a:xfrm>
          <a:off x="15779750" y="31748095"/>
          <a:ext cx="1686560" cy="501650"/>
        </a:xfrm>
        <a:prstGeom prst="rect">
          <a:avLst/>
        </a:prstGeom>
        <a:noFill/>
        <a:ln w="9525">
          <a:noFill/>
        </a:ln>
      </xdr:spPr>
    </xdr:pic>
  </etc:cellImage>
</etc:cellImage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<sst xmlns="http://schemas.openxmlformats.org/spreadsheetml/2006/main" count="5809" uniqueCount="2551">
  <si>
    <t>明日之星华南价格表入仓执行日期2025/1/27</t>
  </si>
  <si>
    <t>浙江明日之星供应链（深圳分公司）价格表一览表</t>
  </si>
  <si>
    <t>区域</t>
  </si>
  <si>
    <t>省份</t>
  </si>
  <si>
    <t>城市</t>
  </si>
  <si>
    <t>仓库地址/联系人</t>
  </si>
  <si>
    <t>备注</t>
  </si>
  <si>
    <t>华东仓</t>
  </si>
  <si>
    <t>浙江</t>
  </si>
  <si>
    <t>义乌(明星仓1号仓)</t>
  </si>
  <si>
    <t>义乌仓：诸暨市安华镇万宏路2号万纬绍兴诸暨园区一楼2号库2分区2-06号门收货                                                           联系方式：18749171088 程主管</t>
  </si>
  <si>
    <t>未贴标货物入库</t>
  </si>
  <si>
    <t>义乌(明星仓2号仓)</t>
  </si>
  <si>
    <t>已贴标货物入库</t>
  </si>
  <si>
    <t>福建</t>
  </si>
  <si>
    <t>泉州(明星仓3号仓)</t>
  </si>
  <si>
    <t>泉州仓：福建省泉州市晋江市法藏路11号（万纬泉州晋江冷链物流园）    联系方式：13110972302 张经理</t>
  </si>
  <si>
    <t>厦门（明星仓7号仓）</t>
  </si>
  <si>
    <t>厦门仓：厦门市海沧区港南路336号之30-31号中远海运仓库  联系方式：18060171990 张经理</t>
  </si>
  <si>
    <t>华南仓</t>
  </si>
  <si>
    <t>广东</t>
  </si>
  <si>
    <t>东莞(明星仓5号仓)</t>
  </si>
  <si>
    <t>东莞仓： 东莞市凤岗镇三联村三联路19号 (进园区左手边)        联系方式：17607947904   席经理</t>
  </si>
  <si>
    <t>福永（明星仓6号仓）</t>
  </si>
  <si>
    <t>深圳市宝安区沙井街道和旺一路2号仓库3栋一层（导航：和旺产业园）联系方式: 15096566889 曹经理</t>
  </si>
  <si>
    <t>MRZX-赔偿说明及发货须知</t>
  </si>
  <si>
    <t>点击进入</t>
  </si>
  <si>
    <t>明日之星下单渠道明细归类</t>
  </si>
  <si>
    <t>MXD-美国华南海派全渠道</t>
  </si>
  <si>
    <t>点击进入报价</t>
  </si>
  <si>
    <t>2026-1-27价格更新</t>
  </si>
  <si>
    <t>分别14/16/18/23天左右提取</t>
  </si>
  <si>
    <t>CLX/MAX/EXX/ZIM/OA</t>
  </si>
  <si>
    <t>7截3开/7截4开</t>
  </si>
  <si>
    <t>体积/6000</t>
  </si>
  <si>
    <t>MXD-华南明星达14T卡派</t>
  </si>
  <si>
    <t>性价比高/16天左右签收</t>
  </si>
  <si>
    <t>CLX</t>
  </si>
  <si>
    <t>7截3开</t>
  </si>
  <si>
    <t>MXD-华南明星达16T卡派</t>
  </si>
  <si>
    <t>性价比高/18天左右签收</t>
  </si>
  <si>
    <t>MAX</t>
  </si>
  <si>
    <t>7截4开</t>
  </si>
  <si>
    <t>MXD-华南明星达18T卡派</t>
  </si>
  <si>
    <t>性价比高/20天左右签收</t>
  </si>
  <si>
    <t>EXX/ZEX/HDS3</t>
  </si>
  <si>
    <t>MXD-华南明星达20T卡派</t>
  </si>
  <si>
    <t>性价比高/25天左右签收</t>
  </si>
  <si>
    <t>HDS3</t>
  </si>
  <si>
    <t>MXD-华南OA普船卡派</t>
  </si>
  <si>
    <t>性价比高/28天左右签收</t>
  </si>
  <si>
    <t>精品OA-SEA/SEA3</t>
  </si>
  <si>
    <t>MXD-华南特惠普船卡派</t>
  </si>
  <si>
    <t>性价比高/30天左右签收</t>
  </si>
  <si>
    <t>SML/HMM/WHL/YMM/TSL/SLS/ONE/CUL统配</t>
  </si>
  <si>
    <t>7截6开</t>
  </si>
  <si>
    <t>2截6开</t>
  </si>
  <si>
    <t>MXD-华南西雅图普船卡派</t>
  </si>
  <si>
    <t>性价比高/35天左右签收</t>
  </si>
  <si>
    <t>OA/SML</t>
  </si>
  <si>
    <t>7截2开</t>
  </si>
  <si>
    <t>6截2开</t>
  </si>
  <si>
    <t>MXD-华南奥克兰普船卡派</t>
  </si>
  <si>
    <t>EXX航线/CMA/EMC</t>
  </si>
  <si>
    <t>1截4开</t>
  </si>
  <si>
    <t>MXD-华南芝加哥普船卡派</t>
  </si>
  <si>
    <t>EXX航线/OA/SML</t>
  </si>
  <si>
    <t>6截4开</t>
  </si>
  <si>
    <t>MXD-华南休斯顿普船卡派</t>
  </si>
  <si>
    <t>COSCO</t>
  </si>
  <si>
    <t>MXD-华南萨凡纳普船卡派</t>
  </si>
  <si>
    <t>性价比高/40天左右签收</t>
  </si>
  <si>
    <t>MXD-华南经济纽约普船卡派</t>
  </si>
  <si>
    <t>ZIM-ZXB</t>
  </si>
  <si>
    <t>5截2开</t>
  </si>
  <si>
    <t>MXD-华南纽约普船卡派</t>
  </si>
  <si>
    <t>精品OA-AWE4</t>
  </si>
  <si>
    <t>MXD-华南纽约普船海派</t>
  </si>
  <si>
    <t>MXD-华南纽约海铁卡派</t>
  </si>
  <si>
    <t>LA-NY</t>
  </si>
  <si>
    <t>MXD-华南纽约私卡</t>
  </si>
  <si>
    <t>性价比高25/30/35/45/天左右签收</t>
  </si>
  <si>
    <t>ZIM/HDS3/OA</t>
  </si>
  <si>
    <t>MXD-华南全美商私卡</t>
  </si>
  <si>
    <t>性价比高16/18/20/25/30天左右签收</t>
  </si>
  <si>
    <t>CLX/MAX/EXX/ZIM/HDS3/OA</t>
  </si>
  <si>
    <t>美国亚马逊常见偏远地址</t>
  </si>
  <si>
    <t>美国海运偏远邮编</t>
  </si>
  <si>
    <t>夏威夷&amp;阿拉斯加邮编无服务</t>
  </si>
  <si>
    <t>美国亚马逊仓库</t>
  </si>
  <si>
    <t>发票模版</t>
  </si>
  <si>
    <t>请输入查询仓库</t>
  </si>
  <si>
    <t>iust</t>
  </si>
  <si>
    <t>渠道</t>
  </si>
  <si>
    <t>小货价</t>
  </si>
  <si>
    <t>大货价</t>
  </si>
  <si>
    <t>义乌按方</t>
  </si>
  <si>
    <t>起收重量</t>
  </si>
  <si>
    <t>时效</t>
  </si>
  <si>
    <t>华南明星达14T卡派</t>
  </si>
  <si>
    <t>华南明星达16T卡派</t>
  </si>
  <si>
    <t>华南明星达18T卡派</t>
  </si>
  <si>
    <t>华南明星达20T卡派</t>
  </si>
  <si>
    <t>华南OA普船卡派</t>
  </si>
  <si>
    <t>华南OA卡派直送</t>
  </si>
  <si>
    <t>华南特惠普船卡派</t>
  </si>
  <si>
    <t>华南特惠普船直送卡派</t>
  </si>
  <si>
    <t>华南奥克兰普船卡派</t>
  </si>
  <si>
    <t>华南奥克兰直送卡派</t>
  </si>
  <si>
    <t>华南芝加哥普船卡派</t>
  </si>
  <si>
    <t>华南芝加哥普船直送卡派</t>
  </si>
  <si>
    <t>华南纽约海铁卡派</t>
  </si>
  <si>
    <t>华南纽约普船卡派</t>
  </si>
  <si>
    <t>华南纽约经济普船卡派</t>
  </si>
  <si>
    <t>华南萨凡纳普船卡派</t>
  </si>
  <si>
    <t>华南休斯顿普船卡派</t>
  </si>
  <si>
    <t>华南西雅图普船卡派</t>
  </si>
  <si>
    <t>浙江明日之星供应链管理有限公司(深圳分公司）</t>
  </si>
  <si>
    <t>美线船期计划表(预计船期，请以实际开船到港时间为准）</t>
  </si>
  <si>
    <t>产品渠道</t>
  </si>
  <si>
    <t>船公司</t>
  </si>
  <si>
    <t>航线</t>
  </si>
  <si>
    <t>船名航次</t>
  </si>
  <si>
    <t>始发港</t>
  </si>
  <si>
    <t>目的港</t>
  </si>
  <si>
    <t>ETD船期</t>
  </si>
  <si>
    <t>ETA时间</t>
  </si>
  <si>
    <t>航程</t>
  </si>
  <si>
    <t>到货日期</t>
  </si>
  <si>
    <t>下一水预配船期</t>
  </si>
  <si>
    <t>报关行信息</t>
  </si>
  <si>
    <t>华南-明星达卡派14T/海派14T</t>
  </si>
  <si>
    <t>美森</t>
  </si>
  <si>
    <t>KAIMANA HILA
070E</t>
  </si>
  <si>
    <t>宁波</t>
  </si>
  <si>
    <t>长滩</t>
  </si>
  <si>
    <t>LURLINE
097E  预计开船时间 2-9</t>
  </si>
  <si>
    <t>义乌市乐通报关代理有限公司  海关代码331898008Q</t>
  </si>
  <si>
    <t>华南-明星达海卡 16T/海派16T</t>
  </si>
  <si>
    <t>MATSON MAUI
035E</t>
  </si>
  <si>
    <t>MATSON LANAI
052E 预计开船时间 2-10</t>
  </si>
  <si>
    <t>华南-明星达18T/海派18T</t>
  </si>
  <si>
    <t>以星</t>
  </si>
  <si>
    <t>ZEX</t>
  </si>
  <si>
    <t>COLORADO
14E</t>
  </si>
  <si>
    <t>盐田</t>
  </si>
  <si>
    <t>洛杉矶</t>
  </si>
  <si>
    <t>ZIM MOONSTONE5E                       预计开船时间 2-11</t>
  </si>
  <si>
    <t>深圳市一路通达报关服务有限公司  海关代码4403980A0V</t>
  </si>
  <si>
    <t>合德快提</t>
  </si>
  <si>
    <t>PORTO
2602E</t>
  </si>
  <si>
    <t>南沙</t>
  </si>
  <si>
    <t>PONTRESINA
2602E 预计开船时间2-11</t>
  </si>
  <si>
    <t>广州华博国际货运有限公司  海关代码4430980A74</t>
  </si>
  <si>
    <t>华南-明星达海卡 20T/海派20T</t>
  </si>
  <si>
    <t>合德普提</t>
  </si>
  <si>
    <t>华南-OA普船卡派/海派</t>
  </si>
  <si>
    <t>中远</t>
  </si>
  <si>
    <t>SEA</t>
  </si>
  <si>
    <t>COSCO SHIPPING DENALI
051E</t>
  </si>
  <si>
    <t>COSCO SPAIN
077E 预计开船时间 2-12</t>
  </si>
  <si>
    <t>SEA3</t>
  </si>
  <si>
    <t>OOCL ROTTERDAM
161E</t>
  </si>
  <si>
    <t>OOCL UTAH
082E  预计开船时间 2-17</t>
  </si>
  <si>
    <t>长荣</t>
  </si>
  <si>
    <t>HTW</t>
  </si>
  <si>
    <t>EVER MAGUS
1439-005E</t>
  </si>
  <si>
    <t>EVER MAGNA
1440-003E 预计开船时间 2-17</t>
  </si>
  <si>
    <t>华南-特惠线普船卡派</t>
  </si>
  <si>
    <t>WHL</t>
  </si>
  <si>
    <t>AP1</t>
  </si>
  <si>
    <t>WAN HAI A05
E014</t>
  </si>
  <si>
    <t>蛇口</t>
  </si>
  <si>
    <t>HYUNDAI NEPTUNE
042E 预计开船时间 2-19</t>
  </si>
  <si>
    <t>华南-西雅图普船卡派                   暂停本渠道</t>
  </si>
  <si>
    <t>YML</t>
  </si>
  <si>
    <t>PN1</t>
  </si>
  <si>
    <t>/</t>
  </si>
  <si>
    <t>塔科马</t>
  </si>
  <si>
    <t>华南-奥克兰普船卡派</t>
  </si>
  <si>
    <t>华南-芝加哥普船卡派                   （OA/EXX/ZIM/SML统配）</t>
  </si>
  <si>
    <t>达飞</t>
  </si>
  <si>
    <t>EXX</t>
  </si>
  <si>
    <t>CMA CGM TARPON         0GVLUE1MA</t>
  </si>
  <si>
    <t>上海</t>
  </si>
  <si>
    <t>芝加哥</t>
  </si>
  <si>
    <t>CMA CGM SWORDFISH
0GVLWE1MA                              预计开船时间 2-12</t>
  </si>
  <si>
    <t>3月3</t>
  </si>
  <si>
    <t>ZX2</t>
  </si>
  <si>
    <t>PELICAN I
10E</t>
  </si>
  <si>
    <t>GANGES
16E 预计开船时间 2-12</t>
  </si>
  <si>
    <t>华南-休斯顿普船卡派</t>
  </si>
  <si>
    <t>GME</t>
  </si>
  <si>
    <t>XIN DA YANG ZHOU
106E</t>
  </si>
  <si>
    <t>休斯顿</t>
  </si>
  <si>
    <t>XIN YA ZHOU174E                         预计开船时间 2-16</t>
  </si>
  <si>
    <t>华南-萨凡纳普船卡派</t>
  </si>
  <si>
    <t>AWE3</t>
  </si>
  <si>
    <t>EVER MAST
1344-009E</t>
  </si>
  <si>
    <t>萨凡纳</t>
  </si>
  <si>
    <t>EVER MACRO
1345-007E 预计开船时间 2-16</t>
  </si>
  <si>
    <t>华南-纽约经济普船卡派</t>
  </si>
  <si>
    <t>ZIM</t>
  </si>
  <si>
    <t>ZXB</t>
  </si>
  <si>
    <t>ZIM SCORPIO
8E</t>
  </si>
  <si>
    <t>纽约</t>
  </si>
  <si>
    <t>ZIM CORAL 10E                           预计开船时间 2-11</t>
  </si>
  <si>
    <t>华南-纽约普船卡派</t>
  </si>
  <si>
    <t>AWE4</t>
  </si>
  <si>
    <t>072E
OOCL Egypt</t>
  </si>
  <si>
    <t>OOCL LILAC
003E                                              预计开船时间 2-15</t>
  </si>
  <si>
    <t>报关行——深圳市一路通达报关服务有限公司  海关代码4403980A0V  出境关别 ：5316（大鹏海关） 离境口岸：470601（盐田）</t>
  </si>
  <si>
    <t>报关行——深圳市一路通达报关服务有限公司  海关代码4403980A0V  出境关别 ：5304（蛇口海关） 离境口岸：选择SCT（蛇口）</t>
  </si>
  <si>
    <t>报关行——广州华博国际货运有限公司  海关代码4430980A74 出境关别 ：5166（南沙新港） 离境口岸：443404一期/443405二期/443417三期</t>
  </si>
  <si>
    <t>报关行——义乌市乐通报关代理有限公司 海关代码331898008Q   出境关别：2225（上海），离境口岸：外高桥（310701） 离境口岸：宁波北仑港港区（380101） 出境关别：3104（北仑）</t>
  </si>
  <si>
    <t>报关行——易豹网络科技有限公司  海关代码3302480076  出境关别：2225（上海）离境口岸：外高桥（310701） 离境口岸：宁波北仑港港区（380101） 出境关别：3104（北仑）</t>
  </si>
  <si>
    <t>赔偿标准和免赔声明</t>
  </si>
  <si>
    <t>一、时效赔付界定：以不同渠道时效说明为准</t>
  </si>
  <si>
    <t>美国专线发货须知</t>
  </si>
  <si>
    <t>二、时效免赔说明</t>
  </si>
  <si>
    <t>发 货 须 知</t>
  </si>
  <si>
    <t>1、船公司船期/航线变更/延迟到港，自然灾害、天气原因，如台风、地震、洪水、冰雹,，暴风雪，雾；政府行为，社会异常事件包括战争，罢工等；</t>
  </si>
  <si>
    <t>1、以上价格为普货产品到最终Amazon仓库的全部价格。</t>
  </si>
  <si>
    <t>2、海关查验；</t>
  </si>
  <si>
    <t>2、FBA货物每件货物需贴2个以上合格的FBA标签,货物尺寸</t>
  </si>
  <si>
    <t>3、亚马逊拒收或者亚马逊更改预约时间；</t>
  </si>
  <si>
    <t>3、此价格只收普货。带电产品只接内置纽扣电池  仿牌，液体，粉末，美国对华反倾销产品等敏感货物不接。不接收食品类，医疗类产品类，汽车灯、化妆品类（含纹身美妆产品），电子烟及烟草相关产品，动物皮毛制品类，激光产品类，成人用品类，管制刀具和警棍、电棒类，植物种子类，强磁类（磁铁、冰箱贴等），灭蚊、捕鼠、杀虫类产品，杂志书籍出版物，如发现冲货或者带电不备注行为没收货物并罚款RMB1000-RMB50000元：不接收原木</t>
  </si>
  <si>
    <t>4、亚马逊爆仓及预约困难；</t>
  </si>
  <si>
    <t>4、海关要求如实申报，否则造成延误和丢失以及扣关我司一概不负责</t>
  </si>
  <si>
    <t>5、客户FBA ID &amp; 内部编码失误等相关原因；</t>
  </si>
  <si>
    <t>5、订舱需提供出货模块资料，模块资料需提供详细品名，海关编码，材质，用途</t>
  </si>
  <si>
    <t>6、客户要求扣货后派送或者因客户自身原因导致的延误；</t>
  </si>
  <si>
    <t>6、因客户，亚马逊，UPS等海外服务商原因产生海外退件，退件运费及相关退件费用将无条件由发件人支付</t>
  </si>
  <si>
    <t>7、由于疫情，国内仓库无法出货，船公司卸船效率慢，预约困难，拒收等不可抗力导致的延迟交仓,不在赔偿范围,此项如与具体渠道的时效赔付标准有区分，则与具体渠道的标准为准；</t>
  </si>
  <si>
    <t>7、资料要求：按要求提供货物的真实信息，提供准确的美国的海关编码，如不能提供准确的美国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t>
  </si>
  <si>
    <t>8、儿童用品出货标准：
1.儿童用品，限时达渠道不接，其他渠道必须提供cpc、cpsc、英文标签。
2.如遇海关查验，产品与认证问题导致后果，以海关查验处理为最终依据，如产生罚款，客人承担。
3.如因产品或认证问题，导致的产品罚没，我司不承担任何责任；如被海关销毁，销毁费用及罚款由客人承担；罚没或销毁无赔偿。
(注：目前国内外海关对于儿童用品进行布控，查验率增加，一旦被海关查验，查验的周期会非常久，望慎重）</t>
  </si>
  <si>
    <t>三、赔偿标准（所有赔偿只有一种，不能多种赔偿同时赔付）</t>
  </si>
  <si>
    <t xml:space="preserve">
</t>
  </si>
  <si>
    <t>1、在运输过程中如是我司原因导致货物丢失，损坏,经我司确认后按货物申报货值赔偿，最高不超40RMB/KG赔偿，不免相关物流费用。理赔需要提供采购发票等相关资料，以便对货值的合理性进行评估。即40RMB/KG，采购货值，申报货值三者取低赔偿 ；</t>
  </si>
  <si>
    <t>2、高货值产品及易碎品建议客人购买保险并打好包装，我司亦可提供购买保险服务；如若在运输过程中出因现包装原因而造成的损失而客人没有购买保险，我司概不负责；</t>
  </si>
  <si>
    <t>9、根据现场查验情况，海关针对电池产品(充电宝，锂电池组，储能电源，工具电池，蓄电池等纯电产品)以及电动车类产品(电动滑板车，电动自行车，平衡车等)开展专项指令查验，如遇. 上述产品查验布控指令带“核验是否含有电池等维修货物”、“核验危险品”、“取样送检”等指令,查验需要核查产品上的标签标识是否合格、运输包装是否合格,核验是否有相关检测证书，是否提前规范申报危险品货物信息;并且会有.上报海事部门的风险，还可能会暂扣相关货物送检。由此可能会影响到整个柜子的放行时间，请大家合理安排此类产品的出货计划，避免不必要的损失。凡遇到相关布控指令，我司不承担相关查验费用。（*带电池产品，提供MSDS+货物鉴定书给报关行，报关行给船公司审核，审核通过后可以出）</t>
  </si>
  <si>
    <t>3、卡派货交亚马逊仓库，POD（预约号与FBA ID无法对应），但是整票未上架的，我司接受理赔申请，赔偿金额按照我司合同条款  ；（不包括FBA号过期导致的亚马逊拒收和不上架 ；FBA号过期后客户仍然要求我们派送，导致的亚马逊拒收和不上架）</t>
  </si>
  <si>
    <t>10、如美国海关认定货物涉及品牌侵权或蓝牙、HDMI、FCC、UL、FDA,DOT，EPA等认证问题，客户需按要求提供相关认证和品牌授权书等文件，如因无法提供或者提供的文件得不到美国海关及相关部门的认可而导致扣货或者退运，所有责任和费用由该发货人承担</t>
  </si>
  <si>
    <t>4、快递货交私人仓库/商业地址/亚马逊仓库，如若是整票未提取，我司接受理赔申请，赔偿金额按照我司合同条款（不包括FBA号过期导致的亚马逊拒收和不上架 ；FBA号过期后客户仍然要求我们派送，导致的亚马逊拒收和不上架）；</t>
  </si>
  <si>
    <t>11、此上包含海关查验及查验引起的费用（含查验费指普通进口美国查验产生的费用，查验结果最后海关放行且不产生扣货/退运等结果的普通查验费。若查验原因是因为客户的产品及相关证明文件引起的海关查验、扣货、退运等结果产生的所有相关费用由发货方承担)及亚马逊爆仓引起的仓租/柜租以及亚马逊拒收产生的相关费用； 不可抗力因素造成的时效延误不在赔偿范围内，如（包括但不限于）：自然灾害、如台风、地震、洪水、冰雹,，暴风雪；政府行为，社会异常事件，如罢工、码头停摆，骚乱三方面，疫情原因等。如因报关资料问题引起的出口查验由客户承担所有相关费用（如仓租，柜租，改船费等）</t>
  </si>
  <si>
    <t>5、快递货交私人仓库/商业地址/亚马逊仓库，快递显示部分未提取+部分已经签收，收货人反馈未收到货物或收到部分货物，我司能够接受理赔，但是私人仓库和商业地址需要签收人提供相应的情况说明书签字（需要显示个人Passport No.）；</t>
  </si>
  <si>
    <t>12、以下情况，我司会协助处理，不承担任何责任
A.产品如需要FCC,CE,FDA,TSCA,DOT，CPSC,CPC，EPA等认证而客户无法提供有效证明及文件，导致海关扣货等后果
B.产品不符合美国当地法规的，如反倾销，侵权且无法提供有效证及及文件，导致海关扣货等后果
如因以上情况而产生的退运，销毁，仓租等一切费用，由发货方自行承担</t>
  </si>
  <si>
    <t>6、卡派货交亚马逊仓库，POD（预约号与FBA ID无法对应），但是部分上架或部分不上架，未上架部分我司根据具体情况给出处理方案。如若确认理赔，赔偿金额按照我司合同条款标准（不包括FBA号过期导致的亚马逊拒收和不上架 ；FBA号过期后客户仍然要求我们派送，导致的亚马逊拒收和不上架）；丢件赔偿标准如下：
一.快递派标准 
（1） 提取前任何形式的丢件  按货值赔偿（提供货值证明）最高不超过40/kg 不退运费     
（2）提取上网后丢件 统一按照每件100美金赔偿 不退运费
二.卡派标准  （包含任何形式的丢件）
（1）按公斤计费的丢件 按货值赔偿（提供货值证明）最高不超过40RMB/kg 不退运费
（2）按方计费的丢件 按货值赔偿（提供货值证明）最高不超过600RMB/件  不退运费</t>
  </si>
  <si>
    <t>13、请留意，按照美国海关要求，所有中国出口美国货物的外包装及货物内包装（或者货物本身）必须有MADE IN CHINA的标记，否则一旦被查到将会被要求在美国海关的监管下逐件贴标，限期未完成者将会被处以至少为发票金额的6倍的罚款，由此导致的时效延误及一切费用概由客户承担</t>
  </si>
  <si>
    <t>14、P.O.BOX军方地址不接（以上价格不含阿拉斯加，夏威夷，波多黎各，关岛及各岛屿，以上城市来电询价）</t>
  </si>
  <si>
    <t>15、如亚马逊拒收货件，私人地址拒收货物，产生的退回运费以及其他任何额外费用，客户自理,因客户产品问题导致海关扣关，我司会负责协助清关处理，但不承担任何责任</t>
  </si>
  <si>
    <t>16、因美国本地费用变化频繁且即时生效，我司保留即时更改价格的权利（包括在途中的货物）</t>
  </si>
  <si>
    <t>特别提示：如客户一旦交货到我司，我司默认为客户已详细阅读过此价格表备注内容及其说明，并接受其条款的约束。  最终解释权归本司所有</t>
  </si>
  <si>
    <t>四、免赔声明</t>
  </si>
  <si>
    <t>拒接违禁品</t>
  </si>
  <si>
    <t>1、 货物本身侵权问题，货物没按实际价值申报问题、当地禁止进口问题，货物本身质量问题以及涉及到具体的认证问题等导致的海关查验、扣货、退运等情况;</t>
  </si>
  <si>
    <t>1、易爆物品：如烟火制品（礼花、鞭炮、摔炮、拉炮等）发令纸、干冰、打火机、煤气炉、煤气罐、火柴、火药，点火器等</t>
  </si>
  <si>
    <t>2、如遇自然灾害（火灾、水灾、地震等）或当地罢工等不可抗因素导致货物丢失的；</t>
  </si>
  <si>
    <t>2、气体、粉末状物品（有刺激异味伤害皮肤的化工粉末）、膏状物品（如锡膏等）、白色晶状物品</t>
  </si>
  <si>
    <t>3、外包装无损情况下，内包装产品数量缺少、部份丢失/损坏；</t>
  </si>
  <si>
    <t>3、液体(不论是否易燃)：如汽油、煤油、柴油、苯、酒精、油漆、涂料、油墨、去光液等化学液体</t>
  </si>
  <si>
    <t>4、尾端快递派免赔说明：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*货交私人仓库/商业地址，签收后以签收单上面标注的为准（例如标注了少货或货损），我司协助推进快递服务商开查，不承担其它责任。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</si>
  <si>
    <t>4、易燃固体、自燃物品和遇湿易燃物品：如煤、松香、石蜡、活性碳、白磷、黄磷、油麻、金属钠、镁铝粉、锂电、蓄电池等</t>
  </si>
  <si>
    <t>5、化学品：如氧化氢、过氧化钠、次氯酸钙、氯酸钾、硝酸钾、不明化学物品等</t>
  </si>
  <si>
    <t>6、毒害品和感染性物品。指在流通过程中容易发生中毒和感染的物品 ，如杀虫剂、灭草剂、砷及其化合物、汞及其化合物、氰及其化合物、哥罗芳、苯铵、生漆、血液、尿液、体液、炭疽、危险性病菌等</t>
  </si>
  <si>
    <t>7、腐蚀品，能灼烧人体组织，并对金属等物品造成损坏的固体和液体 ，如硫酸、硝酸、 盐酸、氯磺酸、冰醋酸、烧碱、双氧 等</t>
  </si>
  <si>
    <t>5. 尾端卡派免赔说明：
*私人仓库/商业地址，卡派POD已经显示签收，但是反馈并未收到货物/ 部分未签收；
*私人仓库/商业地址，签收后签收单上面未注明有少货或货损
*货送亚马逊，有签名的POD，同一票货，部分货物已经上架不再接受理赔.</t>
  </si>
  <si>
    <t>8、化妆品、护肤品、洗漱用品，食品，药品（如牙膏、洗面乳、 护手霜、沫浴露、洗发水等）</t>
  </si>
  <si>
    <t>9、各种货币；</t>
  </si>
  <si>
    <t>6、申请UPS/FEDEX索赔期限及规则：追诉期从打单之日起算100个自然日内，且快递轨迹停更之日起算45个自然日内，同时满足两个条件可发起开查申请，逾期将不予以受理开查申请，产生的相应责任及损失由客户自行承担。船期超过50天以上的，将在目的港更换UPS面单。
①未提取的 ，快递官方不受理索赔申请，请按“五、申请索赔期限及规则”中第2条标准处理；②若提取后迟迟未有动态，请在快递轨迹停更后7个工作日向我司客服人员发起开查申请，同时提供快递开查相关资料，最晚发起时间应当在快递轨迹停更之日(含停更当天)起45个自然日内提供完整资料，逾期我司将不再接受理赔申请。
申请索赔需要提供如下资料：①已提取未有动态的：开查的UPS/FEDEX模板+INV+未上架截图(需带有电脑屏幕右下角当下真实时间)；②未提取的：未提取开查表+未上架截图(需带有电脑屏幕右下角当下真实时间)
（索赔资料可能会有变动，具体以我司/快递公司要求为准）
注：若逾期未提供完整相应索赔资料导致超期申请索赔，则相应责任由客户自行承担，我司不再接受理赔申请。</t>
  </si>
  <si>
    <t>10、容易腐烂的物品</t>
  </si>
  <si>
    <t>11、仿牌商品</t>
  </si>
  <si>
    <t>12、医疗用品</t>
  </si>
  <si>
    <t>13、各类食品</t>
  </si>
  <si>
    <t>7、漏报关赔偿：按3倍报关费赔偿，则3*350元</t>
  </si>
  <si>
    <t>14、各类放射性元素及容器</t>
  </si>
  <si>
    <t>8、如出现未上架情况，请按要求提供相关资料进行索赔，如未上架截图，形式发票/装箱单/采购发票等</t>
  </si>
  <si>
    <t>15、各类武器、弹药或者盛装的容器，</t>
  </si>
  <si>
    <t>16、管制器具：任何刀刃超过9CM的刀具，或者具备人身攻击的用品</t>
  </si>
  <si>
    <t>五、申请索赔期限及规则：</t>
  </si>
  <si>
    <t>17、贵金属或者高价值无牌</t>
  </si>
  <si>
    <t>18、点火器，打火器</t>
  </si>
  <si>
    <t>1、卡派索赔程序：请客户在签收后10个工作日内查询FBA后台是否上架，签收后30天内提供货物未上架后台截图(需带有电脑屏幕右下角当下真实时间)至我司方可进入索赔程序，超过60个工作日未提供完整资料的，我司将不再接受理赔申请；</t>
  </si>
  <si>
    <t>2、快递派索赔程序：
①未提取的，请在打单日起算最早第30个自然日向我司客服人员发起开查申请，同时提供快递开查相关资料，最晚发起时间应当在打单日（含打单当天）起第60个自然日内提供完整资料，逾期我司将不再接受理赔申请。
②已提取未签收的以快递开查结果为准，不在我司索赔责任范围内；
注：若逾期未提供完整相应索赔资料，则相应责任由客户自行承担，我司不再接受理赔申请。</t>
  </si>
  <si>
    <t>美国出货部分货物所需认证</t>
  </si>
  <si>
    <t>认证</t>
  </si>
  <si>
    <t>范围</t>
  </si>
  <si>
    <t>监管部门/机构</t>
  </si>
  <si>
    <t>图标</t>
  </si>
  <si>
    <t>范例</t>
  </si>
  <si>
    <t>FCC</t>
  </si>
  <si>
    <t>电子产品</t>
  </si>
  <si>
    <t>美国联邦通信委员会</t>
  </si>
  <si>
    <t>通信电源、开关电源、充电器、显示器电源、LED电源、LCD电源、不间断电源UPS  蓝牙BT产品、平板电脑、无线键盘、无线鼠标、无线读写器、无线收发器、无线对讲机，手机，无线操控设备或者无牌</t>
  </si>
  <si>
    <t>FDA</t>
  </si>
  <si>
    <t>食品、化妆品、药物、生物制剂、医疗设备和放射产品</t>
  </si>
  <si>
    <t>美国食品和药物管理局</t>
  </si>
  <si>
    <t>食品、药品（包括兽药）、带激光类的产品；医疗器械、食品添加剂、化妆品、动物食品及药品、 酒精含量低于7％的葡萄酒饮料以及电子产品的监督检验</t>
  </si>
  <si>
    <t>CPC</t>
  </si>
  <si>
    <t>儿童用品</t>
  </si>
  <si>
    <t>美国消费品安全委员会</t>
  </si>
  <si>
    <t>玩具产品
儿童用品，儿童护理产品
婴儿奶嘴或杯子，各类消费品 
各类专门用于12周岁以下的儿童用品</t>
  </si>
  <si>
    <t>DOT</t>
  </si>
  <si>
    <t>各种机动交通工具及其零部件</t>
  </si>
  <si>
    <t>美国交通部</t>
  </si>
  <si>
    <t>车 辆：摩托车、电动车、客车、卡车、公共汽车、拖车、挂车等;
零配件：车辆灯具、灯泡、反射器、后视镜、制动软管、轮胎、轮辋、三角警示牌、儿童安全座椅、汽车安全带、玻璃、摩托车安全帽、后保险杠等。</t>
  </si>
  <si>
    <t>UL/ETL</t>
  </si>
  <si>
    <t>电气、电子设备、机械产品、灯具、建材、防火器材及化学品及家用电器</t>
  </si>
  <si>
    <t>UL实验室/天祥实验室</t>
  </si>
  <si>
    <t>视听设备，汽车，电子元器件，家用电器工业控制设备，信息技术设备
灯具，医疗器械
资讯设备，电线电缆</t>
  </si>
  <si>
    <t>EPA</t>
  </si>
  <si>
    <t>气体排放设备，杀消毒产品.有毒有害产品</t>
  </si>
  <si>
    <t>美国环境保护署</t>
  </si>
  <si>
    <t>柴油 / 汽油发动机设备、零售汽车部件气体、水处理设备、
农药，LED灭菌灯，紫外线杀菌灯等</t>
  </si>
  <si>
    <t>BQB</t>
  </si>
  <si>
    <t>蓝牙产品</t>
  </si>
  <si>
    <t>蓝牙认证团体</t>
  </si>
  <si>
    <t>蓝牙耳机,蓝牙音箱，手机等</t>
  </si>
  <si>
    <t>序号</t>
  </si>
  <si>
    <t>下单渠道名</t>
  </si>
  <si>
    <t>船司</t>
  </si>
  <si>
    <t>参考时效：开船后</t>
  </si>
  <si>
    <t>MXD-华南明星达海派14T</t>
  </si>
  <si>
    <t>MATSON-CLX</t>
  </si>
  <si>
    <t>11-14天提取</t>
  </si>
  <si>
    <t>MXD-华南普船特惠线海派</t>
  </si>
  <si>
    <t>SML/CUL/OA</t>
  </si>
  <si>
    <t>25-28天入仓</t>
  </si>
  <si>
    <t>MXD-华南明星达卡派14T</t>
  </si>
  <si>
    <t>13-15天入仓</t>
  </si>
  <si>
    <t>MXD-华南普船特惠线卡派按方包税</t>
  </si>
  <si>
    <t>MXD-华南明星达14T私人卡派</t>
  </si>
  <si>
    <t>提柜之后3-5天</t>
  </si>
  <si>
    <t>MXD-华南普船特惠线留仓自提</t>
  </si>
  <si>
    <t>MXD-华南明星达14T留仓自提</t>
  </si>
  <si>
    <t>MXD-华南普船特惠线私人卡派</t>
  </si>
  <si>
    <t>MXD-华南明星达14T按方卡派</t>
  </si>
  <si>
    <t>MXD-华南西雅图普船私卡</t>
  </si>
  <si>
    <t>SML</t>
  </si>
  <si>
    <t>提柜之后5-7天</t>
  </si>
  <si>
    <t>MXD-华南明星达海派16T</t>
  </si>
  <si>
    <t>MATSON-MAX</t>
  </si>
  <si>
    <t>12-15天提取</t>
  </si>
  <si>
    <t>35-40天入仓</t>
  </si>
  <si>
    <t>MXD-华南明星达卡派16T</t>
  </si>
  <si>
    <t>14-16天入仓</t>
  </si>
  <si>
    <t>MXD-华南西雅图普船按方包税</t>
  </si>
  <si>
    <t>MXD-华南明星达16T私人卡派</t>
  </si>
  <si>
    <t>MXD-华南西雅图普船留仓自提</t>
  </si>
  <si>
    <t>MXD-华南明星达16T留仓自提</t>
  </si>
  <si>
    <t>MXD-华南奥克兰普船私卡</t>
  </si>
  <si>
    <t>CMA/EMC</t>
  </si>
  <si>
    <t>MXD-华南明星达16T按方卡派</t>
  </si>
  <si>
    <t>25-30天入仓</t>
  </si>
  <si>
    <t>MXD-华南明星达海派18T</t>
  </si>
  <si>
    <t>CMA/ZIM</t>
  </si>
  <si>
    <t>13-16天提取</t>
  </si>
  <si>
    <t>MXD-华南奥克兰普船按方包税</t>
  </si>
  <si>
    <t>MXD-华南明星达卡派18T</t>
  </si>
  <si>
    <t>15-18天入仓</t>
  </si>
  <si>
    <t>MXD-华南奥克兰普船留仓自提</t>
  </si>
  <si>
    <t>MXD-华南明星达18T私人卡派</t>
  </si>
  <si>
    <t>MXD-华南芝加哥普船私卡</t>
  </si>
  <si>
    <t>CMA/SML/ZIM</t>
  </si>
  <si>
    <t>MXD-华南明星达18T留仓自提</t>
  </si>
  <si>
    <t>30-40天入仓</t>
  </si>
  <si>
    <t>MXD-华南明星达18T按方卡派</t>
  </si>
  <si>
    <t>MXD-华南芝加哥普船按方包税</t>
  </si>
  <si>
    <t>MXD-华南明星达海派20T</t>
  </si>
  <si>
    <t>合德-HDS3</t>
  </si>
  <si>
    <t>18-20天提取</t>
  </si>
  <si>
    <t>MXD-华南芝加哥普船留仓自提</t>
  </si>
  <si>
    <t>MXD-华南明星达卡派20T</t>
  </si>
  <si>
    <t>21-24天入仓</t>
  </si>
  <si>
    <t>MXD-华南休斯顿普船私卡</t>
  </si>
  <si>
    <t>COSCO/YML</t>
  </si>
  <si>
    <t>MXD-华南明星达20T私人卡派</t>
  </si>
  <si>
    <t>32-40天入仓</t>
  </si>
  <si>
    <t>MXD-华南明星达20T留仓自提</t>
  </si>
  <si>
    <t>MXD-华南休斯顿普船按方包税</t>
  </si>
  <si>
    <t>MXD-华南明星达20T按方卡派</t>
  </si>
  <si>
    <t>MXD-华南休斯顿普船留仓自提</t>
  </si>
  <si>
    <t>MXD-华南OA普船直送卡派</t>
  </si>
  <si>
    <t>COSCO/CMA/OOCL</t>
  </si>
  <si>
    <t>18-25天提取</t>
  </si>
  <si>
    <t>MXD-华南萨凡纳普船海派</t>
  </si>
  <si>
    <t>MXD-华南OA普船海派</t>
  </si>
  <si>
    <t>19-28天入仓</t>
  </si>
  <si>
    <t>35-45天入仓</t>
  </si>
  <si>
    <t>19-29天入仓</t>
  </si>
  <si>
    <t>MXD-华南萨凡纳普船按方包税</t>
  </si>
  <si>
    <t>MXD-华南OA普船卡派按方包税</t>
  </si>
  <si>
    <t>19-30天入仓</t>
  </si>
  <si>
    <t>MXD-华南萨凡纳普船留仓自提</t>
  </si>
  <si>
    <t>MXD-华南OA普船留仓自提</t>
  </si>
  <si>
    <t>MXD-华南OA普船私人卡派</t>
  </si>
  <si>
    <t>40-45天入仓</t>
  </si>
  <si>
    <t>MXD-华南普船特惠线直送卡派</t>
  </si>
  <si>
    <t>26-33天入仓</t>
  </si>
  <si>
    <t>MXD-华南纽约普船按方包税</t>
  </si>
  <si>
    <t>MXD-华南纽约普船留仓自提</t>
  </si>
  <si>
    <t>42-48天入仓</t>
  </si>
  <si>
    <t>MXD-华南经济纽约普船按方包税</t>
  </si>
  <si>
    <t>MXD-华南经济纽约普船留仓自提</t>
  </si>
  <si>
    <r>
      <rPr>
        <b/>
        <sz val="36"/>
        <color theme="1" tint="0.25"/>
        <rFont val="宋体"/>
        <charset val="134"/>
        <scheme val="major"/>
      </rPr>
      <t>浙江明日之星供应链管理有限公司</t>
    </r>
    <r>
      <rPr>
        <b/>
        <sz val="36"/>
        <color theme="1" tint="0.25"/>
        <rFont val="微软雅黑"/>
        <charset val="134"/>
      </rPr>
      <t>(深圳公司）</t>
    </r>
  </si>
  <si>
    <r>
      <rPr>
        <b/>
        <sz val="26"/>
        <color theme="8" tint="-0.25"/>
        <rFont val="宋体"/>
        <charset val="134"/>
        <scheme val="major"/>
      </rPr>
      <t xml:space="preserve">华南OA普船海派 </t>
    </r>
    <r>
      <rPr>
        <b/>
        <sz val="26"/>
        <color rgb="FFFF0000"/>
        <rFont val="宋体"/>
        <charset val="134"/>
        <scheme val="major"/>
      </rPr>
      <t>（盐田 精品COSCO SEA/SEA3航线)</t>
    </r>
  </si>
  <si>
    <t>100KG+泡重比优惠：1:140减0.5、1:110减1、1:80减1.5</t>
  </si>
  <si>
    <t>100KG+实重比优惠：1:190减0.5、1:290减1、1:390减1.5、1:500及以上减2</t>
  </si>
  <si>
    <t>国家</t>
  </si>
  <si>
    <t>东莞仓(明星仓5号）福永仓（明星仓6号）</t>
  </si>
  <si>
    <t>12KG+</t>
  </si>
  <si>
    <t>51KG+</t>
  </si>
  <si>
    <t>100KG+</t>
  </si>
  <si>
    <t>美东（USE）
邮编0,1,2,3</t>
  </si>
  <si>
    <t>参考时效：开船后25-28天提取                   
联邦和UPS随机打单</t>
  </si>
  <si>
    <t>报关费：150/票
不同渠道不能合并报关</t>
  </si>
  <si>
    <t>非亚马逊地址+1                             偏远3/KG 超偏远4/KG                    超极偏远5/KG，如需指定打单+5</t>
  </si>
  <si>
    <t>美中（USM）
邮编4,5,6,7</t>
  </si>
  <si>
    <t>美西（USW）
邮编8,9</t>
  </si>
  <si>
    <r>
      <rPr>
        <b/>
        <sz val="28"/>
        <color theme="8" tint="-0.25"/>
        <rFont val="宋体"/>
        <charset val="134"/>
        <scheme val="major"/>
      </rPr>
      <t>华南明星达20T海派</t>
    </r>
    <r>
      <rPr>
        <b/>
        <sz val="28"/>
        <color rgb="FFFF0000"/>
        <rFont val="宋体"/>
        <charset val="134"/>
        <scheme val="major"/>
      </rPr>
      <t>（精品HDS3航线）</t>
    </r>
  </si>
  <si>
    <r>
      <rPr>
        <b/>
        <sz val="14"/>
        <color theme="8" tint="-0.25"/>
        <rFont val="宋体"/>
        <charset val="134"/>
        <scheme val="minor"/>
      </rPr>
      <t>1、如遇海关查验，在承诺时效内，不做赔偿;超出承诺时效，退0.5元/KG。其他不可抗力因素无赔偿(如船坏，码头罢工，UPS/FEDEX爆仓等）                                  2、时效承诺:开船后第二天开始算，21天提取(如遇船舶晚开，晚到港，节假日顺延) 。</t>
    </r>
    <r>
      <rPr>
        <b/>
        <sz val="14"/>
        <color rgb="FFFF0000"/>
        <rFont val="宋体"/>
        <charset val="134"/>
        <scheme val="minor"/>
      </rPr>
      <t>超21天每天赔付0.5元/kg，最高赔付3元，当天提取不计赔付</t>
    </r>
  </si>
  <si>
    <r>
      <rPr>
        <b/>
        <sz val="28"/>
        <color theme="8" tint="-0.25"/>
        <rFont val="宋体"/>
        <charset val="134"/>
        <scheme val="major"/>
      </rPr>
      <t>华南明星达18T海派</t>
    </r>
    <r>
      <rPr>
        <b/>
        <sz val="28"/>
        <color rgb="FFFF0000"/>
        <rFont val="宋体"/>
        <charset val="134"/>
        <scheme val="major"/>
      </rPr>
      <t>（精品EXX/HDS3快提/ZEX快船航线）</t>
    </r>
  </si>
  <si>
    <r>
      <rPr>
        <b/>
        <sz val="14"/>
        <color theme="8" tint="-0.25"/>
        <rFont val="宋体"/>
        <charset val="134"/>
        <scheme val="minor"/>
      </rPr>
      <t>1、如遇海关查验，在承诺时效内，不做赔偿;超出承诺时效，退0.5元/KG。其他不可抗力因素无赔偿(如船坏，码头罢工，UPS/FEDEX爆仓等）                                  2、时效承诺:开船后第二天开始算，19天提取(如遇船舶晚开，晚到港，节假日顺延) 。</t>
    </r>
    <r>
      <rPr>
        <b/>
        <sz val="14"/>
        <color rgb="FFFF0000"/>
        <rFont val="宋体"/>
        <charset val="134"/>
        <scheme val="minor"/>
      </rPr>
      <t>超19天每天赔付0.5元/kg，最高赔付3元，当天提取不计赔付</t>
    </r>
  </si>
  <si>
    <t>华南明星达16T海派 (美森MAX航线）</t>
  </si>
  <si>
    <r>
      <rPr>
        <b/>
        <sz val="12"/>
        <color theme="8" tint="-0.25"/>
        <rFont val="宋体"/>
        <charset val="134"/>
        <scheme val="minor"/>
      </rPr>
      <t>1、如遇海关查验，在承诺时效内，不做赔偿;超出承诺时效，退0.5元/KG。其他不可抗力因素无赔偿；(如船坏，码头罢工，UPS/FEDEX爆仓等）                
2、时效承诺:开船后第二天开始算，17天提取(如遇船舶晚开，晚到港，节假日顺延) 。</t>
    </r>
    <r>
      <rPr>
        <b/>
        <sz val="12"/>
        <color rgb="FFFF0000"/>
        <rFont val="宋体"/>
        <charset val="134"/>
        <scheme val="minor"/>
      </rPr>
      <t>超17天每天赔付0.5元/kg，最高赔付3元，当天提取不计赔付</t>
    </r>
  </si>
  <si>
    <r>
      <rPr>
        <b/>
        <sz val="11"/>
        <color theme="1"/>
        <rFont val="微软雅黑"/>
        <charset val="134"/>
      </rPr>
      <t xml:space="preserve">美西（USW）
</t>
    </r>
    <r>
      <rPr>
        <b/>
        <sz val="12"/>
        <color theme="1"/>
        <rFont val="微软雅黑"/>
        <charset val="134"/>
      </rPr>
      <t>邮编8,9</t>
    </r>
  </si>
  <si>
    <t>华南明星达14T海派(美森CLX航线）</t>
  </si>
  <si>
    <r>
      <rPr>
        <b/>
        <sz val="12"/>
        <color theme="8" tint="-0.25"/>
        <rFont val="宋体"/>
        <charset val="134"/>
        <scheme val="minor"/>
      </rPr>
      <t>1、如遇海关查验，在承诺时效内，不做赔偿;超出承诺时效，退0.5元/KG。其他不可抗力因素无赔偿(如船坏，码头罢工，UPS/FEDEX爆仓等）                                   2、时效承诺:开船后第二天开始算，15天提取(如遇船舶晚开，晚到港，节假日顺延) 。</t>
    </r>
    <r>
      <rPr>
        <b/>
        <sz val="12"/>
        <color rgb="FFFF0000"/>
        <rFont val="宋体"/>
        <charset val="134"/>
        <scheme val="minor"/>
      </rPr>
      <t>超15天每天赔付0.5元/kg，最高赔付3元，当天提取不计赔付</t>
    </r>
  </si>
  <si>
    <t>后续关税每上调1%，将对应增加0.03元/kg的费用，按方对应增加6元/方，反之降关税每下调1%，将对应退0.03元/kg的费用，按方对应退6元/方 发货即默认此条款</t>
  </si>
  <si>
    <t>备注：</t>
  </si>
  <si>
    <t>必须有MADE IN CHINA的标记，服装类产品需缝纫水洗标，否则一旦被查到将会被要求在美国海关监管仓下逐件贴标；</t>
  </si>
  <si>
    <t>贴标费1美金/标签，服装类无水洗标直接销毁，由此导致时效延误，销毁及一切费用由发货人全额承担。</t>
  </si>
  <si>
    <t>报关行信息：</t>
  </si>
  <si>
    <t>请参考船期表页</t>
  </si>
  <si>
    <t>赔偿说明</t>
  </si>
  <si>
    <r>
      <rPr>
        <b/>
        <sz val="12"/>
        <color theme="1"/>
        <rFont val="宋体"/>
        <charset val="134"/>
        <scheme val="minor"/>
      </rPr>
      <t>1</t>
    </r>
    <r>
      <rPr>
        <b/>
        <sz val="12"/>
        <color rgb="FFFF0000"/>
        <rFont val="宋体"/>
        <charset val="134"/>
        <scheme val="minor"/>
      </rPr>
      <t xml:space="preserve">.在运输过程中货物丢失 &amp; UPS/FEDEX整票未提取，丢件赔偿标准如下：
一.快递派标准 
（1） 提取前任何形式的丢件  按货值赔偿（提供货值证明）最高不超过40/kg 不退运费     
（2）提取上网后丢件 统一按照每件100美金赔偿 不退运费
二.卡派标准  （包含任何形式的丢件）
（1）按公斤计费的丢件 按货值赔偿（提供货值证明）最高不超过40RMB/kg 不退运费
（2）按方计费的丢件 按货值赔偿（提供货值证明）最高不超过600RMB/件  不退运费        </t>
    </r>
    <r>
      <rPr>
        <b/>
        <sz val="12"/>
        <color theme="1"/>
        <rFont val="宋体"/>
        <charset val="134"/>
        <scheme val="minor"/>
      </rPr>
      <t xml:space="preserve">                                                                 
3.高货值产品及易碎品建议客人购买保险并打好包装，我司亦可提供购买保险服务；如若在运输过程中出因现包装原因而造成的损失而客人没有购买保险，我司概不负责；                                                                                                                        
4.货物未如实申报、侵权或不符合当地法规禁止进口的导致海关扣货不作赔偿, 并且保留追究发件人因此带来对我司的损失赔偿责任；
5.因船期延误或清关延误的，不作赔偿；
6.易碎品不接受任何损坏赔偿；
7.如客户一旦交货到我司，则默认上述赔款条例，出货前请详细阅读此赔偿标准。</t>
    </r>
  </si>
  <si>
    <t>注意事项</t>
  </si>
  <si>
    <t>1.出货前需按我司固定模板填写发票。模块资料需提供详细品名，海关编码，材质，用途，图片，地址栏需认真仔细填写。</t>
  </si>
  <si>
    <t>2.以上价格为义乌仓库交货价,材积货算:长*宽*高CM/6000 。只收纸箱包装货物，不接收木箱，木架等其他包装。</t>
  </si>
  <si>
    <t>3.单箱最低计费重量12KG，如不足12KG的需按照12KG计费。</t>
  </si>
  <si>
    <t>4.以上价格为普货产品到最终Amazon仓库的全部价格</t>
  </si>
  <si>
    <t>5.非FBA地址加收1RMB/KG，偏远地址加收3RMB/KG最低收费200元。</t>
  </si>
  <si>
    <t>6.4.可接单独报关件，加收280RMB/票，退税件贸易国只接中国和美国，其他国家或者中国香港无服务。</t>
  </si>
  <si>
    <t>7.单票货物超过5个品名，需额外加收30RMB/个。异形包裹加收150RMB/箱</t>
  </si>
  <si>
    <t>8.订舱需提供出货模块资料，模块资料需提供详细品名，海关编码，材质，用途，图片，地址栏需认真仔细填写。</t>
  </si>
  <si>
    <t>9.尺寸及重量：单边长度120CM-200CM之间加收100RMB/箱（超出2M无服务），第二长边大于75CM加收100RMB/箱，重量22kg-40kg之间加收140RMB/箱（超出40kg无服务） ，260CM&lt;围长&lt;320CM加收100RMB/箱，320CM&lt;以上无服务，围长=1*长+2*宽+2*高。尺寸及重量规则均叠加收费</t>
  </si>
  <si>
    <t>10.FBA货物每件货物需贴2个或以上合格的FBA标签，我司提供贴标增值服务0.5RMB/标签。</t>
  </si>
  <si>
    <t>11.此报价只收普货。带电产品只接内置纽扣电池，不接玩具产品、仿牌、液体、粉末、美国对华反倾销产品等敏感货物。不接收食品类，医疗产品类，化妆品类（含纹身美妆产品），电子烟及烟草相关产品，动物皮毛制品类，激光产品类，眼镜类，成人用品类，管制刀具和警棍、电棒类，植物及种子类，强磁类（磁铁、冰箱贴等），灭蚊、捕鼠、杀虫类产品，杂志书籍出版物等。如发现冲货或者带电不备注行为没收货物并罚款1000-50000RMB.</t>
  </si>
  <si>
    <t>12.P.O.BOX地址及军方地址无服务（阿拉斯加，夏威夷，波多黎各，关岛及各岛屿无服务）。</t>
  </si>
  <si>
    <t>13：如亚马逊拒收货件，私人地址拒收货物，产生的退回运费以及其他任何额外费用，将无条件由发件人支付。因客户产品问题导致海关扣关，我司负责协助清关处理，但不承担任何责任.如果产品地址问题的账单，例如UPS自动更正地址的账单，发件人需无条件支付（单证制单错误除外），</t>
  </si>
  <si>
    <t>赔偿标准</t>
  </si>
  <si>
    <t>（1）货物运输过程中如货物丢失或UPS提取前丢失，需提供FBA未上架证明，并经我司确认遗失，我司按退运费赔偿40RMB/KG标准执行。</t>
  </si>
  <si>
    <t>（2）UPS提取后丢失按照UPS赔偿标准单票最高不超过100USD。</t>
  </si>
  <si>
    <t>（3）特别申明以下情况不受理赔偿：
     1）因侵权问题，我司不承担任何责任并且保留追究发件人因此带来对我司损失的赔偿；
     2）如货物没有按照实际价值申报、侵犯知识产权、当地禁止进口等原因而导致的海关扣货，此情况不在赔偿范围之内，我司只协助发件人提供清关文件；
     3）如因客户货物本身质量问题以及涉及到具体的认证问题等，均不受理赔偿；
     4）如遇战争，自然灾害等不可抗力因素除导致货物破坏或灭失，不受理赔偿；
     5）在运输过程中如遇船期延误等引起的总体时效延误，均不受理赔偿。
     6）产品数量缺少、损坏不受理赔偿。
     7）易碎品不接受任何损坏赔偿。</t>
  </si>
  <si>
    <t>特别提示：如客户一旦交货到我司，我司默认客户已详细阅读此价格表备注内容及说明，并接受其条款的约束！</t>
  </si>
  <si>
    <r>
      <rPr>
        <b/>
        <sz val="48"/>
        <color theme="1" tint="0.25"/>
        <rFont val="宋体"/>
        <charset val="134"/>
        <scheme val="major"/>
      </rPr>
      <t>浙江明日之星供应链管理有限公司</t>
    </r>
    <r>
      <rPr>
        <b/>
        <sz val="56"/>
        <color theme="1" tint="0.25"/>
        <rFont val="宋体"/>
        <charset val="134"/>
        <scheme val="major"/>
      </rPr>
      <t>(深圳分公司）</t>
    </r>
  </si>
  <si>
    <t>华南明星达14T卡派（美森CLX)</t>
  </si>
  <si>
    <t>仓库代码</t>
  </si>
  <si>
    <t>开船后第二天开始计算
（有赔偿）</t>
  </si>
  <si>
    <t>50KG+</t>
  </si>
  <si>
    <t>按方包税1CBM+</t>
  </si>
  <si>
    <t>ONT8/LGB8/LAX9/SBD1</t>
  </si>
  <si>
    <t>12KG+/1CBM+</t>
  </si>
  <si>
    <t>18天签收入仓</t>
  </si>
  <si>
    <t>此报价只收普货，如发现冲货，瞒报或者带电不备注行为没收货物并罚款1000-50000RMB.</t>
  </si>
  <si>
    <t>LAS1/GYR3/GYR2/SMF3/ SCK4/VGT2</t>
  </si>
  <si>
    <t>19天签收入仓</t>
  </si>
  <si>
    <t>开船后第二天开始计算时效，超过承诺时效，按照每天赔偿（退0.5元/KG，80/方），最高理赔（1元/KG，160/cbm）签收当天不计赔偿日。1、如遇船司晚开、晚到、节假日时效顺延。2、如遇海关查验后放行还在承诺时效内，不做赔偿:超出承诺时效,统一退（退0.5元/KG，80/方）不参与时效赔偿承诺。3、码头停摆、罢工、恶劣天气等不可抗拒因素无赔偿，如遇亚马逊删约、跳约等无赔偿。</t>
  </si>
  <si>
    <t>参考时效开船后（无赔偿）</t>
  </si>
  <si>
    <t>POC1/POC3/POC2</t>
  </si>
  <si>
    <t>19天左右签收入仓</t>
  </si>
  <si>
    <r>
      <rPr>
        <b/>
        <sz val="18"/>
        <color rgb="FFFF0000"/>
        <rFont val="宋体"/>
        <charset val="134"/>
        <scheme val="minor"/>
      </rPr>
      <t>1.拒接一切敏感货物，此报价只收普货，如发现冲货，瞒报或者带电不备注行为在我司仓库查到的没收货物并罚款1万-5万元，若因冲货导致海关查验的罚款20万并追究其法律责任，和一切损失 .                                                                                                                                                                                 3.按方渠道密度比最高（1CBM：363KGS）</t>
    </r>
    <r>
      <rPr>
        <b/>
        <sz val="18"/>
        <color theme="0"/>
        <rFont val="宋体"/>
        <charset val="134"/>
        <scheme val="minor"/>
      </rPr>
      <t>M：363KGS）</t>
    </r>
  </si>
  <si>
    <t>GEU3/GEU5/GEU2/MIT2/TCY2/TCY1/QXY8/SCK8/MCC1/HLI2</t>
  </si>
  <si>
    <t>18-22天左右签收</t>
  </si>
  <si>
    <t>IUSQ/IUSJ/IUSP/IUSW/IUTI/PSP3</t>
  </si>
  <si>
    <t>ABQ2</t>
  </si>
  <si>
    <t>PSC2</t>
  </si>
  <si>
    <t>18-24天左右签收</t>
  </si>
  <si>
    <r>
      <rPr>
        <b/>
        <sz val="14"/>
        <color theme="1"/>
        <rFont val="微软雅黑"/>
        <charset val="134"/>
      </rPr>
      <t>FTW1</t>
    </r>
    <r>
      <rPr>
        <b/>
        <sz val="14"/>
        <rFont val="微软雅黑"/>
        <charset val="134"/>
      </rPr>
      <t>/IAH3/AMA1/DFW6</t>
    </r>
  </si>
  <si>
    <t>FWA4/IND9/MDW2</t>
  </si>
  <si>
    <t>MEM1/MQJ1/RFD2/SLC2/BNA6</t>
  </si>
  <si>
    <t>BNA2/DEN8/DEN2</t>
  </si>
  <si>
    <t>参考时效开船后
（无赔偿）</t>
  </si>
  <si>
    <t>ABE8/TEB9/AVP1/CLT2</t>
  </si>
  <si>
    <t>20-24天左右签收</t>
  </si>
  <si>
    <t>1.我司拒接一切敏感货物，此报价只收普货，如发现冲货，瞒报或者带电不备注行为在我司仓库查到的没收货物并罚款1万-5万元，若因冲货导致海关查验的罚款20万并追究其法律责任，和一切损失 .                                                        2.不同区不可以合并报关(如：一区不能和二区合并报关)                                                                3.按方渠道密度比最高（1CBM：363KGS）</t>
  </si>
  <si>
    <t>TEB4/SWF1/SWF2</t>
  </si>
  <si>
    <t>22-26天左右签收</t>
  </si>
  <si>
    <t>ORF2/RMN3/RDU2</t>
  </si>
  <si>
    <t>按方包税2CBM+</t>
  </si>
  <si>
    <t>1000KG+</t>
  </si>
  <si>
    <t>美西海外仓自提</t>
  </si>
  <si>
    <t>出库费$15/托，不包含其他费用（如海外仓仓储费，贴标费，派送费等），如有产生实报实销</t>
  </si>
  <si>
    <t>90-91商业地址</t>
  </si>
  <si>
    <t>咨询我司客服单独报价</t>
  </si>
  <si>
    <t>不包含其他费用（如海外仓仓储费，贴标费，超时费，二次派送费等额外产生的杂费）如有产生实报实销</t>
  </si>
  <si>
    <t>50KG+实重比优惠：1:190减0.5、1:250减0.8、1:300减1、1:350减1.3、1:400减1.5、1:450减1.8、1:500及以上减2 比重减后最低1.5/KG</t>
  </si>
  <si>
    <r>
      <rPr>
        <b/>
        <sz val="16"/>
        <color theme="1"/>
        <rFont val="微软雅黑"/>
        <charset val="134"/>
      </rPr>
      <t>1.提供POD 和预约号后 亚马逊的货物请客户在签收后5个工作日内查询限FBA后台是否上架，签收后15个工作日内提供货物未上架后台截图(需带有电脑屏幕右下角当下真实时间)至我司方可进入开查程序，超过20个工作日反馈不予受理和赔偿。若卡派出现丢件在我司规定时间内调查核实后我司予以赔偿。</t>
    </r>
    <r>
      <rPr>
        <b/>
        <sz val="16"/>
        <color rgb="FFFF0000"/>
        <rFont val="微软雅黑"/>
        <charset val="134"/>
      </rPr>
      <t>丢件赔偿标准如下：
一.快递派标准 
（1） 提取前任何形式的丢件  按货值赔偿（提供货值证明）最高不超过40/kg 不退运费     
（2）提取上网后丢件 统一按照每件100美金赔偿 不退运费
二.卡派标准  （包含任何形式的丢件）
（1）按公斤计费的丢件 按货值赔偿（提供货值证明）最高不超过40RMB/kg 不退运费
（2）按方计费的丢件 按货值赔偿（提供货值证明）最高不超过600RMB/件  不退运费</t>
    </r>
    <r>
      <rPr>
        <b/>
        <sz val="16"/>
        <color theme="1"/>
        <rFont val="微软雅黑"/>
        <charset val="134"/>
      </rPr>
      <t xml:space="preserve">
2.货物如因自身包装问题造成破损或数量短少的，不作赔偿；
3.货物未如实申报、侵权或不符合当地法规禁止进口的导致海关扣货不作赔偿, 并且保留追究发件人因此带来对我司的损失赔偿责任；
4.因船期延误或清关延误等不可抗因素，不作赔偿；
5.易碎品不接受任何损坏赔偿；
6.如客户一旦交货到我司，则默认上述赔款条例，出货前请详细阅读此赔偿标准。</t>
    </r>
  </si>
  <si>
    <t>1.以上价格为华南仓库交货价,材积货算:长*宽*高CM/6000 ；</t>
  </si>
  <si>
    <t>3.以上价格为普货产品到最终Amazon仓库的全部价格；</t>
  </si>
  <si>
    <t>4.可接单独报关件，加收150RMB/票，退税件贸易国只接中国和美国，其他国家或者中国香港无服务；</t>
  </si>
  <si>
    <t>5.单票货物超过5个品名，需额外加收30RMB/个；</t>
  </si>
  <si>
    <t>6.订舱需提供出货模块资料，模块资料需提供详细品名，海关编码，材质，用途，图片，地址栏需认真仔细填写；</t>
  </si>
  <si>
    <t>7.尺寸及重量：实重30-45KG加收1RMB/KG，(150/方）320CM&lt;一长+两宽+两高&lt;410CM加收5RMB/KG（800/方）尺寸及重量规则均叠加收费</t>
  </si>
  <si>
    <t>8.FBA货物每件货物需贴2个或以上合格的FBA标签，我司提供贴标增值服务0.5RMB/标签；</t>
  </si>
  <si>
    <t>9.此报价只收普货。带电产品只接内置纽扣电池，不接玩具产品、仿牌、液体、粉末、美国对华反倾销产品等敏感货物。不接收食品类，医疗产品类，化妆品类（含纹身美妆产品），电子烟及烟草相关产品，动物皮毛制品类，激光产品类，眼镜类，成人用品类，管制刀具和警棍、电棒类，植物及种子类，强磁类（磁铁、冰箱贴等），灭蚊、捕鼠、杀虫类产品，杂志书籍出版物等。如发现冲货或者带电不备注行为没收货物并罚款10000-50000RMB；</t>
  </si>
  <si>
    <r>
      <rPr>
        <b/>
        <sz val="36"/>
        <color theme="1" tint="0.25"/>
        <rFont val="宋体"/>
        <charset val="134"/>
        <scheme val="major"/>
      </rPr>
      <t>浙江明日之星供应链管理有限公司</t>
    </r>
    <r>
      <rPr>
        <b/>
        <sz val="48"/>
        <color theme="1" tint="0.25"/>
        <rFont val="宋体"/>
        <charset val="134"/>
        <scheme val="major"/>
      </rPr>
      <t>(深圳分公司）</t>
    </r>
  </si>
  <si>
    <t>华南明星达16T卡派 (美森MAX航线）</t>
  </si>
  <si>
    <t>20天签收入仓</t>
  </si>
  <si>
    <t>1.我司拒接一切敏感货物，此报价只收普货，如发现冲货，瞒报或者带电不备注行为在我司仓库查到的没收货物并罚款1万-5万元，若因冲货导致海关查验的罚款20万并追究其法律责任，和一切损失 .                                                                                                                                  3.按方渠道密度比最高（1CBM：363KGS）</t>
  </si>
  <si>
    <t>19-25天左右签收</t>
  </si>
  <si>
    <t>21-27天左右签收</t>
  </si>
  <si>
    <t>21-25天左右签收</t>
  </si>
  <si>
    <t>23-27天左右签收</t>
  </si>
  <si>
    <t>以下仓库10cbm以上可单独咨询我司客服报价</t>
  </si>
  <si>
    <t>LGB6/SBD2/SNA4/XLX7/SJC7/FAT2/SCK1/ MCE1/PHX5/PHX7/LAS6/OAK3/FOE1/HOU8/ICT2/LIT2/MEM6/MKC4/OKC2/STL3/STL4/CMH2/CMH3/IGQ2/IND5/JVL1/MDW6/ORD2/HIA1 /ILG1/ABE3/MDT1/PHL6/RDU2/RDU4/RYY2/TEB6/ALB1/BWI4/DCA6/MGE3 /PIT2/ RIC1 /RMN3/SAV3/JAX3/PBI3/TMB8/ TPA3/SWF1/SWF2/LAN2/LBE1/TEB9/SLC2</t>
  </si>
  <si>
    <r>
      <rPr>
        <sz val="14"/>
        <color theme="1"/>
        <rFont val="宋体"/>
        <charset val="134"/>
        <scheme val="minor"/>
      </rPr>
      <t>1.提供POD 和预约号后 亚马逊的货物请客户在签收后5个工作日内查询限FBA后台是否上架，签收后15个工作日内提供货物未上架后台截图(需带有电脑屏幕右下角当下真实时间)至我司方可进入开查程序，超过20个工作日反馈不予受理和赔偿。若卡派出现丢件在我司规定时间内调查核实后我司予以赔偿。</t>
    </r>
    <r>
      <rPr>
        <sz val="14"/>
        <color rgb="FFFF0000"/>
        <rFont val="宋体"/>
        <charset val="134"/>
        <scheme val="minor"/>
      </rPr>
      <t>丢件赔偿标准如下：
一.快递派标准 
（1） 提取前任何形式的丢件  按货值赔偿（提供货值证明）最高不超过40/kg 不退运费     
（2）提取上网后丢件 统一按照每件100美金赔偿 不退运费
二.卡派标准  （包含任何形式的丢件）
（1）按公斤计费的丢件 按货值赔偿（提供货值证明）最高不超过40RMB/kg 不退运费
（2）按方计费的丢件 按货值赔偿（提供货值证明）最高不超过600RMB/件  不退运费</t>
    </r>
    <r>
      <rPr>
        <sz val="14"/>
        <color theme="1"/>
        <rFont val="宋体"/>
        <charset val="134"/>
        <scheme val="minor"/>
      </rPr>
      <t xml:space="preserve">
2.货物如因自身包装问题造成破损或数量短少的，不作赔偿；
3.货物未如实申报、侵权或不符合当地法规禁止进口的导致海关扣货不作赔偿, 并且保留追究发件人因此带来对我司的损失赔偿责任；
4.因船期延误或清关延误等不可抗因素，不作赔偿；
5.易碎品不接受任何损坏赔偿；
6.如客户一旦交货到我司，则默认上述赔款条例，出货前请详细阅读此赔偿标准。</t>
    </r>
  </si>
  <si>
    <t>1.以上价格为华南仓库交货价,材积货算:长*宽*高CM/6000 。</t>
  </si>
  <si>
    <t>3.以上价格为普货产品到最终Amazon仓库的全部价格</t>
  </si>
  <si>
    <t>4.可接单独报关件，加收150RMB/票，退税件贸易国只接中国和美国，其他国家或者中国香港无服务。</t>
  </si>
  <si>
    <t>5.单票货物超过5个品名，需额外加收30RMB/个。</t>
  </si>
  <si>
    <t>6.订舱需提供出货模块资料，模块资料需提供详细品名，海关编码，材质，用途，图片，地址栏需认真仔细填写。</t>
  </si>
  <si>
    <t>8.FBA货物每件货物需贴2个或以上合格的FBA标签，我司提供贴标增值服务0.5RMB/标签。</t>
  </si>
  <si>
    <t>9.此报价只收普货。带电产品只接内置纽扣电池，不接玩具产品、仿牌、液体、粉末、美国对华反倾销产品等敏感货物。不接收食品类，医疗产品类，化妆品类（含纹身美妆产品），电子烟及烟草相关产品，动物皮毛制品类，激光产品类，眼镜类，成人用品类，管制刀具和警棍、电棒类，植物及种子类，强磁类（磁铁、冰箱贴等），灭蚊、捕鼠、杀虫类产品，杂志书籍出版物等。如发现冲货或者带电不备注行为没收货物并罚款1000-50000RMB.</t>
  </si>
  <si>
    <t>组合区</t>
  </si>
  <si>
    <t>开船后第二天
开始计算时效签收时效</t>
  </si>
  <si>
    <t>一区美西特价</t>
  </si>
  <si>
    <t>20天签收</t>
  </si>
  <si>
    <t>三区美西特价</t>
  </si>
  <si>
    <t>GYR2/GYR3/LAS1/SMF3/SCK4/VGT2</t>
  </si>
  <si>
    <t>21天签收</t>
  </si>
  <si>
    <t>一区美西</t>
  </si>
  <si>
    <t>POC1/POC3/ POC2</t>
  </si>
  <si>
    <t>20天左右签收</t>
  </si>
  <si>
    <t>二区美西</t>
  </si>
  <si>
    <t>LGB4/LGB9/LGB6/SBD2 /SNA4/ XLX7/JOT1</t>
  </si>
  <si>
    <t>21天左右签收</t>
  </si>
  <si>
    <t>IUSQ/IUSJ/IUSP/IUTI/IUSW/IUTE/PSP3</t>
  </si>
  <si>
    <t>三区美西</t>
  </si>
  <si>
    <t>SCK8/MIT2/HLI2/TCY2/TCY1/MCC1</t>
  </si>
  <si>
    <t>19-24天左右签收</t>
  </si>
  <si>
    <t>GEU3/GEU5/GEU2/QXY5/QXY8</t>
  </si>
  <si>
    <t>四区美西</t>
  </si>
  <si>
    <t>SJC7/FAT2/SCK1/ MCE1</t>
  </si>
  <si>
    <t>PHX5/PHX7/LAS6/OAK3/SMF6</t>
  </si>
  <si>
    <t>五区美中</t>
  </si>
  <si>
    <t>AMA1/SAT1/SAT4/DFW6/FTW1/IAH3/IUTH/AFW5/FTW5</t>
  </si>
  <si>
    <t>FWA4/IND9/MDW2/IUSF</t>
  </si>
  <si>
    <t>六区美中</t>
  </si>
  <si>
    <t>BNA2/DEN8/DEN2/FOE1/PPO4</t>
  </si>
  <si>
    <t>50KG+/1CBM+</t>
  </si>
  <si>
    <t>23-29天左右签收</t>
  </si>
  <si>
    <t>HOU8/ICT2/LIT2/MEM6/MKC4</t>
  </si>
  <si>
    <t>OKC2/STL3/STL4/FTW3/BFI3/GEG2</t>
  </si>
  <si>
    <t>七区美中</t>
  </si>
  <si>
    <t>CMH2/CMH3/IGQ2/IND2/LAN2</t>
  </si>
  <si>
    <t>JVL1/MDW6/ORD2/RFD4/STL6/DET1/DET2</t>
  </si>
  <si>
    <t>1.我司拒接一切敏感货物，此报价只收普货，如发现冲货，瞒报或者带电不备注行为在我司仓库查到的没收货物并罚款1万-5万元，若因冲货导致海关查验的罚款20万并追究其法律责任，和一切损失 .                                                                 2.不同区不可以合并报关(如：一区不能和二区合并报关)                                                                      3.按方渠道密度比最高（1CBM：363KGS）</t>
  </si>
  <si>
    <t>美东纽约专区</t>
  </si>
  <si>
    <t>ABE8/AVP1/TEB9/RMN3</t>
  </si>
  <si>
    <t>ACY2/TEB3/TEB6/TTN2/ABE4/RDU4/HEA2/RDU2</t>
  </si>
  <si>
    <t>25-29天左右签收</t>
  </si>
  <si>
    <t>TEB4/SWF1/SWF2/MDT1/WBW2</t>
  </si>
  <si>
    <t>MDT4/PHL4/PHL5/PHL6/DCA6/ILG1 /IUSL/HIA1</t>
  </si>
  <si>
    <t>ORF2/RIC1/BOS7/ALB1/XLX1/XRI3</t>
  </si>
  <si>
    <t>PIT2/LBE1/CHO1/ AKR1 /IUST</t>
  </si>
  <si>
    <t>美东萨凡纳专区</t>
  </si>
  <si>
    <t>CLT2/XAV3</t>
  </si>
  <si>
    <t>1.我司拒接一切敏感货物，此报价只收普货，如发现冲货，瞒报或者带电不备注行为在我司仓库查到的没收货物并罚款1万-5万元，若因冲货导致海关查验的罚款20万并追究其法律责任，和一切损失 .                                                                                   2.不同区不可以合并报关(如：一区不能和二区合并报关)                                                                                                           3.按方渠道密度比最高（1CBM：363KGS）</t>
  </si>
  <si>
    <t>MGE3/SAV3/JAX3</t>
  </si>
  <si>
    <t>25-29天签收</t>
  </si>
  <si>
    <t>CLT3/RYY2/XLX6/CLT6/GSO1/GSP1</t>
  </si>
  <si>
    <t>TPA2/TPA3/TPA6/MCO2</t>
  </si>
  <si>
    <t>HSV1/HSV2/IUSR/PBI2/PBI3/TMB8/XPB2</t>
  </si>
  <si>
    <t>500KG+</t>
  </si>
  <si>
    <r>
      <rPr>
        <sz val="14"/>
        <color theme="1"/>
        <rFont val="微软雅黑"/>
        <charset val="134"/>
      </rPr>
      <t>1.提供POD 和预约号后 亚马逊的货物请客户在签收后5个工作日内查询限FBA后台是否上架，签收后15个工作日内提供货物未上架后台截图(需带有电脑屏幕右下角当下真实时间)至我司方可进入开查程序，超过20个工作日反馈不予受理和赔偿。若卡派出现丢件在我司规定时间内调查核实后我司予以赔偿。</t>
    </r>
    <r>
      <rPr>
        <sz val="14"/>
        <color rgb="FFFF0000"/>
        <rFont val="微软雅黑"/>
        <charset val="134"/>
      </rPr>
      <t>丢件赔偿标准如下：
一.快递派标准 
（1） 提取前任何形式的丢件  按货值赔偿（提供货值证明）最高不超过40/kg 不退运费     
（2）提取上网后丢件 统一按照每件100美金赔偿 不退运费
二.卡派标准  （包含任何形式的丢件）
（1）按公斤计费的丢件 按货值赔偿（提供货值证明）最高不超过40RMB/kg 不退运费
（2）按方计费的丢件 按货值赔偿（提供货值证明）最高不超过600RMB/件  不退运费</t>
    </r>
    <r>
      <rPr>
        <sz val="14"/>
        <color theme="1"/>
        <rFont val="微软雅黑"/>
        <charset val="134"/>
      </rPr>
      <t xml:space="preserve">
2.货物如因自身包装问题造成破损或数量短少的，不作赔偿；
3.货物未如实申报、侵权或不符合当地法规禁止进口的导致海关扣货不作赔偿, 并且保留追究发件人因此带来对我司的损失赔偿责任；
4.因船期延误或清关延误等不可抗因素，不作赔偿；
5.易碎品不接受任何损坏赔偿；
6.如客户一旦交货到我司，则默认上述赔款条例，出货前请详细阅读此赔偿标准。</t>
    </r>
  </si>
  <si>
    <t>4.可接单独报关件，加收280RMB/票，退税件贸易国只接中国和美国，其他国家或者中国香港无服务。</t>
  </si>
  <si>
    <r>
      <rPr>
        <b/>
        <sz val="28"/>
        <color theme="8" tint="-0.25"/>
        <rFont val="宋体"/>
        <charset val="134"/>
        <scheme val="major"/>
      </rPr>
      <t>华南明星达20T卡派</t>
    </r>
    <r>
      <rPr>
        <b/>
        <sz val="28"/>
        <color rgb="FFFF0000"/>
        <rFont val="宋体"/>
        <charset val="134"/>
        <scheme val="major"/>
      </rPr>
      <t>(合德HDS3)华南王牌渠道</t>
    </r>
  </si>
  <si>
    <t>22天签收</t>
  </si>
  <si>
    <t>23天签收</t>
  </si>
  <si>
    <t>22天左右签收</t>
  </si>
  <si>
    <t>23天左右签收</t>
  </si>
  <si>
    <t xml:space="preserve">1.以上价格为华南仓库交货价,材积货算:长*宽*高CM/6000 </t>
  </si>
  <si>
    <t>5.单票货物超过5个品名，需额外加收30RMB/个</t>
  </si>
  <si>
    <r>
      <rPr>
        <b/>
        <sz val="28"/>
        <color theme="8" tint="-0.25"/>
        <rFont val="宋体"/>
        <charset val="134"/>
        <scheme val="major"/>
      </rPr>
      <t>华南OA卡派直送（盐田 COSCO SEA航线)</t>
    </r>
    <r>
      <rPr>
        <b/>
        <sz val="28"/>
        <color rgb="FFFF0000"/>
        <rFont val="宋体"/>
        <charset val="134"/>
        <scheme val="major"/>
      </rPr>
      <t>(本周船期OA必保舱位，如因船司爆仓甩柜赔付0.5/KG)</t>
    </r>
  </si>
  <si>
    <t>洛杉矶特价</t>
  </si>
  <si>
    <t>19-26天签收</t>
  </si>
  <si>
    <t>此渠道报价为直送柜不接受拦截，若需要拦截每票2200美金/票，不接受合并报关。单件尺寸不超63cm，在截单前到货的保证装走，不集货，不延船期!</t>
  </si>
  <si>
    <r>
      <rPr>
        <b/>
        <sz val="28"/>
        <color theme="8" tint="-0.25"/>
        <rFont val="宋体"/>
        <charset val="134"/>
        <scheme val="major"/>
      </rPr>
      <t>华南OA拆柜卡派（盐田 COSCO SEA航线)</t>
    </r>
    <r>
      <rPr>
        <b/>
        <sz val="28"/>
        <color rgb="FFFF0000"/>
        <rFont val="宋体"/>
        <charset val="134"/>
        <scheme val="major"/>
      </rPr>
      <t>(本周船期OA必保舱位，如因船司爆仓甩柜赔付0.5/KG)</t>
    </r>
  </si>
  <si>
    <t>22-28天签收</t>
  </si>
  <si>
    <t>24-30天签收</t>
  </si>
  <si>
    <t>25-32天左右签收</t>
  </si>
  <si>
    <t>25-32天签收</t>
  </si>
  <si>
    <t>27-35天签收</t>
  </si>
  <si>
    <r>
      <rPr>
        <b/>
        <sz val="28"/>
        <color theme="8" tint="-0.25"/>
        <rFont val="宋体"/>
        <charset val="134"/>
        <scheme val="major"/>
      </rPr>
      <t>华南特惠普船直送卡派</t>
    </r>
    <r>
      <rPr>
        <b/>
        <sz val="28"/>
        <color rgb="FFFF0000"/>
        <rFont val="宋体"/>
        <charset val="134"/>
        <scheme val="major"/>
      </rPr>
      <t>（SML,HMM,WHL,YMM,TSL,SLS,ONE，CUL)(特惠线渠道有甩柜风险，赶时效货物建议选择OA)</t>
    </r>
  </si>
  <si>
    <t>21-28天签收</t>
  </si>
  <si>
    <r>
      <rPr>
        <b/>
        <sz val="28"/>
        <color theme="8" tint="-0.25"/>
        <rFont val="宋体"/>
        <charset val="134"/>
        <scheme val="major"/>
      </rPr>
      <t>华南特惠普船卡派</t>
    </r>
    <r>
      <rPr>
        <b/>
        <sz val="28"/>
        <color rgb="FFFF0000"/>
        <rFont val="宋体"/>
        <charset val="134"/>
        <scheme val="major"/>
      </rPr>
      <t>（SML,HMM,WHL,YMM,TSL,SLS,ONE，CUL)(特惠线渠道有甩柜风险，赶时效货物建议选择OA)</t>
    </r>
  </si>
  <si>
    <t>26-32天签收</t>
  </si>
  <si>
    <t>27-34天左右签收</t>
  </si>
  <si>
    <t>1.我司拒接一切敏感货物，此报价只收普货，如发现冲货，瞒报或者带电不备注行为在我司仓库查到的没收货物并罚款1000-50000RMB，若因冲货导致海关查验的罚款20万并追究其法律责任，和一切损失 .                                                        2.不同区不可以合并报关(如：一区不能和二区合并报关)                                                                3.按方渠道密度比最高（1CBM：363KGS）</t>
  </si>
  <si>
    <t>27-36天左右签收</t>
  </si>
  <si>
    <t>浙江明日之星供应链管理有限公司</t>
  </si>
  <si>
    <t>华南西雅图普船卡派（OA,SML统配）-该渠道暂停 对应亚马逊仓库地址建议走洛杉矶港口！！！</t>
  </si>
  <si>
    <t>35-40天左右签收</t>
  </si>
  <si>
    <t>此报价只收普货，如发现冲货，瞒报或者带电不备注行为没收货物并罚款10000-50000RMB.</t>
  </si>
  <si>
    <t>BFI3</t>
  </si>
  <si>
    <t>PDX7/PDX6</t>
  </si>
  <si>
    <t>GEG2</t>
  </si>
  <si>
    <t>计费规则</t>
  </si>
  <si>
    <t>计费规则：单边超过200CM拒收；
亚马逊地址单件实重超过30KG小于45KG货物加收RMB1/KG；                                                                                                                                                                                                                                                                                                             320CM&lt;一长+两宽+两高&lt;410CM加收5RMB/KG
非亚马逊地址无超重费，超长费正常收取。</t>
  </si>
  <si>
    <t>请注意：按照美国海关要求，所有中国出口美国货物的外包装及货物内包装（或者货物本身）必须有“MADE IN CHINA”的标记，否则一旦被查到将会被要求在美国海关的监管下逐件贴标，限期未完成者将会被处以至少为发票金额的6倍的罚款，由此导致的时效延误及一切费用概由客人承担。</t>
  </si>
  <si>
    <t>7.尺寸及重量：实重30-45KG加收1RMB/KG，(150/方）最长边超120CM小于200CM加收1RMB/KG，(150/方）320CM&lt;一长+两宽+两高&lt;410CM加收5RMB/KG（800/方）尺寸及重量规则均叠加收费</t>
  </si>
  <si>
    <t>华南奥克兰直送卡派（EXX航线和WHL,OA统配）</t>
  </si>
  <si>
    <t>渠道产品</t>
  </si>
  <si>
    <t>奥克兰特惠</t>
  </si>
  <si>
    <t>SMF3/SCK4/SJC7/TCY1/TCY2</t>
  </si>
  <si>
    <t>12KG+/1cbm+</t>
  </si>
  <si>
    <t>23-28天左右签收</t>
  </si>
  <si>
    <t>此渠道报价为直送柜不接受拦截，若需要拦截每票2200美金/票，不接受合并报关。单件尺寸不超63cm，在截单前到货的保证装走，不集货，不延船期。</t>
  </si>
  <si>
    <t>华南奥克兰拆柜卡派 （EXX航线和WHL,OA统配）</t>
  </si>
  <si>
    <t>开船后第二天开始计算</t>
  </si>
  <si>
    <t>MCC1（95742）</t>
  </si>
  <si>
    <t>25-30天左右</t>
  </si>
  <si>
    <t>SCK8（94561）</t>
  </si>
  <si>
    <t>SCK3（95336）</t>
  </si>
  <si>
    <t>OAK3（95363）</t>
  </si>
  <si>
    <t>SCK1（95215）</t>
  </si>
  <si>
    <t>MCE1（95380）</t>
  </si>
  <si>
    <t>SMF6（95835）</t>
  </si>
  <si>
    <t>HLI2    (95023 )</t>
  </si>
  <si>
    <t>SMF7 (95688)</t>
  </si>
  <si>
    <t>FAT2（93725)</t>
  </si>
  <si>
    <t>SMF1（95688）(沃尔玛）</t>
  </si>
  <si>
    <t>按方包税1cbm+</t>
  </si>
  <si>
    <t>美西奥克兰海外仓自提</t>
  </si>
  <si>
    <t>华南芝加哥直送卡派 （CMA/ZIM/SML/OA统配航线到LA转火车）</t>
  </si>
  <si>
    <t>芝加哥特惠卡派</t>
  </si>
  <si>
    <t>MDW2</t>
  </si>
  <si>
    <t>12kg+/1CBM+</t>
  </si>
  <si>
    <t>26-31天左右签收</t>
  </si>
  <si>
    <t>此渠道报价为直送柜不接受拦截，若需要拦截每票2200美金/票，不接受合并报关。单件尺寸不超63cm，单件实重不超23kg</t>
  </si>
  <si>
    <t>IND9/FWA4</t>
  </si>
  <si>
    <t>华南芝加哥普船卡派 （CMA/ZIM/SML/OA统配航线到LA转火车）</t>
  </si>
  <si>
    <t>芝加哥一区</t>
  </si>
  <si>
    <t>MDW2/ORD2/IGQ2/MDW6</t>
  </si>
  <si>
    <t>32-40天左右签收</t>
  </si>
  <si>
    <t>此报价为拆柜派送可以合并，报关此报价只收普货，如发现冲货，瞒报或者带电不备注行为没收货物并罚款1000-50000RMB.                                        不同区不能合并报关</t>
  </si>
  <si>
    <t>MDW9/RFD2/RFD4/JVL1/                                   沃尔玛---ORD1S</t>
  </si>
  <si>
    <t>芝加哥二区</t>
  </si>
  <si>
    <t>IND9/MQJ2/STL4/IND2/IND4/IND5/ MQJ1/PPO4/LAN2</t>
  </si>
  <si>
    <t>沃尔玛---IND2/沃尔玛---IND3/沃尔玛---IND2N</t>
  </si>
  <si>
    <t>芝加哥三区</t>
  </si>
  <si>
    <t>DET1/DET2/CMH2/CMH3/CMH7</t>
  </si>
  <si>
    <t>芝加哥四区</t>
  </si>
  <si>
    <t>FOE1/MKC4/MCI3/STL3/MEM1/MEM6</t>
  </si>
  <si>
    <t>沃尔玛---KS1/沃尔玛---MCI1N</t>
  </si>
  <si>
    <t>芝加哥留仓自提</t>
  </si>
  <si>
    <t>留仓自提</t>
  </si>
  <si>
    <t>计费规则：单边超过200CM拒收；
亚马逊地址单件实重超过30KG小于45KG货物加收RMB1/KG；                                                                                                                                                                                                                                                                                                                                    320CM&lt;一长+两宽+两高&lt;410CM加收5RMB/KG
非亚马逊地址无超重费，超长费正常收取。</t>
  </si>
  <si>
    <t>休斯顿专线拆柜派送</t>
  </si>
  <si>
    <t>HOU8/HOU7/HOU3/HOU2/HOU1/IAH3</t>
  </si>
  <si>
    <t>此报价为拆柜派送可以合并，报关此报价只收普货，如发现冲货，瞒报或者带电不备注行为没收货物并罚款1000-50000RMB.</t>
  </si>
  <si>
    <t>FTW9/FTW1/FTW5/FTW3/SAT1/FTW2/IUSF/DFW7/DFW6/DAL3/SAT6/SAT4/IUTH/AFW5</t>
  </si>
  <si>
    <t>MEM6/MEM1/LFT1/AMA1/OKC2/LIT2/ ICT2/FOE1</t>
  </si>
  <si>
    <t>休斯顿留仓自提</t>
  </si>
  <si>
    <t>东莞仓(明星仓5号）福永仓（明星仓5号）</t>
  </si>
  <si>
    <t>XLX6/SAV3/MGE3/CLT2/ JAX3</t>
  </si>
  <si>
    <t>35-45天左右签收</t>
  </si>
  <si>
    <t>GSP1/RYY2/IUSR/RDU4/ATL8/MGE1/CLT3/XAV3</t>
  </si>
  <si>
    <t>GSO1/CLT6/CLT4/RDU2/MCO2</t>
  </si>
  <si>
    <t>TPA2/TPA3/TPA6/ATL2</t>
  </si>
  <si>
    <r>
      <rPr>
        <b/>
        <sz val="14"/>
        <color theme="1"/>
        <rFont val="微软雅黑"/>
        <charset val="134"/>
      </rPr>
      <t>CHA2/BNA2/HSV1/HSV2/PBI3 /PBI2/XPB2/</t>
    </r>
    <r>
      <rPr>
        <b/>
        <sz val="14"/>
        <color rgb="FFFF0000"/>
        <rFont val="微软雅黑"/>
        <charset val="134"/>
      </rPr>
      <t>BNA6</t>
    </r>
  </si>
  <si>
    <t>MEM8/MQY1/TMB8</t>
  </si>
  <si>
    <t>Walmart仓点（仓库代码需填写对应的仓点）</t>
  </si>
  <si>
    <t>Wal-MCO2/Wal-MEM1s</t>
  </si>
  <si>
    <t>Wal-ATL3/Wal-Atl2n/Wal-ATL1</t>
  </si>
  <si>
    <t>三方私人仓区（仓库代码需填写对应的仓点）不足350kg按照350kg计费</t>
  </si>
  <si>
    <t>350kg+</t>
  </si>
  <si>
    <t>西邮 WPGA1/西邮 WPGA4</t>
  </si>
  <si>
    <t>350kg+/2CBM+</t>
  </si>
  <si>
    <t>谷仓美南1号/谷仓美南2号</t>
  </si>
  <si>
    <t>乐歌SAV仓/TIKTOK GA仓</t>
  </si>
  <si>
    <t>运去哪 GA1号仓/大健云仓 GA/万邑通GA仓</t>
  </si>
  <si>
    <r>
      <rPr>
        <b/>
        <sz val="28"/>
        <color theme="8" tint="-0.25"/>
        <rFont val="宋体"/>
        <charset val="134"/>
        <scheme val="major"/>
      </rPr>
      <t>华南纽约经济普船卡派</t>
    </r>
    <r>
      <rPr>
        <b/>
        <sz val="28"/>
        <color rgb="FFFF0000"/>
        <rFont val="宋体"/>
        <charset val="134"/>
        <scheme val="major"/>
      </rPr>
      <t>（ZIM-ZXB）</t>
    </r>
  </si>
  <si>
    <t>特价仓库 ABE8/TEB9/ACY2</t>
  </si>
  <si>
    <t>12kg+/1CBM</t>
  </si>
  <si>
    <t>42-48天左右签收</t>
  </si>
  <si>
    <t>特价仓库 AVP1/TEB4</t>
  </si>
  <si>
    <t>特价仓库 ORF2/BOS7/RMN3</t>
  </si>
  <si>
    <t>TEB3/TEB6/TTN2/ABE4/XEW5</t>
  </si>
  <si>
    <t>SWF1//MDT1/WBW2/HEA2</t>
  </si>
  <si>
    <r>
      <rPr>
        <b/>
        <sz val="14"/>
        <color theme="1"/>
        <rFont val="微软雅黑"/>
        <charset val="134"/>
      </rPr>
      <t>MDT4/PHL4/PHL5/PHL6/DCA6/ILG1/SWF2 /IUSL/</t>
    </r>
    <r>
      <rPr>
        <b/>
        <sz val="14"/>
        <color rgb="FFFF0000"/>
        <rFont val="微软雅黑"/>
        <charset val="134"/>
      </rPr>
      <t>HIA1</t>
    </r>
  </si>
  <si>
    <t>RIC1/ALB1/XLX1/XRI3/ BWI4</t>
  </si>
  <si>
    <t>PIT2/CMH2/CMH3/LBE1/CHO1/AKR1 /IUST</t>
  </si>
  <si>
    <r>
      <rPr>
        <b/>
        <sz val="28"/>
        <color theme="8" tint="-0.25"/>
        <rFont val="宋体"/>
        <charset val="134"/>
        <scheme val="major"/>
      </rPr>
      <t>华南纽约普船卡派</t>
    </r>
    <r>
      <rPr>
        <b/>
        <sz val="28"/>
        <color rgb="FFFF0000"/>
        <rFont val="宋体"/>
        <charset val="134"/>
        <scheme val="major"/>
      </rPr>
      <t>（精品COSCO-AWE4航线）</t>
    </r>
  </si>
  <si>
    <t>40-45天左右签收</t>
  </si>
  <si>
    <r>
      <rPr>
        <b/>
        <sz val="28"/>
        <color theme="8" tint="-0.25"/>
        <rFont val="宋体"/>
        <charset val="134"/>
        <scheme val="major"/>
      </rPr>
      <t>华南纽约普船海派</t>
    </r>
    <r>
      <rPr>
        <b/>
        <sz val="28"/>
        <color rgb="FFFF0000"/>
        <rFont val="宋体"/>
        <charset val="134"/>
        <scheme val="major"/>
      </rPr>
      <t>（精品COSCO-AWE4航线）</t>
    </r>
  </si>
  <si>
    <t>美东邮编0,1,2,</t>
  </si>
  <si>
    <t>参考时效：开船后30-35天提取                   
联邦和UPS随机打单</t>
  </si>
  <si>
    <t>一般贸易报关： 280一票</t>
  </si>
  <si>
    <t>非亚马逊地址+1                                                                                                                      偏远3/KG 超偏远4/KG                                                                                                            超极偏远5/KG，如需指定打单+5</t>
  </si>
  <si>
    <t>美东邮编3</t>
  </si>
  <si>
    <r>
      <rPr>
        <b/>
        <sz val="28"/>
        <color theme="8" tint="-0.25"/>
        <rFont val="宋体"/>
        <charset val="134"/>
        <scheme val="major"/>
      </rPr>
      <t>华南纽约海铁卡派</t>
    </r>
    <r>
      <rPr>
        <b/>
        <sz val="28"/>
        <color rgb="FFFF0000"/>
        <rFont val="宋体"/>
        <charset val="134"/>
        <scheme val="major"/>
      </rPr>
      <t>（ZIM/EXX/OA航线到LA转火车到NY）</t>
    </r>
  </si>
  <si>
    <t>ABE8/TEB9/XEW5</t>
  </si>
  <si>
    <t>25-30天左右签收</t>
  </si>
  <si>
    <t>ACY2/TEB3/TEB6/TTN2/ABE4/ABE3</t>
  </si>
  <si>
    <t>TEB4/SWF1/AVP1/MDT1/WBW2/ HEA2</t>
  </si>
  <si>
    <t>MDT4/PHL4/PHL5/PHL6/DCA6/ILG1/SWF2 /IUSL/HIA1</t>
  </si>
  <si>
    <t>ORF2/RIC1/BOS7/ALB1/RMN3/XLX1/XRI3/BWI4</t>
  </si>
  <si>
    <t>华南纽约私人卡派</t>
  </si>
  <si>
    <t>美东纽约区私卡邮编自查表</t>
  </si>
  <si>
    <t>下单渠道</t>
  </si>
  <si>
    <t>参考时效</t>
  </si>
  <si>
    <t>100kg+</t>
  </si>
  <si>
    <t>2CBM+</t>
  </si>
  <si>
    <t>07001</t>
  </si>
  <si>
    <t>07002</t>
  </si>
  <si>
    <t>07008</t>
  </si>
  <si>
    <t>07010</t>
  </si>
  <si>
    <t>07011</t>
  </si>
  <si>
    <t>07012</t>
  </si>
  <si>
    <t>07013</t>
  </si>
  <si>
    <t>07015</t>
  </si>
  <si>
    <t>07016</t>
  </si>
  <si>
    <t>07017</t>
  </si>
  <si>
    <t>华南明星达18T私卡/按方</t>
  </si>
  <si>
    <t>20-25天左右签收</t>
  </si>
  <si>
    <t>07018</t>
  </si>
  <si>
    <t>07019</t>
  </si>
  <si>
    <t>07020</t>
  </si>
  <si>
    <t>07021</t>
  </si>
  <si>
    <t>07022</t>
  </si>
  <si>
    <t>07023</t>
  </si>
  <si>
    <t>07024</t>
  </si>
  <si>
    <t>07026</t>
  </si>
  <si>
    <t>07027</t>
  </si>
  <si>
    <t>07029</t>
  </si>
  <si>
    <t>07030</t>
  </si>
  <si>
    <t>07031</t>
  </si>
  <si>
    <t>07032</t>
  </si>
  <si>
    <t>07033</t>
  </si>
  <si>
    <t>07036</t>
  </si>
  <si>
    <t>07040</t>
  </si>
  <si>
    <t>07041</t>
  </si>
  <si>
    <t>07043</t>
  </si>
  <si>
    <t>07047</t>
  </si>
  <si>
    <t>07050</t>
  </si>
  <si>
    <t>华南明星达20T私卡/按方</t>
  </si>
  <si>
    <t>07051</t>
  </si>
  <si>
    <t>07052</t>
  </si>
  <si>
    <t>07054</t>
  </si>
  <si>
    <t>07055</t>
  </si>
  <si>
    <t>07057</t>
  </si>
  <si>
    <t>07059</t>
  </si>
  <si>
    <t>07060</t>
  </si>
  <si>
    <t>07061</t>
  </si>
  <si>
    <t>07062</t>
  </si>
  <si>
    <t>07063</t>
  </si>
  <si>
    <t>07064</t>
  </si>
  <si>
    <t>07065</t>
  </si>
  <si>
    <t>07066</t>
  </si>
  <si>
    <t>07067</t>
  </si>
  <si>
    <t>07069</t>
  </si>
  <si>
    <t>07070</t>
  </si>
  <si>
    <t>07071</t>
  </si>
  <si>
    <t>07072</t>
  </si>
  <si>
    <t>07073</t>
  </si>
  <si>
    <t>07074</t>
  </si>
  <si>
    <t>华南OA普船私卡/按方</t>
  </si>
  <si>
    <t>07075</t>
  </si>
  <si>
    <t>07076</t>
  </si>
  <si>
    <t>07077</t>
  </si>
  <si>
    <t>07078</t>
  </si>
  <si>
    <t>07079</t>
  </si>
  <si>
    <t>07080</t>
  </si>
  <si>
    <t>07081</t>
  </si>
  <si>
    <t>07083</t>
  </si>
  <si>
    <t>07086</t>
  </si>
  <si>
    <t>07087</t>
  </si>
  <si>
    <t>07088</t>
  </si>
  <si>
    <t>07090</t>
  </si>
  <si>
    <t>07091</t>
  </si>
  <si>
    <t>07092</t>
  </si>
  <si>
    <t>07093</t>
  </si>
  <si>
    <t>07094</t>
  </si>
  <si>
    <t>07095</t>
  </si>
  <si>
    <t>07096</t>
  </si>
  <si>
    <t>07097</t>
  </si>
  <si>
    <t>07099</t>
  </si>
  <si>
    <t>华南纽约快线普船私卡/按方</t>
  </si>
  <si>
    <t>07101</t>
  </si>
  <si>
    <t>07102</t>
  </si>
  <si>
    <t>07103</t>
  </si>
  <si>
    <t>07104</t>
  </si>
  <si>
    <t>07105</t>
  </si>
  <si>
    <t>07106</t>
  </si>
  <si>
    <t>07107</t>
  </si>
  <si>
    <t>07108</t>
  </si>
  <si>
    <t>07109</t>
  </si>
  <si>
    <t>07110</t>
  </si>
  <si>
    <t>07111</t>
  </si>
  <si>
    <t>07112</t>
  </si>
  <si>
    <t>07114</t>
  </si>
  <si>
    <t>07175</t>
  </si>
  <si>
    <t>07184</t>
  </si>
  <si>
    <t>07188</t>
  </si>
  <si>
    <t>07189</t>
  </si>
  <si>
    <t>07191</t>
  </si>
  <si>
    <t>07192</t>
  </si>
  <si>
    <t>07193</t>
  </si>
  <si>
    <t>华南纽约经济普船私卡/按方</t>
  </si>
  <si>
    <t>07195</t>
  </si>
  <si>
    <t>07198</t>
  </si>
  <si>
    <t>07199</t>
  </si>
  <si>
    <t>07201</t>
  </si>
  <si>
    <t>07202</t>
  </si>
  <si>
    <t>07203</t>
  </si>
  <si>
    <t>07204</t>
  </si>
  <si>
    <t>07205</t>
  </si>
  <si>
    <t>07206</t>
  </si>
  <si>
    <t>07207</t>
  </si>
  <si>
    <t>07208</t>
  </si>
  <si>
    <t>07302</t>
  </si>
  <si>
    <t>07303</t>
  </si>
  <si>
    <t>07304</t>
  </si>
  <si>
    <t>07305</t>
  </si>
  <si>
    <t>07306</t>
  </si>
  <si>
    <t>07307</t>
  </si>
  <si>
    <t>07308</t>
  </si>
  <si>
    <t>07310</t>
  </si>
  <si>
    <t>07311</t>
  </si>
  <si>
    <t>华南纽约海铁私卡/按方</t>
  </si>
  <si>
    <t>07395</t>
  </si>
  <si>
    <t>07399</t>
  </si>
  <si>
    <t>07424</t>
  </si>
  <si>
    <t>07503</t>
  </si>
  <si>
    <t>07533</t>
  </si>
  <si>
    <t>07601</t>
  </si>
  <si>
    <t>07602</t>
  </si>
  <si>
    <t>07603</t>
  </si>
  <si>
    <t>07604</t>
  </si>
  <si>
    <t>07605</t>
  </si>
  <si>
    <t>07606</t>
  </si>
  <si>
    <t>07608</t>
  </si>
  <si>
    <t>07643</t>
  </si>
  <si>
    <t>07650</t>
  </si>
  <si>
    <t>07657</t>
  </si>
  <si>
    <t>07660</t>
  </si>
  <si>
    <t>07666</t>
  </si>
  <si>
    <t>07699</t>
  </si>
  <si>
    <t>07701</t>
  </si>
  <si>
    <t>07702</t>
  </si>
  <si>
    <t>07703</t>
  </si>
  <si>
    <t>07704</t>
  </si>
  <si>
    <t>07710</t>
  </si>
  <si>
    <t>07711</t>
  </si>
  <si>
    <t>07712</t>
  </si>
  <si>
    <t>07716</t>
  </si>
  <si>
    <t>07717</t>
  </si>
  <si>
    <t>07718</t>
  </si>
  <si>
    <t>07719</t>
  </si>
  <si>
    <t>07720</t>
  </si>
  <si>
    <t>07721</t>
  </si>
  <si>
    <t>07722</t>
  </si>
  <si>
    <t>07723</t>
  </si>
  <si>
    <t>07724</t>
  </si>
  <si>
    <t>07726</t>
  </si>
  <si>
    <t>07727</t>
  </si>
  <si>
    <t>07728</t>
  </si>
  <si>
    <t>07730</t>
  </si>
  <si>
    <t>07731</t>
  </si>
  <si>
    <t>07732</t>
  </si>
  <si>
    <t>07733</t>
  </si>
  <si>
    <t>07734</t>
  </si>
  <si>
    <t>07735</t>
  </si>
  <si>
    <t>07737</t>
  </si>
  <si>
    <t>07738</t>
  </si>
  <si>
    <t>07739</t>
  </si>
  <si>
    <t>07740</t>
  </si>
  <si>
    <t>07746</t>
  </si>
  <si>
    <t>07747</t>
  </si>
  <si>
    <t>07748</t>
  </si>
  <si>
    <t>07750</t>
  </si>
  <si>
    <t>07751</t>
  </si>
  <si>
    <t>07752</t>
  </si>
  <si>
    <t>07753</t>
  </si>
  <si>
    <t>07754</t>
  </si>
  <si>
    <t>07755</t>
  </si>
  <si>
    <t>07756</t>
  </si>
  <si>
    <t>07757</t>
  </si>
  <si>
    <t>07758</t>
  </si>
  <si>
    <t>07760</t>
  </si>
  <si>
    <t>07763</t>
  </si>
  <si>
    <t>07764</t>
  </si>
  <si>
    <t>07765</t>
  </si>
  <si>
    <t>07799</t>
  </si>
  <si>
    <t>07830</t>
  </si>
  <si>
    <t>07836</t>
  </si>
  <si>
    <t>07845</t>
  </si>
  <si>
    <t>07853</t>
  </si>
  <si>
    <t>07869</t>
  </si>
  <si>
    <t>07870</t>
  </si>
  <si>
    <t>07876</t>
  </si>
  <si>
    <t>07901</t>
  </si>
  <si>
    <t>07902</t>
  </si>
  <si>
    <t>07920</t>
  </si>
  <si>
    <t>07921</t>
  </si>
  <si>
    <t>07922</t>
  </si>
  <si>
    <t>07924</t>
  </si>
  <si>
    <t>07928</t>
  </si>
  <si>
    <t>07930</t>
  </si>
  <si>
    <t>07931</t>
  </si>
  <si>
    <t>07933</t>
  </si>
  <si>
    <t>07934</t>
  </si>
  <si>
    <t>07938</t>
  </si>
  <si>
    <t>07939</t>
  </si>
  <si>
    <t>07945</t>
  </si>
  <si>
    <t>07946</t>
  </si>
  <si>
    <t>07950</t>
  </si>
  <si>
    <t>07960</t>
  </si>
  <si>
    <t>07961</t>
  </si>
  <si>
    <t>07962</t>
  </si>
  <si>
    <t>07963</t>
  </si>
  <si>
    <t>07970</t>
  </si>
  <si>
    <t>07974</t>
  </si>
  <si>
    <t>07976</t>
  </si>
  <si>
    <t>07977</t>
  </si>
  <si>
    <t>07978</t>
  </si>
  <si>
    <t>07979</t>
  </si>
  <si>
    <t>07980</t>
  </si>
  <si>
    <t>08501</t>
  </si>
  <si>
    <t>08502</t>
  </si>
  <si>
    <t>08504</t>
  </si>
  <si>
    <t>08505</t>
  </si>
  <si>
    <t>08510</t>
  </si>
  <si>
    <t>08512</t>
  </si>
  <si>
    <t>08520</t>
  </si>
  <si>
    <t>08525</t>
  </si>
  <si>
    <t>08526</t>
  </si>
  <si>
    <t>08528</t>
  </si>
  <si>
    <t>08530</t>
  </si>
  <si>
    <t>08534</t>
  </si>
  <si>
    <t>08535</t>
  </si>
  <si>
    <t>08536</t>
  </si>
  <si>
    <t>08540</t>
  </si>
  <si>
    <t>08541</t>
  </si>
  <si>
    <t>08542</t>
  </si>
  <si>
    <t>08543</t>
  </si>
  <si>
    <t>08544</t>
  </si>
  <si>
    <t>08550</t>
  </si>
  <si>
    <t>08551</t>
  </si>
  <si>
    <t>08553</t>
  </si>
  <si>
    <t>08555</t>
  </si>
  <si>
    <t>08557</t>
  </si>
  <si>
    <t>08558</t>
  </si>
  <si>
    <t>08560</t>
  </si>
  <si>
    <t>08561</t>
  </si>
  <si>
    <t>08601</t>
  </si>
  <si>
    <t>08602</t>
  </si>
  <si>
    <t>08603</t>
  </si>
  <si>
    <t>08604</t>
  </si>
  <si>
    <t>08605</t>
  </si>
  <si>
    <t>08606</t>
  </si>
  <si>
    <t>08607</t>
  </si>
  <si>
    <t>08608</t>
  </si>
  <si>
    <t>08609</t>
  </si>
  <si>
    <t>08610</t>
  </si>
  <si>
    <t>08611</t>
  </si>
  <si>
    <t>08618</t>
  </si>
  <si>
    <t>08619</t>
  </si>
  <si>
    <t>08620</t>
  </si>
  <si>
    <t>08625</t>
  </si>
  <si>
    <t>08628</t>
  </si>
  <si>
    <t>08629</t>
  </si>
  <si>
    <t>08638</t>
  </si>
  <si>
    <t>08645</t>
  </si>
  <si>
    <t>08642</t>
  </si>
  <si>
    <t>08647</t>
  </si>
  <si>
    <t>08648</t>
  </si>
  <si>
    <t>08650</t>
  </si>
  <si>
    <t>08666</t>
  </si>
  <si>
    <t>08690</t>
  </si>
  <si>
    <t>08691</t>
  </si>
  <si>
    <t>08695</t>
  </si>
  <si>
    <t>08701</t>
  </si>
  <si>
    <t>08720</t>
  </si>
  <si>
    <t>08736</t>
  </si>
  <si>
    <t>08801</t>
  </si>
  <si>
    <t>08803</t>
  </si>
  <si>
    <t>08805</t>
  </si>
  <si>
    <t>08807</t>
  </si>
  <si>
    <t>08809</t>
  </si>
  <si>
    <t>08810</t>
  </si>
  <si>
    <t>08812</t>
  </si>
  <si>
    <t>08816</t>
  </si>
  <si>
    <t>08817</t>
  </si>
  <si>
    <t>08818</t>
  </si>
  <si>
    <t>08820</t>
  </si>
  <si>
    <t>08821</t>
  </si>
  <si>
    <t>08822</t>
  </si>
  <si>
    <t>08823</t>
  </si>
  <si>
    <t>08824</t>
  </si>
  <si>
    <t>08827</t>
  </si>
  <si>
    <t>08828</t>
  </si>
  <si>
    <t>08829</t>
  </si>
  <si>
    <t>08830</t>
  </si>
  <si>
    <t>08831</t>
  </si>
  <si>
    <t>08832</t>
  </si>
  <si>
    <t>08833</t>
  </si>
  <si>
    <t>08835</t>
  </si>
  <si>
    <t>08836</t>
  </si>
  <si>
    <t>08837</t>
  </si>
  <si>
    <t>08840</t>
  </si>
  <si>
    <t>08844</t>
  </si>
  <si>
    <t>08846</t>
  </si>
  <si>
    <t>08850</t>
  </si>
  <si>
    <t>08852</t>
  </si>
  <si>
    <t>08853</t>
  </si>
  <si>
    <t>08854</t>
  </si>
  <si>
    <t>08855</t>
  </si>
  <si>
    <t>08857</t>
  </si>
  <si>
    <t>08858</t>
  </si>
  <si>
    <t>08859</t>
  </si>
  <si>
    <t>08861</t>
  </si>
  <si>
    <t>08862</t>
  </si>
  <si>
    <t>08863</t>
  </si>
  <si>
    <t>08867</t>
  </si>
  <si>
    <t>08869</t>
  </si>
  <si>
    <t>08870</t>
  </si>
  <si>
    <t>08871</t>
  </si>
  <si>
    <t>08872</t>
  </si>
  <si>
    <t>08873</t>
  </si>
  <si>
    <t>08875</t>
  </si>
  <si>
    <t>08876</t>
  </si>
  <si>
    <t>08879</t>
  </si>
  <si>
    <t>08880</t>
  </si>
  <si>
    <t>08882</t>
  </si>
  <si>
    <t>08884</t>
  </si>
  <si>
    <t>08885</t>
  </si>
  <si>
    <t>08887</t>
  </si>
  <si>
    <t>08888</t>
  </si>
  <si>
    <t>08889</t>
  </si>
  <si>
    <t>08890</t>
  </si>
  <si>
    <t>08899</t>
  </si>
  <si>
    <t>08901</t>
  </si>
  <si>
    <t>08902</t>
  </si>
  <si>
    <t>08903</t>
  </si>
  <si>
    <t>08904</t>
  </si>
  <si>
    <t>08906</t>
  </si>
  <si>
    <t>08933</t>
  </si>
  <si>
    <t>08989</t>
  </si>
  <si>
    <t>07003</t>
  </si>
  <si>
    <t>07004</t>
  </si>
  <si>
    <t>07005</t>
  </si>
  <si>
    <t>07006</t>
  </si>
  <si>
    <t>07007</t>
  </si>
  <si>
    <t>07009</t>
  </si>
  <si>
    <t>07028</t>
  </si>
  <si>
    <t>07034</t>
  </si>
  <si>
    <t>07035</t>
  </si>
  <si>
    <t>07039</t>
  </si>
  <si>
    <t>明星达18T私卡/按方</t>
  </si>
  <si>
    <t>07042</t>
  </si>
  <si>
    <t>07044</t>
  </si>
  <si>
    <t>07045</t>
  </si>
  <si>
    <t>07046</t>
  </si>
  <si>
    <t>07058</t>
  </si>
  <si>
    <t>07068</t>
  </si>
  <si>
    <t>07082</t>
  </si>
  <si>
    <t>07401</t>
  </si>
  <si>
    <t>07403</t>
  </si>
  <si>
    <t>07405</t>
  </si>
  <si>
    <t>07407</t>
  </si>
  <si>
    <t>07410</t>
  </si>
  <si>
    <t>07417</t>
  </si>
  <si>
    <t>07420</t>
  </si>
  <si>
    <t>07423</t>
  </si>
  <si>
    <t>07432</t>
  </si>
  <si>
    <t>07435</t>
  </si>
  <si>
    <t>07436</t>
  </si>
  <si>
    <t>07440</t>
  </si>
  <si>
    <t>07442</t>
  </si>
  <si>
    <t>明星达20T私卡/按方</t>
  </si>
  <si>
    <t>07444</t>
  </si>
  <si>
    <t>07446</t>
  </si>
  <si>
    <t>07450</t>
  </si>
  <si>
    <t>07451</t>
  </si>
  <si>
    <t>07452</t>
  </si>
  <si>
    <t>07457</t>
  </si>
  <si>
    <t>07458</t>
  </si>
  <si>
    <t>07463</t>
  </si>
  <si>
    <t>07465</t>
  </si>
  <si>
    <t>07470</t>
  </si>
  <si>
    <t>07474</t>
  </si>
  <si>
    <t>07481</t>
  </si>
  <si>
    <t>07501</t>
  </si>
  <si>
    <t>07502</t>
  </si>
  <si>
    <t>07504</t>
  </si>
  <si>
    <t>07505</t>
  </si>
  <si>
    <t>07506</t>
  </si>
  <si>
    <t>07507</t>
  </si>
  <si>
    <t>07508</t>
  </si>
  <si>
    <t>07509</t>
  </si>
  <si>
    <t>07510</t>
  </si>
  <si>
    <t>07511</t>
  </si>
  <si>
    <t>07512</t>
  </si>
  <si>
    <t>07513</t>
  </si>
  <si>
    <t>07514</t>
  </si>
  <si>
    <t>07522</t>
  </si>
  <si>
    <t>07524</t>
  </si>
  <si>
    <t>07538</t>
  </si>
  <si>
    <t>07543</t>
  </si>
  <si>
    <t>07544</t>
  </si>
  <si>
    <t>07607</t>
  </si>
  <si>
    <t>07620</t>
  </si>
  <si>
    <t>07621</t>
  </si>
  <si>
    <t>07624</t>
  </si>
  <si>
    <t>07626</t>
  </si>
  <si>
    <t>07627</t>
  </si>
  <si>
    <t>07628</t>
  </si>
  <si>
    <t>07630</t>
  </si>
  <si>
    <t>07631</t>
  </si>
  <si>
    <t>07632</t>
  </si>
  <si>
    <t>纽约快线普船私卡/按方</t>
  </si>
  <si>
    <t>07640</t>
  </si>
  <si>
    <t>07641</t>
  </si>
  <si>
    <t>07642</t>
  </si>
  <si>
    <t>07644</t>
  </si>
  <si>
    <t>07646</t>
  </si>
  <si>
    <t>07647</t>
  </si>
  <si>
    <t>07648</t>
  </si>
  <si>
    <t>07649</t>
  </si>
  <si>
    <t>07652</t>
  </si>
  <si>
    <t>07653</t>
  </si>
  <si>
    <t>07656</t>
  </si>
  <si>
    <t>07661</t>
  </si>
  <si>
    <t>07662</t>
  </si>
  <si>
    <t>07663</t>
  </si>
  <si>
    <t>07670</t>
  </si>
  <si>
    <t>07675</t>
  </si>
  <si>
    <t>07676</t>
  </si>
  <si>
    <t>07677</t>
  </si>
  <si>
    <t>07715</t>
  </si>
  <si>
    <t>07762</t>
  </si>
  <si>
    <t>纽约经济普船私卡/按方</t>
  </si>
  <si>
    <t>07801</t>
  </si>
  <si>
    <t>07802</t>
  </si>
  <si>
    <t>07803</t>
  </si>
  <si>
    <t>07806</t>
  </si>
  <si>
    <t>07820</t>
  </si>
  <si>
    <t>07821</t>
  </si>
  <si>
    <t>07823</t>
  </si>
  <si>
    <t>07825</t>
  </si>
  <si>
    <t>07828</t>
  </si>
  <si>
    <t>07831</t>
  </si>
  <si>
    <t>07833</t>
  </si>
  <si>
    <t>07834</t>
  </si>
  <si>
    <t>07837</t>
  </si>
  <si>
    <t>07838</t>
  </si>
  <si>
    <t>07839</t>
  </si>
  <si>
    <t>07840</t>
  </si>
  <si>
    <t>07842</t>
  </si>
  <si>
    <t>07843</t>
  </si>
  <si>
    <t>07846</t>
  </si>
  <si>
    <t>07847</t>
  </si>
  <si>
    <t>纽约海铁私卡/按方</t>
  </si>
  <si>
    <t>07849</t>
  </si>
  <si>
    <t>07850</t>
  </si>
  <si>
    <t>07852</t>
  </si>
  <si>
    <t>07855</t>
  </si>
  <si>
    <t>07856</t>
  </si>
  <si>
    <t>07857</t>
  </si>
  <si>
    <t>07860</t>
  </si>
  <si>
    <t>07863</t>
  </si>
  <si>
    <t>07865</t>
  </si>
  <si>
    <t>07866</t>
  </si>
  <si>
    <t>07874</t>
  </si>
  <si>
    <t>07875</t>
  </si>
  <si>
    <t>07877</t>
  </si>
  <si>
    <t>07878</t>
  </si>
  <si>
    <t>07879</t>
  </si>
  <si>
    <t>07880</t>
  </si>
  <si>
    <t>07882</t>
  </si>
  <si>
    <t>07885</t>
  </si>
  <si>
    <t>07926</t>
  </si>
  <si>
    <t>07927</t>
  </si>
  <si>
    <t>07932</t>
  </si>
  <si>
    <t>07935</t>
  </si>
  <si>
    <t>07936</t>
  </si>
  <si>
    <t>07940</t>
  </si>
  <si>
    <t>07981</t>
  </si>
  <si>
    <t>07999</t>
  </si>
  <si>
    <t>08010</t>
  </si>
  <si>
    <t>08011</t>
  </si>
  <si>
    <t>08016</t>
  </si>
  <si>
    <t>08022</t>
  </si>
  <si>
    <t>08036</t>
  </si>
  <si>
    <t>08041</t>
  </si>
  <si>
    <t>08042</t>
  </si>
  <si>
    <t>08046</t>
  </si>
  <si>
    <t>08048</t>
  </si>
  <si>
    <t>08052</t>
  </si>
  <si>
    <t>08054</t>
  </si>
  <si>
    <t>08055</t>
  </si>
  <si>
    <t>08057</t>
  </si>
  <si>
    <t>08060</t>
  </si>
  <si>
    <t>08064</t>
  </si>
  <si>
    <t>08068</t>
  </si>
  <si>
    <t>08073</t>
  </si>
  <si>
    <t>08075</t>
  </si>
  <si>
    <t>08077</t>
  </si>
  <si>
    <t>08088</t>
  </si>
  <si>
    <t>08511</t>
  </si>
  <si>
    <t>08514</t>
  </si>
  <si>
    <t>08515</t>
  </si>
  <si>
    <t>08518</t>
  </si>
  <si>
    <t>08527</t>
  </si>
  <si>
    <t>08533</t>
  </si>
  <si>
    <t>08554</t>
  </si>
  <si>
    <t>08556</t>
  </si>
  <si>
    <t>08559</t>
  </si>
  <si>
    <t>08562</t>
  </si>
  <si>
    <t>08640</t>
  </si>
  <si>
    <t>08641</t>
  </si>
  <si>
    <t>08721</t>
  </si>
  <si>
    <t>08722</t>
  </si>
  <si>
    <t>08723</t>
  </si>
  <si>
    <t>08724</t>
  </si>
  <si>
    <t>08730</t>
  </si>
  <si>
    <t>08732</t>
  </si>
  <si>
    <t>08733</t>
  </si>
  <si>
    <t>08735</t>
  </si>
  <si>
    <t>08738</t>
  </si>
  <si>
    <t>08739</t>
  </si>
  <si>
    <t>08740</t>
  </si>
  <si>
    <t>08742</t>
  </si>
  <si>
    <t>08750</t>
  </si>
  <si>
    <t>08751</t>
  </si>
  <si>
    <t>08752</t>
  </si>
  <si>
    <t>08753</t>
  </si>
  <si>
    <t>08755</t>
  </si>
  <si>
    <t>08757</t>
  </si>
  <si>
    <t>08759</t>
  </si>
  <si>
    <t>08802</t>
  </si>
  <si>
    <t>08804</t>
  </si>
  <si>
    <t>08808</t>
  </si>
  <si>
    <t>08825</t>
  </si>
  <si>
    <t>08826</t>
  </si>
  <si>
    <t>08834</t>
  </si>
  <si>
    <t>08848</t>
  </si>
  <si>
    <t>08865</t>
  </si>
  <si>
    <t>08868</t>
  </si>
  <si>
    <t>08886</t>
  </si>
  <si>
    <r>
      <t>1.提供POD 和预约号后 亚马逊的货物请客户在签收后5个工作日内查询限FBA后台是否上架，签收后15个工作日内提供货物未上架后台截图(需带有电脑屏幕右下角当下真实时间)至我司方可进入开查程序，超过20个工作日反馈不予受理和赔偿。若卡派出现丢件在我司规定时间内调查核实后我司予以赔偿。</t>
    </r>
    <r>
      <rPr>
        <sz val="22"/>
        <color rgb="FFFF0000"/>
        <rFont val="宋体"/>
        <charset val="134"/>
        <scheme val="minor"/>
      </rPr>
      <t>丢件赔偿标准如下：
一.快递派标准 
（1） 提取前任何形式的丢件  按货值赔偿（提供货值证明）最高不超过40/kg 不退运费     
（2）提取上网后丢件 统一按照每件100美金赔偿 不退运费
二.卡派标准  （包含任何形式的丢件）
（1）按公斤计费的丢件 按货值赔偿（提供货值证明）最高不超过40RMB/kg 不退运费
（2）按方计费的丢件 按货值赔偿（提供货值证明）最高不超过600RMB/件  不退运费</t>
    </r>
    <r>
      <rPr>
        <sz val="22"/>
        <color theme="1"/>
        <rFont val="宋体"/>
        <charset val="134"/>
        <scheme val="minor"/>
      </rPr>
      <t xml:space="preserve">
2.货物如因自身包装问题造成破损或数量短少的，不作赔偿；
3.货物未如实申报、侵权或不符合当地法规禁止进口的导致海关扣货不作赔偿, 并且保留追究发件人因此带来对我司的损失赔偿责任；
4.因船期延误或清关延误等不可抗因素，不作赔偿；
5.易碎品不接受任何损坏赔偿；
6.如客户一旦交货到我司，则默认上述赔款条例，出货前请详细阅读此赔偿标准。</t>
    </r>
  </si>
  <si>
    <t>全美商私卡报价（美西港口转卡车派送）</t>
  </si>
  <si>
    <t>全美商私卡报价仅限有卸货平台及卸货能力、能进53尺大车和小车派送的商业仓库地址</t>
  </si>
  <si>
    <t>OR-俄勒冈州 WA-华盛顿州 ID-爱达荷州 AZ-亚利桑那州 NV-内华达州 IN-印第安纳州 IL-伊利诺伊州 WI-威斯康星州 MN-明尼苏达州 OH-俄亥俄州 IA-爱荷华州</t>
  </si>
  <si>
    <t>MI-密歇根州 KY-肯塔基州 AL-亚拉巴马州 MO-密苏里州 OK-俄克拉荷马州 CO-科罗拉多州 TN-田纳西州 TX-德克萨斯州 UT-犹他州 FL-佛罗里达州 GA-佐治亚州</t>
  </si>
  <si>
    <t>SC-南卡罗来纳州 DC-哥伦比亚特区 VA-弗吉尼亚州 NC-北卡罗莱纳州 MD-马里兰州 NJ-新泽西州 PA-宾夕法尼亚州 NY-纽约州 MA-马萨诸塞州 DE-特拉华州</t>
  </si>
  <si>
    <t>华南-明星达14T商私卡 东莞仓(明星仓5号）福永仓（明星仓6号）</t>
  </si>
  <si>
    <t>签收时效</t>
  </si>
  <si>
    <t>州/仓库</t>
  </si>
  <si>
    <t>350KG+</t>
  </si>
  <si>
    <t>2000KG+</t>
  </si>
  <si>
    <t>5000KG+</t>
  </si>
  <si>
    <t>9000KG+</t>
  </si>
  <si>
    <t>按方包税2CBM</t>
  </si>
  <si>
    <t>按方包税12CBM</t>
  </si>
  <si>
    <t>按方包税30CBM</t>
  </si>
  <si>
    <t>按方包税60CBM</t>
  </si>
  <si>
    <t>OR/WA/ID/</t>
  </si>
  <si>
    <t>提柜后7-10个工作日签收，无时效赔付</t>
  </si>
  <si>
    <t>1.此报价只收普货，如发现冲货，瞒报或者带电不备注行为没收货物并罚款10000-50000RMB.                             2.后续关税每上调1%，将对应增加0.03元/kg的费用，按方对应增加6元/方，反之降关税每下调1%，将对应退0.03元/kg的费用，按方对应退6元/方 发货即默认此条款。                                                                                                                                                             3.发货前请联系我司客服查询是否有卸货平台！如没有卸货平台的私人住宅需承担升降机每票$150，私人住宅最多不超20个方，超出需分票出（包括按KG计费）</t>
  </si>
  <si>
    <t>AZ/NV</t>
  </si>
  <si>
    <t>开船后（以开船时间计算）的第二天开算起，19天签收，第20天开始理赔，超一天理赔0.5，最高理赔1元/kg。（注：美国节假日放假，船晚到港，码头罢工，因收件人联系不上导致的延误均不在承诺时效内</t>
  </si>
  <si>
    <t>IN</t>
  </si>
  <si>
    <t>开船后（以开船时间计算）的第二天开算起，21天签收，第22天开始理赔，超一天理赔0.5，最高理赔1元/kg。（美国节假日放假，船晚到港，码头罢工，因收件人联系不上导致的延误均不在承诺时效内</t>
  </si>
  <si>
    <t>IL/WI/MN</t>
  </si>
  <si>
    <t>OH/IA/MI/KY/AL</t>
  </si>
  <si>
    <t>MO/OK/CO/TN</t>
  </si>
  <si>
    <t>TX</t>
  </si>
  <si>
    <t>开船后（以开船时间计算）的第二天开算起，19天签收，第20天开始理赔，超一天理赔0.5，最高理赔1元/kg（美国节假日放假，船晚到港，码头罢码头罢工，因收件人联系不上导致的延误均不在承诺时效内</t>
  </si>
  <si>
    <t>UT</t>
  </si>
  <si>
    <t>FL/GA/SC/DC/VA/NC</t>
  </si>
  <si>
    <t>MD/NJ/PA</t>
  </si>
  <si>
    <t>NY/MA/DE</t>
  </si>
  <si>
    <t>按方渠道密度比最高（1CBM：363KGS）</t>
  </si>
  <si>
    <t>华南-明星达16T商私卡 东莞仓(明星仓5号）福永仓（明星仓6号）</t>
  </si>
  <si>
    <t>1.此报价只收普货，如发现冲货，瞒报或者带电不备注行为没收货物并罚款10000-50000RMB.                             2.后续关税每上调1%，将对应增加0.03元/kg的费用，按方对应增加6元/方，反之降关税每下调1%，将对应退0.03元/kg的费用，按方对应退6元/方 发货即默认此条款3.发货前请联系我司客服查询是否有卸货平台！如没有卸货平台的私人住宅需承担升降机每票$150，私人住宅最多不超20个方，超出需分票出！</t>
  </si>
  <si>
    <t>开船后（以开船时间计算）的第二天开算起，21天签收，第20天开始理赔，超一天理赔0.5，最高理赔1元/kg。（注：美国节假日放假，船晚到港，码头罢工码头罢工，因收件人联系不上导致的延误均不在承诺时效内</t>
  </si>
  <si>
    <t>开船后（以开船时间计算）的第二天开算起，23天签收，第22天开始理赔，超一天理赔0.5，最高理赔1元/kg。（美国节假日放假，船晚到港，码头罢工码头罢工，因收件人联系不上导致的延误均不在承诺时效内</t>
  </si>
  <si>
    <t>开船后（以开船时间计算）的第二天开算起，21天签收，第20天开始理赔，超一天理赔0.5，最高理赔1元/kg（美国节假日放假，船晚到港，码头罢工，因收件人联系不上导致的延误均不在承诺时效内</t>
  </si>
  <si>
    <t>MD/NJ/PA/DE</t>
  </si>
  <si>
    <t>NY/MA</t>
  </si>
  <si>
    <t>华南-明星达18T商私卡 东莞仓(明星仓5号）福永仓（明星仓6号）</t>
  </si>
  <si>
    <t>开船后（以开船时间计算）的第二天开算起，22天签收，第20天开始理赔，超一天理赔0.5，最高理赔1元/kg。（注：美国节假日放假，船晚到港，码头罢工，因收件人联系不上导致的延误均不在承诺时效内</t>
  </si>
  <si>
    <t>开船后（以开船时间计算）的第二天开算起，24天签收，第22天开始理赔，超一天理赔0.5，最高理赔1元/kg。（美国节假日放假，船晚到港，码头罢工，因收件人联系不上导致的延误均不在承诺时效内</t>
  </si>
  <si>
    <t>开船后（以开船时间计算）的第二天开算起，22天签收，第20天开始理赔，超一天理赔0.5，最高理赔1元/kg（美国节假日放假，船晚到港，码头罢工，因收件人联系不上导致的延误均不在承诺时效内</t>
  </si>
  <si>
    <t>华南-明星达20T商私卡 东莞仓(明星仓5号）福永仓（明星仓6号）</t>
  </si>
  <si>
    <r>
      <rPr>
        <b/>
        <sz val="18"/>
        <color rgb="FFFF0000"/>
        <rFont val="宋体"/>
        <charset val="134"/>
        <scheme val="minor"/>
      </rPr>
      <t xml:space="preserve"> 1.此报价只收普货，如发现冲货，瞒报或者带电不备注行为没收货物并罚款10000-50000RMB.                             2.后续关税每上调1%，将对应增加0.03元/kg的费用，按方对应增加6元/方，反之降关税每下调1%，将对应退0.03元/kg的费用，按方对应退6元/方 发货即默认此条款</t>
    </r>
    <r>
      <rPr>
        <b/>
        <sz val="18"/>
        <color theme="5" tint="-0.25"/>
        <rFont val="宋体"/>
        <charset val="134"/>
        <scheme val="minor"/>
      </rPr>
      <t>3.发货前请联系我司客服查询是否有卸货平台！如没有卸货平台的私人住宅需承担升降机每票$150，私人住宅最多不超20个方，超出需分票出！</t>
    </r>
  </si>
  <si>
    <t>开船后（以开船时间计算）的第二天开算起，24天签收，第20天开始理赔，超一天理赔0.5，最高理赔1元/kg。（注：美国节假日放假，船晚到港，码头罢工，因收件人联系不上导致的延误均不在承诺时效内</t>
  </si>
  <si>
    <t>开船后（以开船时间计算）的第二天开算起，26天签收，第22天开始理赔，超一天理赔0.5，最高理赔1元/kg。（美国节假日放假，船晚到港，码头罢工，因收件人联系不上导致的延误均不在承诺时效内</t>
  </si>
  <si>
    <t>开船后（以开船时间计算）的第二天开算起，24天签收，第20天开始理赔，超一天理赔0.5，最高理赔1元/kg（美国节假日放假，船晚到港，码头罢工，因收件人联系不上导致的延误均不在承诺时效内</t>
  </si>
  <si>
    <t>华南-OA普船商私卡 东莞仓(明星仓5号）福永仓（明星仓6号）</t>
  </si>
  <si>
    <r>
      <rPr>
        <sz val="16"/>
        <color theme="1"/>
        <rFont val="宋体"/>
        <charset val="134"/>
        <scheme val="minor"/>
      </rPr>
      <t>1.提供POD 和预约号后 亚马逊的货物请客户在签收后5个工作日内查询限FBA后台是否上架，签收后15个工作日内提供货物未上架后台截图(需带有电脑屏幕右下角当下真实时间)至我司方可进入开查程序，超过20个工作日反馈不予受理和赔偿。若卡派出现丢件在我司规定时间内调查核实后我司予以赔偿。</t>
    </r>
    <r>
      <rPr>
        <sz val="16"/>
        <color rgb="FFFF0000"/>
        <rFont val="宋体"/>
        <charset val="134"/>
        <scheme val="minor"/>
      </rPr>
      <t>丢件赔偿标准如下：
一.快递派标准 
（1） 提取前任何形式的丢件  按货值赔偿（提供货值证明）最高不超过40/kg 不退运费     
（2）提取上网后丢件 统一按照每件100美金赔偿 不退运费
二.卡派标准  （包含任何形式的丢件）
（1）按公斤计费的丢件 按货值赔偿（提供货值证明）最高不超过40RMB/kg 不退运费
（2）按方计费的丢件 按货值赔偿（提供货值证明）最高不超过600RMB/件  不退运费</t>
    </r>
    <r>
      <rPr>
        <sz val="16"/>
        <color theme="1"/>
        <rFont val="宋体"/>
        <charset val="134"/>
        <scheme val="minor"/>
      </rPr>
      <t xml:space="preserve">
2.货物如因自身包装问题造成破损或数量短少的，不作赔偿；
3.货物未如实申报、侵权或不符合当地法规禁止进口的导致海关扣货不作赔偿, 并且保留追究发件人因此带来对我司的损失赔偿责任；
4.因船期延误或清关延误等不可抗因素，不作赔偿；
5.易碎品不接受任何损坏赔偿；
6.如客户一旦交货到我司，则默认上述赔款条例，出货前请详细阅读此赔偿标准。</t>
    </r>
  </si>
  <si>
    <t>亚马逊常见偏远地址</t>
  </si>
  <si>
    <t>Code/仓库代码</t>
  </si>
  <si>
    <t>State/洲</t>
  </si>
  <si>
    <t>Zip/邮编</t>
  </si>
  <si>
    <t>City城市</t>
  </si>
  <si>
    <t>Address</t>
  </si>
  <si>
    <t>TEB4</t>
  </si>
  <si>
    <t>NJ</t>
  </si>
  <si>
    <t>Penns Grove</t>
  </si>
  <si>
    <t>747 Courses Landing Rd</t>
  </si>
  <si>
    <t>需加收偏远附加费</t>
  </si>
  <si>
    <t>ALB1</t>
  </si>
  <si>
    <t>NY</t>
  </si>
  <si>
    <t>12033-9634</t>
  </si>
  <si>
    <t>Castleton</t>
  </si>
  <si>
    <t>1835 US Route 9</t>
  </si>
  <si>
    <t>SWF1</t>
  </si>
  <si>
    <t>12575-5150</t>
  </si>
  <si>
    <t>ROCK TAVERN</t>
  </si>
  <si>
    <t>635 INTERNATIONAL BLVD</t>
  </si>
  <si>
    <t>PIT2</t>
  </si>
  <si>
    <t>PA</t>
  </si>
  <si>
    <t>15126-1002</t>
  </si>
  <si>
    <t>IMPERIAL</t>
  </si>
  <si>
    <t>1200 Westport Rd</t>
  </si>
  <si>
    <t>AVP3</t>
  </si>
  <si>
    <t>18424-9492</t>
  </si>
  <si>
    <t>GOULDSBORO</t>
  </si>
  <si>
    <t>298 1ST AVE</t>
  </si>
  <si>
    <t>RDG1</t>
  </si>
  <si>
    <t>HAMBURG</t>
  </si>
  <si>
    <t>3563 Mountain Road</t>
  </si>
  <si>
    <t>IUSL</t>
  </si>
  <si>
    <t>MD</t>
  </si>
  <si>
    <t>21901-2914</t>
  </si>
  <si>
    <t>NORTH EAST</t>
  </si>
  <si>
    <t>600 PRINCIPIO PKWY W</t>
  </si>
  <si>
    <t>MDT2</t>
  </si>
  <si>
    <t>North East</t>
  </si>
  <si>
    <t>600 Principio Parkway  West</t>
  </si>
  <si>
    <t>RIC1</t>
  </si>
  <si>
    <t>VA</t>
  </si>
  <si>
    <t>Petersburg</t>
  </si>
  <si>
    <t>5000 Commerce Way</t>
  </si>
  <si>
    <t>CSG1</t>
  </si>
  <si>
    <t>GA</t>
  </si>
  <si>
    <t>30259-2867</t>
  </si>
  <si>
    <t>Moreland</t>
  </si>
  <si>
    <t>280 BRIDGEPORT BLVD</t>
  </si>
  <si>
    <t>MGE3</t>
  </si>
  <si>
    <t>Jefferson</t>
  </si>
  <si>
    <t>808 Hog Mountain Road</t>
  </si>
  <si>
    <t>ATL3</t>
  </si>
  <si>
    <t>Pendergrass</t>
  </si>
  <si>
    <t>445 Valentine Industrial Parkway</t>
  </si>
  <si>
    <t>HSV1</t>
  </si>
  <si>
    <t>AL</t>
  </si>
  <si>
    <t>35756-4403</t>
  </si>
  <si>
    <t>MADISON</t>
  </si>
  <si>
    <t>7817 Greenbrier Road</t>
  </si>
  <si>
    <t>BNA2</t>
  </si>
  <si>
    <t>TN</t>
  </si>
  <si>
    <t>37090-8123</t>
  </si>
  <si>
    <t>Lebanon</t>
  </si>
  <si>
    <t>500 Duke Dr</t>
  </si>
  <si>
    <t>BNA1</t>
  </si>
  <si>
    <t>14840 Central Pike Suite 190</t>
  </si>
  <si>
    <t>CHA2</t>
  </si>
  <si>
    <t>37310-1400</t>
  </si>
  <si>
    <t>Charleston</t>
  </si>
  <si>
    <t>225 Infinity Dr NW</t>
  </si>
  <si>
    <t>MEM2</t>
  </si>
  <si>
    <t>MS</t>
  </si>
  <si>
    <t>38611-2306</t>
  </si>
  <si>
    <t>BYHALIA</t>
  </si>
  <si>
    <t>191 NORFOLK SOUTHERN WAY</t>
  </si>
  <si>
    <t>KY1</t>
  </si>
  <si>
    <t>KY</t>
  </si>
  <si>
    <t>Shepherdsville</t>
  </si>
  <si>
    <t>120 Velocity Way</t>
  </si>
  <si>
    <t>SDF9</t>
  </si>
  <si>
    <t>100 W. Thomas P. Echols Lane</t>
  </si>
  <si>
    <t>SDF7</t>
  </si>
  <si>
    <t>300 Omicron Court</t>
  </si>
  <si>
    <t>SDF6</t>
  </si>
  <si>
    <t>271 Omega Pkwy</t>
  </si>
  <si>
    <t>SDF4</t>
  </si>
  <si>
    <t>376 Zappos.com Blvd</t>
  </si>
  <si>
    <t>SDF1</t>
  </si>
  <si>
    <t>42718-2454</t>
  </si>
  <si>
    <t>Campbellsville</t>
  </si>
  <si>
    <t>1050 South Columbia</t>
  </si>
  <si>
    <t>IND4</t>
  </si>
  <si>
    <t>46231-1132</t>
  </si>
  <si>
    <t>Indianapolis</t>
  </si>
  <si>
    <t>710 S. Girls School Rd</t>
  </si>
  <si>
    <t>ORD2</t>
  </si>
  <si>
    <t>IL</t>
  </si>
  <si>
    <t>60410-8758</t>
  </si>
  <si>
    <t>CHANNAHON</t>
  </si>
  <si>
    <t>23714 W Amoco Rd</t>
  </si>
  <si>
    <t>MDW7</t>
  </si>
  <si>
    <t>Monee</t>
  </si>
  <si>
    <t>6605 Monee Manhattan Road</t>
  </si>
  <si>
    <t>KS1</t>
  </si>
  <si>
    <t>Edgerton</t>
  </si>
  <si>
    <t>KS</t>
  </si>
  <si>
    <t>30801 W 191ST ST</t>
  </si>
  <si>
    <t>MKC4</t>
  </si>
  <si>
    <t>66021-9588</t>
  </si>
  <si>
    <t>19645 Waverly Rd</t>
  </si>
  <si>
    <t>TUL1</t>
  </si>
  <si>
    <t>Coffeyville</t>
  </si>
  <si>
    <t>2654 North Highway 169</t>
  </si>
  <si>
    <t>FTW5</t>
  </si>
  <si>
    <t>75126-3566</t>
  </si>
  <si>
    <t>FORNEY</t>
  </si>
  <si>
    <t>1475 AKRON WAY</t>
  </si>
  <si>
    <t>HOU3</t>
  </si>
  <si>
    <t>Brookshire</t>
  </si>
  <si>
    <t>31555 Highway 90 E</t>
  </si>
  <si>
    <t>DEN8</t>
  </si>
  <si>
    <t>CO</t>
  </si>
  <si>
    <t>AURORA</t>
  </si>
  <si>
    <t>21000 E 13th Ave</t>
  </si>
  <si>
    <t>RNO1</t>
  </si>
  <si>
    <t>NV</t>
  </si>
  <si>
    <t>Fernley</t>
  </si>
  <si>
    <t>1600 East Newlands RD</t>
  </si>
  <si>
    <t>SCK4</t>
  </si>
  <si>
    <t>CA</t>
  </si>
  <si>
    <t>95215-8354</t>
  </si>
  <si>
    <t>STOCKTON</t>
  </si>
  <si>
    <t>6001 S AUSTIN RD</t>
  </si>
  <si>
    <t>SCK1</t>
  </si>
  <si>
    <t>4532 NEWCASTLE RD</t>
  </si>
  <si>
    <t>MCE1</t>
  </si>
  <si>
    <t>95380-9684</t>
  </si>
  <si>
    <t>TURLOCK</t>
  </si>
  <si>
    <t>3200 Fulkerth Road</t>
  </si>
  <si>
    <t xml:space="preserve">美 国 海 运 偏 远 邮 编 </t>
  </si>
  <si>
    <t>邮编</t>
  </si>
  <si>
    <t>浙江明日之星供应链管理(深圳分公司）有限公司</t>
  </si>
  <si>
    <t>Remote HI ZIP Codes</t>
  </si>
  <si>
    <t>Remote AK ZIP Codes</t>
  </si>
  <si>
    <t>FBA Code</t>
  </si>
  <si>
    <t>地  址</t>
  </si>
  <si>
    <t>City</t>
  </si>
  <si>
    <t>State</t>
  </si>
  <si>
    <t>Zip</t>
  </si>
  <si>
    <t>Discharge Port
目的港</t>
  </si>
  <si>
    <t>Pick Up City
内陆点</t>
  </si>
  <si>
    <t>MOB5</t>
  </si>
  <si>
    <t>6735 Trippel Road</t>
  </si>
  <si>
    <t>Mobile</t>
  </si>
  <si>
    <t>Los Angeles,CA</t>
  </si>
  <si>
    <t>Mobile, Alabama</t>
  </si>
  <si>
    <t>DPX1</t>
  </si>
  <si>
    <t>500 S. 48th Street</t>
  </si>
  <si>
    <t>Phoenix</t>
  </si>
  <si>
    <t>AZ</t>
  </si>
  <si>
    <t>PHX3</t>
  </si>
  <si>
    <t>6835 West Buckeye Road</t>
  </si>
  <si>
    <t>Pheonix</t>
  </si>
  <si>
    <t>PHX5</t>
  </si>
  <si>
    <t>16980 W Commerce Drive</t>
  </si>
  <si>
    <t>Goodyear</t>
  </si>
  <si>
    <t>PHX6</t>
  </si>
  <si>
    <t>4750 West Mohave St</t>
  </si>
  <si>
    <t>PHX7</t>
  </si>
  <si>
    <t>800 N 75th Ave</t>
  </si>
  <si>
    <t>PHX8</t>
  </si>
  <si>
    <t>PHX9</t>
  </si>
  <si>
    <t>777 S 79th Ave</t>
  </si>
  <si>
    <t>Tolleson</t>
  </si>
  <si>
    <t>TFC1</t>
  </si>
  <si>
    <t>5050 West Mohave St</t>
  </si>
  <si>
    <t>TUS1</t>
  </si>
  <si>
    <t>533 W Lower Buckey Road</t>
  </si>
  <si>
    <t>UAZ1</t>
  </si>
  <si>
    <t>XUSH</t>
  </si>
  <si>
    <t>7037 West Van Buren Street</t>
  </si>
  <si>
    <t>ABE7</t>
  </si>
  <si>
    <t>12510 Micro Dr</t>
  </si>
  <si>
    <t>Mira Loma</t>
  </si>
  <si>
    <t>DLA1</t>
  </si>
  <si>
    <t>900 W Florence Ave.</t>
  </si>
  <si>
    <t>Inglewood</t>
  </si>
  <si>
    <t>DLA2</t>
  </si>
  <si>
    <t>5650 Dolly Ave.</t>
  </si>
  <si>
    <t>Buena Park</t>
  </si>
  <si>
    <t>DLA3</t>
  </si>
  <si>
    <t>5829 Smithway St.</t>
  </si>
  <si>
    <t>Commerce</t>
  </si>
  <si>
    <t>DLA4</t>
  </si>
  <si>
    <t>9031 Lurline Ave.</t>
  </si>
  <si>
    <t>Chatsworth</t>
  </si>
  <si>
    <t>DLA5</t>
  </si>
  <si>
    <t>6250 Sycamore Canyon Blvd.</t>
  </si>
  <si>
    <t>Riverside</t>
  </si>
  <si>
    <t>DLA8</t>
  </si>
  <si>
    <t>2815 W. El Segundo Blvd.</t>
  </si>
  <si>
    <t>Hawthorne</t>
  </si>
  <si>
    <t>DSD1</t>
  </si>
  <si>
    <t>7130 Miramar Rd. 300A</t>
  </si>
  <si>
    <t>San Diego</t>
  </si>
  <si>
    <t>DSD2</t>
  </si>
  <si>
    <t>2777 Loker Ave W.</t>
  </si>
  <si>
    <t>Carlsbad</t>
  </si>
  <si>
    <t>FAT1</t>
  </si>
  <si>
    <t>3575 S Orange Ave</t>
  </si>
  <si>
    <t>Fresno</t>
  </si>
  <si>
    <t>HCA3</t>
  </si>
  <si>
    <t>3334 N SAN FERNANDO RD BLDG E</t>
  </si>
  <si>
    <t>Los Angeles</t>
  </si>
  <si>
    <t>LAX2</t>
  </si>
  <si>
    <t>5650 DOLLY AVE.</t>
  </si>
  <si>
    <t>BUENA PARK</t>
  </si>
  <si>
    <t>LAX5</t>
  </si>
  <si>
    <t>6400 Valley View St</t>
  </si>
  <si>
    <t>LAX6</t>
  </si>
  <si>
    <t>5119 District Blvd</t>
  </si>
  <si>
    <t>LGB1</t>
  </si>
  <si>
    <t>2417 E. Carson St</t>
  </si>
  <si>
    <t>Long Beach</t>
  </si>
  <si>
    <t>LGB3</t>
  </si>
  <si>
    <t>4950 Goodman Way</t>
  </si>
  <si>
    <t>Eastvale</t>
  </si>
  <si>
    <t>LGB4</t>
  </si>
  <si>
    <t>27517 Pioneer Ave</t>
  </si>
  <si>
    <t>Redlands</t>
  </si>
  <si>
    <t>LGB6</t>
  </si>
  <si>
    <t>20901 Krameria Ave</t>
  </si>
  <si>
    <t>LGB8</t>
  </si>
  <si>
    <t>1568 N Linden Ave</t>
  </si>
  <si>
    <t>RIALTO</t>
  </si>
  <si>
    <t>ONT2</t>
  </si>
  <si>
    <t>1910 E Central Ave</t>
  </si>
  <si>
    <t>San Bernardino</t>
  </si>
  <si>
    <t>ONT3</t>
  </si>
  <si>
    <t>1910 E. Central Ave.</t>
  </si>
  <si>
    <t>San Bernadino</t>
  </si>
  <si>
    <t>ONT4</t>
  </si>
  <si>
    <t>ONT5</t>
  </si>
  <si>
    <t>2020 E. Central Ave. Bldg. 4</t>
  </si>
  <si>
    <t>ONT6</t>
  </si>
  <si>
    <t>24208 San Michele Rd</t>
  </si>
  <si>
    <t>Moreno Valley</t>
  </si>
  <si>
    <t>ONT7</t>
  </si>
  <si>
    <t>2020 E Central Ave</t>
  </si>
  <si>
    <t>ONT8</t>
  </si>
  <si>
    <t>24300 Nandina Ave</t>
  </si>
  <si>
    <t>ONT9</t>
  </si>
  <si>
    <t>2125 West San Bernardino Ave</t>
  </si>
  <si>
    <t>PCA2</t>
  </si>
  <si>
    <t>1650 East Central Avenue</t>
  </si>
  <si>
    <t>SNA4</t>
  </si>
  <si>
    <t>2496 W Walnut Ave</t>
  </si>
  <si>
    <t>Rialto</t>
  </si>
  <si>
    <t>LOS ANGELES,CA</t>
  </si>
  <si>
    <t>SNA6</t>
  </si>
  <si>
    <t>5250 Goodman Road</t>
  </si>
  <si>
    <t>SNA7</t>
  </si>
  <si>
    <t>555 East Orange Show Rd</t>
  </si>
  <si>
    <t>SNA8</t>
  </si>
  <si>
    <t>SNA9</t>
  </si>
  <si>
    <t>UCA2</t>
  </si>
  <si>
    <t>Redondo Beach</t>
  </si>
  <si>
    <t>UCA3</t>
  </si>
  <si>
    <t>11800 W Olympic Blvd.</t>
  </si>
  <si>
    <t>UCA4</t>
  </si>
  <si>
    <t>2006 McGaw Ave.</t>
  </si>
  <si>
    <t>Irvine</t>
  </si>
  <si>
    <t>UCA5</t>
  </si>
  <si>
    <t>Silver Lake</t>
  </si>
  <si>
    <t>UCA6</t>
  </si>
  <si>
    <t>2727 Kurtz St.</t>
  </si>
  <si>
    <t>VUBD</t>
  </si>
  <si>
    <t>17182 Nevada Avenue</t>
  </si>
  <si>
    <t>Victorville</t>
  </si>
  <si>
    <t>VUGE</t>
  </si>
  <si>
    <t>3450 DULLES DR</t>
  </si>
  <si>
    <t>VUKF</t>
  </si>
  <si>
    <t>18120 Bishop Ave</t>
  </si>
  <si>
    <t>Carson</t>
  </si>
  <si>
    <t>VUMX</t>
  </si>
  <si>
    <t>241 E Pacific Coast Hwy</t>
  </si>
  <si>
    <t>Wilmington</t>
  </si>
  <si>
    <t>VUPQ</t>
  </si>
  <si>
    <t>9211 Kaiser Way</t>
  </si>
  <si>
    <t>Fontana</t>
  </si>
  <si>
    <t>VUTD</t>
  </si>
  <si>
    <t>8291 Milliken Avenue</t>
  </si>
  <si>
    <t>Rancho Cucomonga</t>
  </si>
  <si>
    <t>XUSJ</t>
  </si>
  <si>
    <t>1590 Tamarind Ave</t>
  </si>
  <si>
    <t>XUSV</t>
  </si>
  <si>
    <t>2125 San Bernardino Ave</t>
  </si>
  <si>
    <t>LAX9</t>
  </si>
  <si>
    <t>11263 Oleander Ave</t>
  </si>
  <si>
    <t>FONTANA</t>
  </si>
  <si>
    <t>92337</t>
  </si>
  <si>
    <t>XIX2</t>
  </si>
  <si>
    <t xml:space="preserve">2020 E CENTRAL AVE  </t>
  </si>
  <si>
    <t>SAN Bernardino</t>
  </si>
  <si>
    <t xml:space="preserve"> 92408</t>
  </si>
  <si>
    <t>DAV1</t>
  </si>
  <si>
    <t>1 Shields Ave, Room 182</t>
  </si>
  <si>
    <t>Davis</t>
  </si>
  <si>
    <t>OAKLAND,CA</t>
  </si>
  <si>
    <t>DSF1</t>
  </si>
  <si>
    <t>990 Beecher St.</t>
  </si>
  <si>
    <t>San Leandro</t>
  </si>
  <si>
    <t>DSF3</t>
  </si>
  <si>
    <t>1700 Montague Expy.</t>
  </si>
  <si>
    <t>San Jose</t>
  </si>
  <si>
    <t>DSF5</t>
  </si>
  <si>
    <t>250 Utah Avenue</t>
  </si>
  <si>
    <t>South San Francisco</t>
  </si>
  <si>
    <t>DSF6</t>
  </si>
  <si>
    <t>6015 Giant Road</t>
  </si>
  <si>
    <t>Richmond</t>
  </si>
  <si>
    <t>OAK3</t>
  </si>
  <si>
    <t>255 Park Center Drive</t>
  </si>
  <si>
    <t>Patterson</t>
  </si>
  <si>
    <t>OAK4</t>
  </si>
  <si>
    <t>1555 N. Chrisman Rd</t>
  </si>
  <si>
    <t>Tracy</t>
  </si>
  <si>
    <t>OAK5</t>
  </si>
  <si>
    <t>38811 Cherry Street</t>
  </si>
  <si>
    <t>Newark</t>
  </si>
  <si>
    <t>OAK6</t>
  </si>
  <si>
    <t>1350 N. MacArthur Drive</t>
  </si>
  <si>
    <t>OAK7</t>
  </si>
  <si>
    <t>38811 Cherry St</t>
  </si>
  <si>
    <t>OAK8</t>
  </si>
  <si>
    <t>1 Middleton Way</t>
  </si>
  <si>
    <t>American Canyon</t>
  </si>
  <si>
    <t>PCA1</t>
  </si>
  <si>
    <t>1565 N MacArthur Drive</t>
  </si>
  <si>
    <t>SJC7</t>
  </si>
  <si>
    <t>188 Mountain House Parkway</t>
  </si>
  <si>
    <t>SMF1</t>
  </si>
  <si>
    <t>4900 W Elkhorn Blvd</t>
  </si>
  <si>
    <t>Sacramento</t>
  </si>
  <si>
    <t>SMF3</t>
  </si>
  <si>
    <t>1540 Zephyr St</t>
  </si>
  <si>
    <t>SMF5</t>
  </si>
  <si>
    <t>300 Crocker Dr</t>
  </si>
  <si>
    <t>VACAVILLE</t>
  </si>
  <si>
    <t>UCA1</t>
  </si>
  <si>
    <t>888 Tennessee Street</t>
  </si>
  <si>
    <t>San Francisco</t>
  </si>
  <si>
    <t>UCA7</t>
  </si>
  <si>
    <t>222 Commercial Street</t>
  </si>
  <si>
    <t>Sunnyvale</t>
  </si>
  <si>
    <t>UCA8</t>
  </si>
  <si>
    <t>3100 San Pablo Ave. Ste 120</t>
  </si>
  <si>
    <t>West Berkley</t>
  </si>
  <si>
    <t>UCA9</t>
  </si>
  <si>
    <t>2934 Ramona Avenue</t>
  </si>
  <si>
    <t>XUSD</t>
  </si>
  <si>
    <t>1909 Zephyr St</t>
  </si>
  <si>
    <t>Stockton</t>
  </si>
  <si>
    <t>DEN1</t>
  </si>
  <si>
    <t>189 W 144th Ave</t>
  </si>
  <si>
    <t>Thornton</t>
  </si>
  <si>
    <t>Denver,CO</t>
  </si>
  <si>
    <t>DEN2</t>
  </si>
  <si>
    <t>24006 East 19th Ave</t>
  </si>
  <si>
    <t>Aurora</t>
  </si>
  <si>
    <t>DEN3</t>
  </si>
  <si>
    <t>14601 Grant Street</t>
  </si>
  <si>
    <t>DEN5</t>
  </si>
  <si>
    <t>19799 E. 36th Avenue. Majestic Commercenter Building #29</t>
  </si>
  <si>
    <t>DEN6</t>
  </si>
  <si>
    <t>480 E 55th Ave</t>
  </si>
  <si>
    <t>Denver</t>
  </si>
  <si>
    <t>UCO1</t>
  </si>
  <si>
    <t>480 E 55th Ave Suite 100</t>
  </si>
  <si>
    <t>BDL1</t>
  </si>
  <si>
    <t>200 Old Iron Ore Rd</t>
  </si>
  <si>
    <t>Windsor</t>
  </si>
  <si>
    <t>CT</t>
  </si>
  <si>
    <t>06095</t>
  </si>
  <si>
    <t>Connecticut,CT</t>
  </si>
  <si>
    <t>BDL2</t>
  </si>
  <si>
    <t>409 Washington Ave</t>
  </si>
  <si>
    <t>North Haven</t>
  </si>
  <si>
    <t>06473</t>
  </si>
  <si>
    <t>BDL5</t>
  </si>
  <si>
    <t>29 Research Parkway</t>
  </si>
  <si>
    <t>Wallingford</t>
  </si>
  <si>
    <t>06492</t>
  </si>
  <si>
    <t>PHL1</t>
  </si>
  <si>
    <t>1 Centerpoint Blvd.</t>
  </si>
  <si>
    <t>New Castle</t>
  </si>
  <si>
    <t>DE</t>
  </si>
  <si>
    <t>New York,NY</t>
  </si>
  <si>
    <t>PHL3</t>
  </si>
  <si>
    <t>1600 Johnson Way</t>
  </si>
  <si>
    <t>PHL7</t>
  </si>
  <si>
    <t>560 Merrimac Ave</t>
  </si>
  <si>
    <t>Middletown</t>
  </si>
  <si>
    <t>PHL8</t>
  </si>
  <si>
    <t>727 N. Broad Street</t>
  </si>
  <si>
    <t>JAX1</t>
  </si>
  <si>
    <t>12900 Pecan Park Road</t>
  </si>
  <si>
    <t>Jacksonville</t>
  </si>
  <si>
    <t>FL</t>
  </si>
  <si>
    <t>JAX2</t>
  </si>
  <si>
    <t>JAX3</t>
  </si>
  <si>
    <t>13333 103rd St</t>
  </si>
  <si>
    <t>JAX5</t>
  </si>
  <si>
    <t>4948 Bulls Bay Hwy</t>
  </si>
  <si>
    <t>MCO1</t>
  </si>
  <si>
    <t>12340 Boggy Creek Rd</t>
  </si>
  <si>
    <t>Orlando</t>
  </si>
  <si>
    <t>UFL4</t>
  </si>
  <si>
    <t>7469 Kingspointe Parkway</t>
  </si>
  <si>
    <t>XUSF</t>
  </si>
  <si>
    <t>901 West Landstreet Road Suite C</t>
  </si>
  <si>
    <t>DJA1</t>
  </si>
  <si>
    <t>11084 Cabot Commerce Circle</t>
  </si>
  <si>
    <t>Jacksonville,FL</t>
  </si>
  <si>
    <t>DM01</t>
  </si>
  <si>
    <t>Tangelo Park</t>
  </si>
  <si>
    <t>DM11</t>
  </si>
  <si>
    <t>15600 NW 15th Ave.</t>
  </si>
  <si>
    <t>Miami Gardens</t>
  </si>
  <si>
    <t>Miami,FL</t>
  </si>
  <si>
    <t>DMI2</t>
  </si>
  <si>
    <t>3200 Northwest 67th Avenue</t>
  </si>
  <si>
    <t>Miami</t>
  </si>
  <si>
    <t>MIA1</t>
  </si>
  <si>
    <t>14000 NW 37TH AVE.</t>
  </si>
  <si>
    <t>OPA-LOCKA</t>
  </si>
  <si>
    <t>MIA5</t>
  </si>
  <si>
    <t>1900 NW 132nd Place</t>
  </si>
  <si>
    <t>Doral (Miami)</t>
  </si>
  <si>
    <t>MIA6</t>
  </si>
  <si>
    <t>3200 NW 67th Avenue</t>
  </si>
  <si>
    <t>UFL1</t>
  </si>
  <si>
    <t>15600 NW 15th Ave</t>
  </si>
  <si>
    <t>UFL2</t>
  </si>
  <si>
    <t>101 NE 23rd Street</t>
  </si>
  <si>
    <t>UFL3</t>
  </si>
  <si>
    <t>4430 East Adamo Suite 305</t>
  </si>
  <si>
    <t>Tampa</t>
  </si>
  <si>
    <t>LAL1</t>
  </si>
  <si>
    <t>1760 County Line Rd.</t>
  </si>
  <si>
    <t>Lakeland</t>
  </si>
  <si>
    <t>TAMPA.FL</t>
  </si>
  <si>
    <t>MC05</t>
  </si>
  <si>
    <t>305 Deen Still Road</t>
  </si>
  <si>
    <t>Davenport</t>
  </si>
  <si>
    <t>MCO5</t>
  </si>
  <si>
    <t>205 Deen Still Road</t>
  </si>
  <si>
    <t>PFL1</t>
  </si>
  <si>
    <t>1001 13th Avenue East</t>
  </si>
  <si>
    <t>Bradenton</t>
  </si>
  <si>
    <t>SUOD</t>
  </si>
  <si>
    <t>121 Kelsey Ln</t>
  </si>
  <si>
    <t>TPA1</t>
  </si>
  <si>
    <t>3350 Laurel Ridge Ave</t>
  </si>
  <si>
    <t>Ruskin</t>
  </si>
  <si>
    <t>TPA2</t>
  </si>
  <si>
    <t>ALT9</t>
  </si>
  <si>
    <t>(920 Highway 124)</t>
  </si>
  <si>
    <t>Braselton</t>
  </si>
  <si>
    <t>Atlanta,GA</t>
  </si>
  <si>
    <t>ATL6</t>
  </si>
  <si>
    <t>4200 North Commerce Dr.</t>
  </si>
  <si>
    <t>East Point</t>
  </si>
  <si>
    <t>ATL7</t>
  </si>
  <si>
    <t>6855 Shannon Pkwy</t>
  </si>
  <si>
    <t>Union City</t>
  </si>
  <si>
    <t>ATL8</t>
  </si>
  <si>
    <t>2201 Thorton Road</t>
  </si>
  <si>
    <t>Lithia Springs</t>
  </si>
  <si>
    <t>ATL9</t>
  </si>
  <si>
    <t>2232 Northmont Parkway</t>
  </si>
  <si>
    <t>Duluth</t>
  </si>
  <si>
    <t>MGE1</t>
  </si>
  <si>
    <t>650 Broadway Avenue</t>
  </si>
  <si>
    <t>MGE5</t>
  </si>
  <si>
    <t>235 HOG MOUNTAIN RD</t>
  </si>
  <si>
    <t>JEFFERSON</t>
  </si>
  <si>
    <t>MGE7</t>
  </si>
  <si>
    <t>PGA1</t>
  </si>
  <si>
    <t>6200 Fulton Industrial Blvd</t>
  </si>
  <si>
    <t>Atlanta</t>
  </si>
  <si>
    <t>SAV1</t>
  </si>
  <si>
    <t>Georgia Ports Authority Garden City Terminal, Building CFS #2</t>
  </si>
  <si>
    <t>Garden City</t>
  </si>
  <si>
    <t>SAV3</t>
  </si>
  <si>
    <t>7001 Skipper Rd</t>
  </si>
  <si>
    <t>Macon</t>
  </si>
  <si>
    <t>UGA1</t>
  </si>
  <si>
    <t>UGA2</t>
  </si>
  <si>
    <t>UGA3</t>
  </si>
  <si>
    <t>2160 Breckinridge Blvd Bldg 100 Suite 100</t>
  </si>
  <si>
    <t>Lawrenceville</t>
  </si>
  <si>
    <t>VUAT</t>
  </si>
  <si>
    <t>VUKG</t>
  </si>
  <si>
    <t>3201 Centre Parkway</t>
  </si>
  <si>
    <t>VUOJ</t>
  </si>
  <si>
    <t>250 Declaration Avenue, Suite 500</t>
  </si>
  <si>
    <t>McDonough</t>
  </si>
  <si>
    <t>VUPK</t>
  </si>
  <si>
    <t>6720 Oakley Industrial Blvd</t>
  </si>
  <si>
    <t>VUPN</t>
  </si>
  <si>
    <t>340 Westridge Parkway</t>
  </si>
  <si>
    <t>DCH1</t>
  </si>
  <si>
    <t>2801 S. Western Ave.</t>
  </si>
  <si>
    <t>Chicago</t>
  </si>
  <si>
    <t>Chicago,IL</t>
  </si>
  <si>
    <t>DCH2</t>
  </si>
  <si>
    <t>8220 Austin Ave.</t>
  </si>
  <si>
    <t>Morton Grove</t>
  </si>
  <si>
    <t>DCH3</t>
  </si>
  <si>
    <t>4500 Western Ave.</t>
  </si>
  <si>
    <t>Lisle</t>
  </si>
  <si>
    <t>HIL1</t>
  </si>
  <si>
    <t>1111 Cherry Street</t>
  </si>
  <si>
    <t>HIL2</t>
  </si>
  <si>
    <t>1111 N Cherry Ave</t>
  </si>
  <si>
    <t>MDW1</t>
  </si>
  <si>
    <t>Greater Chicago Area</t>
  </si>
  <si>
    <t>Joliet</t>
  </si>
  <si>
    <t>250 Emerald Drive</t>
  </si>
  <si>
    <t>MDW4</t>
  </si>
  <si>
    <t>201 EMERALD DR</t>
  </si>
  <si>
    <t>MDW5</t>
  </si>
  <si>
    <t>1111 N. Cherry Ave.</t>
  </si>
  <si>
    <t>Goose Island</t>
  </si>
  <si>
    <t>MDW6</t>
  </si>
  <si>
    <t>1125 W REMINGTON BLVD</t>
  </si>
  <si>
    <t>Romeoville</t>
  </si>
  <si>
    <t>6521 W Monee Manhattan Road</t>
  </si>
  <si>
    <t>MDW8</t>
  </si>
  <si>
    <t>1750 Bridge Drive</t>
  </si>
  <si>
    <t>Waukegan</t>
  </si>
  <si>
    <t>MDW9</t>
  </si>
  <si>
    <t>2806 Duke Parkway</t>
  </si>
  <si>
    <t>MDWX</t>
  </si>
  <si>
    <t>2801 S. Western Ave</t>
  </si>
  <si>
    <t>MDWY</t>
  </si>
  <si>
    <t>Route 59</t>
  </si>
  <si>
    <t>MDWZ</t>
  </si>
  <si>
    <t>ORD6</t>
  </si>
  <si>
    <t>1250 Mittel Blvd</t>
  </si>
  <si>
    <t>Wood Dale</t>
  </si>
  <si>
    <t>PIL1</t>
  </si>
  <si>
    <t>801 Midpoint Road</t>
  </si>
  <si>
    <t>Minooka</t>
  </si>
  <si>
    <t>SLT7</t>
  </si>
  <si>
    <t>3931 Lakeview Corporate Dr.</t>
  </si>
  <si>
    <t>Edwarsville</t>
  </si>
  <si>
    <t>STL4</t>
  </si>
  <si>
    <t>3050 Gateway Commerce Center Dr S</t>
  </si>
  <si>
    <t>Edwardsville</t>
  </si>
  <si>
    <t>STL6</t>
  </si>
  <si>
    <t>3931 Lakeview Corporate Drive</t>
  </si>
  <si>
    <t>STL7</t>
  </si>
  <si>
    <t>TBD2</t>
  </si>
  <si>
    <t>TBD3</t>
  </si>
  <si>
    <t>401 E Laraway Road</t>
  </si>
  <si>
    <t>TBD7</t>
  </si>
  <si>
    <t>TIL1</t>
  </si>
  <si>
    <t>1111 N Cherry Street</t>
  </si>
  <si>
    <t>UIL2</t>
  </si>
  <si>
    <t>1250 N Mittel Blvd</t>
  </si>
  <si>
    <t>VUOK</t>
  </si>
  <si>
    <t>21837 W. Mississippi Ave</t>
  </si>
  <si>
    <t>Elwood</t>
  </si>
  <si>
    <t>IND1</t>
  </si>
  <si>
    <t>4255 Anson Blvd</t>
  </si>
  <si>
    <t>Whitestown</t>
  </si>
  <si>
    <t>IND2</t>
  </si>
  <si>
    <t>715 Airtech Pkwy</t>
  </si>
  <si>
    <t>Plainfield</t>
  </si>
  <si>
    <t>IND3</t>
  </si>
  <si>
    <t>717 Airtech Pkwy</t>
  </si>
  <si>
    <t>IND5</t>
  </si>
  <si>
    <t>800 Perry Road</t>
  </si>
  <si>
    <t>IND6</t>
  </si>
  <si>
    <t>1453 10th Street</t>
  </si>
  <si>
    <t>Jeffersonville</t>
  </si>
  <si>
    <t>IND7</t>
  </si>
  <si>
    <t>9101 Orly Drive</t>
  </si>
  <si>
    <t>PIN1</t>
  </si>
  <si>
    <t>6161 Decatur Blvd</t>
  </si>
  <si>
    <t>PISA</t>
  </si>
  <si>
    <t>900 Patrol Rd</t>
  </si>
  <si>
    <t>SDF8</t>
  </si>
  <si>
    <t>VUHA</t>
  </si>
  <si>
    <t>700 Chase Street</t>
  </si>
  <si>
    <t>Gary</t>
  </si>
  <si>
    <t>VUMC</t>
  </si>
  <si>
    <t>650 Commerce Pkwy W Drive</t>
  </si>
  <si>
    <t>Greenwood</t>
  </si>
  <si>
    <t>XUSE</t>
  </si>
  <si>
    <t>5460 Industial Court Suite 300</t>
  </si>
  <si>
    <t>IND9</t>
  </si>
  <si>
    <t>1151 S GRAHAM RD</t>
  </si>
  <si>
    <t>GREENWOOD</t>
  </si>
  <si>
    <t>46143</t>
  </si>
  <si>
    <t>MCI1</t>
  </si>
  <si>
    <t>16851 W 113th St</t>
  </si>
  <si>
    <t>Lenexa</t>
  </si>
  <si>
    <t>Kansas city,KS</t>
  </si>
  <si>
    <t>MCI5</t>
  </si>
  <si>
    <t>16851 W 113th St. Lenexa Logistics Center</t>
  </si>
  <si>
    <t>MCI7</t>
  </si>
  <si>
    <t>27200 W 157th St</t>
  </si>
  <si>
    <t>New Century</t>
  </si>
  <si>
    <t>MCIX</t>
  </si>
  <si>
    <t>113th Street and Renner Boulevard</t>
  </si>
  <si>
    <t>MKC6</t>
  </si>
  <si>
    <t>6925 Riverview Ave</t>
  </si>
  <si>
    <t>Kansas City</t>
  </si>
  <si>
    <t>XUSK</t>
  </si>
  <si>
    <t>31450 W 196th St.</t>
  </si>
  <si>
    <t>CVG1</t>
  </si>
  <si>
    <t>1155 Worldwide Blvd.</t>
  </si>
  <si>
    <t>Hebron</t>
  </si>
  <si>
    <t>Cincinnati,OH</t>
  </si>
  <si>
    <t>CVG2</t>
  </si>
  <si>
    <t>1600 Worldwide Blvd.</t>
  </si>
  <si>
    <t>CVG3</t>
  </si>
  <si>
    <t>3680 Langley Dr.</t>
  </si>
  <si>
    <t>CVG5</t>
  </si>
  <si>
    <t>2285 Litton Way</t>
  </si>
  <si>
    <t>CVG7</t>
  </si>
  <si>
    <t>2285 Litton Lane</t>
  </si>
  <si>
    <t>CVG8</t>
  </si>
  <si>
    <t>7968 Kentucky Drive Suites 2-3</t>
  </si>
  <si>
    <t>Florence</t>
  </si>
  <si>
    <t>CVG9</t>
  </si>
  <si>
    <t>2305 Litton Lane</t>
  </si>
  <si>
    <t>IVSA</t>
  </si>
  <si>
    <t>4620 Olympic Blvd</t>
  </si>
  <si>
    <t>Erlanger</t>
  </si>
  <si>
    <t>IVSB</t>
  </si>
  <si>
    <t>3521 Point Pleasant Rd</t>
  </si>
  <si>
    <t>LEX1</t>
  </si>
  <si>
    <t>1850 Mercer Drive</t>
  </si>
  <si>
    <t>Lexington</t>
  </si>
  <si>
    <t>LEX2</t>
  </si>
  <si>
    <t>172 Trade St.</t>
  </si>
  <si>
    <t>LEX3</t>
  </si>
  <si>
    <t>1850 Mercer Rd</t>
  </si>
  <si>
    <t>PICV</t>
  </si>
  <si>
    <t>PISB</t>
  </si>
  <si>
    <t>PISC</t>
  </si>
  <si>
    <t>271 Omega Parkway</t>
  </si>
  <si>
    <t>SDF2</t>
  </si>
  <si>
    <t>4360 Robards Ln</t>
  </si>
  <si>
    <t>Louisville</t>
  </si>
  <si>
    <t>BOS3</t>
  </si>
  <si>
    <t>Fall River</t>
  </si>
  <si>
    <t>MA</t>
  </si>
  <si>
    <t>Boston,MA</t>
  </si>
  <si>
    <t>BOS5</t>
  </si>
  <si>
    <t>1000 Technology Center Drive</t>
  </si>
  <si>
    <t>Stoughton</t>
  </si>
  <si>
    <t>BOS6</t>
  </si>
  <si>
    <t>201 Beachman St</t>
  </si>
  <si>
    <t>Everett</t>
  </si>
  <si>
    <t>BOS7</t>
  </si>
  <si>
    <t>1180 Innovation Way</t>
  </si>
  <si>
    <t>DB01</t>
  </si>
  <si>
    <t>201 Beacham Street</t>
  </si>
  <si>
    <t>Everett (Chelsea)</t>
  </si>
  <si>
    <t>DB02</t>
  </si>
  <si>
    <t>500 Sprague St.</t>
  </si>
  <si>
    <t>Dedham</t>
  </si>
  <si>
    <t>UMA3</t>
  </si>
  <si>
    <t>30 Northampton Street</t>
  </si>
  <si>
    <t>Boston</t>
  </si>
  <si>
    <t>BWI0</t>
  </si>
  <si>
    <t>2010 Broening Highway</t>
  </si>
  <si>
    <t>Baltimore</t>
  </si>
  <si>
    <t>Baltimore,MD</t>
  </si>
  <si>
    <t>BWI2</t>
  </si>
  <si>
    <t>2010 Broening Hwy.</t>
  </si>
  <si>
    <t>BWI5</t>
  </si>
  <si>
    <t>5001 Holabird Ave.</t>
  </si>
  <si>
    <t>DCA1</t>
  </si>
  <si>
    <t>1700 SPARROWS POINT BLVD.</t>
  </si>
  <si>
    <t>SPARROWS POINT</t>
  </si>
  <si>
    <t>DDC2</t>
  </si>
  <si>
    <t>861 E Gude Drive</t>
  </si>
  <si>
    <t>Rockville</t>
  </si>
  <si>
    <t>600 Principio Parkway</t>
  </si>
  <si>
    <t>SUOC</t>
  </si>
  <si>
    <t>8750 Larkin Rd</t>
  </si>
  <si>
    <t>Savage</t>
  </si>
  <si>
    <t>XUSL</t>
  </si>
  <si>
    <t>610 Chelsea Rd</t>
  </si>
  <si>
    <t>Aberdeen</t>
  </si>
  <si>
    <t>XUSM</t>
  </si>
  <si>
    <t>XUSP</t>
  </si>
  <si>
    <t>1100 Woodley Road</t>
  </si>
  <si>
    <t>DET1</t>
  </si>
  <si>
    <t>38171 Amrhein Rd</t>
  </si>
  <si>
    <t>Livonia</t>
  </si>
  <si>
    <t>MI</t>
  </si>
  <si>
    <t>Detroit,MI</t>
  </si>
  <si>
    <t>DET2</t>
  </si>
  <si>
    <t>50500 Mound Rd</t>
  </si>
  <si>
    <t>Shelby Township</t>
  </si>
  <si>
    <t>DTW1</t>
  </si>
  <si>
    <t>39000 Amrhein Rd</t>
  </si>
  <si>
    <t>DTW3</t>
  </si>
  <si>
    <t>23 mile and mound roads</t>
  </si>
  <si>
    <t>Shelby</t>
  </si>
  <si>
    <t>DTW5</t>
  </si>
  <si>
    <t>Brownstown Business Center South, Building 9, 19991 Brownstown Center Dr</t>
  </si>
  <si>
    <t>Trenton</t>
  </si>
  <si>
    <t>DMN1</t>
  </si>
  <si>
    <t>2811 Beverly Drive</t>
  </si>
  <si>
    <t>Eagen</t>
  </si>
  <si>
    <t>MN</t>
  </si>
  <si>
    <t>Minneapolis</t>
  </si>
  <si>
    <t>MSP1</t>
  </si>
  <si>
    <t>2601 4th Avenue East</t>
  </si>
  <si>
    <t>Shakopee</t>
  </si>
  <si>
    <t>MSP5</t>
  </si>
  <si>
    <t>5825 11th Ave. East</t>
  </si>
  <si>
    <t>MSP9</t>
  </si>
  <si>
    <t>9001 Wyoming Ave. North</t>
  </si>
  <si>
    <t>Brooklyn Park</t>
  </si>
  <si>
    <t>UMN1</t>
  </si>
  <si>
    <t>763 Kasota Ave.</t>
  </si>
  <si>
    <t>STL5</t>
  </si>
  <si>
    <t>462 Hazelwood Logistics Center Dr</t>
  </si>
  <si>
    <t>Hazelwood</t>
  </si>
  <si>
    <t>MO</t>
  </si>
  <si>
    <t>CLT1</t>
  </si>
  <si>
    <t>7035 Northwinds Drive</t>
  </si>
  <si>
    <t>Concord</t>
  </si>
  <si>
    <t>NC</t>
  </si>
  <si>
    <t>Charlotte,NC</t>
  </si>
  <si>
    <t>CLT2</t>
  </si>
  <si>
    <t>10240 Old Dowd Road</t>
  </si>
  <si>
    <t>Charlotte</t>
  </si>
  <si>
    <t>CLT3</t>
  </si>
  <si>
    <t>6500 Davidson Hwy</t>
  </si>
  <si>
    <t>CLT5</t>
  </si>
  <si>
    <t>1745 Derita Rd.</t>
  </si>
  <si>
    <t>RDU5</t>
  </si>
  <si>
    <t>1805 TW Alexander Drive</t>
  </si>
  <si>
    <t>Durham</t>
  </si>
  <si>
    <t>UNC1</t>
  </si>
  <si>
    <t>UNC2</t>
  </si>
  <si>
    <t>3200 Bush Street</t>
  </si>
  <si>
    <t>Raleigh</t>
  </si>
  <si>
    <t>BOS1</t>
  </si>
  <si>
    <t>10 State St</t>
  </si>
  <si>
    <t>Nashua</t>
  </si>
  <si>
    <t>NH</t>
  </si>
  <si>
    <t>ACY2</t>
  </si>
  <si>
    <t>1101 E PEARL ST     BURLINGTON,</t>
  </si>
  <si>
    <t>BURLINGTON</t>
  </si>
  <si>
    <t>ABE8</t>
  </si>
  <si>
    <t>401 Independence Road</t>
  </si>
  <si>
    <t>New Jersey,NJ</t>
  </si>
  <si>
    <t>ABEX</t>
  </si>
  <si>
    <t>698 Route 46 West</t>
  </si>
  <si>
    <t>Teterboro</t>
  </si>
  <si>
    <t>ACY1</t>
  </si>
  <si>
    <t>240 Mantua Grove Rd</t>
  </si>
  <si>
    <t>West Deptford</t>
  </si>
  <si>
    <t>ACY5</t>
  </si>
  <si>
    <t>2277 Center Square Rd</t>
  </si>
  <si>
    <t>Swedesboro, Logan Township</t>
  </si>
  <si>
    <t>DEW1</t>
  </si>
  <si>
    <t>2 Empire Boulevard</t>
  </si>
  <si>
    <t>Moonachie</t>
  </si>
  <si>
    <t>EWR1</t>
  </si>
  <si>
    <t>50 New Canton Way</t>
  </si>
  <si>
    <t>Robinsville</t>
  </si>
  <si>
    <t>EWR4</t>
  </si>
  <si>
    <t>Robbinsville</t>
  </si>
  <si>
    <t>EWR5</t>
  </si>
  <si>
    <t>301 Blair Road #100</t>
  </si>
  <si>
    <t>Woodbridge (Avenel)</t>
  </si>
  <si>
    <t>EWR6</t>
  </si>
  <si>
    <t>275 Omar Avenue</t>
  </si>
  <si>
    <t>Avenel</t>
  </si>
  <si>
    <t>EWR7</t>
  </si>
  <si>
    <t>EWR8</t>
  </si>
  <si>
    <t>8003 Industrial Ave. Building A</t>
  </si>
  <si>
    <t>Carteret</t>
  </si>
  <si>
    <t>EWR9</t>
  </si>
  <si>
    <t>8003 Industrial Parkway</t>
  </si>
  <si>
    <t>Carteret, Middlesex</t>
  </si>
  <si>
    <t>IVSC</t>
  </si>
  <si>
    <t>286 Mantua Grove Rd</t>
  </si>
  <si>
    <t>IVSD</t>
  </si>
  <si>
    <t>800 Arlington Blvd</t>
  </si>
  <si>
    <t>Swedesboro</t>
  </si>
  <si>
    <t>LGA6</t>
  </si>
  <si>
    <t>8003 Industrial Avenue</t>
  </si>
  <si>
    <t>LGA7</t>
  </si>
  <si>
    <t>380 Middlesex Avenue</t>
  </si>
  <si>
    <t>LGA8</t>
  </si>
  <si>
    <t>LGA9</t>
  </si>
  <si>
    <t>2170 State Route 27</t>
  </si>
  <si>
    <t>Edison</t>
  </si>
  <si>
    <t>PNE5</t>
  </si>
  <si>
    <t>18 APPLEGATE DR.</t>
  </si>
  <si>
    <t>ROBBINSVILLE</t>
  </si>
  <si>
    <t>SUOE</t>
  </si>
  <si>
    <t>74 Kenny Pl</t>
  </si>
  <si>
    <t>Saddle Brook</t>
  </si>
  <si>
    <t>TBD5</t>
  </si>
  <si>
    <t>8003 Industrial Ave, Building A</t>
  </si>
  <si>
    <t>TBDB</t>
  </si>
  <si>
    <t>TEB3</t>
  </si>
  <si>
    <t>2651 Oldmans Creek Rd</t>
  </si>
  <si>
    <t>Logan Township</t>
  </si>
  <si>
    <t>TEB6</t>
  </si>
  <si>
    <t>22 Highstown-Cranbury Station Rd</t>
  </si>
  <si>
    <t>Cranbury Township</t>
  </si>
  <si>
    <t>TTN1</t>
  </si>
  <si>
    <t>UNJ1</t>
  </si>
  <si>
    <t>940 Monroe Street</t>
  </si>
  <si>
    <t>Hoboken</t>
  </si>
  <si>
    <t>IVSE</t>
  </si>
  <si>
    <t>2951 Marion Dr, Ste 101-103</t>
  </si>
  <si>
    <t>Las Vegas</t>
  </si>
  <si>
    <t>IVSF</t>
  </si>
  <si>
    <t>2821 Marion Dr, Ste 109</t>
  </si>
  <si>
    <t>LAS2</t>
  </si>
  <si>
    <t>3837 Bay Lake Trail, Suite 111 North</t>
  </si>
  <si>
    <t>LAS5</t>
  </si>
  <si>
    <t>4410 Nexus Way</t>
  </si>
  <si>
    <t>LAS6</t>
  </si>
  <si>
    <t>4550 Nexus Way</t>
  </si>
  <si>
    <t>North Las Vegas</t>
  </si>
  <si>
    <t>LASX</t>
  </si>
  <si>
    <t>North Lamb Blvd and Tropical Parkway</t>
  </si>
  <si>
    <t>1600 East Newlands Drive</t>
  </si>
  <si>
    <t>RNO2</t>
  </si>
  <si>
    <t>8000 North Virginia Street Reno</t>
  </si>
  <si>
    <t>Reno</t>
  </si>
  <si>
    <t>RNO3</t>
  </si>
  <si>
    <t>555 Milan Dr</t>
  </si>
  <si>
    <t>Sparks</t>
  </si>
  <si>
    <t>RNO4</t>
  </si>
  <si>
    <t>8000 North Virginia Street</t>
  </si>
  <si>
    <t>UNV1</t>
  </si>
  <si>
    <t>3650 East Post Road. Suite E</t>
  </si>
  <si>
    <t>BUF5</t>
  </si>
  <si>
    <t>4201 Walden Ave</t>
  </si>
  <si>
    <t>Lancaster</t>
  </si>
  <si>
    <t>JFK7</t>
  </si>
  <si>
    <t>7 W. 34th St.</t>
  </si>
  <si>
    <t>New York</t>
  </si>
  <si>
    <t>JFK8</t>
  </si>
  <si>
    <t>546 GULF AVE.</t>
  </si>
  <si>
    <t>STATEN ISLAND</t>
  </si>
  <si>
    <t>CLE2</t>
  </si>
  <si>
    <t>21500 Emery Rd</t>
  </si>
  <si>
    <t>North Randall</t>
  </si>
  <si>
    <t>OH</t>
  </si>
  <si>
    <t>Cleveland,OH</t>
  </si>
  <si>
    <t>CLE5</t>
  </si>
  <si>
    <t>8685 Independence Parkway</t>
  </si>
  <si>
    <t>Twinsburg</t>
  </si>
  <si>
    <t>CMH0</t>
  </si>
  <si>
    <t>11903 National RD SW Etna Township Park</t>
  </si>
  <si>
    <t>Etna</t>
  </si>
  <si>
    <t>CMH1</t>
  </si>
  <si>
    <t>11903 National Road SW</t>
  </si>
  <si>
    <t>CMH2</t>
  </si>
  <si>
    <t>6050 Gateway Court</t>
  </si>
  <si>
    <t>Groveport</t>
  </si>
  <si>
    <t>CMH3</t>
  </si>
  <si>
    <t>700 GATEWAY BLVD</t>
  </si>
  <si>
    <t>MONROE</t>
  </si>
  <si>
    <t>DAY3</t>
  </si>
  <si>
    <t>700 Gateway Blvd</t>
  </si>
  <si>
    <t>Monroe</t>
  </si>
  <si>
    <t>LCK1</t>
  </si>
  <si>
    <t>Obetz</t>
  </si>
  <si>
    <t>POH1</t>
  </si>
  <si>
    <t>3880 Groveport Road</t>
  </si>
  <si>
    <t>TBD8</t>
  </si>
  <si>
    <t>Etna Township Park</t>
  </si>
  <si>
    <t>TBD9</t>
  </si>
  <si>
    <t>Alum Creek Drive</t>
  </si>
  <si>
    <t>UOH1</t>
  </si>
  <si>
    <t>Winton Hills</t>
  </si>
  <si>
    <t>Cincinnati</t>
  </si>
  <si>
    <t>UOH2</t>
  </si>
  <si>
    <t>3563 Interchange Rd</t>
  </si>
  <si>
    <t>Columbus</t>
  </si>
  <si>
    <t>OKC5</t>
  </si>
  <si>
    <t>1414 S. Council Rd</t>
  </si>
  <si>
    <t>Oklahoma City</t>
  </si>
  <si>
    <t>OK</t>
  </si>
  <si>
    <t>DP01</t>
  </si>
  <si>
    <t>Portland</t>
  </si>
  <si>
    <t>OR</t>
  </si>
  <si>
    <t>Portland,OR</t>
  </si>
  <si>
    <t>PDX5</t>
  </si>
  <si>
    <t>5647 NW Huffman Street</t>
  </si>
  <si>
    <t>Washington, Hillsboro</t>
  </si>
  <si>
    <t>PDX6</t>
  </si>
  <si>
    <t>15000 N Lombard St</t>
  </si>
  <si>
    <t>PDX7</t>
  </si>
  <si>
    <t>4775 Depot Ct SE</t>
  </si>
  <si>
    <t>Salem</t>
  </si>
  <si>
    <t>PDX9</t>
  </si>
  <si>
    <t>1250 NW Swigert Way</t>
  </si>
  <si>
    <t>Troutdale</t>
  </si>
  <si>
    <t>UOR1</t>
  </si>
  <si>
    <t>2250 Northwest 22nd Avenue</t>
  </si>
  <si>
    <t>ABE1</t>
  </si>
  <si>
    <t>705 Boulder Dr</t>
  </si>
  <si>
    <t>Breinigsville</t>
  </si>
  <si>
    <t>ABE2</t>
  </si>
  <si>
    <t>705 Boulder Drive</t>
  </si>
  <si>
    <t>ABE3</t>
  </si>
  <si>
    <t>650 Boulder Drive</t>
  </si>
  <si>
    <t>ABE4</t>
  </si>
  <si>
    <t>1610 Van Buren Road</t>
  </si>
  <si>
    <t>Easton</t>
  </si>
  <si>
    <t>ABE5</t>
  </si>
  <si>
    <t>100 Quality Circle Suite 107</t>
  </si>
  <si>
    <t>Harrisburg</t>
  </si>
  <si>
    <t>AVP1</t>
  </si>
  <si>
    <t>550 Oak Ridge Road</t>
  </si>
  <si>
    <t>Hazleton</t>
  </si>
  <si>
    <t>AVP2</t>
  </si>
  <si>
    <t>298 1st Ave</t>
  </si>
  <si>
    <t>Gouldsboro</t>
  </si>
  <si>
    <t>289 1st Ave, Gouldsboro pa</t>
  </si>
  <si>
    <t>Wayne</t>
  </si>
  <si>
    <t>AVP6</t>
  </si>
  <si>
    <t>1 Commerce Rd</t>
  </si>
  <si>
    <t>Pittston</t>
  </si>
  <si>
    <t>AVP8</t>
  </si>
  <si>
    <t>250 Enterprise Way</t>
  </si>
  <si>
    <t>DPH1</t>
  </si>
  <si>
    <t>4219 Richmond Street</t>
  </si>
  <si>
    <t>Philadelphia</t>
  </si>
  <si>
    <t>MDT1</t>
  </si>
  <si>
    <t>2 Ames Drive</t>
  </si>
  <si>
    <t>Carlisle</t>
  </si>
  <si>
    <t>PHL4</t>
  </si>
  <si>
    <t>21 Roadway Dr</t>
  </si>
  <si>
    <t>PHL5</t>
  </si>
  <si>
    <t>500 McCarthy Dr. Fairview Business Park</t>
  </si>
  <si>
    <t>Lewisberry</t>
  </si>
  <si>
    <t>PHL6</t>
  </si>
  <si>
    <t>675 Allen Rd</t>
  </si>
  <si>
    <t>PHL9</t>
  </si>
  <si>
    <t>PIT1</t>
  </si>
  <si>
    <t>2250 Roswell Drive</t>
  </si>
  <si>
    <t>Pittsburgh</t>
  </si>
  <si>
    <t>PIT5</t>
  </si>
  <si>
    <t>Pittsburg</t>
  </si>
  <si>
    <t>PPA1</t>
  </si>
  <si>
    <t>545 Oak Hill Road</t>
  </si>
  <si>
    <t>Mountaintop</t>
  </si>
  <si>
    <t>VAVP</t>
  </si>
  <si>
    <t>VUAV</t>
  </si>
  <si>
    <t>1 Commerce Road</t>
  </si>
  <si>
    <t>VUBA</t>
  </si>
  <si>
    <t>1000 Keystone Industrial Park</t>
  </si>
  <si>
    <t>Scranton</t>
  </si>
  <si>
    <t>VUGA</t>
  </si>
  <si>
    <t>508 Delaware Ave West</t>
  </si>
  <si>
    <t>VUGP</t>
  </si>
  <si>
    <t>234 Walnut Bottom Road</t>
  </si>
  <si>
    <t>Shippensburg</t>
  </si>
  <si>
    <t>XUSC</t>
  </si>
  <si>
    <t>40 Logistics Dr</t>
  </si>
  <si>
    <t>XUSG</t>
  </si>
  <si>
    <t>9645 West Hills Court</t>
  </si>
  <si>
    <t>Kutztown</t>
  </si>
  <si>
    <t>CAE1</t>
  </si>
  <si>
    <t>4400 12 Street Extension</t>
  </si>
  <si>
    <t>West Columbia</t>
  </si>
  <si>
    <t>SC</t>
  </si>
  <si>
    <t>Charleston,SC</t>
  </si>
  <si>
    <t>CAE3</t>
  </si>
  <si>
    <t>222 Old Wire Road</t>
  </si>
  <si>
    <t>CHS1</t>
  </si>
  <si>
    <t>7290 Investment Drive</t>
  </si>
  <si>
    <t>N Charleston</t>
  </si>
  <si>
    <t>GSP1</t>
  </si>
  <si>
    <t>402 John Dodd Rd</t>
  </si>
  <si>
    <t>Spartanburg</t>
  </si>
  <si>
    <t>BNA3</t>
  </si>
  <si>
    <t>2020 Joe B Jackson Pkwy</t>
  </si>
  <si>
    <t>Murfreesboro</t>
  </si>
  <si>
    <t>BNA4</t>
  </si>
  <si>
    <t>50 Airways Blvd.</t>
  </si>
  <si>
    <t>Nashville</t>
  </si>
  <si>
    <t>BNA5</t>
  </si>
  <si>
    <t>CHA1</t>
  </si>
  <si>
    <t>7200 Discovery Drive</t>
  </si>
  <si>
    <t>Chattanooga</t>
  </si>
  <si>
    <t>MEM1</t>
  </si>
  <si>
    <t>3292 E Holmes Rd</t>
  </si>
  <si>
    <t>Memphis</t>
  </si>
  <si>
    <t>MEMPHIS,TN</t>
  </si>
  <si>
    <t>MEM5</t>
  </si>
  <si>
    <t>5155 CITATION DR.</t>
  </si>
  <si>
    <t>MEMPHIS</t>
  </si>
  <si>
    <t>DDC1</t>
  </si>
  <si>
    <t>12401 North Stemmons Fwy.</t>
  </si>
  <si>
    <t>Farmers Branch</t>
  </si>
  <si>
    <t>75234</t>
  </si>
  <si>
    <t>Dallas,TX</t>
  </si>
  <si>
    <t>DFW1</t>
  </si>
  <si>
    <t>2700 Regent Blvd</t>
  </si>
  <si>
    <t>DFW Airport</t>
  </si>
  <si>
    <t>DFW6</t>
  </si>
  <si>
    <t>940 W Bethel Road</t>
  </si>
  <si>
    <t>Coppell</t>
  </si>
  <si>
    <t>DFW7</t>
  </si>
  <si>
    <t>700 Westport Parkway</t>
  </si>
  <si>
    <t>Fort Worth</t>
  </si>
  <si>
    <t>DFW8</t>
  </si>
  <si>
    <t>2700 Regent Blvd.</t>
  </si>
  <si>
    <t>Irving</t>
  </si>
  <si>
    <t>DFW9</t>
  </si>
  <si>
    <t>DWF9</t>
  </si>
  <si>
    <t>FTW1</t>
  </si>
  <si>
    <t>33333 LBJ Freeway</t>
  </si>
  <si>
    <t>Dallas</t>
  </si>
  <si>
    <t>FTW2</t>
  </si>
  <si>
    <t>2701 Bethel Road</t>
  </si>
  <si>
    <t>DeSoto</t>
  </si>
  <si>
    <t>FTW3</t>
  </si>
  <si>
    <t>15201 Heritage Pkwy</t>
  </si>
  <si>
    <t>FTW4</t>
  </si>
  <si>
    <t>4601 Gold Spike Drive</t>
  </si>
  <si>
    <t>FTW6</t>
  </si>
  <si>
    <t>2601 W. Bethel Road</t>
  </si>
  <si>
    <t>FTW7</t>
  </si>
  <si>
    <t>944 West Sandy Lake Rd</t>
  </si>
  <si>
    <t>FTW8</t>
  </si>
  <si>
    <t>3351 Balmorhea Dr</t>
  </si>
  <si>
    <t>PTX1</t>
  </si>
  <si>
    <t>2101 Danieldale Road</t>
  </si>
  <si>
    <t>TBD6</t>
  </si>
  <si>
    <t>4800 LBJ Freeway</t>
  </si>
  <si>
    <t>TBDA</t>
  </si>
  <si>
    <t>1300 East McCarty Lane</t>
  </si>
  <si>
    <t>San Marcos</t>
  </si>
  <si>
    <t>TTX4</t>
  </si>
  <si>
    <t>6627 Maple Avenue</t>
  </si>
  <si>
    <t>UTX7</t>
  </si>
  <si>
    <t>UTX8</t>
  </si>
  <si>
    <t>2800 S Texas Avenue Suite 401</t>
  </si>
  <si>
    <t>Bryan</t>
  </si>
  <si>
    <t>VUKH</t>
  </si>
  <si>
    <t>1901 W Airfield Dr</t>
  </si>
  <si>
    <t>VUPJ</t>
  </si>
  <si>
    <t>101 Mars Road</t>
  </si>
  <si>
    <t>Wilmer</t>
  </si>
  <si>
    <t>VUPO</t>
  </si>
  <si>
    <t>4808 Mountain Creek Parkway</t>
  </si>
  <si>
    <t>XUSB</t>
  </si>
  <si>
    <t>14900 Frye Rd</t>
  </si>
  <si>
    <t>DAL6</t>
  </si>
  <si>
    <t>Houston,TX</t>
  </si>
  <si>
    <t>DAL9</t>
  </si>
  <si>
    <t>1400 SOUTHPORT PKWY</t>
  </si>
  <si>
    <t>WILMER</t>
  </si>
  <si>
    <t>DAU1</t>
  </si>
  <si>
    <t>2093-2209 Rutland Dr</t>
  </si>
  <si>
    <t>Austin</t>
  </si>
  <si>
    <t>HOU1</t>
  </si>
  <si>
    <t>8120 Humble Westfield Rd.</t>
  </si>
  <si>
    <t>Humble</t>
  </si>
  <si>
    <t>HOU2</t>
  </si>
  <si>
    <t>Interstate 45 North and Beltway 8</t>
  </si>
  <si>
    <t>Houston</t>
  </si>
  <si>
    <t>HOUX</t>
  </si>
  <si>
    <t>2701 W Bethel Road</t>
  </si>
  <si>
    <t>HTX1</t>
  </si>
  <si>
    <t>4221 Way Out West Drive</t>
  </si>
  <si>
    <t>HTX2</t>
  </si>
  <si>
    <t>ITX1</t>
  </si>
  <si>
    <t>ITX2</t>
  </si>
  <si>
    <t>SAT1</t>
  </si>
  <si>
    <t>6000 Enterprise Avenue</t>
  </si>
  <si>
    <t>Schertz</t>
  </si>
  <si>
    <t>SAT2</t>
  </si>
  <si>
    <t>1401 E McCarty Lane</t>
  </si>
  <si>
    <t>SAT5</t>
  </si>
  <si>
    <t>1410 S. Callaghan Road</t>
  </si>
  <si>
    <t>Bexar. San Antonio</t>
  </si>
  <si>
    <t>TAM1</t>
  </si>
  <si>
    <t>TTX2</t>
  </si>
  <si>
    <t>2209 Rutland Dr Ste B110</t>
  </si>
  <si>
    <t>TTX3</t>
  </si>
  <si>
    <t>UTX1</t>
  </si>
  <si>
    <t>UTX2</t>
  </si>
  <si>
    <t>UTX3</t>
  </si>
  <si>
    <t>SLC1</t>
  </si>
  <si>
    <t>777 North 5600 West</t>
  </si>
  <si>
    <t>Salt Lake City</t>
  </si>
  <si>
    <t>BWI1</t>
  </si>
  <si>
    <t>45121 Global Plaza</t>
  </si>
  <si>
    <t>Sterling</t>
  </si>
  <si>
    <t>BWI4</t>
  </si>
  <si>
    <t>165 Business Blvd</t>
  </si>
  <si>
    <t>Clear Brook</t>
  </si>
  <si>
    <t>BWI6</t>
  </si>
  <si>
    <t>5617 Industrial Drive</t>
  </si>
  <si>
    <t>Springfield</t>
  </si>
  <si>
    <t>UVA1</t>
  </si>
  <si>
    <t>5617 Industrial Dr. Suite A</t>
  </si>
  <si>
    <t>ORF1</t>
  </si>
  <si>
    <t>3516 South Military Hwy</t>
  </si>
  <si>
    <t>Chesapeake</t>
  </si>
  <si>
    <t>Norfolk,VA</t>
  </si>
  <si>
    <t>RIC2</t>
  </si>
  <si>
    <t>1901 Meadowville Technology Pkwy</t>
  </si>
  <si>
    <t>Chester</t>
  </si>
  <si>
    <t>RIC3</t>
  </si>
  <si>
    <t>1901 Meadowville Technology Parkway</t>
  </si>
  <si>
    <t>Chesterfield</t>
  </si>
  <si>
    <t>RIC5</t>
  </si>
  <si>
    <t>11600 East Lakeridge Parkway</t>
  </si>
  <si>
    <t>Ashland</t>
  </si>
  <si>
    <t>UVA2</t>
  </si>
  <si>
    <t>UVA3</t>
  </si>
  <si>
    <t>2034 Dabney Road</t>
  </si>
  <si>
    <t>*XFR</t>
  </si>
  <si>
    <t>2021 7th Avenue</t>
  </si>
  <si>
    <t>Seattle</t>
  </si>
  <si>
    <t>WA</t>
  </si>
  <si>
    <t>Seattle,WA</t>
  </si>
  <si>
    <t>BFI1</t>
  </si>
  <si>
    <t>1800 140th Avenue Suite A</t>
  </si>
  <si>
    <t>Sumner</t>
  </si>
  <si>
    <t>2700 Center Drive</t>
  </si>
  <si>
    <t>DuPont</t>
  </si>
  <si>
    <t>BFI4</t>
  </si>
  <si>
    <t>21005 64th Ave S</t>
  </si>
  <si>
    <t>Kent</t>
  </si>
  <si>
    <t>BFI5</t>
  </si>
  <si>
    <t>20529 59th Place South, Building B</t>
  </si>
  <si>
    <t>BFI6</t>
  </si>
  <si>
    <t>20202 84th Avenue South</t>
  </si>
  <si>
    <t>BFI7</t>
  </si>
  <si>
    <t>1901 140th Ave E</t>
  </si>
  <si>
    <t>BFIX</t>
  </si>
  <si>
    <t>1800 140th Avenue Suite XB</t>
  </si>
  <si>
    <t>DSE2</t>
  </si>
  <si>
    <t>6705 E Marginal Way</t>
  </si>
  <si>
    <t>FSE2</t>
  </si>
  <si>
    <t>5100 15th Ave NW</t>
  </si>
  <si>
    <t>FSE3</t>
  </si>
  <si>
    <t>76 South Lander Street</t>
  </si>
  <si>
    <t>HWA1</t>
  </si>
  <si>
    <t>11710 118th Ave NE, Building B</t>
  </si>
  <si>
    <t>Kirkland</t>
  </si>
  <si>
    <t>HWA2</t>
  </si>
  <si>
    <t>ISE2</t>
  </si>
  <si>
    <t>1227 124th Ave NE Building 2 Suite A200</t>
  </si>
  <si>
    <t>Bellevue</t>
  </si>
  <si>
    <t>PWA1</t>
  </si>
  <si>
    <t>2309 Milwaukee Way</t>
  </si>
  <si>
    <t>Tacoma</t>
  </si>
  <si>
    <t>SEA6</t>
  </si>
  <si>
    <t>2646 Rainier Ave. South</t>
  </si>
  <si>
    <t>SEA8</t>
  </si>
  <si>
    <t>124th Ave NE Building 2 Suite A200</t>
  </si>
  <si>
    <t>TWA0</t>
  </si>
  <si>
    <t>13537 Aurora Ave N</t>
  </si>
  <si>
    <t>UTX4</t>
  </si>
  <si>
    <t>PO Box 80387</t>
  </si>
  <si>
    <t>UWA1</t>
  </si>
  <si>
    <t>11710 118th Ave. N.E., Building B</t>
  </si>
  <si>
    <t>UWA2</t>
  </si>
  <si>
    <t>13537 Aurora Ave. N.</t>
  </si>
  <si>
    <t>North Seattle</t>
  </si>
  <si>
    <t>UWA3</t>
  </si>
  <si>
    <t>2121 8th Ave.</t>
  </si>
  <si>
    <t>UWA4</t>
  </si>
  <si>
    <t>76 S Lander Street</t>
  </si>
  <si>
    <t>VUPM</t>
  </si>
  <si>
    <t>22001 84th Avenue</t>
  </si>
  <si>
    <t>DML1</t>
  </si>
  <si>
    <t>3935 W. Mitchell St.</t>
  </si>
  <si>
    <t>Milwaukee</t>
  </si>
  <si>
    <t>WI</t>
  </si>
  <si>
    <t>MKE1</t>
  </si>
  <si>
    <t>3501 120th Ave</t>
  </si>
  <si>
    <t>Kenosha</t>
  </si>
  <si>
    <t>MKE5</t>
  </si>
  <si>
    <t>11211 Burlington Road</t>
  </si>
  <si>
    <t>UWI1</t>
  </si>
  <si>
    <t>4111 W Mitchell Street</t>
  </si>
  <si>
    <t>MRZX-发票模板</t>
  </si>
  <si>
    <t>发件人信息</t>
  </si>
  <si>
    <t>收件人信息</t>
  </si>
  <si>
    <t>Ref./
批次跟踪号:</t>
  </si>
  <si>
    <t>箱数/件数:</t>
  </si>
  <si>
    <t>Consignee
收件人:</t>
  </si>
  <si>
    <t>Shipper
发件人:</t>
  </si>
  <si>
    <t>Company Name
公司名:</t>
  </si>
  <si>
    <t>Country
国家/区域:</t>
  </si>
  <si>
    <t>Address
地址:</t>
  </si>
  <si>
    <t>City
城市名:</t>
  </si>
  <si>
    <t>Province
省:</t>
  </si>
  <si>
    <t>Province
州省:</t>
  </si>
  <si>
    <t>CA/California</t>
  </si>
  <si>
    <t>Postal Code
邮编:</t>
  </si>
  <si>
    <t>Phone
电话:</t>
  </si>
  <si>
    <t>FBA
仓库代码:</t>
  </si>
  <si>
    <t>额外服务:</t>
  </si>
  <si>
    <t>备注:</t>
  </si>
  <si>
    <r>
      <rPr>
        <b/>
        <sz val="11"/>
        <color theme="0"/>
        <rFont val="微软雅黑"/>
        <charset val="0"/>
      </rPr>
      <t>FBA</t>
    </r>
    <r>
      <rPr>
        <b/>
        <sz val="11"/>
        <color theme="0"/>
        <rFont val="微软雅黑"/>
        <charset val="134"/>
      </rPr>
      <t>编号</t>
    </r>
  </si>
  <si>
    <t>Reference ID</t>
  </si>
  <si>
    <t>材积CM
(长*宽*高)</t>
  </si>
  <si>
    <t>箱数</t>
  </si>
  <si>
    <r>
      <rPr>
        <b/>
        <sz val="11"/>
        <color theme="0"/>
        <rFont val="微软雅黑"/>
        <charset val="134"/>
      </rPr>
      <t>单件毛重(</t>
    </r>
    <r>
      <rPr>
        <b/>
        <sz val="11"/>
        <color theme="0"/>
        <rFont val="微软雅黑"/>
        <charset val="0"/>
      </rPr>
      <t>KGS)</t>
    </r>
  </si>
  <si>
    <r>
      <rPr>
        <b/>
        <sz val="11"/>
        <color theme="0"/>
        <rFont val="微软雅黑"/>
        <charset val="134"/>
      </rPr>
      <t xml:space="preserve">海关编码
</t>
    </r>
    <r>
      <rPr>
        <b/>
        <sz val="11"/>
        <color theme="0"/>
        <rFont val="微软雅黑"/>
        <charset val="0"/>
      </rPr>
      <t>HSCODE</t>
    </r>
  </si>
  <si>
    <t>中文品名</t>
  </si>
  <si>
    <t>英文品名</t>
  </si>
  <si>
    <t>数量
(PCS)</t>
  </si>
  <si>
    <r>
      <rPr>
        <b/>
        <sz val="11"/>
        <color theme="0"/>
        <rFont val="微软雅黑"/>
        <charset val="134"/>
      </rPr>
      <t xml:space="preserve">单价
</t>
    </r>
    <r>
      <rPr>
        <b/>
        <sz val="11"/>
        <color theme="0"/>
        <rFont val="微软雅黑"/>
        <charset val="0"/>
      </rPr>
      <t>(USD)</t>
    </r>
  </si>
  <si>
    <t>品牌</t>
  </si>
  <si>
    <t>规格型号</t>
  </si>
  <si>
    <t>材质</t>
  </si>
  <si>
    <t>用途</t>
  </si>
  <si>
    <t>产品图片</t>
  </si>
  <si>
    <t>卡派必填</t>
  </si>
  <si>
    <t>45.45.52</t>
  </si>
  <si>
    <t>必填</t>
  </si>
  <si>
    <t>purning shears</t>
  </si>
  <si>
    <r>
      <rPr>
        <sz val="11"/>
        <rFont val="微软雅黑"/>
        <charset val="134"/>
      </rPr>
      <t>塑料</t>
    </r>
    <r>
      <rPr>
        <sz val="11"/>
        <rFont val="微软雅黑"/>
        <charset val="0"/>
      </rPr>
      <t>+</t>
    </r>
    <r>
      <rPr>
        <sz val="11"/>
        <rFont val="微软雅黑"/>
        <charset val="134"/>
      </rPr>
      <t>钢</t>
    </r>
  </si>
  <si>
    <t>剪树枝</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</si>
</sst>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C09]#,##0.00;\-[$$-C09]#,##0.00"/>
    <numFmt numFmtId="177" formatCode="[$-1010804]General"/>
    <numFmt numFmtId="178" formatCode="_([$€-2]* #,##0.00_);_([$€-2]* \(#,##0.00\);_([$€-2]* &quot;-&quot;??_)"/>
    <numFmt numFmtId="179" formatCode="[$CNY]\ #,##0.00;[$CNY]\ \-#,##0.00"/>
    <numFmt numFmtId="180" formatCode="_-[$£-809]* #,##0.00_-;\-[$£-809]* #,##0.00_-;_-[$£-809]* &quot;-&quot;??_-;_-@_-"/>
    <numFmt numFmtId="181" formatCode="[$$-409]#,##0.00;[Red][$$-409]#,##0.00"/>
    <numFmt numFmtId="182" formatCode="\$#,##0.00;\-\$#,##0.00"/>
    <numFmt numFmtId="183" formatCode="00000"/>
    <numFmt numFmtId="184" formatCode="0.0_);[Red]\(0.0\)"/>
    <numFmt numFmtId="185" formatCode="0_ "/>
    <numFmt numFmtId="186" formatCode="0.0_ "/>
    <numFmt numFmtId="187" formatCode="[$AUD]\ #,##0.00_);[Red]\([$AUD]\ #,##0.00\)"/>
  </numFmts>
  <fonts count="243">
    <font>
      <sz val="11"/>
      <color theme="1"/>
      <name val="宋体"/>
      <charset val="134"/>
      <scheme val="minor"/>
    </font>
    <font>
      <sz val="11"/>
      <color theme="1"/>
      <name val="微软雅黑"/>
      <charset val="134"/>
    </font>
    <font>
      <sz val="11"/>
      <color theme="1"/>
      <name val="Arial"/>
      <charset val="0"/>
    </font>
    <font>
      <b/>
      <sz val="28"/>
      <color theme="1" tint="0.25"/>
      <name val="宋体"/>
      <charset val="134"/>
      <scheme val="major"/>
    </font>
    <font>
      <sz val="11"/>
      <color theme="1" tint="0.5"/>
      <name val="微软雅黑"/>
      <charset val="134"/>
    </font>
    <font>
      <b/>
      <sz val="36"/>
      <color theme="1"/>
      <name val="微软雅黑"/>
      <charset val="134"/>
    </font>
    <font>
      <b/>
      <sz val="20"/>
      <color theme="8" tint="-0.25"/>
      <name val="微软雅黑"/>
      <charset val="134"/>
    </font>
    <font>
      <b/>
      <sz val="18"/>
      <color theme="8" tint="-0.25"/>
      <name val="微软雅黑"/>
      <charset val="134"/>
    </font>
    <font>
      <b/>
      <sz val="12"/>
      <color theme="0"/>
      <name val="微软雅黑"/>
      <charset val="134"/>
    </font>
    <font>
      <b/>
      <sz val="11"/>
      <color theme="1"/>
      <name val="微软雅黑"/>
      <charset val="0"/>
    </font>
    <font>
      <sz val="11"/>
      <name val="微软雅黑"/>
      <charset val="0"/>
    </font>
    <font>
      <sz val="11"/>
      <color theme="1"/>
      <name val="微软雅黑"/>
      <charset val="0"/>
    </font>
    <font>
      <sz val="11"/>
      <name val="微软雅黑"/>
      <charset val="134"/>
    </font>
    <font>
      <b/>
      <sz val="14"/>
      <color theme="0"/>
      <name val="宋体"/>
      <charset val="134"/>
      <scheme val="major"/>
    </font>
    <font>
      <sz val="11"/>
      <color indexed="8"/>
      <name val="微软雅黑"/>
      <charset val="0"/>
    </font>
    <font>
      <sz val="11"/>
      <color rgb="FF000000"/>
      <name val="微软雅黑"/>
      <charset val="134"/>
    </font>
    <font>
      <sz val="11"/>
      <color rgb="FF000000"/>
      <name val="微软雅黑"/>
      <charset val="0"/>
    </font>
    <font>
      <b/>
      <sz val="28"/>
      <color theme="1" tint="0.25"/>
      <name val="微软雅黑"/>
      <charset val="134"/>
    </font>
    <font>
      <u/>
      <sz val="11"/>
      <color rgb="FF800080"/>
      <name val="宋体"/>
      <charset val="134"/>
      <scheme val="minor"/>
    </font>
    <font>
      <b/>
      <sz val="16"/>
      <color theme="8" tint="-0.25"/>
      <name val="微软雅黑"/>
      <charset val="134"/>
    </font>
    <font>
      <sz val="11"/>
      <color theme="1"/>
      <name val="Microsoft YaHei UI"/>
      <charset val="134"/>
    </font>
    <font>
      <b/>
      <sz val="18"/>
      <color theme="1" tint="0.25"/>
      <name val="宋体"/>
      <charset val="134"/>
      <scheme val="major"/>
    </font>
    <font>
      <b/>
      <sz val="36"/>
      <color theme="1" tint="0.25"/>
      <name val="宋体"/>
      <charset val="134"/>
      <scheme val="major"/>
    </font>
    <font>
      <b/>
      <sz val="12"/>
      <color theme="8"/>
      <name val="Microsoft YaHei UI"/>
      <charset val="134"/>
    </font>
    <font>
      <b/>
      <sz val="11"/>
      <color theme="0"/>
      <name val="宋体"/>
      <charset val="134"/>
      <scheme val="major"/>
    </font>
    <font>
      <sz val="10"/>
      <name val="Arial"/>
      <charset val="134"/>
    </font>
    <font>
      <sz val="10"/>
      <name val="Microsoft YaHei UI"/>
      <charset val="134"/>
    </font>
    <font>
      <sz val="11"/>
      <name val="Arial"/>
      <charset val="134"/>
    </font>
    <font>
      <sz val="36"/>
      <color theme="0"/>
      <name val="微软雅黑"/>
      <charset val="134"/>
    </font>
    <font>
      <b/>
      <sz val="24"/>
      <color theme="8" tint="-0.25"/>
      <name val="微软雅黑"/>
      <charset val="134"/>
    </font>
    <font>
      <sz val="11"/>
      <color theme="0"/>
      <name val="微软雅黑"/>
      <charset val="134"/>
    </font>
    <font>
      <i/>
      <sz val="10"/>
      <name val="Arial"/>
      <charset val="134"/>
    </font>
    <font>
      <b/>
      <sz val="10"/>
      <color theme="0"/>
      <name val="Arial"/>
      <charset val="134"/>
    </font>
    <font>
      <sz val="10"/>
      <color theme="0"/>
      <name val="Arial"/>
      <charset val="134"/>
    </font>
    <font>
      <u/>
      <sz val="11"/>
      <color rgb="FF800080"/>
      <name val="微软雅黑"/>
      <charset val="134"/>
    </font>
    <font>
      <b/>
      <sz val="11"/>
      <color theme="8" tint="-0.25"/>
      <name val="微软雅黑"/>
      <charset val="134"/>
    </font>
    <font>
      <sz val="11"/>
      <color indexed="8"/>
      <name val="微软雅黑"/>
      <charset val="134"/>
    </font>
    <font>
      <b/>
      <sz val="22"/>
      <color theme="1" tint="0.5"/>
      <name val="宋体"/>
      <charset val="134"/>
    </font>
    <font>
      <b/>
      <sz val="36"/>
      <color theme="8" tint="-0.25"/>
      <name val="宋体"/>
      <charset val="134"/>
      <scheme val="major"/>
    </font>
    <font>
      <b/>
      <sz val="36"/>
      <color rgb="FFFF0000"/>
      <name val="宋体"/>
      <charset val="134"/>
      <scheme val="major"/>
    </font>
    <font>
      <b/>
      <sz val="28"/>
      <color rgb="FFFF0000"/>
      <name val="宋体"/>
      <charset val="134"/>
      <scheme val="major"/>
    </font>
    <font>
      <b/>
      <sz val="28"/>
      <color theme="8" tint="-0.25"/>
      <name val="宋体"/>
      <charset val="134"/>
      <scheme val="major"/>
    </font>
    <font>
      <b/>
      <sz val="22"/>
      <color theme="0"/>
      <name val="宋体"/>
      <charset val="134"/>
      <scheme val="major"/>
    </font>
    <font>
      <b/>
      <sz val="48"/>
      <color theme="0"/>
      <name val="宋体"/>
      <charset val="134"/>
      <scheme val="major"/>
    </font>
    <font>
      <b/>
      <sz val="16"/>
      <color theme="1"/>
      <name val="微软雅黑"/>
      <charset val="134"/>
    </font>
    <font>
      <sz val="14"/>
      <color theme="1"/>
      <name val="微软雅黑"/>
      <charset val="134"/>
    </font>
    <font>
      <b/>
      <sz val="14"/>
      <color theme="1"/>
      <name val="微软雅黑"/>
      <charset val="134"/>
    </font>
    <font>
      <b/>
      <sz val="18"/>
      <color rgb="FFFF0000"/>
      <name val="宋体"/>
      <charset val="134"/>
      <scheme val="minor"/>
    </font>
    <font>
      <b/>
      <sz val="14"/>
      <color rgb="FFFF0000"/>
      <name val="微软雅黑"/>
      <charset val="134"/>
    </font>
    <font>
      <b/>
      <sz val="28"/>
      <color theme="1"/>
      <name val="宋体"/>
      <charset val="134"/>
      <scheme val="major"/>
    </font>
    <font>
      <sz val="20"/>
      <color rgb="FF000000"/>
      <name val="宋体"/>
      <charset val="134"/>
      <scheme val="minor"/>
    </font>
    <font>
      <b/>
      <sz val="36"/>
      <color rgb="FFFF0000"/>
      <name val="宋体"/>
      <charset val="134"/>
      <scheme val="minor"/>
    </font>
    <font>
      <sz val="20"/>
      <name val="宋体"/>
      <charset val="134"/>
      <scheme val="minor"/>
    </font>
    <font>
      <b/>
      <sz val="26"/>
      <color theme="8" tint="-0.25"/>
      <name val="微软雅黑"/>
      <charset val="134"/>
    </font>
    <font>
      <sz val="16"/>
      <color theme="1"/>
      <name val="宋体"/>
      <charset val="134"/>
      <scheme val="minor"/>
    </font>
    <font>
      <sz val="14"/>
      <name val="宋体"/>
      <charset val="134"/>
      <scheme val="minor"/>
    </font>
    <font>
      <b/>
      <sz val="22"/>
      <color theme="8" tint="-0.25"/>
      <name val="微软雅黑"/>
      <charset val="134"/>
    </font>
    <font>
      <b/>
      <sz val="48"/>
      <color theme="1" tint="0.25"/>
      <name val="宋体"/>
      <charset val="134"/>
      <scheme val="major"/>
    </font>
    <font>
      <b/>
      <sz val="48"/>
      <color theme="8" tint="-0.25"/>
      <name val="宋体"/>
      <charset val="134"/>
      <scheme val="major"/>
    </font>
    <font>
      <b/>
      <sz val="48"/>
      <color theme="0"/>
      <name val="宋体"/>
      <charset val="134"/>
    </font>
    <font>
      <b/>
      <sz val="36"/>
      <color theme="0"/>
      <name val="宋体"/>
      <charset val="134"/>
      <scheme val="major"/>
    </font>
    <font>
      <b/>
      <sz val="9"/>
      <name val="Cambria"/>
      <charset val="134"/>
    </font>
    <font>
      <b/>
      <sz val="20"/>
      <color theme="1"/>
      <name val="宋体"/>
      <charset val="134"/>
      <scheme val="minor"/>
    </font>
    <font>
      <b/>
      <sz val="36"/>
      <color rgb="FF0070C0"/>
      <name val="宋体"/>
      <charset val="134"/>
      <scheme val="minor"/>
    </font>
    <font>
      <b/>
      <sz val="9"/>
      <color rgb="FF000000"/>
      <name val="Arial"/>
      <charset val="134"/>
    </font>
    <font>
      <b/>
      <sz val="9"/>
      <color rgb="FF000000"/>
      <name val="Arial"/>
      <charset val="204"/>
    </font>
    <font>
      <b/>
      <sz val="9"/>
      <color theme="1"/>
      <name val="Arial"/>
      <charset val="134"/>
    </font>
    <font>
      <b/>
      <sz val="9"/>
      <color theme="1"/>
      <name val="Arial"/>
      <charset val="204"/>
    </font>
    <font>
      <b/>
      <sz val="24"/>
      <color rgb="FFFF0000"/>
      <name val="宋体"/>
      <charset val="134"/>
      <scheme val="major"/>
    </font>
    <font>
      <b/>
      <sz val="36"/>
      <color theme="8" tint="-0.25"/>
      <name val="微软雅黑"/>
      <charset val="134"/>
    </font>
    <font>
      <b/>
      <sz val="11"/>
      <color rgb="FF000000"/>
      <name val="微软雅黑"/>
      <charset val="134"/>
    </font>
    <font>
      <sz val="22"/>
      <color rgb="FF000000"/>
      <name val="宋体"/>
      <charset val="134"/>
      <scheme val="minor"/>
    </font>
    <font>
      <sz val="22"/>
      <name val="宋体"/>
      <charset val="134"/>
      <scheme val="minor"/>
    </font>
    <font>
      <sz val="22"/>
      <color theme="1"/>
      <name val="宋体"/>
      <charset val="134"/>
      <scheme val="minor"/>
    </font>
    <font>
      <sz val="22"/>
      <color theme="1"/>
      <name val="微软雅黑"/>
      <charset val="134"/>
    </font>
    <font>
      <sz val="26"/>
      <color theme="1"/>
      <name val="微软雅黑"/>
      <charset val="134"/>
    </font>
    <font>
      <b/>
      <sz val="11"/>
      <color rgb="FFFF0000"/>
      <name val="微软雅黑"/>
      <charset val="134"/>
    </font>
    <font>
      <sz val="11"/>
      <color rgb="FFFF0000"/>
      <name val="微软雅黑"/>
      <charset val="134"/>
    </font>
    <font>
      <b/>
      <sz val="22"/>
      <color rgb="FF0070C0"/>
      <name val="宋体"/>
      <charset val="134"/>
      <scheme val="minor"/>
    </font>
    <font>
      <b/>
      <sz val="22"/>
      <color rgb="FFFF0000"/>
      <name val="宋体"/>
      <charset val="134"/>
      <scheme val="major"/>
    </font>
    <font>
      <sz val="16"/>
      <color rgb="FF000000"/>
      <name val="宋体"/>
      <charset val="134"/>
      <scheme val="minor"/>
    </font>
    <font>
      <sz val="14"/>
      <color theme="1"/>
      <name val="宋体"/>
      <charset val="134"/>
      <scheme val="minor"/>
    </font>
    <font>
      <b/>
      <sz val="22"/>
      <color theme="1"/>
      <name val="微软雅黑"/>
      <charset val="134"/>
    </font>
    <font>
      <b/>
      <sz val="14"/>
      <color theme="8" tint="-0.25"/>
      <name val="微软雅黑"/>
      <charset val="134"/>
    </font>
    <font>
      <b/>
      <sz val="22"/>
      <color theme="8" tint="-0.25"/>
      <name val="宋体"/>
      <charset val="134"/>
      <scheme val="minor"/>
    </font>
    <font>
      <sz val="14"/>
      <color rgb="FF000000"/>
      <name val="宋体"/>
      <charset val="134"/>
      <scheme val="minor"/>
    </font>
    <font>
      <b/>
      <sz val="20"/>
      <color theme="1" tint="0.5"/>
      <name val="宋体"/>
      <charset val="134"/>
    </font>
    <font>
      <b/>
      <sz val="22"/>
      <name val="宋体"/>
      <charset val="134"/>
      <scheme val="major"/>
    </font>
    <font>
      <sz val="14"/>
      <color rgb="FF000000"/>
      <name val="微软雅黑"/>
      <charset val="134"/>
    </font>
    <font>
      <sz val="14"/>
      <name val="微软雅黑"/>
      <charset val="134"/>
    </font>
    <font>
      <b/>
      <sz val="14"/>
      <color theme="1" tint="0.5"/>
      <name val="宋体"/>
      <charset val="134"/>
    </font>
    <font>
      <b/>
      <sz val="22"/>
      <color rgb="FFFF0000"/>
      <name val="微软雅黑"/>
      <charset val="134"/>
    </font>
    <font>
      <sz val="22"/>
      <color rgb="FFFF0000"/>
      <name val="微软雅黑"/>
      <charset val="134"/>
    </font>
    <font>
      <b/>
      <sz val="11"/>
      <color theme="1"/>
      <name val="微软雅黑"/>
      <charset val="134"/>
    </font>
    <font>
      <b/>
      <sz val="20"/>
      <color theme="0"/>
      <name val="宋体"/>
      <charset val="134"/>
      <scheme val="major"/>
    </font>
    <font>
      <sz val="22"/>
      <color theme="1"/>
      <name val="宋体"/>
      <charset val="134"/>
      <scheme val="major"/>
    </font>
    <font>
      <b/>
      <sz val="11"/>
      <color theme="1" tint="0.25"/>
      <name val="微软雅黑"/>
      <charset val="134"/>
    </font>
    <font>
      <sz val="28"/>
      <color theme="1"/>
      <name val="宋体"/>
      <charset val="134"/>
      <scheme val="major"/>
    </font>
    <font>
      <sz val="20"/>
      <color theme="1"/>
      <name val="微软雅黑"/>
      <charset val="134"/>
    </font>
    <font>
      <b/>
      <sz val="14"/>
      <name val="微软雅黑"/>
      <charset val="134"/>
    </font>
    <font>
      <b/>
      <sz val="22"/>
      <color rgb="FFFF0000"/>
      <name val="宋体"/>
      <charset val="134"/>
      <scheme val="minor"/>
    </font>
    <font>
      <sz val="11"/>
      <color rgb="FFC00000"/>
      <name val="微软雅黑"/>
      <charset val="134"/>
    </font>
    <font>
      <b/>
      <sz val="18"/>
      <color rgb="FF000000"/>
      <name val="微软雅黑"/>
      <charset val="134"/>
    </font>
    <font>
      <b/>
      <sz val="18"/>
      <name val="微软雅黑"/>
      <charset val="134"/>
    </font>
    <font>
      <b/>
      <sz val="18"/>
      <name val="宋体"/>
      <charset val="134"/>
      <scheme val="minor"/>
    </font>
    <font>
      <b/>
      <sz val="22"/>
      <color rgb="FF000000"/>
      <name val="微软雅黑"/>
      <charset val="134"/>
    </font>
    <font>
      <b/>
      <sz val="26"/>
      <color rgb="FFFF0000"/>
      <name val="宋体"/>
      <charset val="134"/>
      <scheme val="major"/>
    </font>
    <font>
      <b/>
      <sz val="26"/>
      <color theme="8" tint="-0.25"/>
      <name val="宋体"/>
      <charset val="134"/>
      <scheme val="major"/>
    </font>
    <font>
      <b/>
      <sz val="18"/>
      <color theme="1" tint="0.5"/>
      <name val="宋体"/>
      <charset val="134"/>
    </font>
    <font>
      <b/>
      <sz val="14"/>
      <color rgb="FF0070C0"/>
      <name val="宋体"/>
      <charset val="134"/>
      <scheme val="minor"/>
    </font>
    <font>
      <b/>
      <sz val="20"/>
      <color rgb="FFFF0000"/>
      <name val="微软雅黑"/>
      <charset val="134"/>
    </font>
    <font>
      <sz val="20"/>
      <color rgb="FFFF0000"/>
      <name val="微软雅黑"/>
      <charset val="134"/>
    </font>
    <font>
      <b/>
      <sz val="24"/>
      <color theme="1" tint="0.35"/>
      <name val="宋体"/>
      <charset val="134"/>
    </font>
    <font>
      <b/>
      <sz val="11"/>
      <color theme="0"/>
      <name val="微软雅黑"/>
      <charset val="134"/>
    </font>
    <font>
      <b/>
      <sz val="16"/>
      <color theme="1" tint="0.5"/>
      <name val="微软雅黑"/>
      <charset val="134"/>
    </font>
    <font>
      <b/>
      <sz val="22"/>
      <color theme="1"/>
      <name val="宋体"/>
      <charset val="134"/>
      <scheme val="major"/>
    </font>
    <font>
      <b/>
      <sz val="14"/>
      <color rgb="FF000000"/>
      <name val="微软雅黑"/>
      <charset val="134"/>
    </font>
    <font>
      <b/>
      <sz val="24"/>
      <color theme="1" tint="0.5"/>
      <name val="宋体"/>
      <charset val="134"/>
    </font>
    <font>
      <b/>
      <sz val="18"/>
      <color theme="8" tint="-0.25"/>
      <name val="宋体"/>
      <charset val="134"/>
      <scheme val="minor"/>
    </font>
    <font>
      <b/>
      <sz val="20"/>
      <color theme="1"/>
      <name val="微软雅黑"/>
      <charset val="134"/>
    </font>
    <font>
      <b/>
      <sz val="18"/>
      <color theme="0"/>
      <name val="宋体"/>
      <charset val="134"/>
      <scheme val="major"/>
    </font>
    <font>
      <sz val="18"/>
      <color theme="1"/>
      <name val="宋体"/>
      <charset val="134"/>
      <scheme val="major"/>
    </font>
    <font>
      <b/>
      <sz val="16"/>
      <color theme="1"/>
      <name val="宋体"/>
      <charset val="134"/>
      <scheme val="minor"/>
    </font>
    <font>
      <sz val="18"/>
      <color theme="1"/>
      <name val="宋体"/>
      <charset val="134"/>
      <scheme val="minor"/>
    </font>
    <font>
      <sz val="18"/>
      <color theme="1"/>
      <name val="宋体"/>
      <charset val="134"/>
    </font>
    <font>
      <sz val="12"/>
      <color theme="1"/>
      <name val="宋体"/>
      <charset val="134"/>
      <scheme val="minor"/>
    </font>
    <font>
      <b/>
      <sz val="26"/>
      <color theme="1" tint="0.5"/>
      <name val="宋体"/>
      <charset val="134"/>
      <scheme val="minor"/>
    </font>
    <font>
      <b/>
      <sz val="28"/>
      <color theme="8" tint="-0.25"/>
      <name val="微软雅黑"/>
      <charset val="134"/>
    </font>
    <font>
      <sz val="28"/>
      <color theme="8" tint="-0.25"/>
      <name val="微软雅黑"/>
      <charset val="134"/>
    </font>
    <font>
      <b/>
      <sz val="14"/>
      <color theme="8" tint="-0.25"/>
      <name val="宋体"/>
      <charset val="134"/>
      <scheme val="minor"/>
    </font>
    <font>
      <b/>
      <sz val="20"/>
      <color rgb="FFFF0000"/>
      <name val="宋体"/>
      <charset val="134"/>
    </font>
    <font>
      <b/>
      <sz val="20"/>
      <color rgb="FF000000"/>
      <name val="宋体"/>
      <charset val="134"/>
    </font>
    <font>
      <b/>
      <sz val="28"/>
      <color rgb="FFFF0000"/>
      <name val="微软雅黑"/>
      <charset val="134"/>
    </font>
    <font>
      <b/>
      <sz val="22"/>
      <color theme="8"/>
      <name val="宋体"/>
      <charset val="134"/>
      <scheme val="minor"/>
    </font>
    <font>
      <b/>
      <sz val="22"/>
      <color theme="1"/>
      <name val="宋体"/>
      <charset val="134"/>
      <scheme val="minor"/>
    </font>
    <font>
      <sz val="26"/>
      <color theme="8" tint="-0.25"/>
      <name val="微软雅黑"/>
      <charset val="134"/>
    </font>
    <font>
      <sz val="20"/>
      <color theme="8" tint="-0.25"/>
      <name val="微软雅黑"/>
      <charset val="134"/>
    </font>
    <font>
      <sz val="18"/>
      <name val="宋体"/>
      <charset val="134"/>
      <scheme val="minor"/>
    </font>
    <font>
      <b/>
      <sz val="26"/>
      <color theme="1"/>
      <name val="微软雅黑"/>
      <charset val="134"/>
    </font>
    <font>
      <b/>
      <sz val="22"/>
      <color theme="1" tint="0.5"/>
      <name val="宋体"/>
      <charset val="134"/>
      <scheme val="minor"/>
    </font>
    <font>
      <b/>
      <sz val="18"/>
      <color rgb="FFFF0000"/>
      <name val="宋体"/>
      <charset val="134"/>
      <scheme val="major"/>
    </font>
    <font>
      <b/>
      <sz val="22"/>
      <color rgb="FFFF0000"/>
      <name val="宋体"/>
      <charset val="134"/>
    </font>
    <font>
      <b/>
      <sz val="24"/>
      <color rgb="FFFF0000"/>
      <name val="宋体"/>
      <charset val="134"/>
      <scheme val="minor"/>
    </font>
    <font>
      <b/>
      <sz val="12"/>
      <color theme="1" tint="0.25"/>
      <name val="微软雅黑"/>
      <charset val="134"/>
    </font>
    <font>
      <b/>
      <sz val="16"/>
      <name val="宋体"/>
      <charset val="134"/>
      <scheme val="minor"/>
    </font>
    <font>
      <b/>
      <sz val="11"/>
      <name val="宋体"/>
      <charset val="134"/>
      <scheme val="minor"/>
    </font>
    <font>
      <sz val="36"/>
      <color theme="1"/>
      <name val="宋体"/>
      <charset val="134"/>
      <scheme val="minor"/>
    </font>
    <font>
      <sz val="26"/>
      <color theme="1"/>
      <name val="宋体"/>
      <charset val="134"/>
      <scheme val="minor"/>
    </font>
    <font>
      <b/>
      <sz val="26"/>
      <color theme="1"/>
      <name val="宋体"/>
      <charset val="134"/>
      <scheme val="minor"/>
    </font>
    <font>
      <b/>
      <sz val="20"/>
      <color theme="1" tint="0.5"/>
      <name val="宋体"/>
      <charset val="134"/>
      <scheme val="minor"/>
    </font>
    <font>
      <b/>
      <sz val="36"/>
      <color theme="1" tint="0.25"/>
      <name val="微软雅黑"/>
      <charset val="134"/>
    </font>
    <font>
      <b/>
      <u/>
      <sz val="20"/>
      <color rgb="FFFF0000"/>
      <name val="微软雅黑"/>
      <charset val="134"/>
    </font>
    <font>
      <b/>
      <sz val="22"/>
      <color theme="0"/>
      <name val="宋体"/>
      <charset val="134"/>
      <scheme val="minor"/>
    </font>
    <font>
      <b/>
      <sz val="22"/>
      <color theme="0"/>
      <name val="微软雅黑"/>
      <charset val="134"/>
    </font>
    <font>
      <b/>
      <sz val="48"/>
      <color theme="0"/>
      <name val="宋体"/>
      <charset val="134"/>
      <scheme val="minor"/>
    </font>
    <font>
      <sz val="14"/>
      <color theme="8" tint="-0.25"/>
      <name val="宋体"/>
      <charset val="134"/>
      <scheme val="minor"/>
    </font>
    <font>
      <sz val="11"/>
      <color theme="8" tint="-0.25"/>
      <name val="微软雅黑"/>
      <charset val="134"/>
    </font>
    <font>
      <b/>
      <sz val="14"/>
      <color theme="1"/>
      <name val="宋体"/>
      <charset val="134"/>
      <scheme val="minor"/>
    </font>
    <font>
      <b/>
      <sz val="12"/>
      <color theme="8" tint="-0.25"/>
      <name val="宋体"/>
      <charset val="134"/>
      <scheme val="minor"/>
    </font>
    <font>
      <sz val="12"/>
      <color theme="8" tint="-0.25"/>
      <name val="宋体"/>
      <charset val="134"/>
      <scheme val="minor"/>
    </font>
    <font>
      <b/>
      <sz val="16"/>
      <color rgb="FFFF0000"/>
      <name val="宋体"/>
      <charset val="134"/>
      <scheme val="minor"/>
    </font>
    <font>
      <sz val="28"/>
      <color theme="8" tint="-0.25"/>
      <name val="宋体"/>
      <charset val="134"/>
      <scheme val="major"/>
    </font>
    <font>
      <b/>
      <sz val="36"/>
      <color theme="8" tint="-0.25"/>
      <name val="宋体"/>
      <charset val="134"/>
      <scheme val="minor"/>
    </font>
    <font>
      <sz val="36"/>
      <color theme="8" tint="-0.25"/>
      <name val="宋体"/>
      <charset val="134"/>
      <scheme val="minor"/>
    </font>
    <font>
      <u/>
      <sz val="26"/>
      <color rgb="FF800080"/>
      <name val="宋体"/>
      <charset val="0"/>
      <scheme val="minor"/>
    </font>
    <font>
      <sz val="22"/>
      <color theme="8" tint="-0.25"/>
      <name val="微软雅黑"/>
      <charset val="134"/>
    </font>
    <font>
      <b/>
      <sz val="12"/>
      <color theme="1"/>
      <name val="宋体"/>
      <charset val="134"/>
      <scheme val="minor"/>
    </font>
    <font>
      <b/>
      <sz val="26"/>
      <color theme="8" tint="-0.25"/>
      <name val="宋体"/>
      <charset val="134"/>
      <scheme val="minor"/>
    </font>
    <font>
      <sz val="12"/>
      <color theme="1"/>
      <name val="微软雅黑"/>
      <charset val="134"/>
    </font>
    <font>
      <b/>
      <sz val="11"/>
      <name val="微软雅黑"/>
      <charset val="134"/>
    </font>
    <font>
      <sz val="12"/>
      <color theme="1" tint="0.5"/>
      <name val="微软雅黑"/>
      <charset val="134"/>
    </font>
    <font>
      <b/>
      <sz val="20"/>
      <color theme="1" tint="0.25"/>
      <name val="微软雅黑"/>
      <charset val="134"/>
    </font>
    <font>
      <b/>
      <sz val="16"/>
      <color theme="0"/>
      <name val="微软雅黑"/>
      <charset val="134"/>
    </font>
    <font>
      <b/>
      <sz val="18"/>
      <color theme="0"/>
      <name val="微软雅黑"/>
      <charset val="134"/>
    </font>
    <font>
      <b/>
      <sz val="16"/>
      <color theme="1" tint="0.25"/>
      <name val="微软雅黑"/>
      <charset val="134"/>
    </font>
    <font>
      <sz val="10"/>
      <color theme="1" tint="0.15"/>
      <name val="微软雅黑"/>
      <charset val="134"/>
    </font>
    <font>
      <b/>
      <sz val="10"/>
      <color rgb="FF0070C0"/>
      <name val="微软雅黑"/>
      <charset val="134"/>
    </font>
    <font>
      <sz val="10"/>
      <color rgb="FF000000"/>
      <name val="微软雅黑"/>
      <charset val="134"/>
    </font>
    <font>
      <b/>
      <sz val="11"/>
      <color rgb="FFC00000"/>
      <name val="宋体"/>
      <charset val="134"/>
      <scheme val="minor"/>
    </font>
    <font>
      <sz val="10.5"/>
      <color theme="1"/>
      <name val="微软雅黑"/>
      <charset val="134"/>
    </font>
    <font>
      <sz val="12"/>
      <name val="宋体"/>
      <charset val="134"/>
    </font>
    <font>
      <b/>
      <sz val="36"/>
      <color rgb="FF000000"/>
      <name val="宋体"/>
      <charset val="134"/>
    </font>
    <font>
      <b/>
      <sz val="28"/>
      <color rgb="FF000000"/>
      <name val="宋体"/>
      <charset val="134"/>
    </font>
    <font>
      <sz val="12"/>
      <color rgb="FF000000"/>
      <name val="宋体"/>
      <charset val="134"/>
    </font>
    <font>
      <b/>
      <sz val="16"/>
      <color theme="0"/>
      <name val="宋体"/>
      <charset val="134"/>
      <scheme val="major"/>
    </font>
    <font>
      <sz val="14"/>
      <color rgb="FF000000"/>
      <name val="宋体"/>
      <charset val="134"/>
    </font>
    <font>
      <b/>
      <sz val="16"/>
      <color rgb="FF000000"/>
      <name val="微软雅黑"/>
      <charset val="0"/>
    </font>
    <font>
      <b/>
      <sz val="12"/>
      <color rgb="FF000000"/>
      <name val="微软雅黑"/>
      <charset val="0"/>
    </font>
    <font>
      <b/>
      <sz val="12"/>
      <color rgb="FF000000"/>
      <name val="微软雅黑"/>
      <charset val="134"/>
    </font>
    <font>
      <sz val="12"/>
      <color rgb="FF000000"/>
      <name val="微软雅黑"/>
      <charset val="0"/>
    </font>
    <font>
      <b/>
      <sz val="16"/>
      <color rgb="FFFF0000"/>
      <name val="微软雅黑"/>
      <charset val="0"/>
    </font>
    <font>
      <b/>
      <sz val="12"/>
      <color rgb="FFFF0000"/>
      <name val="微软雅黑"/>
      <charset val="0"/>
    </font>
    <font>
      <b/>
      <sz val="16"/>
      <color theme="9"/>
      <name val="微软雅黑"/>
      <charset val="0"/>
    </font>
    <font>
      <b/>
      <sz val="12"/>
      <color theme="9"/>
      <name val="微软雅黑"/>
      <charset val="0"/>
    </font>
    <font>
      <b/>
      <sz val="12"/>
      <color theme="1"/>
      <name val="微软雅黑"/>
      <charset val="0"/>
    </font>
    <font>
      <b/>
      <sz val="16"/>
      <color rgb="FFFF0000"/>
      <name val="微软雅黑"/>
      <charset val="134"/>
    </font>
    <font>
      <b/>
      <sz val="18"/>
      <color theme="1" tint="0.5"/>
      <name val="宋体"/>
      <charset val="134"/>
      <scheme val="minor"/>
    </font>
    <font>
      <b/>
      <sz val="36"/>
      <color rgb="FFC00000"/>
      <name val="黑体"/>
      <charset val="134"/>
    </font>
    <font>
      <b/>
      <sz val="20"/>
      <color rgb="FFC00000"/>
      <name val="黑体"/>
      <charset val="134"/>
    </font>
    <font>
      <b/>
      <sz val="14"/>
      <color theme="1" tint="0.25"/>
      <name val="微软雅黑"/>
      <charset val="134"/>
    </font>
    <font>
      <sz val="16"/>
      <color theme="1"/>
      <name val="微软雅黑"/>
      <charset val="134"/>
    </font>
    <font>
      <sz val="24"/>
      <color theme="1"/>
      <name val="宋体"/>
      <charset val="134"/>
      <scheme val="minor"/>
    </font>
    <font>
      <b/>
      <sz val="18"/>
      <color theme="1" tint="0.25"/>
      <name val="微软雅黑"/>
      <charset val="134"/>
    </font>
    <font>
      <b/>
      <sz val="18"/>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134"/>
    </font>
    <font>
      <sz val="11"/>
      <name val=""/>
      <charset val="0"/>
    </font>
    <font>
      <u/>
      <sz val="11"/>
      <color rgb="FF0000FF"/>
      <name val="宋体"/>
      <charset val="134"/>
      <scheme val="minor"/>
    </font>
    <font>
      <sz val="10"/>
      <name val="Geneva"/>
      <charset val="0"/>
    </font>
    <font>
      <u/>
      <sz val="12"/>
      <color indexed="12"/>
      <name val="宋体"/>
      <charset val="134"/>
    </font>
    <font>
      <sz val="11"/>
      <color rgb="FF000000"/>
      <name val="宋体"/>
      <charset val="134"/>
    </font>
    <font>
      <sz val="11"/>
      <color indexed="8"/>
      <name val="宋体"/>
      <charset val="134"/>
    </font>
    <font>
      <sz val="10"/>
      <name val="Arial"/>
      <charset val="0"/>
    </font>
    <font>
      <sz val="10"/>
      <color indexed="8"/>
      <name val="Arial"/>
      <charset val="0"/>
    </font>
    <font>
      <b/>
      <sz val="12"/>
      <color theme="1"/>
      <name val="微软雅黑"/>
      <charset val="134"/>
    </font>
    <font>
      <b/>
      <sz val="11"/>
      <color theme="0"/>
      <name val="微软雅黑"/>
      <charset val="0"/>
    </font>
    <font>
      <sz val="14"/>
      <color rgb="FFFF0000"/>
      <name val="宋体"/>
      <charset val="134"/>
      <scheme val="minor"/>
    </font>
    <font>
      <b/>
      <sz val="12"/>
      <color rgb="FFFF0000"/>
      <name val="宋体"/>
      <charset val="134"/>
      <scheme val="minor"/>
    </font>
    <font>
      <b/>
      <sz val="18"/>
      <color theme="0"/>
      <name val="宋体"/>
      <charset val="134"/>
      <scheme val="minor"/>
    </font>
    <font>
      <b/>
      <sz val="14"/>
      <color rgb="FFFF0000"/>
      <name val="宋体"/>
      <charset val="134"/>
      <scheme val="minor"/>
    </font>
    <font>
      <sz val="14"/>
      <color rgb="FFFF0000"/>
      <name val="微软雅黑"/>
      <charset val="134"/>
    </font>
    <font>
      <b/>
      <sz val="18"/>
      <color theme="5" tint="-0.25"/>
      <name val="宋体"/>
      <charset val="134"/>
      <scheme val="minor"/>
    </font>
    <font>
      <b/>
      <sz val="56"/>
      <color theme="1" tint="0.25"/>
      <name val="宋体"/>
      <charset val="134"/>
      <scheme val="major"/>
    </font>
    <font>
      <sz val="16"/>
      <color rgb="FFFF0000"/>
      <name val="宋体"/>
      <charset val="134"/>
      <scheme val="minor"/>
    </font>
    <font>
      <sz val="22"/>
      <color rgb="FFFF0000"/>
      <name val="宋体"/>
      <charset val="134"/>
      <scheme val="minor"/>
    </font>
  </fonts>
  <fills count="48">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theme="4"/>
        <bgColor indexed="64"/>
      </patternFill>
    </fill>
    <fill>
      <patternFill patternType="solid">
        <fgColor rgb="FFE2EDFF"/>
        <bgColor indexed="64"/>
      </patternFill>
    </fill>
    <fill>
      <patternFill patternType="solid">
        <fgColor theme="4" tint="-0.25"/>
        <bgColor indexed="64"/>
      </patternFill>
    </fill>
    <fill>
      <patternFill patternType="solid">
        <fgColor rgb="FFFFFFFF"/>
        <bgColor indexed="64"/>
      </patternFill>
    </fill>
    <fill>
      <patternFill patternType="solid">
        <fgColor theme="7" tint="0.8"/>
        <bgColor indexed="64"/>
      </patternFill>
    </fill>
    <fill>
      <patternFill patternType="solid">
        <fgColor theme="5" tint="0.8"/>
        <bgColor indexed="64"/>
      </patternFill>
    </fill>
    <fill>
      <patternFill patternType="solid">
        <fgColor rgb="FFFFFAE9"/>
        <bgColor indexed="64"/>
      </patternFill>
    </fill>
    <fill>
      <patternFill patternType="solid">
        <fgColor theme="4" tint="0.8"/>
        <bgColor indexed="64"/>
      </patternFill>
    </fill>
    <fill>
      <patternFill patternType="solid">
        <fgColor theme="4" tint="0.6"/>
        <bgColor indexed="64"/>
      </patternFill>
    </fill>
    <fill>
      <patternFill patternType="solid">
        <fgColor theme="0" tint="-0.05"/>
        <bgColor indexed="64"/>
      </patternFill>
    </fill>
    <fill>
      <patternFill patternType="solid">
        <fgColor rgb="FFF3F3FF"/>
        <bgColor indexed="64"/>
      </patternFill>
    </fill>
    <fill>
      <patternFill patternType="solid">
        <fgColor theme="0" tint="-0.15"/>
        <bgColor indexed="64"/>
      </patternFill>
    </fill>
    <fill>
      <patternFill patternType="solid">
        <fgColor theme="7" tint="0.4"/>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6">
    <border>
      <left/>
      <right/>
      <top/>
      <bottom/>
      <diagonal/>
    </border>
    <border>
      <left style="thin">
        <color theme="0" tint="-0.15"/>
      </left>
      <right/>
      <top style="thin">
        <color theme="0" tint="-0.15"/>
      </top>
      <bottom/>
      <diagonal/>
    </border>
    <border>
      <left/>
      <right/>
      <top style="thin">
        <color theme="0" tint="-0.15"/>
      </top>
      <bottom/>
      <diagonal/>
    </border>
    <border>
      <left/>
      <right style="thin">
        <color theme="0" tint="-0.15"/>
      </right>
      <top style="thin">
        <color theme="0" tint="-0.15"/>
      </top>
      <bottom/>
      <diagonal/>
    </border>
    <border>
      <left style="thin">
        <color theme="0" tint="-0.35"/>
      </left>
      <right style="thin">
        <color theme="0" tint="-0.35"/>
      </right>
      <top style="thin">
        <color theme="0" tint="-0.35"/>
      </top>
      <bottom style="thin">
        <color theme="0" tint="-0.35"/>
      </bottom>
      <diagonal/>
    </border>
    <border>
      <left style="thin">
        <color theme="0" tint="-0.15"/>
      </left>
      <right style="thin">
        <color theme="0" tint="-0.15"/>
      </right>
      <top style="thin">
        <color theme="0" tint="-0.15"/>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rgb="FF5693FE"/>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theme="1"/>
      </left>
      <right style="thin">
        <color theme="1"/>
      </right>
      <top style="thin">
        <color theme="1"/>
      </top>
      <bottom style="thin">
        <color theme="1"/>
      </bottom>
      <diagonal/>
    </border>
    <border>
      <left style="thin">
        <color theme="0"/>
      </left>
      <right style="thin">
        <color theme="0"/>
      </right>
      <top/>
      <bottom style="thin">
        <color theme="0"/>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right style="thin">
        <color theme="0" tint="-0.15"/>
      </right>
      <top style="medium">
        <color rgb="FF5693FE"/>
      </top>
      <bottom style="thin">
        <color theme="0" tint="-0.15"/>
      </bottom>
      <diagonal/>
    </border>
    <border>
      <left style="thin">
        <color theme="0" tint="-0.15"/>
      </left>
      <right style="thin">
        <color theme="0" tint="-0.15"/>
      </right>
      <top style="medium">
        <color rgb="FF5693FE"/>
      </top>
      <bottom style="thin">
        <color theme="0" tint="-0.15"/>
      </bottom>
      <diagonal/>
    </border>
    <border>
      <left style="thin">
        <color theme="0" tint="-0.15"/>
      </left>
      <right style="thin">
        <color theme="0" tint="-0.15"/>
      </right>
      <top style="thin">
        <color auto="1"/>
      </top>
      <bottom style="thin">
        <color theme="0" tint="-0.15"/>
      </bottom>
      <diagonal/>
    </border>
    <border>
      <left/>
      <right/>
      <top style="medium">
        <color rgb="FF5693FE"/>
      </top>
      <bottom/>
      <diagonal/>
    </border>
    <border>
      <left/>
      <right style="thin">
        <color theme="0" tint="-0.15"/>
      </right>
      <top style="medium">
        <color rgb="FF5693FE"/>
      </top>
      <bottom/>
      <diagonal/>
    </border>
    <border>
      <left/>
      <right style="thin">
        <color theme="0" tint="-0.15"/>
      </right>
      <top/>
      <bottom/>
      <diagonal/>
    </border>
    <border>
      <left style="thin">
        <color theme="0" tint="-0.35"/>
      </left>
      <right/>
      <top style="thin">
        <color theme="0" tint="-0.35"/>
      </top>
      <bottom style="thin">
        <color theme="0" tint="-0.35"/>
      </bottom>
      <diagonal/>
    </border>
    <border>
      <left style="thin">
        <color theme="0" tint="-0.35"/>
      </left>
      <right style="thin">
        <color theme="0" tint="-0.35"/>
      </right>
      <top/>
      <bottom style="thin">
        <color theme="0" tint="-0.35"/>
      </bottom>
      <diagonal/>
    </border>
    <border>
      <left style="thin">
        <color theme="0" tint="-0.35"/>
      </left>
      <right/>
      <top/>
      <bottom style="thin">
        <color theme="0" tint="-0.35"/>
      </bottom>
      <diagonal/>
    </border>
    <border>
      <left style="thin">
        <color auto="1"/>
      </left>
      <right/>
      <top/>
      <bottom style="thin">
        <color theme="0" tint="-0.5"/>
      </bottom>
      <diagonal/>
    </border>
    <border>
      <left/>
      <right style="thin">
        <color auto="1"/>
      </right>
      <top/>
      <bottom style="thin">
        <color theme="0" tint="-0.5"/>
      </bottom>
      <diagonal/>
    </border>
    <border>
      <left style="thin">
        <color theme="0" tint="-0.5"/>
      </left>
      <right style="thin">
        <color theme="0" tint="-0.5"/>
      </right>
      <top style="thin">
        <color theme="0" tint="-0.5"/>
      </top>
      <bottom style="thin">
        <color theme="0" tint="-0.5"/>
      </bottom>
      <diagonal/>
    </border>
    <border>
      <left style="thin">
        <color theme="0" tint="-0.35"/>
      </left>
      <right/>
      <top style="thin">
        <color theme="0" tint="-0.35"/>
      </top>
      <bottom/>
      <diagonal/>
    </border>
    <border>
      <left/>
      <right style="thin">
        <color theme="0" tint="-0.35"/>
      </right>
      <top style="thin">
        <color theme="0" tint="-0.35"/>
      </top>
      <bottom/>
      <diagonal/>
    </border>
    <border>
      <left style="thin">
        <color theme="0" tint="-0.35"/>
      </left>
      <right/>
      <top/>
      <bottom/>
      <diagonal/>
    </border>
    <border>
      <left/>
      <right style="thin">
        <color theme="0" tint="-0.35"/>
      </right>
      <top/>
      <bottom/>
      <diagonal/>
    </border>
    <border>
      <left style="thin">
        <color theme="0" tint="-0.15"/>
      </left>
      <right/>
      <top style="thin">
        <color auto="1"/>
      </top>
      <bottom style="thin">
        <color theme="0" tint="-0.15"/>
      </bottom>
      <diagonal/>
    </border>
    <border>
      <left/>
      <right style="thin">
        <color theme="0" tint="-0.35"/>
      </right>
      <top/>
      <bottom style="thin">
        <color theme="0" tint="-0.35"/>
      </bottom>
      <diagonal/>
    </border>
    <border>
      <left style="medium">
        <color theme="0" tint="-0.35"/>
      </left>
      <right style="medium">
        <color theme="0" tint="-0.35"/>
      </right>
      <top style="medium">
        <color theme="0" tint="-0.35"/>
      </top>
      <bottom style="medium">
        <color theme="0" tint="-0.35"/>
      </bottom>
      <diagonal/>
    </border>
    <border>
      <left style="thin">
        <color theme="0" tint="-0.15"/>
      </left>
      <right/>
      <top style="thin">
        <color auto="1"/>
      </top>
      <bottom/>
      <diagonal/>
    </border>
    <border>
      <left style="thin">
        <color theme="0" tint="-0.15"/>
      </left>
      <right/>
      <top/>
      <bottom/>
      <diagonal/>
    </border>
    <border>
      <left/>
      <right/>
      <top style="thin">
        <color theme="0" tint="-0.35"/>
      </top>
      <bottom/>
      <diagonal/>
    </border>
    <border>
      <left/>
      <right style="thin">
        <color theme="0" tint="-0.35"/>
      </right>
      <top style="thin">
        <color theme="0" tint="-0.35"/>
      </top>
      <bottom style="thin">
        <color theme="0" tint="-0.35"/>
      </bottom>
      <diagonal/>
    </border>
    <border>
      <left/>
      <right style="thin">
        <color theme="0" tint="-0.15"/>
      </right>
      <top style="thin">
        <color auto="1"/>
      </top>
      <bottom/>
      <diagonal/>
    </border>
    <border>
      <left style="thin">
        <color theme="0" tint="-0.35"/>
      </left>
      <right style="thin">
        <color theme="0" tint="-0.35"/>
      </right>
      <top style="thin">
        <color theme="0" tint="-0.35"/>
      </top>
      <bottom/>
      <diagonal/>
    </border>
    <border>
      <left style="medium">
        <color theme="0" tint="-0.35"/>
      </left>
      <right/>
      <top style="medium">
        <color theme="0" tint="-0.35"/>
      </top>
      <bottom/>
      <diagonal/>
    </border>
    <border>
      <left/>
      <right/>
      <top style="medium">
        <color theme="0" tint="-0.35"/>
      </top>
      <bottom/>
      <diagonal/>
    </border>
    <border>
      <left/>
      <right style="medium">
        <color theme="0" tint="-0.35"/>
      </right>
      <top style="medium">
        <color theme="0" tint="-0.35"/>
      </top>
      <bottom/>
      <diagonal/>
    </border>
    <border>
      <left style="medium">
        <color theme="0" tint="-0.35"/>
      </left>
      <right/>
      <top style="medium">
        <color theme="0" tint="-0.35"/>
      </top>
      <bottom style="medium">
        <color theme="0" tint="-0.35"/>
      </bottom>
      <diagonal/>
    </border>
    <border>
      <left/>
      <right/>
      <top style="medium">
        <color theme="0" tint="-0.35"/>
      </top>
      <bottom style="medium">
        <color theme="0" tint="-0.35"/>
      </bottom>
      <diagonal/>
    </border>
    <border>
      <left/>
      <right style="medium">
        <color theme="0" tint="-0.35"/>
      </right>
      <top style="medium">
        <color theme="0" tint="-0.35"/>
      </top>
      <bottom style="medium">
        <color theme="0" tint="-0.35"/>
      </bottom>
      <diagonal/>
    </border>
    <border>
      <left/>
      <right style="dotted">
        <color rgb="FF5693FE"/>
      </right>
      <top style="thin">
        <color rgb="FF5693FE"/>
      </top>
      <bottom style="medium">
        <color rgb="FF5693FE"/>
      </bottom>
      <diagonal/>
    </border>
    <border>
      <left style="dotted">
        <color rgb="FF5693FE"/>
      </left>
      <right/>
      <top style="thin">
        <color rgb="FF5693FE"/>
      </top>
      <bottom style="medium">
        <color rgb="FF5693FE"/>
      </bottom>
      <diagonal/>
    </border>
    <border>
      <left style="dotted">
        <color rgb="FF5693FE"/>
      </left>
      <right style="dotted">
        <color rgb="FF5693FE"/>
      </right>
      <top style="thin">
        <color rgb="FF5693FE"/>
      </top>
      <bottom style="medium">
        <color rgb="FF5693FE"/>
      </bottom>
      <diagonal/>
    </border>
    <border>
      <left style="thin">
        <color theme="0" tint="-0.15"/>
      </left>
      <right/>
      <top style="medium">
        <color rgb="FF5693FE"/>
      </top>
      <bottom style="thin">
        <color theme="0" tint="-0.15"/>
      </bottom>
      <diagonal/>
    </border>
    <border>
      <left/>
      <right/>
      <top style="medium">
        <color rgb="FF5693FE"/>
      </top>
      <bottom style="thin">
        <color theme="0" tint="-0.15"/>
      </bottom>
      <diagonal/>
    </border>
    <border>
      <left style="thin">
        <color theme="0" tint="-0.35"/>
      </left>
      <right style="dotted">
        <color rgb="FF5693FE"/>
      </right>
      <top style="thin">
        <color theme="0" tint="-0.35"/>
      </top>
      <bottom style="thin">
        <color theme="0" tint="-0.35"/>
      </bottom>
      <diagonal/>
    </border>
    <border>
      <left style="dotted">
        <color rgb="FF5693FE"/>
      </left>
      <right style="dotted">
        <color rgb="FF5693FE"/>
      </right>
      <top style="thin">
        <color theme="0" tint="-0.35"/>
      </top>
      <bottom style="thin">
        <color theme="0" tint="-0.35"/>
      </bottom>
      <diagonal/>
    </border>
    <border>
      <left style="dotted">
        <color rgb="FF5693FE"/>
      </left>
      <right/>
      <top style="thin">
        <color theme="0" tint="-0.35"/>
      </top>
      <bottom style="thin">
        <color theme="0" tint="-0.35"/>
      </bottom>
      <diagonal/>
    </border>
    <border>
      <left/>
      <right/>
      <top style="thin">
        <color theme="0" tint="-0.35"/>
      </top>
      <bottom style="thin">
        <color theme="0" tint="-0.35"/>
      </bottom>
      <diagonal/>
    </border>
    <border>
      <left style="thin">
        <color theme="0" tint="-0.35"/>
      </left>
      <right style="thin">
        <color auto="1"/>
      </right>
      <top style="thin">
        <color theme="0" tint="-0.35"/>
      </top>
      <bottom style="thin">
        <color auto="1"/>
      </bottom>
      <diagonal/>
    </border>
    <border>
      <left style="thin">
        <color auto="1"/>
      </left>
      <right style="thin">
        <color auto="1"/>
      </right>
      <top style="thin">
        <color theme="0" tint="-0.35"/>
      </top>
      <bottom style="thin">
        <color auto="1"/>
      </bottom>
      <diagonal/>
    </border>
    <border>
      <left style="thin">
        <color auto="1"/>
      </left>
      <right style="thin">
        <color theme="0" tint="-0.35"/>
      </right>
      <top style="thin">
        <color theme="0" tint="-0.35"/>
      </top>
      <bottom style="thin">
        <color auto="1"/>
      </bottom>
      <diagonal/>
    </border>
    <border>
      <left style="thin">
        <color theme="0" tint="-0.35"/>
      </left>
      <right style="thin">
        <color auto="1"/>
      </right>
      <top style="thin">
        <color auto="1"/>
      </top>
      <bottom style="thin">
        <color theme="0" tint="-0.35"/>
      </bottom>
      <diagonal/>
    </border>
    <border>
      <left style="thin">
        <color auto="1"/>
      </left>
      <right style="thin">
        <color auto="1"/>
      </right>
      <top style="thin">
        <color auto="1"/>
      </top>
      <bottom style="thin">
        <color theme="0" tint="-0.35"/>
      </bottom>
      <diagonal/>
    </border>
    <border>
      <left style="thin">
        <color auto="1"/>
      </left>
      <right style="thin">
        <color theme="0" tint="-0.35"/>
      </right>
      <top style="thin">
        <color auto="1"/>
      </top>
      <bottom style="thin">
        <color theme="0" tint="-0.35"/>
      </bottom>
      <diagonal/>
    </border>
    <border>
      <left/>
      <right/>
      <top/>
      <bottom style="thin">
        <color theme="0" tint="-0.35"/>
      </bottom>
      <diagonal/>
    </border>
    <border>
      <left style="dotted">
        <color rgb="FF5693FE"/>
      </left>
      <right/>
      <top/>
      <bottom/>
      <diagonal/>
    </border>
    <border>
      <left/>
      <right style="thin">
        <color theme="0" tint="-0.15"/>
      </right>
      <top/>
      <bottom style="thin">
        <color theme="0" tint="-0.15"/>
      </bottom>
      <diagonal/>
    </border>
    <border>
      <left style="thin">
        <color theme="0" tint="-0.15"/>
      </left>
      <right style="thin">
        <color auto="1"/>
      </right>
      <top style="thin">
        <color auto="1"/>
      </top>
      <bottom style="thin">
        <color theme="0" tint="-0.15"/>
      </bottom>
      <diagonal/>
    </border>
    <border>
      <left style="thin">
        <color theme="0" tint="-0.15"/>
      </left>
      <right style="thin">
        <color auto="1"/>
      </right>
      <top style="thin">
        <color theme="0" tint="-0.15"/>
      </top>
      <bottom/>
      <diagonal/>
    </border>
    <border>
      <left style="medium">
        <color theme="8" tint="-0.25"/>
      </left>
      <right/>
      <top style="medium">
        <color theme="8" tint="-0.25"/>
      </top>
      <bottom style="medium">
        <color theme="8" tint="-0.25"/>
      </bottom>
      <diagonal/>
    </border>
    <border>
      <left/>
      <right/>
      <top style="medium">
        <color theme="8" tint="-0.25"/>
      </top>
      <bottom style="medium">
        <color theme="8" tint="-0.25"/>
      </bottom>
      <diagonal/>
    </border>
    <border>
      <left/>
      <right style="medium">
        <color theme="8" tint="-0.25"/>
      </right>
      <top style="medium">
        <color theme="8" tint="-0.25"/>
      </top>
      <bottom style="medium">
        <color theme="8" tint="-0.25"/>
      </bottom>
      <diagonal/>
    </border>
    <border>
      <left/>
      <right style="dotted">
        <color rgb="FF5693FE"/>
      </right>
      <top/>
      <bottom/>
      <diagonal/>
    </border>
    <border>
      <left style="thin">
        <color theme="0" tint="-0.15"/>
      </left>
      <right style="thin">
        <color theme="0" tint="-0.15"/>
      </right>
      <top style="thin">
        <color theme="0" tint="-0.15"/>
      </top>
      <bottom style="thin">
        <color theme="0" tint="-0.15"/>
      </bottom>
      <diagonal/>
    </border>
    <border>
      <left style="thin">
        <color theme="0" tint="-0.5"/>
      </left>
      <right/>
      <top style="thin">
        <color theme="0" tint="-0.5"/>
      </top>
      <bottom/>
      <diagonal/>
    </border>
    <border>
      <left/>
      <right/>
      <top style="thin">
        <color theme="0" tint="-0.5"/>
      </top>
      <bottom/>
      <diagonal/>
    </border>
    <border>
      <left/>
      <right style="thin">
        <color theme="0" tint="-0.5"/>
      </right>
      <top style="thin">
        <color theme="0" tint="-0.5"/>
      </top>
      <bottom/>
      <diagonal/>
    </border>
    <border>
      <left style="thin">
        <color theme="0" tint="-0.5"/>
      </left>
      <right/>
      <top/>
      <bottom/>
      <diagonal/>
    </border>
    <border>
      <left/>
      <right style="thin">
        <color theme="0" tint="-0.5"/>
      </right>
      <top/>
      <bottom/>
      <diagonal/>
    </border>
    <border>
      <left style="thin">
        <color theme="0" tint="-0.5"/>
      </left>
      <right/>
      <top/>
      <bottom style="thin">
        <color theme="0" tint="-0.5"/>
      </bottom>
      <diagonal/>
    </border>
    <border>
      <left/>
      <right/>
      <top/>
      <bottom style="thin">
        <color theme="0" tint="-0.5"/>
      </bottom>
      <diagonal/>
    </border>
    <border>
      <left/>
      <right style="thin">
        <color theme="0" tint="-0.5"/>
      </right>
      <top/>
      <bottom style="thin">
        <color theme="0" tint="-0.5"/>
      </bottom>
      <diagonal/>
    </border>
    <border>
      <left style="thin">
        <color theme="0" tint="-0.5"/>
      </left>
      <right/>
      <top style="thin">
        <color theme="0" tint="-0.5"/>
      </top>
      <bottom style="thin">
        <color theme="0" tint="-0.5"/>
      </bottom>
      <diagonal/>
    </border>
    <border>
      <left/>
      <right style="thin">
        <color theme="0" tint="-0.5"/>
      </right>
      <top style="thin">
        <color theme="0" tint="-0.5"/>
      </top>
      <bottom style="thin">
        <color theme="0" tint="-0.5"/>
      </bottom>
      <diagonal/>
    </border>
    <border>
      <left style="thin">
        <color rgb="FF000000"/>
      </left>
      <right/>
      <top/>
      <bottom/>
      <diagonal/>
    </border>
    <border>
      <left style="thin">
        <color theme="0" tint="-0.35"/>
      </left>
      <right style="thin">
        <color theme="0" tint="-0.35"/>
      </right>
      <top/>
      <bottom/>
      <diagonal/>
    </border>
    <border>
      <left style="thin">
        <color indexed="0"/>
      </left>
      <right/>
      <top style="thin">
        <color indexed="0"/>
      </top>
      <bottom/>
      <diagonal/>
    </border>
    <border>
      <left/>
      <right/>
      <top style="thin">
        <color indexed="0"/>
      </top>
      <bottom/>
      <diagonal/>
    </border>
    <border>
      <left style="thin">
        <color theme="0"/>
      </left>
      <right/>
      <top/>
      <bottom/>
      <diagonal/>
    </border>
    <border>
      <left style="thin">
        <color auto="1"/>
      </left>
      <right style="thin">
        <color auto="1"/>
      </right>
      <top style="thin">
        <color theme="0"/>
      </top>
      <bottom/>
      <diagonal/>
    </border>
    <border>
      <left style="thin">
        <color auto="1"/>
      </left>
      <right style="thin">
        <color auto="1"/>
      </right>
      <top style="thin">
        <color theme="0"/>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4" fillId="0" borderId="0" applyNumberFormat="0" applyFill="0" applyBorder="0" applyAlignment="0" applyProtection="0">
      <alignment vertical="center"/>
    </xf>
    <xf numFmtId="0" fontId="205" fillId="0" borderId="0" applyNumberFormat="0" applyFill="0" applyBorder="0" applyAlignment="0" applyProtection="0">
      <alignment vertical="center"/>
    </xf>
    <xf numFmtId="0" fontId="0" fillId="18" borderId="108" applyNumberFormat="0" applyFont="0" applyAlignment="0" applyProtection="0">
      <alignment vertical="center"/>
    </xf>
    <xf numFmtId="0" fontId="206"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9" fillId="0" borderId="109" applyNumberFormat="0" applyFill="0" applyAlignment="0" applyProtection="0">
      <alignment vertical="center"/>
    </xf>
    <xf numFmtId="0" fontId="210" fillId="0" borderId="109" applyNumberFormat="0" applyFill="0" applyAlignment="0" applyProtection="0">
      <alignment vertical="center"/>
    </xf>
    <xf numFmtId="0" fontId="211" fillId="0" borderId="110" applyNumberFormat="0" applyFill="0" applyAlignment="0" applyProtection="0">
      <alignment vertical="center"/>
    </xf>
    <xf numFmtId="0" fontId="211" fillId="0" borderId="0" applyNumberFormat="0" applyFill="0" applyBorder="0" applyAlignment="0" applyProtection="0">
      <alignment vertical="center"/>
    </xf>
    <xf numFmtId="0" fontId="212" fillId="19" borderId="111" applyNumberFormat="0" applyAlignment="0" applyProtection="0">
      <alignment vertical="center"/>
    </xf>
    <xf numFmtId="0" fontId="213" fillId="20" borderId="112" applyNumberFormat="0" applyAlignment="0" applyProtection="0">
      <alignment vertical="center"/>
    </xf>
    <xf numFmtId="0" fontId="214" fillId="20" borderId="111" applyNumberFormat="0" applyAlignment="0" applyProtection="0">
      <alignment vertical="center"/>
    </xf>
    <xf numFmtId="0" fontId="215" fillId="21" borderId="113" applyNumberFormat="0" applyAlignment="0" applyProtection="0">
      <alignment vertical="center"/>
    </xf>
    <xf numFmtId="0" fontId="216" fillId="0" borderId="114" applyNumberFormat="0" applyFill="0" applyAlignment="0" applyProtection="0">
      <alignment vertical="center"/>
    </xf>
    <xf numFmtId="0" fontId="217" fillId="0" borderId="115" applyNumberFormat="0" applyFill="0" applyAlignment="0" applyProtection="0">
      <alignment vertical="center"/>
    </xf>
    <xf numFmtId="0" fontId="218" fillId="22" borderId="0" applyNumberFormat="0" applyBorder="0" applyAlignment="0" applyProtection="0">
      <alignment vertical="center"/>
    </xf>
    <xf numFmtId="0" fontId="219" fillId="23" borderId="0" applyNumberFormat="0" applyBorder="0" applyAlignment="0" applyProtection="0">
      <alignment vertical="center"/>
    </xf>
    <xf numFmtId="0" fontId="220" fillId="24" borderId="0" applyNumberFormat="0" applyBorder="0" applyAlignment="0" applyProtection="0">
      <alignment vertical="center"/>
    </xf>
    <xf numFmtId="0" fontId="221" fillId="4" borderId="0" applyNumberFormat="0" applyBorder="0" applyAlignment="0" applyProtection="0">
      <alignment vertical="center"/>
    </xf>
    <xf numFmtId="0" fontId="222" fillId="25" borderId="0" applyNumberFormat="0" applyBorder="0" applyAlignment="0" applyProtection="0">
      <alignment vertical="center"/>
    </xf>
    <xf numFmtId="0" fontId="222" fillId="26"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2" fillId="29" borderId="0" applyNumberFormat="0" applyBorder="0" applyAlignment="0" applyProtection="0">
      <alignment vertical="center"/>
    </xf>
    <xf numFmtId="0" fontId="222" fillId="30"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2" fillId="33" borderId="0" applyNumberFormat="0" applyBorder="0" applyAlignment="0" applyProtection="0">
      <alignment vertical="center"/>
    </xf>
    <xf numFmtId="0" fontId="222" fillId="34" borderId="0" applyNumberFormat="0" applyBorder="0" applyAlignment="0" applyProtection="0">
      <alignment vertical="center"/>
    </xf>
    <xf numFmtId="0" fontId="221" fillId="35" borderId="0" applyNumberFormat="0" applyBorder="0" applyAlignment="0" applyProtection="0">
      <alignment vertical="center"/>
    </xf>
    <xf numFmtId="0" fontId="221" fillId="36" borderId="0" applyNumberFormat="0" applyBorder="0" applyAlignment="0" applyProtection="0">
      <alignment vertical="center"/>
    </xf>
    <xf numFmtId="0" fontId="222" fillId="37" borderId="0" applyNumberFormat="0" applyBorder="0" applyAlignment="0" applyProtection="0">
      <alignment vertical="center"/>
    </xf>
    <xf numFmtId="0" fontId="222" fillId="38" borderId="0" applyNumberFormat="0" applyBorder="0" applyAlignment="0" applyProtection="0">
      <alignment vertical="center"/>
    </xf>
    <xf numFmtId="0" fontId="221" fillId="39" borderId="0" applyNumberFormat="0" applyBorder="0" applyAlignment="0" applyProtection="0">
      <alignment vertical="center"/>
    </xf>
    <xf numFmtId="0" fontId="221" fillId="40" borderId="0" applyNumberFormat="0" applyBorder="0" applyAlignment="0" applyProtection="0">
      <alignment vertical="center"/>
    </xf>
    <xf numFmtId="0" fontId="222" fillId="41" borderId="0" applyNumberFormat="0" applyBorder="0" applyAlignment="0" applyProtection="0">
      <alignment vertical="center"/>
    </xf>
    <xf numFmtId="0" fontId="222" fillId="42" borderId="0" applyNumberFormat="0" applyBorder="0" applyAlignment="0" applyProtection="0">
      <alignment vertical="center"/>
    </xf>
    <xf numFmtId="0" fontId="221" fillId="43" borderId="0" applyNumberFormat="0" applyBorder="0" applyAlignment="0" applyProtection="0">
      <alignment vertical="center"/>
    </xf>
    <xf numFmtId="0" fontId="221" fillId="44" borderId="0" applyNumberFormat="0" applyBorder="0" applyAlignment="0" applyProtection="0">
      <alignment vertical="center"/>
    </xf>
    <xf numFmtId="0" fontId="222" fillId="45" borderId="0" applyNumberFormat="0" applyBorder="0" applyAlignment="0" applyProtection="0">
      <alignment vertical="center"/>
    </xf>
    <xf numFmtId="0" fontId="222" fillId="46" borderId="0" applyNumberFormat="0" applyBorder="0" applyAlignment="0" applyProtection="0">
      <alignment vertical="center"/>
    </xf>
    <xf numFmtId="0" fontId="221" fillId="47" borderId="0" applyNumberFormat="0" applyBorder="0" applyAlignment="0" applyProtection="0">
      <alignment vertical="center"/>
    </xf>
    <xf numFmtId="176" fontId="180" fillId="0" borderId="0" applyBorder="0"/>
    <xf numFmtId="176" fontId="0" fillId="0" borderId="0" applyBorder="0">
      <alignment vertical="center"/>
    </xf>
    <xf numFmtId="176" fontId="223" fillId="0" borderId="0" applyBorder="0"/>
    <xf numFmtId="0" fontId="180" fillId="0" borderId="0">
      <alignment vertical="center"/>
    </xf>
    <xf numFmtId="0" fontId="224" fillId="0" borderId="0"/>
    <xf numFmtId="176" fontId="225" fillId="0" borderId="0" applyNumberFormat="0" applyFill="0" applyBorder="0" applyAlignment="0" applyProtection="0">
      <alignment vertical="center"/>
    </xf>
    <xf numFmtId="176" fontId="180" fillId="0" borderId="0"/>
    <xf numFmtId="0" fontId="180" fillId="0" borderId="0"/>
    <xf numFmtId="0" fontId="226" fillId="0" borderId="0"/>
    <xf numFmtId="0" fontId="180" fillId="0" borderId="0" applyBorder="0"/>
    <xf numFmtId="0" fontId="227" fillId="0" borderId="0" applyNumberFormat="0" applyFill="0" applyBorder="0" applyAlignment="0" applyProtection="0">
      <alignment vertical="top"/>
      <protection locked="0"/>
    </xf>
    <xf numFmtId="177" fontId="0" fillId="0" borderId="0" applyBorder="0"/>
    <xf numFmtId="178" fontId="0" fillId="0" borderId="0">
      <alignment vertical="center"/>
    </xf>
    <xf numFmtId="0" fontId="180" fillId="0" borderId="0">
      <protection locked="0"/>
    </xf>
    <xf numFmtId="0" fontId="228" fillId="0" borderId="0">
      <protection locked="0"/>
    </xf>
    <xf numFmtId="179" fontId="0" fillId="0" borderId="0" applyBorder="0">
      <alignment vertical="center"/>
    </xf>
    <xf numFmtId="0" fontId="125" fillId="0" borderId="0">
      <alignment vertical="center"/>
    </xf>
    <xf numFmtId="0" fontId="229" fillId="0" borderId="0">
      <alignment vertical="center"/>
    </xf>
    <xf numFmtId="0" fontId="230" fillId="0" borderId="0" applyProtection="0"/>
    <xf numFmtId="180" fontId="183" fillId="0" borderId="0">
      <protection locked="0"/>
    </xf>
    <xf numFmtId="0" fontId="180" fillId="0" borderId="0">
      <alignment vertical="center"/>
    </xf>
    <xf numFmtId="0" fontId="231" fillId="0" borderId="0"/>
    <xf numFmtId="0" fontId="0" fillId="0" borderId="0">
      <alignment vertical="center"/>
    </xf>
    <xf numFmtId="0" fontId="229" fillId="0" borderId="0">
      <alignment vertical="center"/>
    </xf>
  </cellStyleXfs>
  <cellXfs count="829">
    <xf numFmtId="0" fontId="0" fillId="0" borderId="0" xfId="0">
      <alignment vertical="center"/>
    </xf>
    <xf numFmtId="0" fontId="1" fillId="0" borderId="0" xfId="0" applyFont="1">
      <alignment vertical="center"/>
    </xf>
    <xf numFmtId="0" fontId="2" fillId="2" borderId="0" xfId="0" applyFont="1" applyFill="1" applyBorder="1" applyAlignment="1">
      <alignment horizontal="left" vertical="center"/>
    </xf>
    <xf numFmtId="0" fontId="2" fillId="2" borderId="0" xfId="0" applyFont="1" applyFill="1" applyBorder="1" applyAlignment="1">
      <alignment horizontal="center" vertical="center"/>
    </xf>
    <xf numFmtId="0" fontId="3" fillId="0" borderId="0" xfId="0" applyFont="1" applyFill="1" applyAlignment="1">
      <alignment horizontal="center" vertical="top" wrapText="1"/>
    </xf>
    <xf numFmtId="0" fontId="4" fillId="0" borderId="0" xfId="6" applyFont="1" applyFill="1">
      <alignment vertical="center"/>
    </xf>
    <xf numFmtId="0" fontId="5" fillId="0" borderId="0" xfId="0" applyFont="1" applyFill="1" applyAlignment="1">
      <alignment horizontal="center" vertical="center" wrapText="1"/>
    </xf>
    <xf numFmtId="0" fontId="6" fillId="3" borderId="0" xfId="0" applyFont="1" applyFill="1" applyAlignment="1">
      <alignment horizontal="center" vertical="center"/>
    </xf>
    <xf numFmtId="0" fontId="7" fillId="2" borderId="0" xfId="0" applyFont="1" applyFill="1" applyAlignment="1">
      <alignment horizontal="center" vertical="center"/>
    </xf>
    <xf numFmtId="0" fontId="8" fillId="4" borderId="1" xfId="0" applyNumberFormat="1" applyFont="1" applyFill="1" applyBorder="1" applyAlignment="1" applyProtection="1">
      <alignment horizontal="center" vertical="center" wrapText="1"/>
      <protection hidden="1"/>
    </xf>
    <xf numFmtId="0" fontId="8" fillId="4" borderId="2" xfId="0" applyNumberFormat="1" applyFont="1" applyFill="1" applyBorder="1" applyAlignment="1" applyProtection="1">
      <alignment horizontal="center" vertical="center" wrapText="1"/>
      <protection hidden="1"/>
    </xf>
    <xf numFmtId="0" fontId="8" fillId="4" borderId="3" xfId="0" applyNumberFormat="1" applyFont="1" applyFill="1" applyBorder="1" applyAlignment="1" applyProtection="1">
      <alignment horizontal="center" vertical="center" wrapText="1"/>
      <protection hidden="1"/>
    </xf>
    <xf numFmtId="0" fontId="9" fillId="3" borderId="4" xfId="66" applyFont="1" applyFill="1" applyBorder="1" applyAlignment="1">
      <alignment horizontal="left" vertical="center" wrapText="1"/>
    </xf>
    <xf numFmtId="0" fontId="10" fillId="2" borderId="4" xfId="66" applyFont="1" applyFill="1" applyBorder="1" applyAlignment="1">
      <alignment horizontal="left" vertical="center"/>
    </xf>
    <xf numFmtId="0" fontId="11" fillId="2" borderId="4" xfId="66" applyFont="1" applyFill="1" applyBorder="1" applyAlignment="1">
      <alignment horizontal="center" vertical="center"/>
    </xf>
    <xf numFmtId="0" fontId="12" fillId="2" borderId="4" xfId="0" applyFont="1" applyFill="1" applyBorder="1" applyAlignment="1">
      <alignment horizontal="left" vertical="center"/>
    </xf>
    <xf numFmtId="0" fontId="10" fillId="2" borderId="4" xfId="0" applyFont="1" applyFill="1" applyBorder="1" applyAlignment="1">
      <alignment horizontal="left" vertical="center"/>
    </xf>
    <xf numFmtId="181" fontId="12" fillId="2" borderId="4" xfId="50" applyNumberFormat="1" applyFont="1" applyFill="1" applyBorder="1" applyAlignment="1">
      <alignment horizontal="left" vertical="center" wrapText="1"/>
    </xf>
    <xf numFmtId="181" fontId="10" fillId="2" borderId="4" xfId="50" applyNumberFormat="1" applyFont="1" applyFill="1" applyBorder="1" applyAlignment="1">
      <alignment horizontal="left" vertical="center" wrapText="1"/>
    </xf>
    <xf numFmtId="0" fontId="10" fillId="2" borderId="4" xfId="0" applyFont="1" applyFill="1" applyBorder="1" applyAlignment="1">
      <alignment horizontal="center" vertical="center"/>
    </xf>
    <xf numFmtId="181" fontId="10" fillId="2" borderId="4" xfId="50" applyNumberFormat="1" applyFont="1" applyFill="1" applyBorder="1" applyAlignment="1">
      <alignment horizontal="center" vertical="center" wrapText="1"/>
    </xf>
    <xf numFmtId="0" fontId="0" fillId="2" borderId="0" xfId="0" applyFont="1" applyFill="1" applyBorder="1" applyAlignment="1">
      <alignment vertical="center"/>
    </xf>
    <xf numFmtId="0" fontId="11" fillId="2" borderId="4" xfId="0" applyFont="1" applyFill="1" applyBorder="1" applyAlignment="1">
      <alignment horizontal="center" vertical="center"/>
    </xf>
    <xf numFmtId="0" fontId="11" fillId="2" borderId="4" xfId="0" applyFont="1" applyFill="1" applyBorder="1" applyAlignment="1">
      <alignment horizontal="left" vertical="center"/>
    </xf>
    <xf numFmtId="0" fontId="9" fillId="3" borderId="4" xfId="66" applyFont="1" applyFill="1" applyBorder="1" applyAlignment="1">
      <alignment horizontal="left" vertical="center"/>
    </xf>
    <xf numFmtId="0" fontId="10" fillId="0" borderId="0" xfId="66" applyFont="1" applyFill="1" applyBorder="1" applyAlignment="1">
      <alignment horizontal="left" vertical="center"/>
    </xf>
    <xf numFmtId="0" fontId="10" fillId="0" borderId="0" xfId="0" applyFont="1" applyFill="1" applyBorder="1" applyAlignment="1">
      <alignment horizontal="left" vertical="center"/>
    </xf>
    <xf numFmtId="0" fontId="13" fillId="4" borderId="5" xfId="0" applyNumberFormat="1" applyFont="1" applyFill="1" applyBorder="1" applyAlignment="1" applyProtection="1">
      <alignment horizontal="center" vertical="center" wrapText="1"/>
      <protection hidden="1"/>
    </xf>
    <xf numFmtId="49" fontId="12" fillId="2" borderId="4" xfId="66" applyNumberFormat="1" applyFont="1" applyFill="1" applyBorder="1" applyAlignment="1">
      <alignment horizontal="center" vertical="center" wrapText="1"/>
    </xf>
    <xf numFmtId="0" fontId="14" fillId="2" borderId="4" xfId="0" applyFont="1" applyFill="1" applyBorder="1" applyAlignment="1">
      <alignment horizontal="center" vertical="center" wrapText="1"/>
    </xf>
    <xf numFmtId="0" fontId="12" fillId="2" borderId="4" xfId="66" applyFont="1" applyFill="1" applyBorder="1" applyAlignment="1">
      <alignment horizontal="center" vertical="center" wrapText="1"/>
    </xf>
    <xf numFmtId="0" fontId="15" fillId="2" borderId="4" xfId="0" applyFont="1" applyFill="1" applyBorder="1" applyAlignment="1">
      <alignment horizontal="center" vertical="center" wrapText="1"/>
    </xf>
    <xf numFmtId="0" fontId="10" fillId="2" borderId="4" xfId="66" applyFont="1" applyFill="1" applyBorder="1" applyAlignment="1">
      <alignment horizontal="center" vertical="center" wrapText="1"/>
    </xf>
    <xf numFmtId="1" fontId="10" fillId="2" borderId="4" xfId="66" applyNumberFormat="1" applyFont="1" applyFill="1" applyBorder="1" applyAlignment="1">
      <alignment horizontal="center" vertical="center"/>
    </xf>
    <xf numFmtId="182" fontId="10" fillId="2" borderId="4" xfId="66" applyNumberFormat="1" applyFont="1" applyFill="1" applyBorder="1" applyAlignment="1">
      <alignment horizontal="center" vertical="center"/>
    </xf>
    <xf numFmtId="0" fontId="16" fillId="2" borderId="4" xfId="0" applyFont="1" applyFill="1" applyBorder="1" applyAlignment="1">
      <alignment horizontal="center" vertical="center" wrapText="1"/>
    </xf>
    <xf numFmtId="0" fontId="12" fillId="2" borderId="4" xfId="67" applyNumberFormat="1" applyFont="1" applyFill="1" applyBorder="1" applyAlignment="1">
      <alignment horizontal="center" vertical="center" wrapText="1"/>
    </xf>
    <xf numFmtId="0" fontId="11" fillId="2" borderId="0" xfId="0" applyFont="1" applyFill="1" applyBorder="1" applyAlignment="1">
      <alignment horizontal="left" vertical="center"/>
    </xf>
    <xf numFmtId="0" fontId="0" fillId="0" borderId="0" xfId="0" applyAlignment="1">
      <alignment vertical="center"/>
    </xf>
    <xf numFmtId="0" fontId="3" fillId="0" borderId="0" xfId="0" applyFont="1" applyFill="1" applyAlignment="1">
      <alignment horizontal="left" vertical="top" wrapText="1"/>
    </xf>
    <xf numFmtId="0" fontId="3" fillId="0" borderId="0" xfId="0" applyFont="1" applyFill="1" applyAlignment="1">
      <alignment vertical="top" wrapText="1"/>
    </xf>
    <xf numFmtId="0" fontId="17" fillId="0" borderId="0" xfId="0" applyFont="1" applyFill="1" applyAlignment="1">
      <alignment vertical="center" wrapText="1"/>
    </xf>
    <xf numFmtId="0" fontId="18" fillId="0" borderId="0" xfId="6" applyFont="1">
      <alignment vertical="center"/>
    </xf>
    <xf numFmtId="0" fontId="19" fillId="2" borderId="0" xfId="0" applyFont="1" applyFill="1" applyAlignment="1">
      <alignment horizontal="center" vertical="center"/>
    </xf>
    <xf numFmtId="0" fontId="8" fillId="4" borderId="5" xfId="0" applyNumberFormat="1" applyFont="1" applyFill="1" applyBorder="1" applyAlignment="1" applyProtection="1">
      <alignment horizontal="center" vertical="center" wrapText="1"/>
      <protection hidden="1"/>
    </xf>
    <xf numFmtId="0" fontId="0" fillId="0" borderId="0" xfId="0" applyAlignment="1">
      <alignment horizontal="center" vertical="center"/>
    </xf>
    <xf numFmtId="0" fontId="20" fillId="0" borderId="4" xfId="60" applyNumberFormat="1" applyFont="1" applyFill="1" applyBorder="1" applyAlignment="1">
      <alignment horizontal="center" vertical="center"/>
    </xf>
    <xf numFmtId="0" fontId="20" fillId="0" borderId="4" xfId="60" applyNumberFormat="1" applyFont="1" applyFill="1" applyBorder="1" applyAlignment="1">
      <alignment horizontal="left" vertical="center"/>
    </xf>
    <xf numFmtId="0" fontId="20" fillId="3" borderId="4" xfId="60" applyNumberFormat="1" applyFont="1" applyFill="1" applyBorder="1" applyAlignment="1">
      <alignment horizontal="center" vertical="center"/>
    </xf>
    <xf numFmtId="0" fontId="20" fillId="3" borderId="4" xfId="60" applyNumberFormat="1" applyFont="1" applyFill="1" applyBorder="1" applyAlignment="1">
      <alignment horizontal="left" vertical="center"/>
    </xf>
    <xf numFmtId="0" fontId="20" fillId="0" borderId="0" xfId="0" applyFont="1" applyFill="1" applyAlignment="1">
      <alignment vertical="center"/>
    </xf>
    <xf numFmtId="0" fontId="21" fillId="0" borderId="0" xfId="0" applyFont="1" applyFill="1" applyAlignment="1">
      <alignment horizontal="left" vertical="top" wrapText="1"/>
    </xf>
    <xf numFmtId="0" fontId="22" fillId="0" borderId="0" xfId="0" applyFont="1" applyFill="1" applyAlignment="1">
      <alignment horizontal="left" vertical="top" wrapText="1"/>
    </xf>
    <xf numFmtId="0" fontId="7" fillId="3" borderId="0" xfId="0" applyFont="1" applyFill="1" applyAlignment="1">
      <alignment horizontal="center" vertical="center"/>
    </xf>
    <xf numFmtId="0" fontId="23" fillId="0" borderId="0" xfId="58" applyFont="1" applyFill="1" applyBorder="1" applyAlignment="1">
      <alignment horizontal="center" vertical="center"/>
    </xf>
    <xf numFmtId="0" fontId="24" fillId="4" borderId="5" xfId="0" applyNumberFormat="1" applyFont="1" applyFill="1" applyBorder="1" applyAlignment="1" applyProtection="1">
      <alignment horizontal="center" vertical="center" wrapText="1"/>
      <protection hidden="1"/>
    </xf>
    <xf numFmtId="0" fontId="25" fillId="0" borderId="4" xfId="0" applyNumberFormat="1" applyFont="1" applyFill="1" applyBorder="1" applyAlignment="1">
      <alignment horizontal="center" vertical="center"/>
    </xf>
    <xf numFmtId="0" fontId="25" fillId="3" borderId="4" xfId="0" applyNumberFormat="1" applyFont="1" applyFill="1" applyBorder="1" applyAlignment="1">
      <alignment horizontal="center" vertical="center"/>
    </xf>
    <xf numFmtId="183" fontId="25" fillId="0" borderId="4" xfId="0" applyNumberFormat="1" applyFont="1" applyFill="1" applyBorder="1" applyAlignment="1">
      <alignment horizontal="center" vertical="center"/>
    </xf>
    <xf numFmtId="183" fontId="25" fillId="3" borderId="4" xfId="0" applyNumberFormat="1" applyFont="1" applyFill="1" applyBorder="1" applyAlignment="1">
      <alignment horizontal="center" vertical="center"/>
    </xf>
    <xf numFmtId="0" fontId="26" fillId="0" borderId="0" xfId="58" applyFont="1" applyFill="1" applyBorder="1" applyAlignment="1"/>
    <xf numFmtId="0" fontId="26" fillId="2" borderId="0" xfId="58" applyFont="1" applyFill="1" applyBorder="1" applyAlignment="1"/>
    <xf numFmtId="183" fontId="26" fillId="0" borderId="0" xfId="58" applyNumberFormat="1" applyFont="1" applyFill="1" applyBorder="1" applyAlignment="1">
      <alignment horizontal="center"/>
    </xf>
    <xf numFmtId="0" fontId="25" fillId="2" borderId="0" xfId="0" applyFont="1" applyFill="1" applyAlignment="1">
      <alignment horizontal="center" vertical="center"/>
    </xf>
    <xf numFmtId="0" fontId="27" fillId="2" borderId="0" xfId="0" applyFont="1" applyFill="1" applyAlignment="1">
      <alignment horizontal="center" vertical="center"/>
    </xf>
    <xf numFmtId="0" fontId="25" fillId="0" borderId="0" xfId="0" applyFont="1" applyFill="1" applyAlignment="1">
      <alignment horizontal="center" vertical="center"/>
    </xf>
    <xf numFmtId="0" fontId="4" fillId="0" borderId="0" xfId="6" applyFont="1" applyFill="1" applyAlignment="1">
      <alignment horizontal="center" vertical="center"/>
    </xf>
    <xf numFmtId="0" fontId="28" fillId="2" borderId="0" xfId="0" applyFont="1" applyFill="1" applyAlignment="1">
      <alignment horizontal="center" vertical="center"/>
    </xf>
    <xf numFmtId="0" fontId="6" fillId="5" borderId="0" xfId="0" applyFont="1" applyFill="1" applyAlignment="1">
      <alignment horizontal="center" vertical="center"/>
    </xf>
    <xf numFmtId="0" fontId="18" fillId="0" borderId="0" xfId="6" applyFont="1" applyAlignment="1">
      <alignment horizontal="center" vertical="center"/>
    </xf>
    <xf numFmtId="0" fontId="29" fillId="2" borderId="0" xfId="0" applyFont="1" applyFill="1" applyAlignment="1">
      <alignment horizontal="center" vertical="center"/>
    </xf>
    <xf numFmtId="0" fontId="30" fillId="2" borderId="0" xfId="0" applyFont="1" applyFill="1" applyAlignment="1">
      <alignment horizontal="center" vertical="center"/>
    </xf>
    <xf numFmtId="0" fontId="30"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31"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3" fillId="0" borderId="0" xfId="0" applyFont="1" applyFill="1" applyBorder="1" applyAlignment="1">
      <alignment horizontal="center" vertical="center"/>
    </xf>
    <xf numFmtId="183" fontId="25" fillId="0" borderId="0" xfId="0" applyNumberFormat="1" applyFont="1" applyFill="1" applyBorder="1" applyAlignment="1">
      <alignment horizontal="center" vertical="center"/>
    </xf>
    <xf numFmtId="0" fontId="17" fillId="0" borderId="0" xfId="0" applyFont="1" applyFill="1" applyAlignment="1">
      <alignment horizontal="left" vertical="top" wrapText="1"/>
    </xf>
    <xf numFmtId="0" fontId="34" fillId="0" borderId="0" xfId="6" applyFont="1">
      <alignment vertical="center"/>
    </xf>
    <xf numFmtId="0" fontId="35" fillId="2" borderId="0" xfId="0" applyFont="1" applyFill="1" applyAlignment="1">
      <alignment horizontal="center" vertical="center"/>
    </xf>
    <xf numFmtId="0" fontId="11" fillId="0" borderId="4" xfId="0" applyFont="1" applyFill="1" applyBorder="1" applyAlignment="1">
      <alignment horizontal="center" vertical="center"/>
    </xf>
    <xf numFmtId="0" fontId="1" fillId="0" borderId="4" xfId="0" applyFont="1" applyFill="1" applyBorder="1" applyAlignment="1">
      <alignment horizontal="center" vertical="center"/>
    </xf>
    <xf numFmtId="0" fontId="11" fillId="3" borderId="4" xfId="0" applyFont="1" applyFill="1" applyBorder="1" applyAlignment="1">
      <alignment horizontal="center" vertical="center"/>
    </xf>
    <xf numFmtId="0" fontId="1" fillId="3" borderId="4" xfId="0" applyFont="1" applyFill="1" applyBorder="1" applyAlignment="1">
      <alignment horizontal="center" vertical="center"/>
    </xf>
    <xf numFmtId="183" fontId="1" fillId="0" borderId="0" xfId="0" applyNumberFormat="1" applyFont="1" applyFill="1" applyBorder="1" applyAlignment="1">
      <alignment horizontal="center"/>
    </xf>
    <xf numFmtId="183" fontId="1" fillId="0" borderId="0" xfId="0" applyNumberFormat="1" applyFont="1" applyFill="1" applyBorder="1" applyAlignment="1">
      <alignment horizontal="center" vertical="center"/>
    </xf>
    <xf numFmtId="0" fontId="1" fillId="0" borderId="0" xfId="0" applyFont="1" applyFill="1" applyAlignment="1"/>
    <xf numFmtId="0" fontId="36" fillId="0" borderId="0" xfId="0" applyFont="1" applyFill="1" applyBorder="1" applyAlignment="1"/>
    <xf numFmtId="0" fontId="36" fillId="0" borderId="0" xfId="0" applyFont="1" applyFill="1" applyAlignment="1"/>
    <xf numFmtId="183" fontId="1" fillId="0" borderId="6" xfId="0" applyNumberFormat="1" applyFont="1" applyFill="1" applyBorder="1" applyAlignment="1">
      <alignment horizontal="center"/>
    </xf>
    <xf numFmtId="183" fontId="1" fillId="0" borderId="7" xfId="0" applyNumberFormat="1" applyFont="1" applyFill="1" applyBorder="1" applyAlignment="1">
      <alignment horizontal="center" vertical="center"/>
    </xf>
    <xf numFmtId="183" fontId="1" fillId="0" borderId="7" xfId="0" applyNumberFormat="1" applyFont="1" applyFill="1" applyBorder="1" applyAlignment="1">
      <alignment horizontal="center"/>
    </xf>
    <xf numFmtId="183" fontId="1" fillId="0" borderId="8" xfId="0" applyNumberFormat="1" applyFont="1" applyFill="1" applyBorder="1" applyAlignment="1">
      <alignment horizontal="center"/>
    </xf>
    <xf numFmtId="183" fontId="1" fillId="0" borderId="9" xfId="0" applyNumberFormat="1" applyFont="1" applyFill="1" applyBorder="1" applyAlignment="1">
      <alignment horizontal="center" vertical="center"/>
    </xf>
    <xf numFmtId="183" fontId="1" fillId="0" borderId="9" xfId="0" applyNumberFormat="1" applyFont="1" applyFill="1" applyBorder="1" applyAlignment="1">
      <alignment horizontal="center"/>
    </xf>
    <xf numFmtId="0" fontId="1" fillId="0" borderId="9" xfId="0" applyFont="1" applyFill="1" applyBorder="1" applyAlignment="1">
      <alignment horizontal="center" vertical="center"/>
    </xf>
    <xf numFmtId="0" fontId="0" fillId="0" borderId="0" xfId="0" applyAlignment="1">
      <alignment horizontal="left" vertical="center"/>
    </xf>
    <xf numFmtId="0" fontId="22" fillId="0" borderId="9" xfId="0" applyFont="1" applyFill="1" applyBorder="1" applyAlignment="1">
      <alignment horizontal="center" vertical="center" wrapText="1"/>
    </xf>
    <xf numFmtId="0" fontId="37" fillId="0" borderId="9" xfId="0" applyFont="1" applyBorder="1" applyAlignment="1">
      <alignment horizontal="right" vertical="center"/>
    </xf>
    <xf numFmtId="0" fontId="38" fillId="5" borderId="7" xfId="0" applyFont="1" applyFill="1" applyBorder="1" applyAlignment="1">
      <alignment horizontal="center" vertical="center"/>
    </xf>
    <xf numFmtId="0" fontId="39" fillId="5" borderId="9" xfId="0" applyFont="1" applyFill="1" applyBorder="1" applyAlignment="1">
      <alignment horizontal="center" vertical="center"/>
    </xf>
    <xf numFmtId="0" fontId="38" fillId="5" borderId="9" xfId="0" applyFont="1" applyFill="1" applyBorder="1" applyAlignment="1">
      <alignment horizontal="center" vertical="center"/>
    </xf>
    <xf numFmtId="0" fontId="40" fillId="5" borderId="9" xfId="0" applyFont="1" applyFill="1" applyBorder="1" applyAlignment="1">
      <alignment horizontal="center" vertical="center"/>
    </xf>
    <xf numFmtId="0" fontId="41" fillId="5" borderId="9" xfId="0" applyFont="1" applyFill="1" applyBorder="1" applyAlignment="1">
      <alignment horizontal="center" vertical="center"/>
    </xf>
    <xf numFmtId="0" fontId="42" fillId="6" borderId="9" xfId="0" applyNumberFormat="1" applyFont="1" applyFill="1" applyBorder="1" applyAlignment="1" applyProtection="1">
      <alignment horizontal="center" vertical="center" wrapText="1"/>
    </xf>
    <xf numFmtId="0" fontId="42" fillId="4" borderId="9" xfId="0" applyFont="1" applyFill="1" applyBorder="1" applyAlignment="1">
      <alignment horizontal="center" vertical="center"/>
    </xf>
    <xf numFmtId="0" fontId="43" fillId="6" borderId="9" xfId="0" applyNumberFormat="1" applyFont="1" applyFill="1" applyBorder="1" applyAlignment="1" applyProtection="1">
      <alignment horizontal="center" vertical="center" wrapText="1"/>
    </xf>
    <xf numFmtId="0" fontId="42" fillId="4" borderId="9" xfId="0" applyNumberFormat="1" applyFont="1" applyFill="1" applyBorder="1" applyAlignment="1" applyProtection="1">
      <alignment horizontal="center" vertical="center" wrapText="1"/>
    </xf>
    <xf numFmtId="0" fontId="44" fillId="2" borderId="9" xfId="0" applyNumberFormat="1" applyFont="1" applyFill="1" applyBorder="1" applyAlignment="1" applyProtection="1">
      <alignment horizontal="center" vertical="center" wrapText="1"/>
    </xf>
    <xf numFmtId="0" fontId="45" fillId="2" borderId="9" xfId="0" applyNumberFormat="1" applyFont="1" applyFill="1" applyBorder="1" applyAlignment="1" applyProtection="1">
      <alignment horizontal="center" vertical="center" wrapText="1"/>
    </xf>
    <xf numFmtId="0" fontId="46" fillId="0" borderId="9" xfId="0" applyFont="1" applyFill="1" applyBorder="1" applyAlignment="1">
      <alignment vertical="center" wrapText="1"/>
    </xf>
    <xf numFmtId="0" fontId="47" fillId="7" borderId="9" xfId="0" applyFont="1" applyFill="1" applyBorder="1" applyAlignment="1">
      <alignment horizontal="center" vertical="center" wrapText="1"/>
    </xf>
    <xf numFmtId="0" fontId="48" fillId="0" borderId="9" xfId="0" applyFont="1" applyFill="1" applyBorder="1" applyAlignment="1">
      <alignment vertical="center" wrapText="1"/>
    </xf>
    <xf numFmtId="0" fontId="44" fillId="2" borderId="9" xfId="0" applyFont="1" applyFill="1" applyBorder="1" applyAlignment="1">
      <alignment horizontal="center" vertical="center" wrapText="1"/>
    </xf>
    <xf numFmtId="0" fontId="45" fillId="2" borderId="9" xfId="0" applyFont="1" applyFill="1" applyBorder="1" applyAlignment="1">
      <alignment horizontal="center" vertical="center" wrapText="1"/>
    </xf>
    <xf numFmtId="0" fontId="40" fillId="2" borderId="9" xfId="0" applyFont="1" applyFill="1" applyBorder="1" applyAlignment="1">
      <alignment horizontal="center" vertical="center"/>
    </xf>
    <xf numFmtId="0" fontId="49" fillId="2" borderId="9" xfId="0" applyFont="1" applyFill="1" applyBorder="1" applyAlignment="1">
      <alignment horizontal="center" vertical="center"/>
    </xf>
    <xf numFmtId="0" fontId="44" fillId="2" borderId="10" xfId="0" applyNumberFormat="1" applyFont="1" applyFill="1" applyBorder="1" applyAlignment="1" applyProtection="1">
      <alignment horizontal="center" vertical="center" wrapText="1"/>
    </xf>
    <xf numFmtId="0" fontId="45" fillId="2" borderId="10" xfId="0" applyNumberFormat="1" applyFont="1" applyFill="1" applyBorder="1" applyAlignment="1" applyProtection="1">
      <alignment horizontal="center" vertical="center" wrapText="1"/>
    </xf>
    <xf numFmtId="0" fontId="46" fillId="0" borderId="10" xfId="0" applyFont="1" applyFill="1" applyBorder="1" applyAlignment="1">
      <alignment vertical="center" wrapText="1"/>
    </xf>
    <xf numFmtId="0" fontId="46" fillId="2" borderId="9" xfId="0" applyFont="1" applyFill="1" applyBorder="1" applyAlignment="1">
      <alignment vertical="center" wrapText="1"/>
    </xf>
    <xf numFmtId="0" fontId="40" fillId="2" borderId="11" xfId="0" applyFont="1" applyFill="1" applyBorder="1" applyAlignment="1">
      <alignment horizontal="center" vertical="center"/>
    </xf>
    <xf numFmtId="0" fontId="49" fillId="2" borderId="11" xfId="0" applyFont="1" applyFill="1" applyBorder="1" applyAlignment="1">
      <alignment horizontal="center" vertical="center"/>
    </xf>
    <xf numFmtId="0" fontId="50" fillId="7" borderId="12" xfId="0" applyFont="1" applyFill="1" applyBorder="1" applyAlignment="1">
      <alignment horizontal="left" vertical="center" wrapText="1"/>
    </xf>
    <xf numFmtId="0" fontId="50" fillId="7" borderId="13" xfId="0" applyFont="1" applyFill="1" applyBorder="1" applyAlignment="1">
      <alignment horizontal="left" vertical="center" wrapText="1"/>
    </xf>
    <xf numFmtId="0" fontId="50" fillId="7" borderId="14" xfId="0" applyFont="1" applyFill="1" applyBorder="1" applyAlignment="1">
      <alignment horizontal="left" vertical="center" wrapText="1"/>
    </xf>
    <xf numFmtId="0" fontId="51" fillId="0" borderId="8" xfId="0" applyFont="1" applyBorder="1" applyAlignment="1">
      <alignment horizontal="center" vertical="center"/>
    </xf>
    <xf numFmtId="0" fontId="51" fillId="0" borderId="15" xfId="0" applyFont="1" applyFill="1" applyBorder="1" applyAlignment="1">
      <alignment horizontal="center" vertical="center"/>
    </xf>
    <xf numFmtId="0" fontId="51" fillId="0" borderId="16" xfId="0" applyFont="1" applyFill="1" applyBorder="1" applyAlignment="1">
      <alignment horizontal="center" vertical="center"/>
    </xf>
    <xf numFmtId="0" fontId="50" fillId="7" borderId="6" xfId="0" applyFont="1" applyFill="1" applyBorder="1" applyAlignment="1">
      <alignment horizontal="left" vertical="center" wrapText="1"/>
    </xf>
    <xf numFmtId="0" fontId="50" fillId="7" borderId="17" xfId="0" applyFont="1" applyFill="1" applyBorder="1" applyAlignment="1">
      <alignment horizontal="left" vertical="center" wrapText="1"/>
    </xf>
    <xf numFmtId="0" fontId="50" fillId="7" borderId="18" xfId="0" applyFont="1" applyFill="1" applyBorder="1" applyAlignment="1">
      <alignment horizontal="left" vertical="center" wrapText="1"/>
    </xf>
    <xf numFmtId="0" fontId="50" fillId="7" borderId="7" xfId="0" applyFont="1" applyFill="1" applyBorder="1" applyAlignment="1">
      <alignment horizontal="left" vertical="center" wrapText="1"/>
    </xf>
    <xf numFmtId="0" fontId="52" fillId="7" borderId="9" xfId="0" applyFont="1" applyFill="1" applyBorder="1" applyAlignment="1">
      <alignment horizontal="left" vertical="center" wrapText="1"/>
    </xf>
    <xf numFmtId="0" fontId="12" fillId="7" borderId="0" xfId="0" applyFont="1" applyFill="1" applyBorder="1" applyAlignment="1">
      <alignment horizontal="left" vertical="center" wrapText="1"/>
    </xf>
    <xf numFmtId="0" fontId="53" fillId="5" borderId="0" xfId="0" applyFont="1" applyFill="1" applyBorder="1" applyAlignment="1">
      <alignment horizontal="center" vertical="center"/>
    </xf>
    <xf numFmtId="0" fontId="1" fillId="0" borderId="0" xfId="0" applyFont="1" applyFill="1" applyBorder="1" applyAlignment="1">
      <alignment horizontal="center" vertical="center"/>
    </xf>
    <xf numFmtId="0" fontId="54" fillId="7" borderId="9" xfId="0" applyFont="1" applyFill="1" applyBorder="1" applyAlignment="1">
      <alignment horizontal="left" vertical="center" wrapText="1"/>
    </xf>
    <xf numFmtId="0" fontId="55" fillId="0" borderId="9" xfId="0" applyFont="1" applyFill="1" applyBorder="1" applyAlignment="1">
      <alignment horizontal="left" vertical="center" wrapText="1"/>
    </xf>
    <xf numFmtId="0" fontId="56" fillId="5" borderId="9" xfId="0" applyFont="1" applyFill="1" applyBorder="1" applyAlignment="1">
      <alignment horizontal="center" vertical="center"/>
    </xf>
    <xf numFmtId="0" fontId="22" fillId="0" borderId="0" xfId="0" applyFont="1" applyFill="1" applyAlignment="1">
      <alignment vertical="top" wrapText="1"/>
    </xf>
    <xf numFmtId="0" fontId="0" fillId="0" borderId="0" xfId="0" applyAlignment="1">
      <alignment horizontal="center" vertical="center"/>
    </xf>
    <xf numFmtId="0" fontId="1" fillId="0" borderId="0" xfId="0" applyFont="1" applyAlignment="1">
      <alignment horizontal="center" vertical="center"/>
    </xf>
    <xf numFmtId="0" fontId="37" fillId="0" borderId="19" xfId="0" applyFont="1" applyBorder="1" applyAlignment="1">
      <alignment horizontal="right" vertical="center"/>
    </xf>
    <xf numFmtId="0" fontId="22" fillId="0" borderId="19" xfId="0" applyFont="1" applyFill="1" applyBorder="1" applyAlignment="1">
      <alignment horizontal="center" vertical="top" wrapText="1"/>
    </xf>
    <xf numFmtId="0" fontId="57" fillId="0" borderId="19" xfId="0" applyFont="1" applyFill="1" applyBorder="1" applyAlignment="1">
      <alignment horizontal="center" vertical="center" wrapText="1"/>
    </xf>
    <xf numFmtId="0" fontId="1" fillId="0" borderId="0" xfId="0" applyFont="1" applyBorder="1" applyAlignment="1">
      <alignment horizontal="center" vertical="center"/>
    </xf>
    <xf numFmtId="0" fontId="58" fillId="5" borderId="0" xfId="0" applyFont="1" applyFill="1" applyAlignment="1">
      <alignment horizontal="center" vertical="center"/>
    </xf>
    <xf numFmtId="49" fontId="59" fillId="4" borderId="0" xfId="0" applyNumberFormat="1" applyFont="1" applyFill="1" applyAlignment="1">
      <alignment horizontal="center" vertical="center" wrapText="1"/>
    </xf>
    <xf numFmtId="0" fontId="60" fillId="6" borderId="19" xfId="50" applyNumberFormat="1" applyFont="1" applyFill="1" applyBorder="1" applyAlignment="1">
      <alignment horizontal="center" vertical="center" wrapText="1"/>
    </xf>
    <xf numFmtId="184" fontId="60" fillId="6" borderId="19" xfId="0" applyNumberFormat="1" applyFont="1" applyFill="1" applyBorder="1" applyAlignment="1">
      <alignment horizontal="center" vertical="center" wrapText="1"/>
    </xf>
    <xf numFmtId="49" fontId="61" fillId="0" borderId="20" xfId="0" applyNumberFormat="1" applyFont="1" applyFill="1" applyBorder="1" applyAlignment="1">
      <alignment horizontal="center" vertical="center" wrapText="1"/>
    </xf>
    <xf numFmtId="49" fontId="61" fillId="0" borderId="21" xfId="0" applyNumberFormat="1" applyFont="1" applyFill="1" applyBorder="1" applyAlignment="1">
      <alignment horizontal="center" vertical="center" wrapText="1"/>
    </xf>
    <xf numFmtId="0" fontId="62" fillId="0" borderId="7" xfId="0" applyFont="1" applyBorder="1" applyAlignment="1">
      <alignment horizontal="center" vertical="center"/>
    </xf>
    <xf numFmtId="0" fontId="62" fillId="0" borderId="7" xfId="0" applyFont="1" applyBorder="1" applyAlignment="1">
      <alignment horizontal="center" vertical="center"/>
    </xf>
    <xf numFmtId="49" fontId="61" fillId="0" borderId="22" xfId="0" applyNumberFormat="1" applyFont="1" applyFill="1" applyBorder="1" applyAlignment="1">
      <alignment horizontal="center" vertical="center" wrapText="1"/>
    </xf>
    <xf numFmtId="49" fontId="61" fillId="0" borderId="23" xfId="0" applyNumberFormat="1" applyFont="1" applyFill="1" applyBorder="1" applyAlignment="1">
      <alignment horizontal="center" vertical="center" wrapText="1"/>
    </xf>
    <xf numFmtId="0" fontId="62" fillId="0" borderId="9" xfId="0" applyFont="1" applyBorder="1" applyAlignment="1">
      <alignment horizontal="center" vertical="center"/>
    </xf>
    <xf numFmtId="0" fontId="62" fillId="0" borderId="9" xfId="0" applyFont="1" applyBorder="1" applyAlignment="1">
      <alignment horizontal="center" vertical="center"/>
    </xf>
    <xf numFmtId="0" fontId="0" fillId="0" borderId="19" xfId="0" applyBorder="1">
      <alignment vertical="center"/>
    </xf>
    <xf numFmtId="0" fontId="43" fillId="6" borderId="12" xfId="0" applyNumberFormat="1" applyFont="1" applyFill="1" applyBorder="1" applyAlignment="1" applyProtection="1">
      <alignment horizontal="center" vertical="center" wrapText="1"/>
    </xf>
    <xf numFmtId="0" fontId="43" fillId="6" borderId="13" xfId="0" applyNumberFormat="1" applyFont="1" applyFill="1" applyBorder="1" applyAlignment="1" applyProtection="1">
      <alignment horizontal="center" vertical="center" wrapText="1"/>
    </xf>
    <xf numFmtId="0" fontId="43" fillId="6" borderId="14" xfId="0" applyNumberFormat="1" applyFont="1" applyFill="1" applyBorder="1" applyAlignment="1" applyProtection="1">
      <alignment horizontal="center" vertical="center" wrapText="1"/>
    </xf>
    <xf numFmtId="0" fontId="43" fillId="6" borderId="24" xfId="0" applyNumberFormat="1" applyFont="1" applyFill="1" applyBorder="1" applyAlignment="1" applyProtection="1">
      <alignment horizontal="center" vertical="center" wrapText="1"/>
    </xf>
    <xf numFmtId="0" fontId="43" fillId="6" borderId="0" xfId="0" applyNumberFormat="1" applyFont="1" applyFill="1" applyAlignment="1" applyProtection="1">
      <alignment horizontal="center" vertical="center" wrapText="1"/>
    </xf>
    <xf numFmtId="0" fontId="43" fillId="6" borderId="25" xfId="0" applyNumberFormat="1" applyFont="1" applyFill="1" applyBorder="1" applyAlignment="1" applyProtection="1">
      <alignment horizontal="center" vertical="center" wrapText="1"/>
    </xf>
    <xf numFmtId="0" fontId="43" fillId="6" borderId="6" xfId="0" applyNumberFormat="1" applyFont="1" applyFill="1" applyBorder="1" applyAlignment="1" applyProtection="1">
      <alignment horizontal="center" vertical="center" wrapText="1"/>
    </xf>
    <xf numFmtId="0" fontId="43" fillId="6" borderId="17" xfId="0" applyNumberFormat="1" applyFont="1" applyFill="1" applyBorder="1" applyAlignment="1" applyProtection="1">
      <alignment horizontal="center" vertical="center" wrapText="1"/>
    </xf>
    <xf numFmtId="0" fontId="43" fillId="6" borderId="18" xfId="0" applyNumberFormat="1" applyFont="1" applyFill="1" applyBorder="1" applyAlignment="1" applyProtection="1">
      <alignment horizontal="center" vertical="center" wrapText="1"/>
    </xf>
    <xf numFmtId="0" fontId="63" fillId="7" borderId="12" xfId="0" applyFont="1" applyFill="1" applyBorder="1" applyAlignment="1">
      <alignment horizontal="center" vertical="center" wrapText="1"/>
    </xf>
    <xf numFmtId="0" fontId="63" fillId="7" borderId="13" xfId="0" applyFont="1" applyFill="1" applyBorder="1" applyAlignment="1">
      <alignment horizontal="center" vertical="center" wrapText="1"/>
    </xf>
    <xf numFmtId="0" fontId="63" fillId="7" borderId="14" xfId="0" applyFont="1" applyFill="1" applyBorder="1" applyAlignment="1">
      <alignment horizontal="center" vertical="center" wrapText="1"/>
    </xf>
    <xf numFmtId="0" fontId="63" fillId="7" borderId="24" xfId="0" applyFont="1" applyFill="1" applyBorder="1" applyAlignment="1">
      <alignment horizontal="center" vertical="center" wrapText="1"/>
    </xf>
    <xf numFmtId="0" fontId="63" fillId="7" borderId="0" xfId="0" applyFont="1" applyFill="1" applyAlignment="1">
      <alignment horizontal="center" vertical="center" wrapText="1"/>
    </xf>
    <xf numFmtId="0" fontId="63" fillId="7" borderId="25" xfId="0" applyFont="1" applyFill="1" applyBorder="1" applyAlignment="1">
      <alignment horizontal="center" vertical="center" wrapText="1"/>
    </xf>
    <xf numFmtId="185" fontId="64" fillId="0" borderId="23" xfId="0" applyNumberFormat="1" applyFont="1" applyFill="1" applyBorder="1" applyAlignment="1">
      <alignment horizontal="center" vertical="center" wrapText="1"/>
    </xf>
    <xf numFmtId="185" fontId="64" fillId="0" borderId="22" xfId="0" applyNumberFormat="1" applyFont="1" applyFill="1" applyBorder="1" applyAlignment="1">
      <alignment horizontal="center" vertical="center" wrapText="1"/>
    </xf>
    <xf numFmtId="0" fontId="65" fillId="0" borderId="23" xfId="0" applyNumberFormat="1" applyFont="1" applyFill="1" applyBorder="1" applyAlignment="1">
      <alignment horizontal="center" vertical="top" wrapText="1"/>
    </xf>
    <xf numFmtId="0" fontId="65" fillId="0" borderId="22" xfId="0" applyNumberFormat="1" applyFont="1" applyFill="1" applyBorder="1" applyAlignment="1">
      <alignment horizontal="center" vertical="top" wrapText="1"/>
    </xf>
    <xf numFmtId="0" fontId="63" fillId="7" borderId="6" xfId="0" applyFont="1" applyFill="1" applyBorder="1" applyAlignment="1">
      <alignment horizontal="center" vertical="center" wrapText="1"/>
    </xf>
    <xf numFmtId="0" fontId="63" fillId="7" borderId="17" xfId="0" applyFont="1" applyFill="1" applyBorder="1" applyAlignment="1">
      <alignment horizontal="center" vertical="center" wrapText="1"/>
    </xf>
    <xf numFmtId="0" fontId="63" fillId="7" borderId="18" xfId="0" applyFont="1" applyFill="1" applyBorder="1" applyAlignment="1">
      <alignment horizontal="center" vertical="center" wrapText="1"/>
    </xf>
    <xf numFmtId="185" fontId="66" fillId="6" borderId="22" xfId="0" applyNumberFormat="1" applyFont="1" applyFill="1" applyBorder="1" applyAlignment="1">
      <alignment horizontal="center" vertical="center" wrapText="1"/>
    </xf>
    <xf numFmtId="0" fontId="67" fillId="6" borderId="0" xfId="0" applyNumberFormat="1" applyFont="1" applyFill="1" applyBorder="1" applyAlignment="1">
      <alignment horizontal="center" vertical="top" wrapText="1"/>
    </xf>
    <xf numFmtId="0" fontId="67" fillId="6" borderId="23" xfId="0" applyNumberFormat="1" applyFont="1" applyFill="1" applyBorder="1" applyAlignment="1">
      <alignment horizontal="center" vertical="top" wrapText="1"/>
    </xf>
    <xf numFmtId="0" fontId="67" fillId="6" borderId="22" xfId="0" applyNumberFormat="1" applyFont="1" applyFill="1" applyBorder="1" applyAlignment="1">
      <alignment horizontal="center" vertical="top" wrapText="1"/>
    </xf>
    <xf numFmtId="0" fontId="0" fillId="6" borderId="0" xfId="0" applyFont="1" applyFill="1">
      <alignment vertical="center"/>
    </xf>
    <xf numFmtId="0" fontId="65" fillId="0" borderId="0" xfId="0" applyFont="1" applyFill="1" applyBorder="1" applyAlignment="1">
      <alignment horizontal="center" vertical="top" wrapText="1"/>
    </xf>
    <xf numFmtId="185" fontId="64" fillId="0" borderId="26" xfId="0" applyNumberFormat="1" applyFont="1" applyFill="1" applyBorder="1" applyAlignment="1">
      <alignment horizontal="center" vertical="center" wrapText="1"/>
    </xf>
    <xf numFmtId="0" fontId="65" fillId="0" borderId="26" xfId="0" applyNumberFormat="1" applyFont="1" applyFill="1" applyBorder="1" applyAlignment="1">
      <alignment horizontal="center" vertical="top" wrapText="1"/>
    </xf>
    <xf numFmtId="0" fontId="65" fillId="0" borderId="27" xfId="0" applyNumberFormat="1" applyFont="1" applyFill="1" applyBorder="1" applyAlignment="1">
      <alignment horizontal="center" vertical="top" wrapText="1"/>
    </xf>
    <xf numFmtId="0" fontId="65" fillId="0" borderId="28" xfId="0" applyNumberFormat="1" applyFont="1" applyFill="1" applyBorder="1" applyAlignment="1">
      <alignment horizontal="center" vertical="top" wrapText="1"/>
    </xf>
    <xf numFmtId="0" fontId="68" fillId="7" borderId="29" xfId="0" applyFont="1" applyFill="1" applyBorder="1" applyAlignment="1">
      <alignment horizontal="center" vertical="center" wrapText="1"/>
    </xf>
    <xf numFmtId="0" fontId="68" fillId="2" borderId="29" xfId="0" applyNumberFormat="1" applyFont="1" applyFill="1" applyBorder="1" applyAlignment="1" applyProtection="1">
      <alignment horizontal="center" vertical="center" wrapText="1"/>
    </xf>
    <xf numFmtId="0" fontId="12" fillId="7" borderId="30" xfId="0" applyFont="1" applyFill="1" applyBorder="1" applyAlignment="1">
      <alignment horizontal="center" vertical="center" wrapText="1"/>
    </xf>
    <xf numFmtId="0" fontId="69" fillId="5" borderId="31" xfId="0" applyFont="1" applyFill="1" applyBorder="1" applyAlignment="1">
      <alignment horizontal="center" vertical="center"/>
    </xf>
    <xf numFmtId="0" fontId="70" fillId="7" borderId="19" xfId="0" applyFont="1" applyFill="1" applyBorder="1" applyAlignment="1">
      <alignment horizontal="center" vertical="center" wrapText="1"/>
    </xf>
    <xf numFmtId="0" fontId="71" fillId="7" borderId="32" xfId="0" applyFont="1" applyFill="1" applyBorder="1" applyAlignment="1">
      <alignment horizontal="left" vertical="center" wrapText="1"/>
    </xf>
    <xf numFmtId="0" fontId="72" fillId="7" borderId="33" xfId="0" applyFont="1" applyFill="1" applyBorder="1" applyAlignment="1">
      <alignment horizontal="left" vertical="center" wrapText="1"/>
    </xf>
    <xf numFmtId="0" fontId="12" fillId="7" borderId="19" xfId="0" applyFont="1" applyFill="1" applyBorder="1" applyAlignment="1">
      <alignment horizontal="center" vertical="center" wrapText="1"/>
    </xf>
    <xf numFmtId="0" fontId="1" fillId="0" borderId="19" xfId="0" applyFont="1" applyBorder="1" applyAlignment="1">
      <alignment horizontal="center" vertical="center"/>
    </xf>
    <xf numFmtId="0" fontId="73" fillId="7" borderId="31" xfId="0" applyFont="1" applyFill="1" applyBorder="1" applyAlignment="1">
      <alignment horizontal="left" vertical="center" wrapText="1"/>
    </xf>
    <xf numFmtId="0" fontId="74" fillId="0" borderId="19" xfId="0" applyFont="1" applyBorder="1" applyAlignment="1">
      <alignment horizontal="center" vertical="center"/>
    </xf>
    <xf numFmtId="0" fontId="72" fillId="0" borderId="32" xfId="0" applyFont="1" applyFill="1" applyBorder="1" applyAlignment="1">
      <alignment horizontal="left" vertical="center" wrapText="1"/>
    </xf>
    <xf numFmtId="0" fontId="72" fillId="0" borderId="29" xfId="0" applyFont="1" applyFill="1" applyBorder="1" applyAlignment="1">
      <alignment horizontal="left" vertical="center" wrapText="1"/>
    </xf>
    <xf numFmtId="0" fontId="69" fillId="5" borderId="29" xfId="0" applyFont="1" applyFill="1" applyBorder="1" applyAlignment="1">
      <alignment horizontal="center" vertical="center"/>
    </xf>
    <xf numFmtId="0" fontId="75" fillId="0" borderId="0" xfId="0" applyFont="1">
      <alignment vertical="center"/>
    </xf>
    <xf numFmtId="0" fontId="37" fillId="0" borderId="0" xfId="0" applyFont="1" applyAlignment="1">
      <alignment horizontal="center" vertical="center"/>
    </xf>
    <xf numFmtId="0" fontId="22" fillId="0" borderId="0" xfId="0" applyFont="1" applyFill="1" applyAlignment="1">
      <alignment horizontal="center" vertical="top" wrapText="1"/>
    </xf>
    <xf numFmtId="0" fontId="41" fillId="5" borderId="0" xfId="0" applyFont="1" applyFill="1" applyAlignment="1">
      <alignment horizontal="center" vertical="center"/>
    </xf>
    <xf numFmtId="0" fontId="76" fillId="2" borderId="0" xfId="0" applyFont="1" applyFill="1" applyAlignment="1">
      <alignment horizontal="center" vertical="center"/>
    </xf>
    <xf numFmtId="0" fontId="77" fillId="2" borderId="0" xfId="0" applyFont="1" applyFill="1" applyAlignment="1">
      <alignment horizontal="center" vertical="center"/>
    </xf>
    <xf numFmtId="0" fontId="42" fillId="6" borderId="34" xfId="0" applyNumberFormat="1" applyFont="1" applyFill="1" applyBorder="1" applyAlignment="1" applyProtection="1">
      <alignment horizontal="center" vertical="center" wrapText="1"/>
      <protection hidden="1"/>
    </xf>
    <xf numFmtId="0" fontId="42" fillId="4" borderId="35" xfId="0" applyFont="1" applyFill="1" applyBorder="1" applyAlignment="1" applyProtection="1">
      <alignment horizontal="center" vertical="center"/>
      <protection hidden="1"/>
    </xf>
    <xf numFmtId="0" fontId="42" fillId="6" borderId="36" xfId="0" applyNumberFormat="1" applyFont="1" applyFill="1" applyBorder="1" applyAlignment="1" applyProtection="1">
      <alignment horizontal="center" vertical="center" wrapText="1"/>
      <protection hidden="1"/>
    </xf>
    <xf numFmtId="0" fontId="43" fillId="6" borderId="37" xfId="0" applyNumberFormat="1" applyFont="1" applyFill="1" applyBorder="1" applyAlignment="1" applyProtection="1">
      <alignment horizontal="center" vertical="center" wrapText="1"/>
      <protection hidden="1"/>
    </xf>
    <xf numFmtId="0" fontId="43" fillId="6" borderId="38" xfId="0" applyNumberFormat="1" applyFont="1" applyFill="1" applyBorder="1" applyAlignment="1" applyProtection="1">
      <alignment horizontal="center" vertical="center" wrapText="1"/>
      <protection hidden="1"/>
    </xf>
    <xf numFmtId="0" fontId="42" fillId="6" borderId="3" xfId="0" applyNumberFormat="1" applyFont="1" applyFill="1" applyBorder="1" applyAlignment="1" applyProtection="1">
      <alignment horizontal="center" vertical="center" wrapText="1"/>
      <protection hidden="1"/>
    </xf>
    <xf numFmtId="0" fontId="42" fillId="4" borderId="5" xfId="0" applyNumberFormat="1" applyFont="1" applyFill="1" applyBorder="1" applyAlignment="1" applyProtection="1">
      <alignment horizontal="center" vertical="center" wrapText="1"/>
      <protection hidden="1"/>
    </xf>
    <xf numFmtId="0" fontId="42" fillId="6" borderId="5" xfId="0" applyNumberFormat="1" applyFont="1" applyFill="1" applyBorder="1" applyAlignment="1" applyProtection="1">
      <alignment horizontal="center" vertical="center" wrapText="1"/>
      <protection hidden="1"/>
    </xf>
    <xf numFmtId="0" fontId="43" fillId="6" borderId="0" xfId="0" applyNumberFormat="1" applyFont="1" applyFill="1" applyAlignment="1" applyProtection="1">
      <alignment horizontal="center" vertical="center" wrapText="1"/>
      <protection hidden="1"/>
    </xf>
    <xf numFmtId="0" fontId="43" fillId="6" borderId="39" xfId="0" applyNumberFormat="1" applyFont="1" applyFill="1" applyBorder="1" applyAlignment="1" applyProtection="1">
      <alignment horizontal="center" vertical="center" wrapText="1"/>
      <protection hidden="1"/>
    </xf>
    <xf numFmtId="0" fontId="48" fillId="2" borderId="4" xfId="0" applyFont="1" applyFill="1" applyBorder="1" applyAlignment="1">
      <alignment horizontal="center" vertical="center" wrapText="1"/>
    </xf>
    <xf numFmtId="0" fontId="46" fillId="2" borderId="4" xfId="0" applyFont="1" applyFill="1" applyBorder="1" applyAlignment="1">
      <alignment horizontal="center" vertical="center" wrapText="1"/>
    </xf>
    <xf numFmtId="0" fontId="46" fillId="2" borderId="40" xfId="0" applyFont="1" applyFill="1" applyBorder="1" applyAlignment="1">
      <alignment horizontal="center" vertical="center" wrapText="1"/>
    </xf>
    <xf numFmtId="0" fontId="78" fillId="7" borderId="9" xfId="0" applyFont="1" applyFill="1" applyBorder="1" applyAlignment="1">
      <alignment horizontal="center" vertical="center" wrapText="1"/>
    </xf>
    <xf numFmtId="0" fontId="48" fillId="2" borderId="41" xfId="0" applyFont="1" applyFill="1" applyBorder="1" applyAlignment="1">
      <alignment horizontal="center" vertical="center" wrapText="1"/>
    </xf>
    <xf numFmtId="0" fontId="46" fillId="2" borderId="41" xfId="0" applyFont="1" applyFill="1" applyBorder="1" applyAlignment="1">
      <alignment horizontal="center" vertical="center" wrapText="1"/>
    </xf>
    <xf numFmtId="0" fontId="1" fillId="2" borderId="0" xfId="0" applyFont="1" applyFill="1">
      <alignment vertical="center"/>
    </xf>
    <xf numFmtId="0" fontId="79" fillId="7" borderId="0" xfId="0" applyFont="1" applyFill="1" applyAlignment="1">
      <alignment horizontal="center" vertical="center" wrapText="1"/>
    </xf>
    <xf numFmtId="0" fontId="79" fillId="2" borderId="0" xfId="0" applyNumberFormat="1" applyFont="1" applyFill="1" applyAlignment="1" applyProtection="1">
      <alignment horizontal="center" vertical="center" wrapText="1"/>
    </xf>
    <xf numFmtId="0" fontId="44" fillId="2" borderId="0" xfId="0" applyNumberFormat="1" applyFont="1" applyFill="1" applyAlignment="1" applyProtection="1">
      <alignment vertical="center" wrapText="1"/>
    </xf>
    <xf numFmtId="0" fontId="12" fillId="7" borderId="0" xfId="0" applyFont="1" applyFill="1" applyAlignment="1">
      <alignment horizontal="left" vertical="center" wrapText="1"/>
    </xf>
    <xf numFmtId="0" fontId="12" fillId="7" borderId="0" xfId="0" applyFont="1" applyFill="1" applyAlignment="1">
      <alignment horizontal="center" vertical="center" wrapText="1"/>
    </xf>
    <xf numFmtId="0" fontId="53" fillId="5" borderId="0" xfId="0" applyFont="1" applyFill="1" applyAlignment="1">
      <alignment horizontal="center" vertical="center"/>
    </xf>
    <xf numFmtId="0" fontId="70" fillId="7" borderId="0" xfId="0" applyFont="1" applyFill="1" applyBorder="1" applyAlignment="1">
      <alignment horizontal="left" vertical="center" wrapText="1"/>
    </xf>
    <xf numFmtId="0" fontId="70" fillId="7" borderId="0" xfId="0" applyFont="1" applyFill="1" applyBorder="1" applyAlignment="1">
      <alignment horizontal="center" vertical="center" wrapText="1"/>
    </xf>
    <xf numFmtId="0" fontId="80" fillId="7" borderId="8" xfId="0" applyFont="1" applyFill="1" applyBorder="1" applyAlignment="1">
      <alignment horizontal="left" vertical="center" wrapText="1"/>
    </xf>
    <xf numFmtId="0" fontId="80" fillId="7" borderId="15" xfId="0" applyFont="1" applyFill="1" applyBorder="1" applyAlignment="1">
      <alignment horizontal="left" vertical="center" wrapText="1"/>
    </xf>
    <xf numFmtId="0" fontId="80" fillId="7" borderId="16" xfId="0" applyFont="1" applyFill="1" applyBorder="1" applyAlignment="1">
      <alignment horizontal="left" vertical="center" wrapText="1"/>
    </xf>
    <xf numFmtId="0" fontId="55" fillId="7" borderId="8" xfId="0" applyFont="1" applyFill="1" applyBorder="1" applyAlignment="1">
      <alignment horizontal="left" vertical="center" wrapText="1"/>
    </xf>
    <xf numFmtId="0" fontId="55" fillId="7" borderId="15" xfId="0" applyFont="1" applyFill="1" applyBorder="1" applyAlignment="1">
      <alignment horizontal="left" vertical="center" wrapText="1"/>
    </xf>
    <xf numFmtId="0" fontId="55" fillId="7" borderId="16" xfId="0" applyFont="1" applyFill="1" applyBorder="1" applyAlignment="1">
      <alignment horizontal="left" vertical="center" wrapText="1"/>
    </xf>
    <xf numFmtId="0" fontId="81" fillId="7" borderId="8" xfId="0" applyFont="1" applyFill="1" applyBorder="1" applyAlignment="1">
      <alignment horizontal="left" vertical="center" wrapText="1"/>
    </xf>
    <xf numFmtId="0" fontId="81" fillId="7" borderId="15" xfId="0" applyFont="1" applyFill="1" applyBorder="1" applyAlignment="1">
      <alignment horizontal="left" vertical="center" wrapText="1"/>
    </xf>
    <xf numFmtId="0" fontId="81" fillId="7" borderId="16" xfId="0" applyFont="1" applyFill="1" applyBorder="1" applyAlignment="1">
      <alignment horizontal="left" vertical="center" wrapText="1"/>
    </xf>
    <xf numFmtId="0" fontId="1" fillId="0" borderId="0" xfId="0" applyFont="1" applyFill="1" applyAlignment="1">
      <alignment horizontal="center" vertical="center"/>
    </xf>
    <xf numFmtId="0" fontId="55" fillId="0" borderId="8" xfId="0" applyFont="1" applyFill="1" applyBorder="1" applyAlignment="1">
      <alignment horizontal="left" vertical="center" wrapText="1"/>
    </xf>
    <xf numFmtId="0" fontId="55" fillId="0" borderId="15" xfId="0" applyFont="1" applyFill="1" applyBorder="1" applyAlignment="1">
      <alignment horizontal="left" vertical="center" wrapText="1"/>
    </xf>
    <xf numFmtId="0" fontId="55" fillId="0" borderId="16" xfId="0" applyFont="1" applyFill="1" applyBorder="1" applyAlignment="1">
      <alignment horizontal="left" vertical="center" wrapText="1"/>
    </xf>
    <xf numFmtId="0" fontId="56" fillId="5" borderId="8" xfId="0" applyFont="1" applyFill="1" applyBorder="1" applyAlignment="1">
      <alignment horizontal="center" vertical="center"/>
    </xf>
    <xf numFmtId="0" fontId="56" fillId="5" borderId="15" xfId="0" applyFont="1" applyFill="1" applyBorder="1" applyAlignment="1">
      <alignment horizontal="center" vertical="center"/>
    </xf>
    <xf numFmtId="0" fontId="56" fillId="5" borderId="16" xfId="0" applyFont="1" applyFill="1" applyBorder="1" applyAlignment="1">
      <alignment horizontal="center" vertical="center"/>
    </xf>
    <xf numFmtId="0" fontId="78" fillId="7" borderId="12" xfId="0" applyFont="1" applyFill="1" applyBorder="1" applyAlignment="1">
      <alignment horizontal="center" vertical="center" wrapText="1"/>
    </xf>
    <xf numFmtId="0" fontId="78" fillId="7" borderId="14" xfId="0" applyFont="1" applyFill="1" applyBorder="1" applyAlignment="1">
      <alignment horizontal="center" vertical="center" wrapText="1"/>
    </xf>
    <xf numFmtId="0" fontId="46" fillId="2" borderId="42" xfId="0" applyFont="1" applyFill="1" applyBorder="1" applyAlignment="1">
      <alignment horizontal="center" vertical="center" wrapText="1"/>
    </xf>
    <xf numFmtId="0" fontId="78" fillId="7" borderId="24" xfId="0" applyFont="1" applyFill="1" applyBorder="1" applyAlignment="1">
      <alignment horizontal="center" vertical="center" wrapText="1"/>
    </xf>
    <xf numFmtId="0" fontId="78" fillId="7" borderId="25" xfId="0" applyFont="1" applyFill="1" applyBorder="1" applyAlignment="1">
      <alignment horizontal="center" vertical="center" wrapText="1"/>
    </xf>
    <xf numFmtId="0" fontId="82" fillId="2" borderId="4" xfId="0" applyFont="1" applyFill="1" applyBorder="1" applyAlignment="1">
      <alignment horizontal="center" vertical="center" wrapText="1"/>
    </xf>
    <xf numFmtId="0" fontId="78" fillId="7" borderId="43" xfId="0" applyFont="1" applyFill="1" applyBorder="1" applyAlignment="1">
      <alignment horizontal="center" vertical="center" wrapText="1"/>
    </xf>
    <xf numFmtId="0" fontId="78" fillId="7" borderId="44" xfId="0" applyFont="1" applyFill="1" applyBorder="1" applyAlignment="1">
      <alignment horizontal="center" vertical="center" wrapText="1"/>
    </xf>
    <xf numFmtId="0" fontId="83" fillId="5" borderId="0" xfId="0" applyFont="1" applyFill="1" applyAlignment="1">
      <alignment horizontal="center" vertical="center"/>
    </xf>
    <xf numFmtId="0" fontId="82" fillId="7" borderId="45" xfId="0" applyFont="1" applyFill="1" applyBorder="1" applyAlignment="1">
      <alignment horizontal="center" vertical="center" wrapText="1"/>
    </xf>
    <xf numFmtId="186" fontId="46" fillId="2" borderId="45" xfId="0" applyNumberFormat="1" applyFont="1" applyFill="1" applyBorder="1" applyAlignment="1">
      <alignment horizontal="center" vertical="center"/>
    </xf>
    <xf numFmtId="0" fontId="84" fillId="7" borderId="45" xfId="0" applyFont="1" applyFill="1" applyBorder="1" applyAlignment="1">
      <alignment horizontal="center" vertical="center" wrapText="1"/>
    </xf>
    <xf numFmtId="0" fontId="85" fillId="7" borderId="8" xfId="0" applyFont="1" applyFill="1" applyBorder="1" applyAlignment="1">
      <alignment horizontal="left" vertical="center" wrapText="1"/>
    </xf>
    <xf numFmtId="0" fontId="85" fillId="7" borderId="15" xfId="0" applyFont="1" applyFill="1" applyBorder="1" applyAlignment="1">
      <alignment horizontal="left" vertical="center" wrapText="1"/>
    </xf>
    <xf numFmtId="0" fontId="85" fillId="7" borderId="16" xfId="0" applyFont="1" applyFill="1" applyBorder="1" applyAlignment="1">
      <alignment horizontal="left" vertical="center" wrapText="1"/>
    </xf>
    <xf numFmtId="0" fontId="1" fillId="2" borderId="0" xfId="0" applyFont="1" applyFill="1" applyBorder="1" applyAlignment="1">
      <alignment horizontal="center" vertical="center"/>
    </xf>
    <xf numFmtId="0" fontId="22" fillId="2" borderId="0" xfId="0" applyFont="1" applyFill="1" applyAlignment="1">
      <alignment horizontal="center" vertical="top" wrapText="1"/>
    </xf>
    <xf numFmtId="0" fontId="86" fillId="0" borderId="0" xfId="0" applyFont="1" applyAlignment="1">
      <alignment horizontal="right" vertical="center"/>
    </xf>
    <xf numFmtId="0" fontId="78" fillId="7" borderId="46" xfId="0" applyFont="1" applyFill="1" applyBorder="1" applyAlignment="1">
      <alignment horizontal="left" vertical="center" wrapText="1"/>
    </xf>
    <xf numFmtId="0" fontId="78" fillId="7" borderId="47" xfId="0" applyFont="1" applyFill="1" applyBorder="1" applyAlignment="1">
      <alignment horizontal="left" vertical="center" wrapText="1"/>
    </xf>
    <xf numFmtId="0" fontId="78" fillId="7" borderId="48" xfId="0" applyFont="1" applyFill="1" applyBorder="1" applyAlignment="1">
      <alignment horizontal="left" vertical="center" wrapText="1"/>
    </xf>
    <xf numFmtId="0" fontId="78" fillId="7" borderId="49" xfId="0" applyFont="1" applyFill="1" applyBorder="1" applyAlignment="1">
      <alignment horizontal="left" vertical="center" wrapText="1"/>
    </xf>
    <xf numFmtId="0" fontId="56" fillId="5" borderId="0" xfId="0" applyFont="1" applyFill="1" applyAlignment="1">
      <alignment horizontal="center" vertical="center"/>
    </xf>
    <xf numFmtId="0" fontId="42" fillId="6" borderId="50" xfId="0" applyNumberFormat="1" applyFont="1" applyFill="1" applyBorder="1" applyAlignment="1" applyProtection="1">
      <alignment horizontal="center" vertical="center" wrapText="1"/>
      <protection hidden="1"/>
    </xf>
    <xf numFmtId="0" fontId="42" fillId="6" borderId="1" xfId="0" applyNumberFormat="1" applyFont="1" applyFill="1" applyBorder="1" applyAlignment="1" applyProtection="1">
      <alignment horizontal="center" vertical="center" wrapText="1"/>
      <protection hidden="1"/>
    </xf>
    <xf numFmtId="0" fontId="78" fillId="7" borderId="42" xfId="0" applyFont="1" applyFill="1" applyBorder="1" applyAlignment="1">
      <alignment horizontal="left" vertical="center" wrapText="1"/>
    </xf>
    <xf numFmtId="0" fontId="78" fillId="7" borderId="51" xfId="0" applyFont="1" applyFill="1" applyBorder="1" applyAlignment="1">
      <alignment horizontal="left" vertical="center" wrapText="1"/>
    </xf>
    <xf numFmtId="0" fontId="79" fillId="2" borderId="0" xfId="0" applyFont="1" applyFill="1" applyAlignment="1">
      <alignment horizontal="center" vertical="center" wrapText="1"/>
    </xf>
    <xf numFmtId="0" fontId="87" fillId="7" borderId="0" xfId="0" applyFont="1" applyFill="1" applyAlignment="1">
      <alignment horizontal="center" vertical="center" wrapText="1"/>
    </xf>
    <xf numFmtId="0" fontId="88" fillId="7" borderId="52" xfId="0" applyFont="1" applyFill="1" applyBorder="1" applyAlignment="1">
      <alignment horizontal="left" vertical="center" wrapText="1"/>
    </xf>
    <xf numFmtId="0" fontId="89" fillId="7" borderId="52" xfId="0" applyFont="1" applyFill="1" applyBorder="1" applyAlignment="1">
      <alignment horizontal="left" vertical="center" wrapText="1"/>
    </xf>
    <xf numFmtId="0" fontId="45" fillId="7" borderId="9" xfId="0" applyFont="1" applyFill="1" applyBorder="1" applyAlignment="1">
      <alignment horizontal="left" vertical="center" wrapText="1"/>
    </xf>
    <xf numFmtId="0" fontId="89" fillId="0" borderId="9" xfId="0" applyFont="1" applyFill="1" applyBorder="1" applyAlignment="1">
      <alignment horizontal="left" vertical="center" wrapText="1"/>
    </xf>
    <xf numFmtId="0" fontId="1" fillId="2" borderId="0" xfId="0" applyFont="1" applyFill="1" applyAlignment="1">
      <alignment horizontal="center" vertical="center"/>
    </xf>
    <xf numFmtId="0" fontId="90" fillId="2" borderId="0" xfId="0" applyFont="1" applyFill="1" applyAlignment="1">
      <alignment horizontal="right"/>
    </xf>
    <xf numFmtId="0" fontId="43" fillId="6" borderId="53" xfId="0" applyNumberFormat="1" applyFont="1" applyFill="1" applyBorder="1" applyAlignment="1" applyProtection="1">
      <alignment horizontal="center" vertical="center" wrapText="1"/>
      <protection hidden="1"/>
    </xf>
    <xf numFmtId="0" fontId="43" fillId="6" borderId="13" xfId="0" applyNumberFormat="1" applyFont="1" applyFill="1" applyBorder="1" applyAlignment="1" applyProtection="1">
      <alignment horizontal="center" vertical="center" wrapText="1"/>
      <protection hidden="1"/>
    </xf>
    <xf numFmtId="0" fontId="43" fillId="6" borderId="54" xfId="0" applyNumberFormat="1" applyFont="1" applyFill="1" applyBorder="1" applyAlignment="1" applyProtection="1">
      <alignment horizontal="center" vertical="center" wrapText="1"/>
      <protection hidden="1"/>
    </xf>
    <xf numFmtId="0" fontId="46" fillId="0" borderId="4" xfId="0" applyFont="1" applyFill="1" applyBorder="1" applyAlignment="1">
      <alignment horizontal="center" vertical="center" wrapText="1"/>
    </xf>
    <xf numFmtId="0" fontId="48" fillId="0" borderId="4" xfId="0" applyFont="1" applyFill="1" applyBorder="1" applyAlignment="1">
      <alignment horizontal="center" vertical="center" wrapText="1"/>
    </xf>
    <xf numFmtId="0" fontId="46" fillId="0" borderId="40" xfId="0" applyFont="1" applyFill="1" applyBorder="1" applyAlignment="1">
      <alignment horizontal="center" vertical="center" wrapText="1"/>
    </xf>
    <xf numFmtId="0" fontId="78" fillId="0" borderId="55" xfId="0" applyFont="1" applyFill="1" applyBorder="1" applyAlignment="1">
      <alignment horizontal="center" vertical="center" wrapText="1"/>
    </xf>
    <xf numFmtId="0" fontId="78" fillId="0" borderId="0" xfId="0" applyFont="1" applyFill="1" applyAlignment="1">
      <alignment horizontal="center" vertical="center" wrapText="1"/>
    </xf>
    <xf numFmtId="0" fontId="46" fillId="0" borderId="56" xfId="0" applyFont="1" applyFill="1" applyBorder="1" applyAlignment="1">
      <alignment horizontal="center" vertical="center" wrapText="1"/>
    </xf>
    <xf numFmtId="0" fontId="48" fillId="0" borderId="0" xfId="0" applyFont="1" applyFill="1" applyAlignment="1">
      <alignment vertical="center" wrapText="1"/>
    </xf>
    <xf numFmtId="0" fontId="91" fillId="0" borderId="0" xfId="0" applyFont="1" applyFill="1" applyAlignment="1">
      <alignment horizontal="center" vertical="center" wrapText="1"/>
    </xf>
    <xf numFmtId="0" fontId="91" fillId="2" borderId="0" xfId="0" applyNumberFormat="1" applyFont="1" applyFill="1" applyAlignment="1" applyProtection="1">
      <alignment horizontal="center" vertical="center" wrapText="1"/>
    </xf>
    <xf numFmtId="0" fontId="92" fillId="2" borderId="0" xfId="0" applyNumberFormat="1" applyFont="1" applyFill="1" applyAlignment="1" applyProtection="1">
      <alignment horizontal="center" vertical="center" wrapText="1"/>
    </xf>
    <xf numFmtId="0" fontId="93" fillId="7" borderId="0" xfId="0" applyFont="1" applyFill="1" applyAlignment="1">
      <alignment horizontal="left" vertical="center" wrapText="1"/>
    </xf>
    <xf numFmtId="0" fontId="88" fillId="7" borderId="9" xfId="0" applyFont="1" applyFill="1" applyBorder="1" applyAlignment="1">
      <alignment horizontal="left" vertical="center" wrapText="1"/>
    </xf>
    <xf numFmtId="0" fontId="89" fillId="7" borderId="9" xfId="0" applyFont="1" applyFill="1" applyBorder="1" applyAlignment="1">
      <alignment horizontal="left" vertical="center" wrapText="1"/>
    </xf>
    <xf numFmtId="0" fontId="89" fillId="0" borderId="4" xfId="0" applyFont="1" applyFill="1" applyBorder="1" applyAlignment="1">
      <alignment horizontal="left" vertical="center" wrapText="1"/>
    </xf>
    <xf numFmtId="0" fontId="56" fillId="5" borderId="4" xfId="0" applyFont="1" applyFill="1" applyBorder="1" applyAlignment="1">
      <alignment horizontal="center" vertical="center"/>
    </xf>
    <xf numFmtId="0" fontId="1" fillId="0" borderId="0" xfId="0" applyFont="1" applyFill="1">
      <alignment vertical="center"/>
    </xf>
    <xf numFmtId="0" fontId="1" fillId="2" borderId="0" xfId="0" applyFont="1" applyFill="1" applyBorder="1">
      <alignment vertical="center"/>
    </xf>
    <xf numFmtId="0" fontId="22" fillId="2" borderId="0" xfId="0" applyFont="1" applyFill="1" applyBorder="1" applyAlignment="1">
      <alignment horizontal="center" vertical="top" wrapText="1"/>
    </xf>
    <xf numFmtId="0" fontId="0" fillId="2" borderId="0" xfId="0" applyFill="1" applyBorder="1">
      <alignment vertical="center"/>
    </xf>
    <xf numFmtId="0" fontId="6" fillId="0" borderId="0" xfId="0" applyFont="1" applyFill="1" applyAlignment="1">
      <alignment horizontal="center" vertical="center"/>
    </xf>
    <xf numFmtId="0" fontId="86" fillId="0" borderId="0" xfId="0" applyFont="1" applyFill="1" applyAlignment="1">
      <alignment horizontal="right" vertical="center"/>
    </xf>
    <xf numFmtId="0" fontId="94" fillId="6" borderId="36" xfId="0" applyNumberFormat="1" applyFont="1" applyFill="1" applyBorder="1" applyAlignment="1" applyProtection="1">
      <alignment horizontal="center" vertical="center" wrapText="1"/>
      <protection hidden="1"/>
    </xf>
    <xf numFmtId="0" fontId="94" fillId="6" borderId="34" xfId="0" applyNumberFormat="1" applyFont="1" applyFill="1" applyBorder="1" applyAlignment="1" applyProtection="1">
      <alignment horizontal="center" vertical="center" wrapText="1"/>
      <protection hidden="1"/>
    </xf>
    <xf numFmtId="0" fontId="94" fillId="4" borderId="35" xfId="0" applyFont="1" applyFill="1" applyBorder="1" applyAlignment="1" applyProtection="1">
      <alignment horizontal="center" vertical="center"/>
      <protection hidden="1"/>
    </xf>
    <xf numFmtId="0" fontId="43" fillId="6" borderId="57" xfId="0" applyNumberFormat="1" applyFont="1" applyFill="1" applyBorder="1" applyAlignment="1" applyProtection="1">
      <alignment horizontal="center" vertical="center" wrapText="1"/>
      <protection hidden="1"/>
    </xf>
    <xf numFmtId="0" fontId="94" fillId="6" borderId="5" xfId="0" applyNumberFormat="1" applyFont="1" applyFill="1" applyBorder="1" applyAlignment="1" applyProtection="1">
      <alignment horizontal="center" vertical="center" wrapText="1"/>
      <protection hidden="1"/>
    </xf>
    <xf numFmtId="0" fontId="94" fillId="6" borderId="3" xfId="0" applyNumberFormat="1" applyFont="1" applyFill="1" applyBorder="1" applyAlignment="1" applyProtection="1">
      <alignment horizontal="center" vertical="center" wrapText="1"/>
      <protection hidden="1"/>
    </xf>
    <xf numFmtId="0" fontId="94" fillId="4" borderId="5" xfId="0" applyNumberFormat="1" applyFont="1" applyFill="1" applyBorder="1" applyAlignment="1" applyProtection="1">
      <alignment horizontal="center" vertical="center" wrapText="1"/>
      <protection hidden="1"/>
    </xf>
    <xf numFmtId="0" fontId="78" fillId="0" borderId="4" xfId="0" applyFont="1" applyFill="1" applyBorder="1" applyAlignment="1">
      <alignment horizontal="center" vertical="center" wrapText="1"/>
    </xf>
    <xf numFmtId="0" fontId="46" fillId="0" borderId="58" xfId="0" applyFont="1" applyFill="1" applyBorder="1" applyAlignment="1">
      <alignment horizontal="center" vertical="center" wrapText="1"/>
    </xf>
    <xf numFmtId="0" fontId="48" fillId="0" borderId="58" xfId="0" applyFont="1" applyFill="1" applyBorder="1" applyAlignment="1">
      <alignment horizontal="center" vertical="center" wrapText="1"/>
    </xf>
    <xf numFmtId="0" fontId="78" fillId="0" borderId="58" xfId="0" applyFont="1" applyFill="1" applyBorder="1" applyAlignment="1">
      <alignment horizontal="center" vertical="center" wrapText="1"/>
    </xf>
    <xf numFmtId="0" fontId="46" fillId="0" borderId="0" xfId="0" applyFont="1" applyFill="1" applyAlignment="1">
      <alignment horizontal="center" vertical="center" wrapText="1"/>
    </xf>
    <xf numFmtId="0" fontId="46" fillId="0" borderId="41" xfId="0" applyFont="1" applyFill="1" applyBorder="1" applyAlignment="1">
      <alignment horizontal="center" vertical="center" wrapText="1"/>
    </xf>
    <xf numFmtId="0" fontId="78" fillId="0" borderId="41" xfId="0" applyFont="1" applyFill="1" applyBorder="1" applyAlignment="1">
      <alignment horizontal="left" vertical="center" wrapText="1"/>
    </xf>
    <xf numFmtId="0" fontId="78" fillId="0" borderId="4" xfId="0" applyFont="1" applyFill="1" applyBorder="1" applyAlignment="1">
      <alignment horizontal="left" vertical="center" wrapText="1"/>
    </xf>
    <xf numFmtId="0" fontId="46" fillId="0" borderId="4" xfId="0" applyFont="1" applyFill="1" applyBorder="1" applyAlignment="1">
      <alignment horizontal="center" vertical="center"/>
    </xf>
    <xf numFmtId="0" fontId="79" fillId="0" borderId="0" xfId="0" applyFont="1" applyFill="1" applyAlignment="1">
      <alignment horizontal="center" vertical="center" wrapText="1"/>
    </xf>
    <xf numFmtId="0" fontId="95" fillId="0" borderId="0" xfId="0" applyFont="1" applyFill="1" applyAlignment="1">
      <alignment horizontal="center" vertical="center" wrapText="1"/>
    </xf>
    <xf numFmtId="0" fontId="96" fillId="2" borderId="0" xfId="0" applyNumberFormat="1" applyFont="1" applyFill="1" applyAlignment="1" applyProtection="1">
      <alignment horizontal="left" vertical="center" wrapText="1"/>
    </xf>
    <xf numFmtId="0" fontId="88" fillId="7" borderId="59" xfId="0" applyFont="1" applyFill="1" applyBorder="1" applyAlignment="1">
      <alignment horizontal="left" vertical="center" wrapText="1"/>
    </xf>
    <xf numFmtId="0" fontId="88" fillId="7" borderId="60" xfId="0" applyFont="1" applyFill="1" applyBorder="1" applyAlignment="1">
      <alignment horizontal="left" vertical="center" wrapText="1"/>
    </xf>
    <xf numFmtId="0" fontId="88" fillId="7" borderId="61" xfId="0" applyFont="1" applyFill="1" applyBorder="1" applyAlignment="1">
      <alignment horizontal="left" vertical="center" wrapText="1"/>
    </xf>
    <xf numFmtId="0" fontId="89" fillId="7" borderId="62" xfId="0" applyFont="1" applyFill="1" applyBorder="1" applyAlignment="1">
      <alignment horizontal="left" vertical="center" wrapText="1"/>
    </xf>
    <xf numFmtId="0" fontId="89" fillId="7" borderId="63" xfId="0" applyFont="1" applyFill="1" applyBorder="1" applyAlignment="1">
      <alignment horizontal="left" vertical="center" wrapText="1"/>
    </xf>
    <xf numFmtId="0" fontId="89" fillId="7" borderId="64" xfId="0" applyFont="1" applyFill="1" applyBorder="1" applyAlignment="1">
      <alignment horizontal="left" vertical="center" wrapText="1"/>
    </xf>
    <xf numFmtId="0" fontId="45" fillId="7" borderId="62" xfId="0" applyFont="1" applyFill="1" applyBorder="1" applyAlignment="1">
      <alignment horizontal="left" vertical="center" wrapText="1"/>
    </xf>
    <xf numFmtId="0" fontId="45" fillId="7" borderId="63" xfId="0" applyFont="1" applyFill="1" applyBorder="1" applyAlignment="1">
      <alignment horizontal="left" vertical="center" wrapText="1"/>
    </xf>
    <xf numFmtId="0" fontId="45" fillId="7" borderId="64" xfId="0" applyFont="1" applyFill="1" applyBorder="1" applyAlignment="1">
      <alignment horizontal="left" vertical="center" wrapText="1"/>
    </xf>
    <xf numFmtId="0" fontId="35" fillId="0" borderId="0" xfId="0" applyFont="1" applyFill="1" applyAlignment="1">
      <alignment horizontal="center" vertical="center" wrapText="1"/>
    </xf>
    <xf numFmtId="0" fontId="56" fillId="5" borderId="6" xfId="0" applyFont="1" applyFill="1" applyBorder="1" applyAlignment="1">
      <alignment horizontal="center" vertical="center"/>
    </xf>
    <xf numFmtId="0" fontId="56" fillId="5" borderId="17" xfId="0" applyFont="1" applyFill="1" applyBorder="1" applyAlignment="1">
      <alignment horizontal="center" vertical="center"/>
    </xf>
    <xf numFmtId="0" fontId="56" fillId="5" borderId="18" xfId="0" applyFont="1" applyFill="1" applyBorder="1" applyAlignment="1">
      <alignment horizontal="center" vertical="center"/>
    </xf>
    <xf numFmtId="0" fontId="97" fillId="0" borderId="0" xfId="0" applyFont="1">
      <alignment vertical="center"/>
    </xf>
    <xf numFmtId="0" fontId="74" fillId="0" borderId="0" xfId="0" applyFont="1">
      <alignment vertical="center"/>
    </xf>
    <xf numFmtId="0" fontId="98" fillId="0" borderId="0" xfId="0" applyFont="1">
      <alignment vertical="center"/>
    </xf>
    <xf numFmtId="0" fontId="4" fillId="2" borderId="0" xfId="0" applyFont="1" applyFill="1" applyBorder="1">
      <alignment vertical="center"/>
    </xf>
    <xf numFmtId="0" fontId="37" fillId="2" borderId="0" xfId="0" applyFont="1" applyFill="1" applyAlignment="1">
      <alignment horizontal="right" vertical="center"/>
    </xf>
    <xf numFmtId="0" fontId="17" fillId="2" borderId="0" xfId="0" applyFont="1" applyFill="1" applyBorder="1" applyAlignment="1">
      <alignment vertical="center" wrapText="1"/>
    </xf>
    <xf numFmtId="0" fontId="42" fillId="6" borderId="37" xfId="0" applyNumberFormat="1" applyFont="1" applyFill="1" applyBorder="1" applyAlignment="1" applyProtection="1">
      <alignment horizontal="center" vertical="center" wrapText="1"/>
      <protection hidden="1"/>
    </xf>
    <xf numFmtId="0" fontId="42" fillId="6" borderId="38" xfId="0" applyNumberFormat="1" applyFont="1" applyFill="1" applyBorder="1" applyAlignment="1" applyProtection="1">
      <alignment horizontal="center" vertical="center" wrapText="1"/>
      <protection hidden="1"/>
    </xf>
    <xf numFmtId="0" fontId="43" fillId="6" borderId="34" xfId="0" applyNumberFormat="1" applyFont="1" applyFill="1" applyBorder="1" applyAlignment="1" applyProtection="1">
      <alignment horizontal="center" vertical="center" wrapText="1"/>
      <protection hidden="1"/>
    </xf>
    <xf numFmtId="0" fontId="42" fillId="6" borderId="0" xfId="0" applyNumberFormat="1" applyFont="1" applyFill="1" applyAlignment="1" applyProtection="1">
      <alignment horizontal="center" vertical="center" wrapText="1"/>
      <protection hidden="1"/>
    </xf>
    <xf numFmtId="0" fontId="42" fillId="6" borderId="39" xfId="0" applyNumberFormat="1" applyFont="1" applyFill="1" applyBorder="1" applyAlignment="1" applyProtection="1">
      <alignment horizontal="center" vertical="center" wrapText="1"/>
      <protection hidden="1"/>
    </xf>
    <xf numFmtId="0" fontId="43" fillId="6" borderId="3" xfId="0" applyNumberFormat="1" applyFont="1" applyFill="1" applyBorder="1" applyAlignment="1" applyProtection="1">
      <alignment horizontal="center" vertical="center" wrapText="1"/>
      <protection hidden="1"/>
    </xf>
    <xf numFmtId="0" fontId="48" fillId="7" borderId="65" xfId="0" applyFont="1" applyFill="1" applyBorder="1" applyAlignment="1">
      <alignment horizontal="center" vertical="center" wrapText="1"/>
    </xf>
    <xf numFmtId="0" fontId="48" fillId="7" borderId="66" xfId="0" applyFont="1" applyFill="1" applyBorder="1" applyAlignment="1">
      <alignment horizontal="center" vertical="center" wrapText="1"/>
    </xf>
    <xf numFmtId="0" fontId="48" fillId="7" borderId="67" xfId="0" applyFont="1" applyFill="1" applyBorder="1" applyAlignment="1">
      <alignment horizontal="center" vertical="center" wrapText="1"/>
    </xf>
    <xf numFmtId="0" fontId="99" fillId="7" borderId="67" xfId="0" applyFont="1" applyFill="1" applyBorder="1" applyAlignment="1">
      <alignment horizontal="center" vertical="center" wrapText="1"/>
    </xf>
    <xf numFmtId="0" fontId="100" fillId="7" borderId="66" xfId="0" applyFont="1" applyFill="1" applyBorder="1" applyAlignment="1">
      <alignment horizontal="left" vertical="center" wrapText="1"/>
    </xf>
    <xf numFmtId="0" fontId="30" fillId="0" borderId="0" xfId="0" applyFont="1" applyFill="1" applyAlignment="1">
      <alignment horizontal="center" vertical="center" wrapText="1"/>
    </xf>
    <xf numFmtId="0" fontId="1" fillId="0" borderId="0" xfId="0" applyFont="1" applyFill="1" applyAlignment="1">
      <alignment horizontal="center" vertical="center" wrapText="1"/>
    </xf>
    <xf numFmtId="0" fontId="101" fillId="0" borderId="0" xfId="0" applyFont="1" applyFill="1" applyAlignment="1">
      <alignment horizontal="center" vertical="center" wrapText="1"/>
    </xf>
    <xf numFmtId="0" fontId="76" fillId="0" borderId="0" xfId="0" applyFont="1" applyFill="1" applyAlignment="1">
      <alignment horizontal="left" vertical="center" wrapText="1"/>
    </xf>
    <xf numFmtId="0" fontId="46" fillId="2" borderId="4" xfId="0" applyNumberFormat="1" applyFont="1" applyFill="1" applyBorder="1" applyAlignment="1" applyProtection="1">
      <alignment horizontal="center" vertical="center" wrapText="1"/>
    </xf>
    <xf numFmtId="0" fontId="46" fillId="7" borderId="4" xfId="0" applyFont="1" applyFill="1" applyBorder="1" applyAlignment="1">
      <alignment horizontal="center" vertical="center" wrapText="1"/>
    </xf>
    <xf numFmtId="0" fontId="78" fillId="7" borderId="4" xfId="0" applyFont="1" applyFill="1" applyBorder="1" applyAlignment="1">
      <alignment horizontal="left" vertical="center" wrapText="1"/>
    </xf>
    <xf numFmtId="0" fontId="15" fillId="7" borderId="0" xfId="0" applyFont="1" applyFill="1" applyBorder="1" applyAlignment="1">
      <alignment horizontal="center" vertical="center" wrapText="1"/>
    </xf>
    <xf numFmtId="0" fontId="76" fillId="7" borderId="0" xfId="0" applyFont="1" applyFill="1" applyBorder="1" applyAlignment="1">
      <alignment horizontal="center" vertical="center" wrapText="1"/>
    </xf>
    <xf numFmtId="0" fontId="42" fillId="4" borderId="68" xfId="0" applyFont="1" applyFill="1" applyBorder="1" applyAlignment="1" applyProtection="1">
      <alignment horizontal="center" vertical="center"/>
      <protection hidden="1"/>
    </xf>
    <xf numFmtId="0" fontId="42" fillId="4" borderId="69" xfId="0" applyFont="1" applyFill="1" applyBorder="1" applyAlignment="1" applyProtection="1">
      <alignment horizontal="center" vertical="center"/>
      <protection hidden="1"/>
    </xf>
    <xf numFmtId="0" fontId="42" fillId="4" borderId="34" xfId="0" applyFont="1" applyFill="1" applyBorder="1" applyAlignment="1" applyProtection="1">
      <alignment horizontal="center" vertical="center"/>
      <protection hidden="1"/>
    </xf>
    <xf numFmtId="0" fontId="102" fillId="7" borderId="70" xfId="0" applyFont="1" applyFill="1" applyBorder="1" applyAlignment="1">
      <alignment horizontal="center" vertical="center" wrapText="1"/>
    </xf>
    <xf numFmtId="0" fontId="103" fillId="0" borderId="71" xfId="0" applyFont="1" applyFill="1" applyBorder="1" applyAlignment="1">
      <alignment horizontal="center" vertical="center"/>
    </xf>
    <xf numFmtId="0" fontId="104" fillId="0" borderId="72" xfId="0" applyFont="1" applyFill="1" applyBorder="1" applyAlignment="1">
      <alignment horizontal="center" vertical="center"/>
    </xf>
    <xf numFmtId="0" fontId="104" fillId="0" borderId="73" xfId="0" applyFont="1" applyFill="1" applyBorder="1" applyAlignment="1">
      <alignment horizontal="center" vertical="center"/>
    </xf>
    <xf numFmtId="0" fontId="104" fillId="0" borderId="56" xfId="0" applyFont="1" applyFill="1" applyBorder="1" applyAlignment="1">
      <alignment horizontal="center" vertical="center"/>
    </xf>
    <xf numFmtId="0" fontId="91" fillId="7" borderId="0" xfId="0" applyFont="1" applyFill="1" applyAlignment="1">
      <alignment horizontal="center" vertical="center" wrapText="1"/>
    </xf>
    <xf numFmtId="0" fontId="105" fillId="7" borderId="0" xfId="0" applyFont="1" applyFill="1" applyAlignment="1">
      <alignment horizontal="center" vertical="center" wrapText="1"/>
    </xf>
    <xf numFmtId="0" fontId="106" fillId="5" borderId="0" xfId="0" applyFont="1" applyFill="1" applyAlignment="1">
      <alignment horizontal="center" vertical="center"/>
    </xf>
    <xf numFmtId="0" fontId="107" fillId="5" borderId="0" xfId="0" applyFont="1" applyFill="1" applyAlignment="1">
      <alignment horizontal="center" vertical="center"/>
    </xf>
    <xf numFmtId="0" fontId="108" fillId="2" borderId="0" xfId="0" applyFont="1" applyFill="1" applyAlignment="1">
      <alignment horizontal="center" vertical="center"/>
    </xf>
    <xf numFmtId="0" fontId="48" fillId="2" borderId="4" xfId="0" applyNumberFormat="1" applyFont="1" applyFill="1" applyBorder="1" applyAlignment="1" applyProtection="1">
      <alignment horizontal="center" vertical="center" wrapText="1"/>
    </xf>
    <xf numFmtId="0" fontId="109" fillId="7" borderId="4" xfId="0" applyFont="1" applyFill="1" applyBorder="1" applyAlignment="1">
      <alignment horizontal="left" vertical="center" wrapText="1"/>
    </xf>
    <xf numFmtId="0" fontId="110" fillId="2" borderId="0" xfId="0" applyFont="1" applyFill="1" applyAlignment="1">
      <alignment horizontal="center" vertical="center" wrapText="1"/>
    </xf>
    <xf numFmtId="0" fontId="111" fillId="2" borderId="0" xfId="0" applyFont="1" applyFill="1" applyAlignment="1">
      <alignment horizontal="center" vertical="center" wrapText="1"/>
    </xf>
    <xf numFmtId="0" fontId="29" fillId="5" borderId="0" xfId="0" applyFont="1" applyFill="1" applyAlignment="1">
      <alignment horizontal="center" vertical="center"/>
    </xf>
    <xf numFmtId="0" fontId="88" fillId="7" borderId="46" xfId="0" applyFont="1" applyFill="1" applyBorder="1" applyAlignment="1">
      <alignment horizontal="left" vertical="center" wrapText="1"/>
    </xf>
    <xf numFmtId="0" fontId="88" fillId="7" borderId="55" xfId="0" applyFont="1" applyFill="1" applyBorder="1" applyAlignment="1">
      <alignment horizontal="left" vertical="center" wrapText="1"/>
    </xf>
    <xf numFmtId="0" fontId="88" fillId="7" borderId="47" xfId="0" applyFont="1" applyFill="1" applyBorder="1" applyAlignment="1">
      <alignment horizontal="left" vertical="center" wrapText="1"/>
    </xf>
    <xf numFmtId="0" fontId="89" fillId="7" borderId="40" xfId="0" applyFont="1" applyFill="1" applyBorder="1" applyAlignment="1">
      <alignment horizontal="left" vertical="center" wrapText="1"/>
    </xf>
    <xf numFmtId="0" fontId="89" fillId="7" borderId="73" xfId="0" applyFont="1" applyFill="1" applyBorder="1" applyAlignment="1">
      <alignment horizontal="left" vertical="center" wrapText="1"/>
    </xf>
    <xf numFmtId="0" fontId="89" fillId="7" borderId="56" xfId="0" applyFont="1" applyFill="1" applyBorder="1" applyAlignment="1">
      <alignment horizontal="left" vertical="center" wrapText="1"/>
    </xf>
    <xf numFmtId="0" fontId="93" fillId="0" borderId="0" xfId="0" applyFont="1" applyAlignment="1">
      <alignment horizontal="center" vertical="center"/>
    </xf>
    <xf numFmtId="0" fontId="7" fillId="5" borderId="4" xfId="0" applyFont="1" applyFill="1" applyBorder="1" applyAlignment="1">
      <alignment horizontal="center" vertical="center"/>
    </xf>
    <xf numFmtId="0" fontId="77" fillId="0" borderId="0" xfId="0" applyFont="1">
      <alignment vertical="center"/>
    </xf>
    <xf numFmtId="0" fontId="0" fillId="0" borderId="0" xfId="0" applyFont="1">
      <alignment vertical="center"/>
    </xf>
    <xf numFmtId="0" fontId="112" fillId="0" borderId="0" xfId="0" applyFont="1" applyAlignment="1">
      <alignment horizontal="center"/>
    </xf>
    <xf numFmtId="0" fontId="22" fillId="0" borderId="0" xfId="0" applyFont="1" applyFill="1" applyAlignment="1">
      <alignment horizontal="center" vertical="center" wrapText="1"/>
    </xf>
    <xf numFmtId="0" fontId="93" fillId="0" borderId="0" xfId="0" applyFont="1" applyFill="1" applyAlignment="1">
      <alignment horizontal="center" vertical="center" wrapText="1"/>
    </xf>
    <xf numFmtId="0" fontId="91" fillId="7" borderId="58" xfId="0" applyFont="1" applyFill="1" applyBorder="1" applyAlignment="1" applyProtection="1">
      <alignment horizontal="center" vertical="center" wrapText="1"/>
      <protection hidden="1"/>
    </xf>
    <xf numFmtId="0" fontId="48" fillId="7" borderId="4" xfId="0" applyFont="1" applyFill="1" applyBorder="1" applyAlignment="1" applyProtection="1">
      <alignment horizontal="center" vertical="center" wrapText="1"/>
      <protection hidden="1"/>
    </xf>
    <xf numFmtId="0" fontId="46" fillId="7" borderId="4" xfId="0" applyFont="1" applyFill="1" applyBorder="1" applyAlignment="1" applyProtection="1">
      <alignment horizontal="center" vertical="center" wrapText="1"/>
      <protection hidden="1"/>
    </xf>
    <xf numFmtId="0" fontId="100" fillId="7" borderId="74" xfId="0" applyFont="1" applyFill="1" applyBorder="1" applyAlignment="1">
      <alignment horizontal="left" vertical="center" wrapText="1"/>
    </xf>
    <xf numFmtId="0" fontId="100" fillId="7" borderId="75" xfId="0" applyFont="1" applyFill="1" applyBorder="1" applyAlignment="1">
      <alignment horizontal="left" vertical="center" wrapText="1"/>
    </xf>
    <xf numFmtId="0" fontId="100" fillId="7" borderId="76" xfId="0" applyFont="1" applyFill="1" applyBorder="1" applyAlignment="1">
      <alignment horizontal="left" vertical="center" wrapText="1"/>
    </xf>
    <xf numFmtId="0" fontId="91" fillId="7" borderId="41" xfId="0" applyFont="1" applyFill="1" applyBorder="1" applyAlignment="1" applyProtection="1">
      <alignment horizontal="center" vertical="center" wrapText="1"/>
      <protection hidden="1"/>
    </xf>
    <xf numFmtId="0" fontId="100" fillId="7" borderId="77" xfId="0" applyFont="1" applyFill="1" applyBorder="1" applyAlignment="1">
      <alignment horizontal="left" vertical="center" wrapText="1"/>
    </xf>
    <xf numFmtId="0" fontId="100" fillId="7" borderId="78" xfId="0" applyFont="1" applyFill="1" applyBorder="1" applyAlignment="1">
      <alignment horizontal="left" vertical="center" wrapText="1"/>
    </xf>
    <xf numFmtId="0" fontId="100" fillId="7" borderId="79" xfId="0" applyFont="1" applyFill="1" applyBorder="1" applyAlignment="1">
      <alignment horizontal="left" vertical="center" wrapText="1"/>
    </xf>
    <xf numFmtId="0" fontId="113" fillId="0" borderId="0" xfId="0" applyFont="1" applyFill="1" applyAlignment="1">
      <alignment horizontal="center" vertical="center" wrapText="1"/>
    </xf>
    <xf numFmtId="0" fontId="76" fillId="0" borderId="0" xfId="0" applyFont="1" applyFill="1" applyAlignment="1">
      <alignment horizontal="center" vertical="center" wrapText="1"/>
    </xf>
    <xf numFmtId="0" fontId="114" fillId="2" borderId="0" xfId="0" applyFont="1" applyFill="1" applyAlignment="1">
      <alignment vertical="center"/>
    </xf>
    <xf numFmtId="0" fontId="44" fillId="2" borderId="0" xfId="0" applyFont="1" applyFill="1" applyAlignment="1">
      <alignment vertical="center"/>
    </xf>
    <xf numFmtId="0" fontId="115" fillId="0" borderId="4" xfId="0" applyFont="1" applyBorder="1" applyAlignment="1">
      <alignment horizontal="center" vertical="center"/>
    </xf>
    <xf numFmtId="0" fontId="116" fillId="7" borderId="4" xfId="0" applyFont="1" applyFill="1" applyBorder="1" applyAlignment="1">
      <alignment horizontal="center" vertical="center" wrapText="1"/>
    </xf>
    <xf numFmtId="0" fontId="100" fillId="7" borderId="4" xfId="0" applyFont="1" applyFill="1" applyBorder="1" applyAlignment="1">
      <alignment horizontal="left" vertical="center" wrapText="1"/>
    </xf>
    <xf numFmtId="0" fontId="82" fillId="0" borderId="4" xfId="0" applyFont="1" applyBorder="1" applyAlignment="1">
      <alignment horizontal="center" vertical="center"/>
    </xf>
    <xf numFmtId="0" fontId="79" fillId="2" borderId="4" xfId="0" applyFont="1" applyFill="1" applyBorder="1" applyAlignment="1">
      <alignment horizontal="center" vertical="center"/>
    </xf>
    <xf numFmtId="0" fontId="100" fillId="2" borderId="4" xfId="0" applyFont="1" applyFill="1" applyBorder="1" applyAlignment="1">
      <alignment horizontal="left" vertical="center" wrapText="1"/>
    </xf>
    <xf numFmtId="0" fontId="100" fillId="7" borderId="46" xfId="0" applyFont="1" applyFill="1" applyBorder="1" applyAlignment="1">
      <alignment horizontal="left" vertical="center" wrapText="1"/>
    </xf>
    <xf numFmtId="0" fontId="100" fillId="7" borderId="55" xfId="0" applyFont="1" applyFill="1" applyBorder="1" applyAlignment="1">
      <alignment horizontal="left" vertical="center" wrapText="1"/>
    </xf>
    <xf numFmtId="0" fontId="100" fillId="7" borderId="47" xfId="0" applyFont="1" applyFill="1" applyBorder="1" applyAlignment="1">
      <alignment horizontal="left" vertical="center" wrapText="1"/>
    </xf>
    <xf numFmtId="0" fontId="100" fillId="7" borderId="48" xfId="0" applyFont="1" applyFill="1" applyBorder="1" applyAlignment="1">
      <alignment horizontal="left" vertical="center" wrapText="1"/>
    </xf>
    <xf numFmtId="0" fontId="100" fillId="7" borderId="0" xfId="0" applyFont="1" applyFill="1" applyAlignment="1">
      <alignment horizontal="left" vertical="center" wrapText="1"/>
    </xf>
    <xf numFmtId="0" fontId="100" fillId="7" borderId="49" xfId="0" applyFont="1" applyFill="1" applyBorder="1" applyAlignment="1">
      <alignment horizontal="left" vertical="center" wrapText="1"/>
    </xf>
    <xf numFmtId="0" fontId="100" fillId="7" borderId="42" xfId="0" applyFont="1" applyFill="1" applyBorder="1" applyAlignment="1">
      <alignment horizontal="left" vertical="center" wrapText="1"/>
    </xf>
    <xf numFmtId="0" fontId="100" fillId="7" borderId="80" xfId="0" applyFont="1" applyFill="1" applyBorder="1" applyAlignment="1">
      <alignment horizontal="left" vertical="center" wrapText="1"/>
    </xf>
    <xf numFmtId="0" fontId="100" fillId="7" borderId="51" xfId="0" applyFont="1" applyFill="1" applyBorder="1" applyAlignment="1">
      <alignment horizontal="left" vertical="center" wrapText="1"/>
    </xf>
    <xf numFmtId="0" fontId="42" fillId="6" borderId="53" xfId="0" applyNumberFormat="1" applyFont="1" applyFill="1" applyBorder="1" applyAlignment="1" applyProtection="1">
      <alignment horizontal="center" vertical="center" wrapText="1"/>
      <protection hidden="1"/>
    </xf>
    <xf numFmtId="0" fontId="42" fillId="6" borderId="57" xfId="0" applyNumberFormat="1" applyFont="1" applyFill="1" applyBorder="1" applyAlignment="1" applyProtection="1">
      <alignment horizontal="center" vertical="center" wrapText="1"/>
      <protection hidden="1"/>
    </xf>
    <xf numFmtId="0" fontId="42" fillId="6" borderId="54" xfId="0" applyNumberFormat="1" applyFont="1" applyFill="1" applyBorder="1" applyAlignment="1" applyProtection="1">
      <alignment horizontal="center" vertical="center" wrapText="1"/>
      <protection hidden="1"/>
    </xf>
    <xf numFmtId="0" fontId="105" fillId="7" borderId="40" xfId="0" applyFont="1" applyFill="1" applyBorder="1" applyAlignment="1">
      <alignment horizontal="center" vertical="center" wrapText="1"/>
    </xf>
    <xf numFmtId="0" fontId="105" fillId="7" borderId="56" xfId="0" applyFont="1" applyFill="1" applyBorder="1" applyAlignment="1">
      <alignment horizontal="center" vertical="center" wrapText="1"/>
    </xf>
    <xf numFmtId="0" fontId="84" fillId="7" borderId="4" xfId="0" applyFont="1" applyFill="1" applyBorder="1" applyAlignment="1">
      <alignment horizontal="left" vertical="center" wrapText="1"/>
    </xf>
    <xf numFmtId="0" fontId="91" fillId="8" borderId="4" xfId="0" applyFont="1" applyFill="1" applyBorder="1" applyAlignment="1">
      <alignment horizontal="center" vertical="center" wrapText="1"/>
    </xf>
    <xf numFmtId="0" fontId="92" fillId="2" borderId="0" xfId="0" applyFont="1" applyFill="1" applyAlignment="1">
      <alignment horizontal="center" vertical="center"/>
    </xf>
    <xf numFmtId="0" fontId="74" fillId="2" borderId="0" xfId="0" applyFont="1" applyFill="1" applyAlignment="1">
      <alignment horizontal="center" vertical="center"/>
    </xf>
    <xf numFmtId="0" fontId="100" fillId="0" borderId="0" xfId="0" applyFont="1" applyAlignment="1">
      <alignment horizontal="center" vertical="center"/>
    </xf>
    <xf numFmtId="0" fontId="62" fillId="0" borderId="0" xfId="0" applyFont="1" applyFill="1" applyAlignment="1">
      <alignment vertical="center"/>
    </xf>
    <xf numFmtId="0" fontId="0" fillId="0" borderId="0" xfId="0" applyFont="1" applyAlignment="1">
      <alignment vertical="center"/>
    </xf>
    <xf numFmtId="0" fontId="12" fillId="0" borderId="0" xfId="0" applyFont="1" applyFill="1" applyAlignment="1">
      <alignment horizontal="left" vertical="center" wrapText="1"/>
    </xf>
    <xf numFmtId="0" fontId="1" fillId="0" borderId="0" xfId="0" applyFont="1" applyAlignment="1">
      <alignment vertical="center"/>
    </xf>
    <xf numFmtId="0" fontId="117" fillId="0" borderId="0" xfId="0" applyFont="1" applyAlignment="1">
      <alignment horizontal="center" vertical="center"/>
    </xf>
    <xf numFmtId="0" fontId="115" fillId="2" borderId="4" xfId="0" applyFont="1" applyFill="1" applyBorder="1" applyAlignment="1">
      <alignment horizontal="center" vertical="center"/>
    </xf>
    <xf numFmtId="0" fontId="82" fillId="2" borderId="4" xfId="0" applyFont="1" applyFill="1" applyBorder="1" applyAlignment="1">
      <alignment horizontal="center" vertical="center"/>
    </xf>
    <xf numFmtId="0" fontId="45" fillId="7" borderId="4" xfId="0" applyFont="1" applyFill="1" applyBorder="1" applyAlignment="1">
      <alignment horizontal="center" vertical="center" wrapText="1"/>
    </xf>
    <xf numFmtId="0" fontId="118" fillId="7" borderId="4" xfId="0" applyFont="1" applyFill="1" applyBorder="1" applyAlignment="1">
      <alignment horizontal="left" vertical="center" wrapText="1"/>
    </xf>
    <xf numFmtId="0" fontId="79" fillId="2" borderId="0" xfId="0" applyFont="1" applyFill="1" applyAlignment="1">
      <alignment horizontal="center" vertical="center"/>
    </xf>
    <xf numFmtId="0" fontId="115" fillId="2" borderId="0" xfId="0" applyFont="1" applyFill="1" applyAlignment="1">
      <alignment horizontal="center" vertical="center"/>
    </xf>
    <xf numFmtId="0" fontId="79" fillId="0" borderId="0" xfId="0" applyFont="1" applyAlignment="1">
      <alignment horizontal="center" vertical="center"/>
    </xf>
    <xf numFmtId="0" fontId="91" fillId="7" borderId="4" xfId="0" applyFont="1" applyFill="1" applyBorder="1" applyAlignment="1" applyProtection="1">
      <alignment horizontal="center" vertical="center" wrapText="1"/>
      <protection hidden="1"/>
    </xf>
    <xf numFmtId="0" fontId="119" fillId="7" borderId="42" xfId="0" applyFont="1" applyFill="1" applyBorder="1" applyAlignment="1" applyProtection="1">
      <alignment horizontal="left" vertical="center" wrapText="1"/>
      <protection hidden="1"/>
    </xf>
    <xf numFmtId="0" fontId="119" fillId="7" borderId="80" xfId="0" applyFont="1" applyFill="1" applyBorder="1" applyAlignment="1" applyProtection="1">
      <alignment horizontal="left" vertical="center" wrapText="1"/>
      <protection hidden="1"/>
    </xf>
    <xf numFmtId="0" fontId="119" fillId="7" borderId="51" xfId="0" applyFont="1" applyFill="1" applyBorder="1" applyAlignment="1" applyProtection="1">
      <alignment horizontal="left" vertical="center" wrapText="1"/>
      <protection hidden="1"/>
    </xf>
    <xf numFmtId="0" fontId="48" fillId="7" borderId="4" xfId="0" applyFont="1" applyFill="1" applyBorder="1" applyAlignment="1">
      <alignment horizontal="center" vertical="center" wrapText="1"/>
    </xf>
    <xf numFmtId="0" fontId="91" fillId="2" borderId="0" xfId="0" applyFont="1" applyFill="1" applyAlignment="1">
      <alignment horizontal="center" vertical="center"/>
    </xf>
    <xf numFmtId="0" fontId="82" fillId="2" borderId="0" xfId="0" applyFont="1" applyFill="1" applyAlignment="1">
      <alignment horizontal="center" vertical="center"/>
    </xf>
    <xf numFmtId="0" fontId="100" fillId="7" borderId="74" xfId="0" applyFont="1" applyFill="1" applyBorder="1" applyAlignment="1">
      <alignment horizontal="center" vertical="center" wrapText="1"/>
    </xf>
    <xf numFmtId="0" fontId="100" fillId="7" borderId="75" xfId="0" applyFont="1" applyFill="1" applyBorder="1" applyAlignment="1">
      <alignment horizontal="center" vertical="center" wrapText="1"/>
    </xf>
    <xf numFmtId="0" fontId="100" fillId="7" borderId="76" xfId="0" applyFont="1" applyFill="1" applyBorder="1" applyAlignment="1">
      <alignment horizontal="center" vertical="center" wrapText="1"/>
    </xf>
    <xf numFmtId="0" fontId="100" fillId="7" borderId="77" xfId="0" applyFont="1" applyFill="1" applyBorder="1" applyAlignment="1">
      <alignment horizontal="center" vertical="center" wrapText="1"/>
    </xf>
    <xf numFmtId="0" fontId="100" fillId="7" borderId="78" xfId="0" applyFont="1" applyFill="1" applyBorder="1" applyAlignment="1">
      <alignment horizontal="center" vertical="center" wrapText="1"/>
    </xf>
    <xf numFmtId="0" fontId="100" fillId="7" borderId="79" xfId="0" applyFont="1" applyFill="1" applyBorder="1" applyAlignment="1">
      <alignment horizontal="center" vertical="center" wrapText="1"/>
    </xf>
    <xf numFmtId="0" fontId="120" fillId="6" borderId="0" xfId="0" applyNumberFormat="1" applyFont="1" applyFill="1" applyAlignment="1" applyProtection="1">
      <alignment horizontal="center" vertical="center" wrapText="1"/>
      <protection hidden="1"/>
    </xf>
    <xf numFmtId="0" fontId="120" fillId="6" borderId="39" xfId="0" applyNumberFormat="1" applyFont="1" applyFill="1" applyBorder="1" applyAlignment="1" applyProtection="1">
      <alignment horizontal="center" vertical="center" wrapText="1"/>
      <protection hidden="1"/>
    </xf>
    <xf numFmtId="0" fontId="120" fillId="6" borderId="53" xfId="0" applyNumberFormat="1" applyFont="1" applyFill="1" applyBorder="1" applyAlignment="1" applyProtection="1">
      <alignment horizontal="center" vertical="center" wrapText="1"/>
      <protection hidden="1"/>
    </xf>
    <xf numFmtId="0" fontId="120" fillId="6" borderId="57" xfId="0" applyNumberFormat="1" applyFont="1" applyFill="1" applyBorder="1" applyAlignment="1" applyProtection="1">
      <alignment horizontal="center" vertical="center" wrapText="1"/>
      <protection hidden="1"/>
    </xf>
    <xf numFmtId="0" fontId="120" fillId="4" borderId="5" xfId="0" applyNumberFormat="1" applyFont="1" applyFill="1" applyBorder="1" applyAlignment="1" applyProtection="1">
      <alignment horizontal="center" vertical="center" wrapText="1"/>
      <protection hidden="1"/>
    </xf>
    <xf numFmtId="0" fontId="120" fillId="6" borderId="54" xfId="0" applyNumberFormat="1" applyFont="1" applyFill="1" applyBorder="1" applyAlignment="1" applyProtection="1">
      <alignment horizontal="center" vertical="center" wrapText="1"/>
      <protection hidden="1"/>
    </xf>
    <xf numFmtId="0" fontId="116" fillId="7" borderId="40" xfId="0" applyFont="1" applyFill="1" applyBorder="1" applyAlignment="1">
      <alignment horizontal="center" vertical="center" wrapText="1"/>
    </xf>
    <xf numFmtId="0" fontId="116" fillId="7" borderId="56" xfId="0" applyFont="1" applyFill="1" applyBorder="1" applyAlignment="1">
      <alignment horizontal="center" vertical="center" wrapText="1"/>
    </xf>
    <xf numFmtId="0" fontId="121" fillId="0" borderId="0" xfId="0" applyFont="1">
      <alignment vertical="center"/>
    </xf>
    <xf numFmtId="0" fontId="122" fillId="0" borderId="0" xfId="0" applyFont="1">
      <alignment vertical="center"/>
    </xf>
    <xf numFmtId="0" fontId="123" fillId="0" borderId="0" xfId="0" applyFont="1">
      <alignment vertical="center"/>
    </xf>
    <xf numFmtId="0" fontId="123" fillId="0" borderId="0" xfId="0" applyFont="1" applyAlignment="1">
      <alignment horizontal="center" vertical="center"/>
    </xf>
    <xf numFmtId="0" fontId="124" fillId="0" borderId="0" xfId="0" applyFont="1">
      <alignment vertical="center"/>
    </xf>
    <xf numFmtId="0" fontId="125" fillId="0" borderId="0" xfId="0" applyFont="1">
      <alignment vertical="center"/>
    </xf>
    <xf numFmtId="0" fontId="0" fillId="0" borderId="0" xfId="0" applyProtection="1">
      <alignment vertical="center"/>
    </xf>
    <xf numFmtId="0" fontId="0" fillId="6" borderId="0" xfId="0" applyFill="1" applyProtection="1">
      <alignment vertical="center"/>
    </xf>
    <xf numFmtId="0" fontId="126" fillId="0" borderId="0" xfId="0" applyFont="1" applyFill="1" applyAlignment="1" applyProtection="1">
      <alignment horizontal="center" vertical="center"/>
    </xf>
    <xf numFmtId="0" fontId="1" fillId="0" borderId="0" xfId="0" applyFont="1" applyProtection="1">
      <alignment vertical="center"/>
    </xf>
    <xf numFmtId="0" fontId="57" fillId="0" borderId="0" xfId="0" applyFont="1" applyFill="1" applyAlignment="1" applyProtection="1">
      <alignment horizontal="center" vertical="center" wrapText="1"/>
    </xf>
    <xf numFmtId="0" fontId="17" fillId="0" borderId="0" xfId="0" applyFont="1" applyFill="1" applyAlignment="1" applyProtection="1">
      <alignment horizontal="left" vertical="center" wrapText="1"/>
    </xf>
    <xf numFmtId="0" fontId="127" fillId="5" borderId="0" xfId="0" applyFont="1" applyFill="1" applyBorder="1" applyAlignment="1" applyProtection="1">
      <alignment horizontal="center" vertical="center"/>
    </xf>
    <xf numFmtId="0" fontId="128" fillId="5" borderId="0" xfId="0" applyFont="1" applyFill="1" applyBorder="1" applyAlignment="1" applyProtection="1">
      <alignment horizontal="center" vertical="center"/>
    </xf>
    <xf numFmtId="0" fontId="4" fillId="0" borderId="0" xfId="6" applyFont="1" applyFill="1" applyProtection="1">
      <alignment vertical="center"/>
    </xf>
    <xf numFmtId="0" fontId="5" fillId="0" borderId="0" xfId="0" applyFont="1" applyFill="1" applyAlignment="1" applyProtection="1">
      <alignment horizontal="center" vertical="center" wrapText="1"/>
    </xf>
    <xf numFmtId="0" fontId="121" fillId="0" borderId="0" xfId="0" applyFont="1" applyProtection="1">
      <alignment vertical="center"/>
    </xf>
    <xf numFmtId="0" fontId="42" fillId="6" borderId="34" xfId="0" applyNumberFormat="1" applyFont="1" applyFill="1" applyBorder="1" applyAlignment="1" applyProtection="1">
      <alignment horizontal="center" vertical="center" wrapText="1"/>
    </xf>
    <xf numFmtId="0" fontId="42" fillId="4" borderId="35" xfId="0" applyFont="1" applyFill="1" applyBorder="1" applyAlignment="1" applyProtection="1">
      <alignment horizontal="center" vertical="center"/>
    </xf>
    <xf numFmtId="0" fontId="42" fillId="6" borderId="36" xfId="0" applyNumberFormat="1" applyFont="1" applyFill="1" applyBorder="1" applyAlignment="1" applyProtection="1">
      <alignment horizontal="center" vertical="center" wrapText="1"/>
    </xf>
    <xf numFmtId="0" fontId="43" fillId="6" borderId="54" xfId="0" applyNumberFormat="1" applyFont="1" applyFill="1" applyBorder="1" applyAlignment="1" applyProtection="1">
      <alignment horizontal="center" vertical="center" wrapText="1"/>
    </xf>
    <xf numFmtId="0" fontId="43" fillId="6" borderId="39" xfId="0" applyNumberFormat="1" applyFont="1" applyFill="1" applyBorder="1" applyAlignment="1" applyProtection="1">
      <alignment horizontal="center" vertical="center" wrapText="1"/>
    </xf>
    <xf numFmtId="0" fontId="42" fillId="6" borderId="3" xfId="0" applyNumberFormat="1" applyFont="1" applyFill="1" applyBorder="1" applyAlignment="1" applyProtection="1">
      <alignment horizontal="center" vertical="center" wrapText="1"/>
    </xf>
    <xf numFmtId="0" fontId="42" fillId="4" borderId="5" xfId="0" applyNumberFormat="1" applyFont="1" applyFill="1" applyBorder="1" applyAlignment="1" applyProtection="1">
      <alignment horizontal="center" vertical="center" wrapText="1"/>
    </xf>
    <xf numFmtId="0" fontId="42" fillId="6" borderId="5" xfId="0" applyNumberFormat="1" applyFont="1" applyFill="1" applyBorder="1" applyAlignment="1" applyProtection="1">
      <alignment horizontal="center" vertical="center" wrapText="1"/>
    </xf>
    <xf numFmtId="0" fontId="48" fillId="7" borderId="4" xfId="0" applyFont="1" applyFill="1" applyBorder="1" applyAlignment="1" applyProtection="1">
      <alignment horizontal="center" vertical="center" wrapText="1"/>
    </xf>
    <xf numFmtId="0" fontId="46" fillId="7" borderId="4" xfId="0" applyFont="1" applyFill="1" applyBorder="1" applyAlignment="1" applyProtection="1">
      <alignment horizontal="center" vertical="center" wrapText="1"/>
    </xf>
    <xf numFmtId="0" fontId="84" fillId="7" borderId="46" xfId="0" applyFont="1" applyFill="1" applyBorder="1" applyAlignment="1" applyProtection="1">
      <alignment horizontal="center" vertical="center" wrapText="1"/>
    </xf>
    <xf numFmtId="0" fontId="84" fillId="7" borderId="47" xfId="0" applyFont="1" applyFill="1" applyBorder="1" applyAlignment="1" applyProtection="1">
      <alignment horizontal="center" vertical="center" wrapText="1"/>
    </xf>
    <xf numFmtId="0" fontId="84" fillId="7" borderId="42" xfId="0" applyFont="1" applyFill="1" applyBorder="1" applyAlignment="1" applyProtection="1">
      <alignment horizontal="center" vertical="center" wrapText="1"/>
    </xf>
    <xf numFmtId="0" fontId="84" fillId="7" borderId="51" xfId="0" applyFont="1" applyFill="1" applyBorder="1" applyAlignment="1" applyProtection="1">
      <alignment horizontal="center" vertical="center" wrapText="1"/>
    </xf>
    <xf numFmtId="0" fontId="122" fillId="0" borderId="0" xfId="0" applyFont="1" applyProtection="1">
      <alignment vertical="center"/>
    </xf>
    <xf numFmtId="0" fontId="122" fillId="7" borderId="0" xfId="0" applyFont="1" applyFill="1" applyBorder="1" applyAlignment="1" applyProtection="1">
      <alignment horizontal="left" vertical="center" wrapText="1"/>
    </xf>
    <xf numFmtId="0" fontId="1" fillId="0" borderId="0" xfId="0" applyFont="1" applyFill="1" applyProtection="1">
      <alignment vertical="center"/>
    </xf>
    <xf numFmtId="0" fontId="1" fillId="0" borderId="0" xfId="0" applyFont="1" applyFill="1" applyAlignment="1" applyProtection="1">
      <alignment horizontal="left" vertical="center" wrapText="1"/>
    </xf>
    <xf numFmtId="0" fontId="119" fillId="2" borderId="0" xfId="0" applyNumberFormat="1" applyFont="1" applyFill="1" applyAlignment="1" applyProtection="1">
      <alignment horizontal="center" vertical="center" wrapText="1"/>
    </xf>
    <xf numFmtId="0" fontId="123" fillId="0" borderId="0" xfId="0" applyFont="1" applyProtection="1">
      <alignment vertical="center"/>
    </xf>
    <xf numFmtId="0" fontId="123" fillId="0" borderId="0" xfId="0" applyFont="1" applyAlignment="1" applyProtection="1">
      <alignment horizontal="center" vertical="center"/>
    </xf>
    <xf numFmtId="0" fontId="100" fillId="7" borderId="46" xfId="0" applyFont="1" applyFill="1" applyBorder="1" applyAlignment="1" applyProtection="1">
      <alignment horizontal="center" vertical="center" wrapText="1"/>
    </xf>
    <xf numFmtId="0" fontId="100" fillId="7" borderId="47" xfId="0" applyFont="1" applyFill="1" applyBorder="1" applyAlignment="1" applyProtection="1">
      <alignment horizontal="center" vertical="center" wrapText="1"/>
    </xf>
    <xf numFmtId="0" fontId="100" fillId="7" borderId="48" xfId="0" applyFont="1" applyFill="1" applyBorder="1" applyAlignment="1" applyProtection="1">
      <alignment horizontal="center" vertical="center" wrapText="1"/>
    </xf>
    <xf numFmtId="0" fontId="100" fillId="7" borderId="49" xfId="0" applyFont="1" applyFill="1" applyBorder="1" applyAlignment="1" applyProtection="1">
      <alignment horizontal="center" vertical="center" wrapText="1"/>
    </xf>
    <xf numFmtId="0" fontId="99" fillId="2" borderId="4" xfId="0" applyNumberFormat="1" applyFont="1" applyFill="1" applyBorder="1" applyAlignment="1" applyProtection="1">
      <alignment horizontal="center" vertical="center" wrapText="1"/>
    </xf>
    <xf numFmtId="0" fontId="100" fillId="7" borderId="42" xfId="0" applyFont="1" applyFill="1" applyBorder="1" applyAlignment="1" applyProtection="1">
      <alignment horizontal="center" vertical="center" wrapText="1"/>
    </xf>
    <xf numFmtId="0" fontId="100" fillId="7" borderId="51" xfId="0" applyFont="1" applyFill="1" applyBorder="1" applyAlignment="1" applyProtection="1">
      <alignment horizontal="center" vertical="center" wrapText="1"/>
    </xf>
    <xf numFmtId="0" fontId="100" fillId="7" borderId="81" xfId="0" applyFont="1" applyFill="1" applyBorder="1" applyAlignment="1" applyProtection="1">
      <alignment horizontal="left" vertical="center" wrapText="1"/>
    </xf>
    <xf numFmtId="0" fontId="100" fillId="7" borderId="0" xfId="0" applyFont="1" applyFill="1" applyAlignment="1" applyProtection="1">
      <alignment horizontal="left" vertical="center" wrapText="1"/>
    </xf>
    <xf numFmtId="0" fontId="42" fillId="6" borderId="82" xfId="0" applyNumberFormat="1" applyFont="1" applyFill="1" applyBorder="1" applyAlignment="1" applyProtection="1">
      <alignment horizontal="center" vertical="center" wrapText="1"/>
    </xf>
    <xf numFmtId="0" fontId="42" fillId="6" borderId="53" xfId="0" applyNumberFormat="1" applyFont="1" applyFill="1" applyBorder="1" applyAlignment="1" applyProtection="1">
      <alignment horizontal="center" vertical="center" wrapText="1"/>
    </xf>
    <xf numFmtId="0" fontId="42" fillId="6" borderId="57" xfId="0" applyNumberFormat="1" applyFont="1" applyFill="1" applyBorder="1" applyAlignment="1" applyProtection="1">
      <alignment horizontal="center" vertical="center" wrapText="1"/>
    </xf>
    <xf numFmtId="0" fontId="42" fillId="4" borderId="1" xfId="0" applyNumberFormat="1" applyFont="1" applyFill="1" applyBorder="1" applyAlignment="1" applyProtection="1">
      <alignment horizontal="center" vertical="center" wrapText="1"/>
    </xf>
    <xf numFmtId="0" fontId="42" fillId="6" borderId="54" xfId="0" applyNumberFormat="1" applyFont="1" applyFill="1" applyBorder="1" applyAlignment="1" applyProtection="1">
      <alignment horizontal="center" vertical="center" wrapText="1"/>
    </xf>
    <xf numFmtId="0" fontId="42" fillId="6" borderId="39" xfId="0" applyNumberFormat="1" applyFont="1" applyFill="1" applyBorder="1" applyAlignment="1" applyProtection="1">
      <alignment horizontal="center" vertical="center" wrapText="1"/>
    </xf>
    <xf numFmtId="0" fontId="105" fillId="7" borderId="4" xfId="0" applyFont="1" applyFill="1" applyBorder="1" applyAlignment="1" applyProtection="1">
      <alignment horizontal="center" vertical="center" wrapText="1"/>
    </xf>
    <xf numFmtId="0" fontId="46" fillId="0" borderId="4" xfId="0" applyFont="1" applyFill="1" applyBorder="1" applyAlignment="1" applyProtection="1">
      <alignment horizontal="center" vertical="center"/>
    </xf>
    <xf numFmtId="0" fontId="129" fillId="7" borderId="4" xfId="0" applyFont="1" applyFill="1" applyBorder="1" applyAlignment="1" applyProtection="1">
      <alignment horizontal="left" vertical="center" wrapText="1"/>
    </xf>
    <xf numFmtId="0" fontId="91" fillId="8" borderId="4" xfId="0" applyFont="1" applyFill="1" applyBorder="1" applyAlignment="1" applyProtection="1">
      <alignment horizontal="center" vertical="center" wrapText="1"/>
    </xf>
    <xf numFmtId="0" fontId="124" fillId="0" borderId="0" xfId="0" applyFont="1" applyProtection="1">
      <alignment vertical="center"/>
    </xf>
    <xf numFmtId="0" fontId="130" fillId="7" borderId="0" xfId="0" applyFont="1" applyFill="1" applyBorder="1" applyAlignment="1" applyProtection="1">
      <alignment horizontal="center" vertical="center" wrapText="1"/>
    </xf>
    <xf numFmtId="0" fontId="131" fillId="7" borderId="0" xfId="0" applyFont="1" applyFill="1" applyBorder="1" applyAlignment="1" applyProtection="1">
      <alignment horizontal="center" vertical="center" wrapText="1"/>
    </xf>
    <xf numFmtId="0" fontId="132" fillId="7" borderId="8" xfId="0" applyFont="1" applyFill="1" applyBorder="1" applyAlignment="1" applyProtection="1">
      <alignment horizontal="center" vertical="center" wrapText="1"/>
    </xf>
    <xf numFmtId="0" fontId="70" fillId="7" borderId="15" xfId="0" applyFont="1" applyFill="1" applyBorder="1" applyAlignment="1" applyProtection="1">
      <alignment horizontal="center" vertical="center" wrapText="1"/>
    </xf>
    <xf numFmtId="0" fontId="70" fillId="7" borderId="16" xfId="0" applyFont="1" applyFill="1" applyBorder="1" applyAlignment="1" applyProtection="1">
      <alignment horizontal="center" vertical="center" wrapText="1"/>
    </xf>
    <xf numFmtId="0" fontId="133" fillId="0" borderId="9" xfId="0" applyFont="1" applyFill="1" applyBorder="1" applyAlignment="1" applyProtection="1">
      <alignment horizontal="center" vertical="center" wrapText="1"/>
    </xf>
    <xf numFmtId="0" fontId="134" fillId="0" borderId="9" xfId="0" applyFont="1" applyFill="1" applyBorder="1" applyAlignment="1" applyProtection="1">
      <alignment horizontal="center" vertical="center" wrapText="1"/>
    </xf>
    <xf numFmtId="0" fontId="0" fillId="0" borderId="0" xfId="0" applyFont="1" applyProtection="1">
      <alignment vertical="center"/>
    </xf>
    <xf numFmtId="0" fontId="68" fillId="0" borderId="0" xfId="0" applyFont="1" applyAlignment="1" applyProtection="1">
      <alignment horizontal="center" vertical="center"/>
    </xf>
    <xf numFmtId="0" fontId="68" fillId="0" borderId="0" xfId="0" applyFont="1" applyAlignment="1" applyProtection="1">
      <alignment vertical="center"/>
    </xf>
    <xf numFmtId="0" fontId="93" fillId="7" borderId="0" xfId="0" applyFont="1" applyFill="1" applyAlignment="1" applyProtection="1">
      <alignment horizontal="left" vertical="center" wrapText="1"/>
    </xf>
    <xf numFmtId="0" fontId="1" fillId="7" borderId="0" xfId="0" applyFont="1" applyFill="1" applyAlignment="1" applyProtection="1">
      <alignment horizontal="left" vertical="center" wrapText="1"/>
    </xf>
    <xf numFmtId="0" fontId="75" fillId="0" borderId="0" xfId="0" applyFont="1" applyProtection="1">
      <alignment vertical="center"/>
    </xf>
    <xf numFmtId="0" fontId="53" fillId="5" borderId="0" xfId="0" applyFont="1" applyFill="1" applyBorder="1" applyAlignment="1" applyProtection="1">
      <alignment horizontal="center" vertical="center"/>
    </xf>
    <xf numFmtId="0" fontId="135" fillId="5" borderId="0" xfId="0" applyFont="1" applyFill="1" applyBorder="1" applyAlignment="1" applyProtection="1">
      <alignment horizontal="center" vertical="center"/>
    </xf>
    <xf numFmtId="0" fontId="6" fillId="0" borderId="0" xfId="0" applyFont="1" applyFill="1" applyBorder="1" applyAlignment="1" applyProtection="1">
      <alignment horizontal="center" vertical="center"/>
    </xf>
    <xf numFmtId="0" fontId="136" fillId="0" borderId="0" xfId="0" applyFont="1" applyFill="1" applyBorder="1" applyAlignment="1" applyProtection="1">
      <alignment horizontal="center" vertical="center"/>
    </xf>
    <xf numFmtId="0" fontId="125" fillId="0" borderId="0" xfId="0" applyFont="1" applyProtection="1">
      <alignment vertical="center"/>
    </xf>
    <xf numFmtId="0" fontId="81" fillId="7" borderId="62" xfId="0" applyFont="1" applyFill="1" applyBorder="1" applyAlignment="1" applyProtection="1">
      <alignment horizontal="left" vertical="center" wrapText="1"/>
    </xf>
    <xf numFmtId="0" fontId="81" fillId="7" borderId="63" xfId="0" applyFont="1" applyFill="1" applyBorder="1" applyAlignment="1" applyProtection="1">
      <alignment horizontal="left" vertical="center" wrapText="1"/>
    </xf>
    <xf numFmtId="0" fontId="81" fillId="7" borderId="64" xfId="0" applyFont="1" applyFill="1" applyBorder="1" applyAlignment="1" applyProtection="1">
      <alignment horizontal="left" vertical="center" wrapText="1"/>
    </xf>
    <xf numFmtId="0" fontId="1" fillId="7" borderId="0" xfId="0" applyFont="1" applyFill="1" applyAlignment="1" applyProtection="1">
      <alignment horizontal="center" vertical="center" wrapText="1"/>
    </xf>
    <xf numFmtId="0" fontId="55" fillId="0" borderId="4" xfId="0" applyFont="1" applyFill="1" applyBorder="1" applyAlignment="1" applyProtection="1">
      <alignment horizontal="left" vertical="center" wrapText="1"/>
    </xf>
    <xf numFmtId="0" fontId="81" fillId="0" borderId="4" xfId="0" applyFont="1" applyFill="1" applyBorder="1" applyAlignment="1" applyProtection="1">
      <alignment horizontal="left" vertical="center" wrapText="1"/>
    </xf>
    <xf numFmtId="0" fontId="137" fillId="0" borderId="4" xfId="0" applyFont="1" applyFill="1" applyBorder="1" applyAlignment="1" applyProtection="1">
      <alignment horizontal="left" vertical="center" wrapText="1"/>
    </xf>
    <xf numFmtId="0" fontId="7" fillId="5" borderId="4" xfId="0" applyFont="1" applyFill="1" applyBorder="1" applyAlignment="1" applyProtection="1">
      <alignment horizontal="center" vertical="center"/>
    </xf>
    <xf numFmtId="0" fontId="0" fillId="0" borderId="0" xfId="0" applyFont="1" applyFill="1">
      <alignment vertical="center"/>
    </xf>
    <xf numFmtId="0" fontId="138" fillId="0" borderId="0" xfId="0" applyFont="1">
      <alignment vertical="center"/>
    </xf>
    <xf numFmtId="0" fontId="139" fillId="0" borderId="0" xfId="0" applyFont="1" applyAlignment="1" applyProtection="1">
      <alignment horizontal="right" vertical="center"/>
    </xf>
    <xf numFmtId="0" fontId="41" fillId="5" borderId="0" xfId="0" applyFont="1" applyFill="1" applyAlignment="1" applyProtection="1">
      <alignment horizontal="center" vertical="center"/>
    </xf>
    <xf numFmtId="0" fontId="43" fillId="6" borderId="83" xfId="0" applyNumberFormat="1" applyFont="1" applyFill="1" applyBorder="1" applyAlignment="1" applyProtection="1">
      <alignment horizontal="center" vertical="center" wrapText="1"/>
    </xf>
    <xf numFmtId="0" fontId="43" fillId="6" borderId="84" xfId="0" applyNumberFormat="1" applyFont="1" applyFill="1" applyBorder="1" applyAlignment="1" applyProtection="1">
      <alignment horizontal="center" vertical="center" wrapText="1"/>
    </xf>
    <xf numFmtId="0" fontId="84" fillId="7" borderId="4" xfId="0" applyFont="1" applyFill="1" applyBorder="1" applyAlignment="1" applyProtection="1">
      <alignment horizontal="left" vertical="center" wrapText="1"/>
    </xf>
    <xf numFmtId="0" fontId="54" fillId="7" borderId="0" xfId="0" applyFont="1" applyFill="1" applyBorder="1" applyAlignment="1" applyProtection="1">
      <alignment horizontal="left" vertical="center" wrapText="1"/>
    </xf>
    <xf numFmtId="0" fontId="93" fillId="7" borderId="0" xfId="0" applyFont="1" applyFill="1" applyBorder="1" applyAlignment="1" applyProtection="1">
      <alignment horizontal="left" vertical="center" wrapText="1"/>
    </xf>
    <xf numFmtId="0" fontId="1" fillId="7" borderId="0" xfId="0" applyFont="1" applyFill="1" applyBorder="1" applyAlignment="1" applyProtection="1">
      <alignment horizontal="left" vertical="center" wrapText="1"/>
    </xf>
    <xf numFmtId="0" fontId="6" fillId="0" borderId="0" xfId="0" applyFont="1" applyFill="1" applyAlignment="1" applyProtection="1">
      <alignment horizontal="center" vertical="center"/>
    </xf>
    <xf numFmtId="0" fontId="136" fillId="0" borderId="0" xfId="0" applyFont="1" applyFill="1" applyAlignment="1" applyProtection="1">
      <alignment horizontal="center" vertical="center"/>
    </xf>
    <xf numFmtId="0" fontId="47" fillId="2" borderId="4" xfId="0" applyNumberFormat="1" applyFont="1" applyFill="1" applyBorder="1" applyAlignment="1" applyProtection="1">
      <alignment horizontal="left" vertical="center" wrapText="1"/>
    </xf>
    <xf numFmtId="0" fontId="140" fillId="7" borderId="4" xfId="0" applyFont="1" applyFill="1" applyBorder="1" applyAlignment="1" applyProtection="1">
      <alignment horizontal="left" vertical="center" wrapText="1"/>
    </xf>
    <xf numFmtId="0" fontId="118" fillId="7" borderId="4" xfId="0" applyFont="1" applyFill="1" applyBorder="1" applyAlignment="1" applyProtection="1">
      <alignment horizontal="left" vertical="center" wrapText="1"/>
    </xf>
    <xf numFmtId="0" fontId="91" fillId="8" borderId="40" xfId="0" applyFont="1" applyFill="1" applyBorder="1" applyAlignment="1" applyProtection="1">
      <alignment horizontal="center" vertical="center"/>
    </xf>
    <xf numFmtId="0" fontId="91" fillId="8" borderId="73" xfId="0" applyFont="1" applyFill="1" applyBorder="1" applyAlignment="1" applyProtection="1">
      <alignment horizontal="center" vertical="center"/>
    </xf>
    <xf numFmtId="0" fontId="91" fillId="8" borderId="56" xfId="0" applyFont="1" applyFill="1" applyBorder="1" applyAlignment="1" applyProtection="1">
      <alignment horizontal="center" vertical="center"/>
    </xf>
    <xf numFmtId="0" fontId="141" fillId="7" borderId="0" xfId="0" applyFont="1" applyFill="1" applyAlignment="1" applyProtection="1">
      <alignment horizontal="center" vertical="center" wrapText="1"/>
    </xf>
    <xf numFmtId="0" fontId="142" fillId="0" borderId="0" xfId="0" applyFont="1" applyFill="1" applyAlignment="1" applyProtection="1">
      <alignment horizontal="center" vertical="center"/>
    </xf>
    <xf numFmtId="0" fontId="142" fillId="0" borderId="0" xfId="0" applyFont="1" applyAlignment="1" applyProtection="1">
      <alignment horizontal="center" vertical="center"/>
    </xf>
    <xf numFmtId="0" fontId="143" fillId="2" borderId="0" xfId="0" applyNumberFormat="1" applyFont="1" applyFill="1" applyAlignment="1" applyProtection="1">
      <alignment horizontal="left" vertical="center" wrapText="1"/>
    </xf>
    <xf numFmtId="0" fontId="44" fillId="7" borderId="85" xfId="0" applyFont="1" applyFill="1" applyBorder="1" applyAlignment="1" applyProtection="1">
      <alignment horizontal="left" vertical="center" wrapText="1"/>
    </xf>
    <xf numFmtId="0" fontId="44" fillId="7" borderId="86" xfId="0" applyFont="1" applyFill="1" applyBorder="1" applyAlignment="1" applyProtection="1">
      <alignment horizontal="left" vertical="center" wrapText="1"/>
    </xf>
    <xf numFmtId="0" fontId="44" fillId="7" borderId="87" xfId="0" applyFont="1" applyFill="1" applyBorder="1" applyAlignment="1" applyProtection="1">
      <alignment horizontal="left" vertical="center" wrapText="1"/>
    </xf>
    <xf numFmtId="0" fontId="35" fillId="0" borderId="0" xfId="0" applyFont="1" applyFill="1" applyAlignment="1" applyProtection="1">
      <alignment horizontal="center" vertical="center" wrapText="1"/>
    </xf>
    <xf numFmtId="0" fontId="144" fillId="0" borderId="52" xfId="0" applyFont="1" applyFill="1" applyBorder="1" applyAlignment="1" applyProtection="1">
      <alignment horizontal="left" vertical="center" wrapText="1"/>
    </xf>
    <xf numFmtId="0" fontId="122" fillId="0" borderId="52" xfId="0" applyFont="1" applyFill="1" applyBorder="1" applyAlignment="1" applyProtection="1">
      <alignment horizontal="left" vertical="center" wrapText="1"/>
    </xf>
    <xf numFmtId="0" fontId="47" fillId="0" borderId="52" xfId="0" applyFont="1" applyFill="1" applyBorder="1" applyAlignment="1" applyProtection="1">
      <alignment horizontal="left" vertical="center" wrapText="1"/>
    </xf>
    <xf numFmtId="0" fontId="145" fillId="0" borderId="52" xfId="0" applyFont="1" applyFill="1" applyBorder="1" applyAlignment="1" applyProtection="1">
      <alignment horizontal="left" vertical="center" wrapText="1"/>
    </xf>
    <xf numFmtId="0" fontId="56" fillId="5" borderId="52" xfId="0" applyFont="1" applyFill="1" applyBorder="1" applyAlignment="1" applyProtection="1">
      <alignment horizontal="center" vertical="center"/>
    </xf>
    <xf numFmtId="0" fontId="146" fillId="0" borderId="0" xfId="0" applyFont="1" applyAlignment="1">
      <alignment horizontal="center" vertical="center"/>
    </xf>
    <xf numFmtId="0" fontId="0" fillId="0" borderId="0" xfId="0" applyFill="1">
      <alignment vertical="center"/>
    </xf>
    <xf numFmtId="0" fontId="147" fillId="0" borderId="0" xfId="0" applyFont="1">
      <alignment vertical="center"/>
    </xf>
    <xf numFmtId="0" fontId="148" fillId="0" borderId="0" xfId="0" applyFont="1">
      <alignment vertical="center"/>
    </xf>
    <xf numFmtId="0" fontId="149" fillId="0" borderId="0" xfId="0" applyFont="1" applyAlignment="1" applyProtection="1">
      <alignment horizontal="right" vertical="center"/>
    </xf>
    <xf numFmtId="0" fontId="22" fillId="0" borderId="0" xfId="0" applyFont="1" applyFill="1" applyAlignment="1" applyProtection="1">
      <alignment horizontal="center" vertical="center" wrapText="1"/>
    </xf>
    <xf numFmtId="0" fontId="150" fillId="0" borderId="0" xfId="0" applyFont="1" applyFill="1" applyAlignment="1" applyProtection="1">
      <alignment horizontal="center" vertical="center" wrapText="1"/>
    </xf>
    <xf numFmtId="0" fontId="146" fillId="0" borderId="0" xfId="0" applyFont="1" applyAlignment="1" applyProtection="1">
      <alignment horizontal="center" vertical="center"/>
    </xf>
    <xf numFmtId="0" fontId="107" fillId="5"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0" fillId="0" borderId="0" xfId="0" applyFill="1" applyProtection="1">
      <alignment vertical="center"/>
    </xf>
    <xf numFmtId="0" fontId="152" fillId="6" borderId="88" xfId="0" applyNumberFormat="1" applyFont="1" applyFill="1" applyBorder="1" applyAlignment="1" applyProtection="1">
      <alignment horizontal="center" vertical="center" wrapText="1"/>
    </xf>
    <xf numFmtId="0" fontId="153" fillId="4" borderId="54" xfId="0" applyFont="1" applyFill="1" applyBorder="1" applyAlignment="1" applyProtection="1">
      <alignment horizontal="center" vertical="center"/>
    </xf>
    <xf numFmtId="0" fontId="153" fillId="4" borderId="0" xfId="0" applyFont="1" applyFill="1" applyBorder="1" applyAlignment="1" applyProtection="1">
      <alignment horizontal="center" vertical="center"/>
    </xf>
    <xf numFmtId="0" fontId="153" fillId="4" borderId="39" xfId="0" applyFont="1" applyFill="1" applyBorder="1" applyAlignment="1" applyProtection="1">
      <alignment horizontal="center" vertical="center"/>
    </xf>
    <xf numFmtId="0" fontId="154" fillId="6" borderId="0" xfId="0" applyNumberFormat="1" applyFont="1" applyFill="1" applyBorder="1" applyAlignment="1" applyProtection="1">
      <alignment horizontal="center" vertical="center" wrapText="1"/>
    </xf>
    <xf numFmtId="0" fontId="154" fillId="6" borderId="88" xfId="0" applyNumberFormat="1" applyFont="1" applyFill="1" applyBorder="1" applyAlignment="1" applyProtection="1">
      <alignment horizontal="center" vertical="center" wrapText="1"/>
    </xf>
    <xf numFmtId="0" fontId="122" fillId="7" borderId="4" xfId="0" applyFont="1" applyFill="1" applyBorder="1" applyAlignment="1" applyProtection="1">
      <alignment horizontal="center" vertical="center" wrapText="1"/>
    </xf>
    <xf numFmtId="0" fontId="129" fillId="7" borderId="4" xfId="0" applyFont="1" applyFill="1" applyBorder="1" applyAlignment="1" applyProtection="1">
      <alignment horizontal="center" vertical="center" wrapText="1"/>
    </xf>
    <xf numFmtId="0" fontId="118" fillId="7" borderId="4" xfId="0" applyFont="1" applyFill="1" applyBorder="1" applyAlignment="1" applyProtection="1">
      <alignment horizontal="center" vertical="center" wrapText="1"/>
    </xf>
    <xf numFmtId="0" fontId="155" fillId="7" borderId="4" xfId="0" applyFont="1" applyFill="1" applyBorder="1" applyAlignment="1" applyProtection="1">
      <alignment horizontal="center" vertical="center" wrapText="1"/>
    </xf>
    <xf numFmtId="0" fontId="81" fillId="7" borderId="0" xfId="0" applyFont="1" applyFill="1" applyBorder="1" applyAlignment="1" applyProtection="1">
      <alignment horizontal="center" vertical="center" wrapText="1"/>
    </xf>
    <xf numFmtId="0" fontId="45" fillId="7" borderId="0" xfId="0" applyFont="1" applyFill="1" applyBorder="1" applyAlignment="1" applyProtection="1">
      <alignment horizontal="center" vertical="center" wrapText="1"/>
    </xf>
    <xf numFmtId="0" fontId="155" fillId="7" borderId="0" xfId="0" applyFont="1" applyFill="1" applyBorder="1" applyAlignment="1" applyProtection="1">
      <alignment horizontal="center" vertical="center" wrapText="1"/>
    </xf>
    <xf numFmtId="0" fontId="118" fillId="7" borderId="0" xfId="0" applyFont="1" applyFill="1" applyBorder="1" applyAlignment="1" applyProtection="1">
      <alignment horizontal="center" vertical="center" wrapText="1"/>
    </xf>
    <xf numFmtId="0" fontId="41" fillId="5" borderId="0" xfId="0" applyFont="1" applyFill="1" applyBorder="1" applyAlignment="1" applyProtection="1">
      <alignment horizontal="center" vertical="center"/>
    </xf>
    <xf numFmtId="0" fontId="153" fillId="4" borderId="1" xfId="0" applyFont="1" applyFill="1" applyBorder="1" applyAlignment="1" applyProtection="1">
      <alignment horizontal="center" vertical="center"/>
    </xf>
    <xf numFmtId="0" fontId="153" fillId="4" borderId="2" xfId="0" applyFont="1" applyFill="1" applyBorder="1" applyAlignment="1" applyProtection="1">
      <alignment horizontal="center" vertical="center"/>
    </xf>
    <xf numFmtId="0" fontId="153" fillId="4" borderId="3" xfId="0" applyFont="1" applyFill="1" applyBorder="1" applyAlignment="1" applyProtection="1">
      <alignment horizontal="center" vertical="center"/>
    </xf>
    <xf numFmtId="0" fontId="155" fillId="7" borderId="4" xfId="0" applyFont="1" applyFill="1" applyBorder="1" applyAlignment="1" applyProtection="1">
      <alignment horizontal="left" vertical="center" wrapText="1"/>
    </xf>
    <xf numFmtId="0" fontId="1" fillId="7" borderId="0" xfId="0" applyFont="1" applyFill="1" applyBorder="1" applyAlignment="1" applyProtection="1">
      <alignment horizontal="center" vertical="center" wrapText="1"/>
    </xf>
    <xf numFmtId="0" fontId="15" fillId="7" borderId="0" xfId="0" applyFont="1" applyFill="1" applyBorder="1" applyAlignment="1" applyProtection="1">
      <alignment horizontal="center" vertical="center" wrapText="1"/>
    </xf>
    <xf numFmtId="0" fontId="156" fillId="7" borderId="0" xfId="0" applyFont="1" applyFill="1" applyBorder="1" applyAlignment="1" applyProtection="1">
      <alignment horizontal="center" vertical="center" wrapText="1"/>
    </xf>
    <xf numFmtId="0" fontId="35" fillId="7" borderId="0" xfId="0" applyFont="1" applyFill="1" applyBorder="1" applyAlignment="1" applyProtection="1">
      <alignment horizontal="center" vertical="center" wrapText="1"/>
    </xf>
    <xf numFmtId="0" fontId="156" fillId="7" borderId="0" xfId="0" applyFont="1" applyFill="1" applyBorder="1" applyAlignment="1" applyProtection="1">
      <alignment horizontal="left" vertical="center" wrapText="1"/>
    </xf>
    <xf numFmtId="0" fontId="1" fillId="7" borderId="0" xfId="0" applyFont="1" applyFill="1" applyAlignment="1" applyProtection="1">
      <alignment vertical="center" wrapText="1"/>
    </xf>
    <xf numFmtId="0" fontId="157" fillId="7" borderId="4" xfId="0" applyFont="1" applyFill="1" applyBorder="1" applyAlignment="1" applyProtection="1">
      <alignment horizontal="center" vertical="center" wrapText="1"/>
    </xf>
    <xf numFmtId="0" fontId="158" fillId="7" borderId="4" xfId="0" applyFont="1" applyFill="1" applyBorder="1" applyAlignment="1" applyProtection="1">
      <alignment horizontal="center" vertical="center" wrapText="1"/>
    </xf>
    <xf numFmtId="0" fontId="159" fillId="7" borderId="4" xfId="0" applyFont="1" applyFill="1" applyBorder="1" applyAlignment="1" applyProtection="1">
      <alignment horizontal="center" vertical="center" wrapText="1"/>
    </xf>
    <xf numFmtId="0" fontId="93" fillId="7" borderId="4" xfId="0" applyFont="1" applyFill="1" applyBorder="1" applyAlignment="1" applyProtection="1">
      <alignment horizontal="center" vertical="center" wrapText="1"/>
    </xf>
    <xf numFmtId="0" fontId="44" fillId="7" borderId="4" xfId="0" applyFont="1" applyFill="1" applyBorder="1" applyAlignment="1" applyProtection="1">
      <alignment horizontal="center" vertical="center" wrapText="1"/>
    </xf>
    <xf numFmtId="0" fontId="160" fillId="7" borderId="0" xfId="0" applyFont="1" applyFill="1" applyAlignment="1" applyProtection="1">
      <alignment horizontal="left" vertical="center" wrapText="1"/>
    </xf>
    <xf numFmtId="0" fontId="122" fillId="7" borderId="0" xfId="0" applyFont="1" applyFill="1" applyAlignment="1" applyProtection="1">
      <alignment horizontal="left" vertical="center" wrapText="1"/>
    </xf>
    <xf numFmtId="0" fontId="41" fillId="0" borderId="0" xfId="0" applyFont="1" applyFill="1" applyBorder="1" applyAlignment="1" applyProtection="1">
      <alignment horizontal="left" vertical="center"/>
    </xf>
    <xf numFmtId="0" fontId="161" fillId="0" borderId="0" xfId="0" applyFont="1" applyFill="1" applyBorder="1" applyAlignment="1" applyProtection="1">
      <alignment horizontal="left" vertical="center"/>
    </xf>
    <xf numFmtId="187" fontId="144" fillId="0" borderId="0" xfId="0" applyNumberFormat="1" applyFont="1" applyFill="1" applyBorder="1" applyAlignment="1" applyProtection="1">
      <alignment horizontal="left" vertical="center"/>
    </xf>
    <xf numFmtId="0" fontId="162" fillId="2" borderId="0" xfId="0" applyFont="1" applyFill="1" applyBorder="1" applyAlignment="1" applyProtection="1">
      <alignment horizontal="left" vertical="center"/>
    </xf>
    <xf numFmtId="0" fontId="163" fillId="2" borderId="0" xfId="0" applyFont="1" applyFill="1" applyBorder="1" applyAlignment="1" applyProtection="1">
      <alignment horizontal="left" vertical="center"/>
    </xf>
    <xf numFmtId="187" fontId="164" fillId="0" borderId="0" xfId="6" applyNumberFormat="1" applyFont="1" applyFill="1" applyBorder="1" applyAlignment="1" applyProtection="1">
      <alignment horizontal="left" vertical="center"/>
    </xf>
    <xf numFmtId="0" fontId="56" fillId="5" borderId="0" xfId="0" applyFont="1" applyFill="1" applyBorder="1" applyAlignment="1" applyProtection="1">
      <alignment horizontal="center" vertical="center"/>
    </xf>
    <xf numFmtId="0" fontId="165" fillId="5" borderId="0" xfId="0" applyFont="1" applyFill="1" applyBorder="1" applyAlignment="1" applyProtection="1">
      <alignment horizontal="center" vertical="center"/>
    </xf>
    <xf numFmtId="0" fontId="147" fillId="0" borderId="0" xfId="0" applyFont="1" applyProtection="1">
      <alignment vertical="center"/>
    </xf>
    <xf numFmtId="0" fontId="166" fillId="7" borderId="62" xfId="0" applyFont="1" applyFill="1" applyBorder="1" applyAlignment="1" applyProtection="1">
      <alignment horizontal="left" vertical="center" wrapText="1"/>
    </xf>
    <xf numFmtId="0" fontId="166" fillId="7" borderId="63" xfId="0" applyFont="1" applyFill="1" applyBorder="1" applyAlignment="1" applyProtection="1">
      <alignment horizontal="left" vertical="center" wrapText="1"/>
    </xf>
    <xf numFmtId="0" fontId="166" fillId="7" borderId="64" xfId="0" applyFont="1" applyFill="1" applyBorder="1" applyAlignment="1" applyProtection="1">
      <alignment horizontal="left" vertical="center" wrapText="1"/>
    </xf>
    <xf numFmtId="0" fontId="167" fillId="0" borderId="0" xfId="0" applyFont="1" applyFill="1" applyAlignment="1" applyProtection="1">
      <alignment vertical="center" wrapText="1"/>
    </xf>
    <xf numFmtId="0" fontId="148" fillId="0" borderId="0" xfId="0" applyFont="1" applyProtection="1">
      <alignment vertical="center"/>
    </xf>
    <xf numFmtId="0" fontId="166" fillId="0" borderId="45" xfId="0" applyFont="1" applyFill="1" applyBorder="1" applyAlignment="1" applyProtection="1">
      <alignment horizontal="left" vertical="center" wrapText="1"/>
    </xf>
    <xf numFmtId="0" fontId="168" fillId="0" borderId="0" xfId="0" applyFont="1" applyFill="1" applyBorder="1" applyAlignment="1" applyProtection="1">
      <alignment horizontal="left" vertical="center" wrapText="1"/>
    </xf>
    <xf numFmtId="0" fontId="166" fillId="0" borderId="45" xfId="50" applyNumberFormat="1" applyFont="1" applyFill="1" applyBorder="1" applyAlignment="1" applyProtection="1">
      <alignment horizontal="left" vertical="center"/>
    </xf>
    <xf numFmtId="0" fontId="168" fillId="0" borderId="0" xfId="50" applyNumberFormat="1" applyFont="1" applyFill="1" applyBorder="1" applyAlignment="1" applyProtection="1">
      <alignment vertical="center"/>
    </xf>
    <xf numFmtId="0" fontId="166" fillId="0" borderId="45" xfId="50" applyNumberFormat="1" applyFont="1" applyFill="1" applyBorder="1" applyAlignment="1" applyProtection="1">
      <alignment horizontal="left" vertical="center" wrapText="1"/>
    </xf>
    <xf numFmtId="0" fontId="168" fillId="0" borderId="0" xfId="50" applyNumberFormat="1" applyFont="1" applyFill="1" applyBorder="1" applyAlignment="1" applyProtection="1">
      <alignment vertical="center" wrapText="1"/>
    </xf>
    <xf numFmtId="0" fontId="166" fillId="0" borderId="45" xfId="50" applyNumberFormat="1" applyFont="1" applyFill="1" applyBorder="1" applyAlignment="1" applyProtection="1">
      <alignment vertical="center" wrapText="1"/>
    </xf>
    <xf numFmtId="0" fontId="1" fillId="0" borderId="0" xfId="50" applyNumberFormat="1" applyFont="1" applyFill="1" applyBorder="1" applyAlignment="1" applyProtection="1">
      <alignment vertical="center" wrapText="1"/>
    </xf>
    <xf numFmtId="0" fontId="7" fillId="5" borderId="45" xfId="0" applyFont="1" applyFill="1" applyBorder="1" applyAlignment="1" applyProtection="1">
      <alignment horizontal="center" vertical="center"/>
    </xf>
    <xf numFmtId="0" fontId="12" fillId="0" borderId="0" xfId="0" applyFont="1" applyFill="1" applyBorder="1" applyAlignment="1">
      <alignment vertical="center"/>
    </xf>
    <xf numFmtId="0" fontId="169" fillId="0" borderId="0" xfId="0" applyFont="1" applyFill="1" applyBorder="1" applyAlignment="1">
      <alignment vertical="center"/>
    </xf>
    <xf numFmtId="0" fontId="12" fillId="0" borderId="0" xfId="0" applyFont="1" applyFill="1" applyBorder="1" applyAlignment="1">
      <alignment horizontal="center" vertical="center"/>
    </xf>
    <xf numFmtId="0" fontId="170" fillId="0" borderId="0" xfId="0" applyFont="1" applyFill="1" applyAlignment="1">
      <alignment horizontal="right" vertical="center"/>
    </xf>
    <xf numFmtId="0" fontId="171" fillId="0" borderId="0" xfId="0" applyFont="1" applyFill="1" applyAlignment="1">
      <alignment horizontal="left" vertical="center" wrapText="1"/>
    </xf>
    <xf numFmtId="0" fontId="7" fillId="5" borderId="0" xfId="0" applyNumberFormat="1" applyFont="1" applyFill="1" applyAlignment="1" applyProtection="1">
      <alignment horizontal="center" vertical="center" wrapText="1"/>
    </xf>
    <xf numFmtId="0" fontId="12" fillId="0" borderId="0" xfId="0" applyFont="1" applyFill="1" applyAlignment="1">
      <alignment horizontal="center" vertical="center"/>
    </xf>
    <xf numFmtId="0" fontId="113" fillId="4" borderId="5" xfId="0" applyFont="1" applyFill="1" applyBorder="1" applyAlignment="1">
      <alignment horizontal="center" vertical="center"/>
    </xf>
    <xf numFmtId="0" fontId="113" fillId="4" borderId="5" xfId="0" applyFont="1" applyFill="1" applyBorder="1" applyAlignment="1">
      <alignment horizontal="center" vertical="center" wrapText="1"/>
    </xf>
    <xf numFmtId="0" fontId="113" fillId="4" borderId="89" xfId="0" applyFont="1" applyFill="1" applyBorder="1" applyAlignment="1">
      <alignment horizontal="center" vertical="center"/>
    </xf>
    <xf numFmtId="0" fontId="113" fillId="4" borderId="89" xfId="0" applyFont="1" applyFill="1" applyBorder="1" applyAlignment="1">
      <alignment horizontal="center" vertical="center" wrapText="1"/>
    </xf>
    <xf numFmtId="0" fontId="12" fillId="0" borderId="4" xfId="0" applyFont="1" applyFill="1" applyBorder="1" applyAlignment="1">
      <alignment horizontal="center" vertical="center"/>
    </xf>
    <xf numFmtId="0" fontId="12" fillId="0" borderId="4" xfId="0" applyFont="1" applyFill="1" applyBorder="1" applyAlignment="1">
      <alignment horizontal="center" vertical="center" wrapText="1"/>
    </xf>
    <xf numFmtId="0" fontId="0" fillId="2" borderId="0" xfId="0" applyFont="1" applyFill="1" applyAlignment="1">
      <alignment vertical="center"/>
    </xf>
    <xf numFmtId="0" fontId="0" fillId="0" borderId="0" xfId="0" applyFont="1" applyFill="1" applyAlignment="1">
      <alignment vertical="center"/>
    </xf>
    <xf numFmtId="0" fontId="0" fillId="2" borderId="0" xfId="0" applyFont="1" applyFill="1" applyAlignment="1" applyProtection="1">
      <alignment vertical="center"/>
    </xf>
    <xf numFmtId="0" fontId="0" fillId="9" borderId="0" xfId="0" applyFill="1" applyProtection="1">
      <alignment vertical="center"/>
    </xf>
    <xf numFmtId="0" fontId="0" fillId="9" borderId="0" xfId="0" applyFill="1" applyAlignment="1" applyProtection="1">
      <alignment horizontal="center" vertical="center"/>
    </xf>
    <xf numFmtId="0" fontId="139" fillId="0" borderId="0" xfId="0" applyFont="1" applyAlignment="1" applyProtection="1">
      <alignment horizontal="center" vertical="center"/>
    </xf>
    <xf numFmtId="0" fontId="172" fillId="6" borderId="0" xfId="0" applyNumberFormat="1" applyFont="1" applyFill="1" applyBorder="1" applyAlignment="1" applyProtection="1">
      <alignment horizontal="left" vertical="center" wrapText="1"/>
    </xf>
    <xf numFmtId="0" fontId="18" fillId="2" borderId="0" xfId="6" applyFont="1" applyFill="1" applyProtection="1">
      <alignment vertical="center"/>
    </xf>
    <xf numFmtId="0" fontId="173" fillId="6" borderId="0" xfId="0" applyNumberFormat="1" applyFont="1" applyFill="1" applyAlignment="1" applyProtection="1">
      <alignment horizontal="center" vertical="center" wrapText="1"/>
    </xf>
    <xf numFmtId="0" fontId="0" fillId="0" borderId="0" xfId="0" applyFont="1" applyFill="1" applyAlignment="1" applyProtection="1">
      <alignment vertical="center"/>
    </xf>
    <xf numFmtId="0" fontId="83" fillId="0" borderId="0" xfId="0" applyNumberFormat="1" applyFont="1" applyFill="1" applyBorder="1" applyAlignment="1" applyProtection="1">
      <alignment horizontal="left" vertical="center" wrapText="1"/>
    </xf>
    <xf numFmtId="0" fontId="18" fillId="0" borderId="0" xfId="6" applyFont="1" applyFill="1" applyProtection="1">
      <alignment vertical="center"/>
    </xf>
    <xf numFmtId="0" fontId="7" fillId="0" borderId="0" xfId="0" applyNumberFormat="1" applyFont="1" applyFill="1" applyAlignment="1" applyProtection="1">
      <alignment horizontal="center" vertical="center" wrapText="1"/>
    </xf>
    <xf numFmtId="0" fontId="83" fillId="5" borderId="0" xfId="0" applyNumberFormat="1" applyFont="1" applyFill="1" applyBorder="1" applyAlignment="1" applyProtection="1">
      <alignment horizontal="left" vertical="center" wrapText="1"/>
    </xf>
    <xf numFmtId="0" fontId="174" fillId="10" borderId="0" xfId="0" applyFont="1" applyFill="1" applyBorder="1" applyAlignment="1" applyProtection="1">
      <alignment horizontal="center" vertical="center" wrapText="1"/>
    </xf>
    <xf numFmtId="0" fontId="83" fillId="2" borderId="0" xfId="0" applyNumberFormat="1" applyFont="1" applyFill="1" applyBorder="1" applyAlignment="1" applyProtection="1">
      <alignment horizontal="left" vertical="center" wrapText="1"/>
    </xf>
    <xf numFmtId="0" fontId="174" fillId="2" borderId="0" xfId="0" applyFont="1" applyFill="1" applyBorder="1" applyAlignment="1" applyProtection="1">
      <alignment horizontal="center" vertical="center" wrapText="1"/>
    </xf>
    <xf numFmtId="178" fontId="1" fillId="2" borderId="45" xfId="0" applyNumberFormat="1" applyFont="1" applyFill="1" applyBorder="1" applyAlignment="1" applyProtection="1">
      <alignment horizontal="left" vertical="center" wrapText="1"/>
    </xf>
    <xf numFmtId="0" fontId="175" fillId="0" borderId="45" xfId="0" applyFont="1" applyFill="1" applyBorder="1" applyAlignment="1" applyProtection="1">
      <alignment horizontal="left" vertical="center" wrapText="1"/>
    </xf>
    <xf numFmtId="178" fontId="1" fillId="2" borderId="0" xfId="0" applyNumberFormat="1" applyFont="1" applyFill="1" applyBorder="1" applyAlignment="1" applyProtection="1">
      <alignment horizontal="left" vertical="center" wrapText="1"/>
    </xf>
    <xf numFmtId="178" fontId="1" fillId="2" borderId="90" xfId="0" applyNumberFormat="1" applyFont="1" applyFill="1" applyBorder="1" applyAlignment="1" applyProtection="1">
      <alignment horizontal="left" vertical="center" wrapText="1"/>
    </xf>
    <xf numFmtId="178" fontId="1" fillId="2" borderId="91" xfId="0" applyNumberFormat="1" applyFont="1" applyFill="1" applyBorder="1" applyAlignment="1" applyProtection="1">
      <alignment horizontal="left" vertical="center" wrapText="1"/>
    </xf>
    <xf numFmtId="178" fontId="1" fillId="2" borderId="92" xfId="0" applyNumberFormat="1" applyFont="1" applyFill="1" applyBorder="1" applyAlignment="1" applyProtection="1">
      <alignment horizontal="left" vertical="center" wrapText="1"/>
    </xf>
    <xf numFmtId="178" fontId="1" fillId="2" borderId="93" xfId="0" applyNumberFormat="1" applyFont="1" applyFill="1" applyBorder="1" applyAlignment="1" applyProtection="1">
      <alignment horizontal="left" vertical="center" wrapText="1"/>
    </xf>
    <xf numFmtId="178" fontId="1" fillId="2" borderId="94" xfId="0" applyNumberFormat="1" applyFont="1" applyFill="1" applyBorder="1" applyAlignment="1" applyProtection="1">
      <alignment horizontal="left" vertical="center" wrapText="1"/>
    </xf>
    <xf numFmtId="178" fontId="1" fillId="2" borderId="95" xfId="0" applyNumberFormat="1" applyFont="1" applyFill="1" applyBorder="1" applyAlignment="1" applyProtection="1">
      <alignment horizontal="left" vertical="center" wrapText="1"/>
    </xf>
    <xf numFmtId="178" fontId="1" fillId="2" borderId="96" xfId="0" applyNumberFormat="1" applyFont="1" applyFill="1" applyBorder="1" applyAlignment="1" applyProtection="1">
      <alignment horizontal="left" vertical="center" wrapText="1"/>
    </xf>
    <xf numFmtId="178" fontId="1" fillId="2" borderId="97" xfId="0" applyNumberFormat="1" applyFont="1" applyFill="1" applyBorder="1" applyAlignment="1" applyProtection="1">
      <alignment horizontal="left" vertical="center" wrapText="1"/>
    </xf>
    <xf numFmtId="0" fontId="176" fillId="0" borderId="45" xfId="0" applyFont="1" applyFill="1" applyBorder="1" applyAlignment="1" applyProtection="1">
      <alignment horizontal="left" vertical="center" wrapText="1"/>
    </xf>
    <xf numFmtId="0" fontId="176" fillId="0" borderId="0" xfId="0" applyFont="1" applyFill="1" applyBorder="1" applyAlignment="1" applyProtection="1">
      <alignment horizontal="left" vertical="center" wrapText="1"/>
    </xf>
    <xf numFmtId="0" fontId="83" fillId="5" borderId="0" xfId="0" applyNumberFormat="1" applyFont="1" applyFill="1" applyBorder="1" applyAlignment="1" applyProtection="1">
      <alignment horizontal="center" vertical="center" wrapText="1"/>
    </xf>
    <xf numFmtId="0" fontId="83" fillId="0" borderId="0" xfId="0" applyFont="1" applyFill="1" applyBorder="1" applyAlignment="1" applyProtection="1">
      <alignment horizontal="center" vertical="top" wrapText="1"/>
    </xf>
    <xf numFmtId="0" fontId="177" fillId="0" borderId="9" xfId="0" applyFont="1" applyFill="1" applyBorder="1" applyAlignment="1" applyProtection="1">
      <alignment horizontal="left" vertical="center"/>
    </xf>
    <xf numFmtId="178" fontId="1" fillId="2" borderId="0" xfId="0" applyNumberFormat="1" applyFont="1" applyFill="1" applyAlignment="1" applyProtection="1">
      <alignment horizontal="left" vertical="center" wrapText="1"/>
    </xf>
    <xf numFmtId="0" fontId="177" fillId="0" borderId="9" xfId="0" applyFont="1" applyFill="1" applyBorder="1" applyAlignment="1" applyProtection="1">
      <alignment horizontal="left" vertical="center" wrapText="1"/>
    </xf>
    <xf numFmtId="0" fontId="177" fillId="0" borderId="8" xfId="0" applyFont="1" applyFill="1" applyBorder="1" applyAlignment="1" applyProtection="1">
      <alignment horizontal="left" vertical="center"/>
    </xf>
    <xf numFmtId="0" fontId="177" fillId="0" borderId="15" xfId="0" applyFont="1" applyFill="1" applyBorder="1" applyAlignment="1" applyProtection="1">
      <alignment horizontal="left" vertical="center"/>
    </xf>
    <xf numFmtId="0" fontId="177" fillId="0" borderId="16" xfId="0" applyFont="1" applyFill="1" applyBorder="1" applyAlignment="1" applyProtection="1">
      <alignment horizontal="left" vertical="center"/>
    </xf>
    <xf numFmtId="0" fontId="177" fillId="0" borderId="12" xfId="0" applyFont="1" applyFill="1" applyBorder="1" applyAlignment="1" applyProtection="1">
      <alignment vertical="center"/>
    </xf>
    <xf numFmtId="0" fontId="177" fillId="0" borderId="13" xfId="0" applyFont="1" applyFill="1" applyBorder="1" applyAlignment="1" applyProtection="1">
      <alignment vertical="center"/>
    </xf>
    <xf numFmtId="0" fontId="177" fillId="0" borderId="14" xfId="0" applyFont="1" applyFill="1" applyBorder="1" applyAlignment="1" applyProtection="1">
      <alignment vertical="center"/>
    </xf>
    <xf numFmtId="0" fontId="178" fillId="2" borderId="0" xfId="0" applyFont="1" applyFill="1" applyAlignment="1" applyProtection="1">
      <alignment horizontal="center" vertical="center"/>
    </xf>
    <xf numFmtId="0" fontId="174" fillId="0" borderId="0" xfId="0" applyFont="1" applyFill="1" applyBorder="1" applyAlignment="1" applyProtection="1">
      <alignment horizontal="center" vertical="center" wrapText="1"/>
    </xf>
    <xf numFmtId="0" fontId="13" fillId="4" borderId="1" xfId="0" applyNumberFormat="1" applyFont="1" applyFill="1" applyBorder="1" applyAlignment="1" applyProtection="1">
      <alignment horizontal="center" vertical="center" wrapText="1"/>
    </xf>
    <xf numFmtId="0" fontId="13" fillId="4" borderId="3" xfId="0" applyNumberFormat="1" applyFont="1" applyFill="1" applyBorder="1" applyAlignment="1" applyProtection="1">
      <alignment horizontal="center" vertical="center" wrapText="1"/>
    </xf>
    <xf numFmtId="0" fontId="35" fillId="0" borderId="45" xfId="0" applyFont="1" applyFill="1" applyBorder="1" applyAlignment="1" applyProtection="1">
      <alignment horizontal="center" vertical="center" wrapText="1"/>
    </xf>
    <xf numFmtId="0" fontId="179" fillId="0" borderId="45" xfId="0" applyFont="1" applyFill="1" applyBorder="1" applyAlignment="1" applyProtection="1">
      <alignment horizontal="center" vertical="center" wrapText="1"/>
    </xf>
    <xf numFmtId="0" fontId="179" fillId="0" borderId="45" xfId="0" applyFont="1" applyFill="1" applyBorder="1" applyAlignment="1" applyProtection="1">
      <alignment vertical="center" wrapText="1"/>
    </xf>
    <xf numFmtId="0" fontId="179" fillId="0" borderId="45" xfId="0" applyFont="1" applyFill="1" applyBorder="1" applyAlignment="1" applyProtection="1">
      <alignment horizontal="left" vertical="center" wrapText="1"/>
    </xf>
    <xf numFmtId="0" fontId="35" fillId="3" borderId="45" xfId="0" applyFont="1" applyFill="1" applyBorder="1" applyAlignment="1" applyProtection="1">
      <alignment horizontal="center" vertical="center" wrapText="1"/>
    </xf>
    <xf numFmtId="0" fontId="179" fillId="3" borderId="45" xfId="0" applyFont="1" applyFill="1" applyBorder="1" applyAlignment="1" applyProtection="1">
      <alignment horizontal="center" vertical="center" wrapText="1"/>
    </xf>
    <xf numFmtId="0" fontId="179" fillId="3" borderId="45" xfId="0" applyFont="1" applyFill="1" applyBorder="1" applyAlignment="1" applyProtection="1">
      <alignment vertical="center" wrapText="1"/>
    </xf>
    <xf numFmtId="0" fontId="179" fillId="3" borderId="45" xfId="0" applyFont="1" applyFill="1" applyBorder="1" applyAlignment="1" applyProtection="1">
      <alignment horizontal="left" vertical="center" wrapText="1"/>
    </xf>
    <xf numFmtId="0" fontId="179" fillId="0" borderId="98" xfId="0" applyFont="1" applyFill="1" applyBorder="1" applyAlignment="1" applyProtection="1">
      <alignment horizontal="center" vertical="center" wrapText="1"/>
    </xf>
    <xf numFmtId="0" fontId="179" fillId="0" borderId="99" xfId="0" applyFont="1" applyFill="1" applyBorder="1" applyAlignment="1" applyProtection="1">
      <alignment horizontal="center" vertical="center" wrapText="1"/>
    </xf>
    <xf numFmtId="0" fontId="179" fillId="0" borderId="98" xfId="0" applyFont="1" applyFill="1" applyBorder="1" applyAlignment="1" applyProtection="1">
      <alignment horizontal="left" vertical="center" wrapText="1"/>
    </xf>
    <xf numFmtId="0" fontId="179" fillId="0" borderId="99" xfId="0" applyFont="1" applyFill="1" applyBorder="1" applyAlignment="1" applyProtection="1">
      <alignment horizontal="left" vertical="center" wrapText="1"/>
    </xf>
    <xf numFmtId="0" fontId="180" fillId="7" borderId="0" xfId="0" applyFont="1" applyFill="1" applyBorder="1" applyAlignment="1">
      <alignment vertical="center"/>
    </xf>
    <xf numFmtId="0" fontId="15" fillId="7" borderId="0" xfId="0" applyFont="1" applyFill="1" applyBorder="1" applyAlignment="1">
      <alignment horizontal="center" vertical="center"/>
    </xf>
    <xf numFmtId="0" fontId="180" fillId="7" borderId="0" xfId="0" applyFont="1" applyFill="1" applyBorder="1" applyAlignment="1" applyProtection="1">
      <alignment vertical="center"/>
    </xf>
    <xf numFmtId="185" fontId="180" fillId="7" borderId="0" xfId="0" applyNumberFormat="1" applyFont="1" applyFill="1" applyBorder="1" applyAlignment="1" applyProtection="1">
      <alignment horizontal="center" vertical="center"/>
    </xf>
    <xf numFmtId="0" fontId="180" fillId="7" borderId="0" xfId="0" applyFont="1" applyFill="1" applyBorder="1" applyAlignment="1" applyProtection="1">
      <alignment vertical="center" wrapText="1"/>
    </xf>
    <xf numFmtId="0" fontId="181" fillId="2" borderId="100" xfId="0" applyFont="1" applyFill="1" applyBorder="1" applyAlignment="1" applyProtection="1">
      <alignment horizontal="center" vertical="center" wrapText="1"/>
    </xf>
    <xf numFmtId="0" fontId="182" fillId="2" borderId="100" xfId="0" applyFont="1" applyFill="1" applyBorder="1" applyAlignment="1" applyProtection="1">
      <alignment horizontal="center" vertical="center" wrapText="1"/>
    </xf>
    <xf numFmtId="0" fontId="183" fillId="7" borderId="0" xfId="0" applyFont="1" applyFill="1" applyProtection="1">
      <alignment vertical="center"/>
    </xf>
    <xf numFmtId="0" fontId="183" fillId="7" borderId="0" xfId="0" applyFont="1" applyFill="1">
      <alignment vertical="center"/>
    </xf>
    <xf numFmtId="0" fontId="182" fillId="9" borderId="100" xfId="0" applyFont="1" applyFill="1" applyBorder="1" applyAlignment="1" applyProtection="1">
      <alignment horizontal="center" vertical="center"/>
    </xf>
    <xf numFmtId="0" fontId="86" fillId="7" borderId="0" xfId="0" applyFont="1" applyFill="1" applyAlignment="1" applyProtection="1">
      <alignment horizontal="center" vertical="center" wrapText="1"/>
    </xf>
    <xf numFmtId="0" fontId="184" fillId="6" borderId="38" xfId="0" applyNumberFormat="1" applyFont="1" applyFill="1" applyBorder="1" applyAlignment="1" applyProtection="1">
      <alignment horizontal="center" vertical="center" wrapText="1"/>
    </xf>
    <xf numFmtId="0" fontId="185" fillId="7" borderId="0" xfId="0" applyFont="1" applyFill="1" applyProtection="1">
      <alignment vertical="center"/>
    </xf>
    <xf numFmtId="0" fontId="185" fillId="7" borderId="0" xfId="0" applyFont="1" applyFill="1">
      <alignment vertical="center"/>
    </xf>
    <xf numFmtId="0" fontId="16" fillId="7" borderId="0" xfId="0" applyFont="1" applyFill="1" applyAlignment="1">
      <alignment horizontal="center" vertical="center"/>
    </xf>
    <xf numFmtId="0" fontId="186" fillId="11" borderId="4" xfId="0" applyFont="1" applyFill="1" applyBorder="1" applyAlignment="1">
      <alignment horizontal="center" vertical="center" wrapText="1"/>
    </xf>
    <xf numFmtId="0" fontId="187" fillId="11" borderId="4" xfId="0" applyFont="1" applyFill="1" applyBorder="1" applyAlignment="1">
      <alignment horizontal="center" vertical="center"/>
    </xf>
    <xf numFmtId="58" fontId="188" fillId="11" borderId="4" xfId="0" applyNumberFormat="1" applyFont="1" applyFill="1" applyBorder="1" applyAlignment="1">
      <alignment horizontal="center" vertical="center" wrapText="1"/>
    </xf>
    <xf numFmtId="58" fontId="187" fillId="11" borderId="4" xfId="0" applyNumberFormat="1" applyFont="1" applyFill="1" applyBorder="1" applyAlignment="1">
      <alignment horizontal="center" vertical="center"/>
    </xf>
    <xf numFmtId="58" fontId="187" fillId="11" borderId="4" xfId="0" applyNumberFormat="1" applyFont="1" applyFill="1" applyBorder="1" applyAlignment="1">
      <alignment horizontal="center" vertical="center" wrapText="1"/>
    </xf>
    <xf numFmtId="0" fontId="189" fillId="7" borderId="0" xfId="0" applyFont="1" applyFill="1" applyAlignment="1" applyProtection="1">
      <alignment horizontal="center" vertical="center" wrapText="1"/>
    </xf>
    <xf numFmtId="0" fontId="189" fillId="7" borderId="0" xfId="0" applyFont="1" applyFill="1" applyAlignment="1" applyProtection="1">
      <alignment horizontal="center" vertical="center"/>
    </xf>
    <xf numFmtId="0" fontId="189" fillId="7" borderId="0" xfId="0" applyFont="1" applyFill="1" applyAlignment="1">
      <alignment horizontal="center" vertical="center"/>
    </xf>
    <xf numFmtId="58" fontId="188" fillId="11" borderId="4" xfId="0" applyNumberFormat="1" applyFont="1" applyFill="1" applyBorder="1" applyAlignment="1">
      <alignment horizontal="center" vertical="center"/>
    </xf>
    <xf numFmtId="185" fontId="187" fillId="11" borderId="4" xfId="0" applyNumberFormat="1" applyFont="1" applyFill="1" applyBorder="1" applyAlignment="1">
      <alignment horizontal="center" vertical="center"/>
    </xf>
    <xf numFmtId="0" fontId="190" fillId="11" borderId="101" xfId="0" applyFont="1" applyFill="1" applyBorder="1" applyAlignment="1">
      <alignment horizontal="center" vertical="center"/>
    </xf>
    <xf numFmtId="0" fontId="191" fillId="11" borderId="4" xfId="0" applyFont="1" applyFill="1" applyBorder="1" applyAlignment="1">
      <alignment horizontal="center" vertical="center"/>
    </xf>
    <xf numFmtId="58" fontId="191" fillId="11" borderId="4" xfId="0" applyNumberFormat="1" applyFont="1" applyFill="1" applyBorder="1" applyAlignment="1">
      <alignment horizontal="center" vertical="center" wrapText="1"/>
    </xf>
    <xf numFmtId="58" fontId="191" fillId="11" borderId="4" xfId="0" applyNumberFormat="1" applyFont="1" applyFill="1" applyBorder="1" applyAlignment="1">
      <alignment horizontal="center" vertical="center"/>
    </xf>
    <xf numFmtId="185" fontId="191" fillId="11" borderId="4" xfId="0" applyNumberFormat="1" applyFont="1" applyFill="1" applyBorder="1" applyAlignment="1">
      <alignment horizontal="center" vertical="center"/>
    </xf>
    <xf numFmtId="0" fontId="190" fillId="11" borderId="4" xfId="0" applyFont="1" applyFill="1" applyBorder="1" applyAlignment="1">
      <alignment horizontal="center" vertical="center" wrapText="1"/>
    </xf>
    <xf numFmtId="0" fontId="190" fillId="11" borderId="58" xfId="0" applyFont="1" applyFill="1" applyBorder="1" applyAlignment="1">
      <alignment horizontal="center" vertical="center" wrapText="1"/>
    </xf>
    <xf numFmtId="0" fontId="190" fillId="11" borderId="101" xfId="0" applyFont="1" applyFill="1" applyBorder="1" applyAlignment="1">
      <alignment horizontal="center" vertical="center" wrapText="1"/>
    </xf>
    <xf numFmtId="0" fontId="190" fillId="11" borderId="41" xfId="0" applyFont="1" applyFill="1" applyBorder="1" applyAlignment="1">
      <alignment horizontal="center" vertical="center" wrapText="1"/>
    </xf>
    <xf numFmtId="0" fontId="191" fillId="11" borderId="4" xfId="0" applyFont="1" applyFill="1" applyBorder="1" applyAlignment="1">
      <alignment horizontal="center" vertical="center" wrapText="1"/>
    </xf>
    <xf numFmtId="0" fontId="192" fillId="11" borderId="4" xfId="0" applyFont="1" applyFill="1" applyBorder="1" applyAlignment="1">
      <alignment horizontal="center" vertical="center" wrapText="1"/>
    </xf>
    <xf numFmtId="0" fontId="193" fillId="11" borderId="4" xfId="0" applyFont="1" applyFill="1" applyBorder="1" applyAlignment="1">
      <alignment horizontal="center" vertical="center"/>
    </xf>
    <xf numFmtId="58" fontId="193" fillId="11" borderId="4" xfId="0" applyNumberFormat="1" applyFont="1" applyFill="1" applyBorder="1" applyAlignment="1">
      <alignment horizontal="center" vertical="center" wrapText="1"/>
    </xf>
    <xf numFmtId="0" fontId="194" fillId="11" borderId="4" xfId="0" applyFont="1" applyFill="1" applyBorder="1" applyAlignment="1">
      <alignment horizontal="center" vertical="center"/>
    </xf>
    <xf numFmtId="0" fontId="188" fillId="11" borderId="4" xfId="0" applyFont="1" applyFill="1" applyBorder="1" applyAlignment="1">
      <alignment horizontal="center" vertical="center"/>
    </xf>
    <xf numFmtId="0" fontId="195" fillId="11" borderId="4" xfId="0" applyFont="1" applyFill="1" applyBorder="1" applyAlignment="1">
      <alignment horizontal="center" vertical="center" wrapText="1"/>
    </xf>
    <xf numFmtId="0" fontId="190" fillId="12" borderId="22" xfId="0" applyFont="1" applyFill="1" applyBorder="1" applyAlignment="1">
      <alignment horizontal="left" vertical="center" wrapText="1"/>
    </xf>
    <xf numFmtId="0" fontId="0" fillId="0" borderId="0" xfId="0" applyFill="1" applyAlignment="1">
      <alignment vertical="center"/>
    </xf>
    <xf numFmtId="0" fontId="0" fillId="0" borderId="0" xfId="0" applyFill="1" applyAlignment="1" applyProtection="1">
      <alignment vertical="center"/>
    </xf>
    <xf numFmtId="0" fontId="0" fillId="13" borderId="0" xfId="0" applyFill="1" applyAlignment="1" applyProtection="1">
      <alignment vertical="center"/>
    </xf>
    <xf numFmtId="0" fontId="196" fillId="13" borderId="0" xfId="0" applyFont="1" applyFill="1" applyAlignment="1" applyProtection="1">
      <alignment horizontal="right" vertical="center"/>
    </xf>
    <xf numFmtId="0" fontId="0" fillId="0" borderId="0" xfId="0" applyFill="1" applyAlignment="1" applyProtection="1">
      <alignment horizontal="center" vertical="center"/>
    </xf>
    <xf numFmtId="0" fontId="172" fillId="6" borderId="102" xfId="0" applyNumberFormat="1" applyFont="1" applyFill="1" applyBorder="1" applyAlignment="1" applyProtection="1">
      <alignment horizontal="center" vertical="center"/>
    </xf>
    <xf numFmtId="0" fontId="172" fillId="6" borderId="103" xfId="0" applyNumberFormat="1" applyFont="1" applyFill="1" applyBorder="1" applyAlignment="1" applyProtection="1">
      <alignment horizontal="center" vertical="center"/>
    </xf>
    <xf numFmtId="0" fontId="172" fillId="13" borderId="0" xfId="0" applyNumberFormat="1" applyFont="1" applyFill="1" applyBorder="1" applyAlignment="1" applyProtection="1">
      <alignment horizontal="center" vertical="center"/>
    </xf>
    <xf numFmtId="0" fontId="197" fillId="14" borderId="40" xfId="0" applyNumberFormat="1" applyFont="1" applyFill="1" applyBorder="1" applyAlignment="1" applyProtection="1">
      <alignment horizontal="center" vertical="center"/>
    </xf>
    <xf numFmtId="0" fontId="197" fillId="14" borderId="56" xfId="0" applyNumberFormat="1" applyFont="1" applyFill="1" applyBorder="1" applyAlignment="1" applyProtection="1">
      <alignment horizontal="center" vertical="center"/>
    </xf>
    <xf numFmtId="0" fontId="198" fillId="13" borderId="0" xfId="0" applyNumberFormat="1" applyFont="1" applyFill="1" applyBorder="1" applyAlignment="1" applyProtection="1">
      <alignment horizontal="center" vertical="center"/>
    </xf>
    <xf numFmtId="0" fontId="199" fillId="13" borderId="104" xfId="0" applyFont="1" applyFill="1" applyBorder="1" applyAlignment="1" applyProtection="1">
      <alignment horizontal="center" vertical="center" wrapText="1"/>
    </xf>
    <xf numFmtId="0" fontId="199" fillId="13" borderId="0" xfId="0" applyFont="1" applyFill="1" applyBorder="1" applyAlignment="1" applyProtection="1">
      <alignment horizontal="center" vertical="center" wrapText="1"/>
    </xf>
    <xf numFmtId="0" fontId="172" fillId="6" borderId="5" xfId="0" applyFont="1" applyFill="1" applyBorder="1" applyAlignment="1" applyProtection="1">
      <alignment horizontal="center" vertical="center" wrapText="1"/>
    </xf>
    <xf numFmtId="0" fontId="172" fillId="4" borderId="5" xfId="0" applyFont="1" applyFill="1" applyBorder="1" applyAlignment="1" applyProtection="1">
      <alignment horizontal="center" vertical="center" wrapText="1"/>
    </xf>
    <xf numFmtId="0" fontId="200" fillId="0" borderId="4" xfId="0" applyFont="1" applyFill="1" applyBorder="1" applyAlignment="1" applyProtection="1">
      <alignment horizontal="center" vertical="center"/>
    </xf>
    <xf numFmtId="0" fontId="199" fillId="2" borderId="4" xfId="0" applyFont="1" applyFill="1" applyBorder="1" applyAlignment="1" applyProtection="1">
      <alignment horizontal="center" vertical="center" wrapText="1"/>
    </xf>
    <xf numFmtId="0" fontId="45" fillId="2" borderId="4" xfId="0" applyFont="1" applyFill="1" applyBorder="1" applyAlignment="1" applyProtection="1">
      <alignment horizontal="center" vertical="center"/>
    </xf>
    <xf numFmtId="0" fontId="201" fillId="0" borderId="0" xfId="0" applyFont="1" applyFill="1" applyAlignment="1" applyProtection="1">
      <alignment vertical="center"/>
    </xf>
    <xf numFmtId="0" fontId="57" fillId="2" borderId="0" xfId="0" applyFont="1" applyFill="1" applyAlignment="1" applyProtection="1">
      <alignment horizontal="center" vertical="center" wrapText="1"/>
    </xf>
    <xf numFmtId="0" fontId="153" fillId="6" borderId="39" xfId="0" applyNumberFormat="1" applyFont="1" applyFill="1" applyBorder="1" applyAlignment="1" applyProtection="1">
      <alignment horizontal="center" vertical="center" wrapText="1"/>
    </xf>
    <xf numFmtId="0" fontId="153" fillId="6" borderId="0" xfId="0" applyNumberFormat="1" applyFont="1" applyFill="1" applyBorder="1" applyAlignment="1" applyProtection="1">
      <alignment horizontal="center" vertical="center" wrapText="1"/>
    </xf>
    <xf numFmtId="0" fontId="150" fillId="2" borderId="105" xfId="0" applyFont="1" applyFill="1" applyBorder="1" applyAlignment="1" applyProtection="1">
      <alignment horizontal="center" vertical="center" wrapText="1"/>
    </xf>
    <xf numFmtId="0" fontId="17" fillId="2" borderId="106" xfId="0" applyFont="1" applyFill="1" applyBorder="1" applyAlignment="1" applyProtection="1">
      <alignment horizontal="center" vertical="center" wrapText="1"/>
    </xf>
    <xf numFmtId="0" fontId="202" fillId="2" borderId="106" xfId="0" applyFont="1" applyFill="1" applyBorder="1" applyAlignment="1" applyProtection="1">
      <alignment horizontal="center" vertical="center" wrapText="1"/>
    </xf>
    <xf numFmtId="0" fontId="202" fillId="2" borderId="106" xfId="0" applyFont="1" applyFill="1" applyBorder="1" applyAlignment="1" applyProtection="1">
      <alignment vertical="center" wrapText="1"/>
    </xf>
    <xf numFmtId="0" fontId="150" fillId="2" borderId="107" xfId="0" applyFont="1" applyFill="1" applyBorder="1" applyAlignment="1" applyProtection="1">
      <alignment horizontal="center" vertical="center" wrapText="1"/>
    </xf>
    <xf numFmtId="0" fontId="17" fillId="2" borderId="9" xfId="0" applyFont="1" applyFill="1" applyBorder="1" applyAlignment="1" applyProtection="1">
      <alignment horizontal="center" vertical="center" wrapText="1"/>
    </xf>
    <xf numFmtId="0" fontId="202" fillId="2" borderId="9" xfId="0" applyFont="1" applyFill="1" applyBorder="1" applyAlignment="1" applyProtection="1">
      <alignment horizontal="center" vertical="center" wrapText="1"/>
    </xf>
    <xf numFmtId="0" fontId="203" fillId="2" borderId="9" xfId="0" applyFont="1" applyFill="1" applyBorder="1" applyAlignment="1" applyProtection="1">
      <alignment horizontal="center" vertical="center" wrapText="1"/>
    </xf>
    <xf numFmtId="0" fontId="17" fillId="2" borderId="11" xfId="0" applyFont="1" applyFill="1" applyBorder="1" applyAlignment="1" applyProtection="1">
      <alignment horizontal="center" vertical="center" wrapText="1"/>
    </xf>
    <xf numFmtId="0" fontId="202" fillId="2" borderId="9" xfId="0" applyFont="1" applyFill="1" applyBorder="1" applyAlignment="1" applyProtection="1">
      <alignment vertical="center" wrapText="1"/>
    </xf>
    <xf numFmtId="0" fontId="17" fillId="2" borderId="107" xfId="0" applyFont="1" applyFill="1" applyBorder="1" applyAlignment="1" applyProtection="1">
      <alignment horizontal="center" vertical="center" wrapText="1"/>
    </xf>
    <xf numFmtId="0" fontId="202" fillId="2" borderId="8" xfId="0" applyFont="1" applyFill="1" applyBorder="1" applyAlignment="1" applyProtection="1">
      <alignment horizontal="center" vertical="center" wrapText="1"/>
    </xf>
    <xf numFmtId="0" fontId="202" fillId="2" borderId="15" xfId="0" applyFont="1" applyFill="1" applyBorder="1" applyAlignment="1" applyProtection="1">
      <alignment horizontal="center" vertical="center" wrapText="1"/>
    </xf>
    <xf numFmtId="0" fontId="202" fillId="2" borderId="16" xfId="0" applyFont="1" applyFill="1" applyBorder="1" applyAlignment="1" applyProtection="1">
      <alignment horizontal="center" vertical="center" wrapText="1"/>
    </xf>
    <xf numFmtId="0" fontId="150" fillId="2" borderId="11" xfId="0" applyFont="1" applyFill="1" applyBorder="1" applyAlignment="1" applyProtection="1">
      <alignment horizontal="center" vertical="center" wrapText="1"/>
    </xf>
    <xf numFmtId="0" fontId="150" fillId="2" borderId="7" xfId="0" applyFont="1" applyFill="1" applyBorder="1" applyAlignment="1" applyProtection="1">
      <alignment horizontal="center" vertical="center" wrapText="1"/>
    </xf>
    <xf numFmtId="0" fontId="17" fillId="2" borderId="7" xfId="0" applyFont="1" applyFill="1" applyBorder="1" applyAlignment="1" applyProtection="1">
      <alignment horizontal="center" vertical="center" wrapText="1"/>
    </xf>
    <xf numFmtId="0" fontId="199" fillId="15" borderId="48" xfId="0" applyFont="1" applyFill="1" applyBorder="1" applyAlignment="1" applyProtection="1">
      <alignment horizontal="center" vertical="center" wrapText="1"/>
    </xf>
    <xf numFmtId="0" fontId="199" fillId="15" borderId="0" xfId="0" applyFont="1" applyFill="1" applyBorder="1" applyAlignment="1" applyProtection="1">
      <alignment horizontal="center" vertical="center" wrapText="1"/>
    </xf>
    <xf numFmtId="0" fontId="199" fillId="15" borderId="49" xfId="0" applyFont="1" applyFill="1" applyBorder="1" applyAlignment="1" applyProtection="1">
      <alignment horizontal="center" vertical="center" wrapText="1"/>
    </xf>
    <xf numFmtId="0" fontId="44" fillId="16" borderId="4" xfId="0" applyFont="1" applyFill="1" applyBorder="1" applyAlignment="1" applyProtection="1">
      <alignment horizontal="center" vertical="center" wrapText="1"/>
    </xf>
    <xf numFmtId="0" fontId="195" fillId="16" borderId="4" xfId="0" applyFont="1" applyFill="1" applyBorder="1" applyAlignment="1" applyProtection="1">
      <alignment horizontal="center" vertical="center" wrapText="1"/>
    </xf>
    <xf numFmtId="0" fontId="172" fillId="16" borderId="4" xfId="0" applyNumberFormat="1" applyFont="1" applyFill="1" applyBorder="1" applyAlignment="1" applyProtection="1">
      <alignment vertical="center" wrapText="1"/>
    </xf>
    <xf numFmtId="0" fontId="44" fillId="11" borderId="4" xfId="0" applyFont="1" applyFill="1" applyBorder="1" applyAlignment="1" applyProtection="1">
      <alignment horizontal="center" vertical="center" wrapText="1"/>
    </xf>
    <xf numFmtId="0" fontId="195" fillId="11" borderId="4" xfId="0" applyFont="1" applyFill="1" applyBorder="1" applyAlignment="1" applyProtection="1">
      <alignment horizontal="center" vertical="center" wrapText="1"/>
    </xf>
    <xf numFmtId="0" fontId="44" fillId="11" borderId="4" xfId="0" applyNumberFormat="1" applyFont="1" applyFill="1" applyBorder="1" applyAlignment="1" applyProtection="1">
      <alignment horizontal="center" vertical="center" wrapText="1"/>
    </xf>
    <xf numFmtId="0" fontId="44" fillId="11" borderId="4" xfId="0" applyNumberFormat="1" applyFont="1" applyFill="1" applyBorder="1" applyAlignment="1" applyProtection="1">
      <alignment vertical="center" wrapText="1"/>
    </xf>
    <xf numFmtId="0" fontId="44" fillId="17" borderId="4" xfId="0" applyFont="1" applyFill="1" applyBorder="1" applyAlignment="1" applyProtection="1">
      <alignment horizontal="center" vertical="center" wrapText="1"/>
    </xf>
    <xf numFmtId="0" fontId="195" fillId="17" borderId="4" xfId="0" applyFont="1" applyFill="1" applyBorder="1" applyAlignment="1" applyProtection="1">
      <alignment horizontal="center" vertical="center" wrapText="1"/>
    </xf>
    <xf numFmtId="0" fontId="44" fillId="17" borderId="4" xfId="0" applyNumberFormat="1" applyFont="1" applyFill="1" applyBorder="1" applyAlignment="1" applyProtection="1">
      <alignment horizontal="center" vertical="center" wrapText="1"/>
    </xf>
    <xf numFmtId="0" fontId="44" fillId="17" borderId="4" xfId="0" applyNumberFormat="1" applyFont="1" applyFill="1" applyBorder="1" applyAlignment="1" applyProtection="1">
      <alignment vertical="center" wrapText="1"/>
    </xf>
    <xf numFmtId="0" fontId="44" fillId="9" borderId="4" xfId="0" applyFont="1" applyFill="1" applyBorder="1" applyAlignment="1" applyProtection="1">
      <alignment horizontal="center" vertical="center" wrapText="1"/>
    </xf>
    <xf numFmtId="0" fontId="195" fillId="9" borderId="4" xfId="0" applyFont="1" applyFill="1" applyBorder="1" applyAlignment="1" applyProtection="1">
      <alignment horizontal="center" vertical="center" wrapText="1"/>
    </xf>
    <xf numFmtId="0" fontId="195" fillId="9" borderId="40" xfId="0" applyFont="1" applyFill="1" applyBorder="1" applyAlignment="1" applyProtection="1">
      <alignment horizontal="center" vertical="center" wrapText="1"/>
    </xf>
    <xf numFmtId="0" fontId="195" fillId="9" borderId="56" xfId="0" applyFont="1" applyFill="1" applyBorder="1" applyAlignment="1" applyProtection="1">
      <alignment horizontal="center" vertical="center" wrapText="1"/>
    </xf>
    <xf numFmtId="0" fontId="44" fillId="9" borderId="4" xfId="0" applyNumberFormat="1" applyFont="1" applyFill="1" applyBorder="1" applyAlignment="1" applyProtection="1">
      <alignment horizontal="center" vertical="center" wrapText="1"/>
    </xf>
    <xf numFmtId="0" fontId="44" fillId="9" borderId="4" xfId="0" applyNumberFormat="1" applyFont="1" applyFill="1" applyBorder="1" applyAlignment="1" applyProtection="1">
      <alignment vertical="center" wrapText="1"/>
    </xf>
    <xf numFmtId="0" fontId="44" fillId="16" borderId="7" xfId="0" applyFont="1" applyFill="1" applyBorder="1" applyAlignment="1" applyProtection="1">
      <alignment horizontal="center" vertical="center" wrapText="1"/>
    </xf>
    <xf numFmtId="0" fontId="195" fillId="16" borderId="7" xfId="0" applyFont="1" applyFill="1" applyBorder="1" applyAlignment="1" applyProtection="1">
      <alignment horizontal="center" vertical="center" wrapText="1"/>
    </xf>
    <xf numFmtId="0" fontId="44" fillId="16" borderId="7" xfId="0" applyNumberFormat="1" applyFont="1" applyFill="1" applyBorder="1" applyAlignment="1" applyProtection="1">
      <alignment vertical="center" wrapText="1"/>
    </xf>
    <xf numFmtId="0" fontId="65" fillId="0" borderId="0" xfId="0" applyFont="1" applyFill="1" applyBorder="1" applyAlignment="1" quotePrefix="1">
      <alignment horizontal="center" vertical="top" wrapText="1"/>
    </xf>
  </cellXfs>
  <cellStyles count="7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15 7" xfId="49"/>
    <cellStyle name="常规 6" xfId="50"/>
    <cellStyle name="_ET_STYLE_NoName_00_" xfId="51"/>
    <cellStyle name="常规 10 10 10 2" xfId="52"/>
    <cellStyle name="样式 1_拓威百顺达2016年7月28日18：00报价 (1) (version 1) 2 2" xfId="53"/>
    <cellStyle name="超链接 7" xfId="54"/>
    <cellStyle name="常规 115" xfId="55"/>
    <cellStyle name="常规 10" xfId="56"/>
    <cellStyle name="0,0&#13;&#10;NA&#13;&#10;" xfId="57"/>
    <cellStyle name="常规 3" xfId="58"/>
    <cellStyle name="超链接 2" xfId="59"/>
    <cellStyle name="常规 148" xfId="60"/>
    <cellStyle name="常规 18 2 2" xfId="61"/>
    <cellStyle name="常规 4" xfId="62"/>
    <cellStyle name="常规 11" xfId="63"/>
    <cellStyle name="常规 121" xfId="64"/>
    <cellStyle name="常规 25" xfId="65"/>
    <cellStyle name="常规 2" xfId="66"/>
    <cellStyle name="常规_工作表1_1" xfId="67"/>
    <cellStyle name="常规 13" xfId="68"/>
    <cellStyle name="常规 5" xfId="69"/>
    <cellStyle name="Normal_Sheet1" xfId="70"/>
    <cellStyle name="常规 21" xfId="71"/>
    <cellStyle name="常规 10 3" xfId="72"/>
  </cellStyles>
  <dxfs count="1">
    <dxf>
      <font>
        <color rgb="FF9C0006"/>
      </font>
      <fill>
        <patternFill patternType="solid">
          <bgColor rgb="FFFFC7CE"/>
        </patternFill>
      </fill>
    </dxf>
  </dxfs>
  <tableStyles count="0" defaultTableStyle="TableStyleMedium2" defaultPivotStyle="PivotStyleLight16"/>
  <colors>
    <mruColors>
      <color rgb="00EFF6FF"/>
      <color rgb="00C00000"/>
      <color rgb="005693FE"/>
      <color rgb="00A4C6FF"/>
      <color rgb="00E2EDFF"/>
      <color rgb="000F3BF9"/>
      <color rgb="00FFFFFF"/>
      <color rgb="00000000"/>
      <color rgb="00FFFF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8" Type="http://schemas.openxmlformats.org/officeDocument/2006/relationships/image" Target="media/image12.png"/><Relationship Id="rId7" Type="http://schemas.openxmlformats.org/officeDocument/2006/relationships/image" Target="media/image1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www.wps.cn/officeDocument/2020/cellImage" Target="cellimages.xml"/><Relationship Id="rId32" Type="http://schemas.openxmlformats.org/officeDocument/2006/relationships/sheetMetadata" Target="metadata.xml"/><Relationship Id="rId31" Type="http://schemas.openxmlformats.org/officeDocument/2006/relationships/sharedStrings" Target="sharedStrings.xml"/><Relationship Id="rId30" Type="http://schemas.openxmlformats.org/officeDocument/2006/relationships/theme" Target="theme/theme1.xml"/><Relationship Id="rId3" Type="http://schemas.openxmlformats.org/officeDocument/2006/relationships/worksheet" Target="worksheets/sheet3.xml"/><Relationship Id="rId29" Type="http://schemas.openxmlformats.org/officeDocument/2006/relationships/customXml" Target="../customXml/item2.xml"/><Relationship Id="rId28" Type="http://schemas.openxmlformats.org/officeDocument/2006/relationships/customXml" Target="../customXml/item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3.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2.png"/><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2.png"/><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2.png"/><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image" Target="../media/image1.jpe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1132840</xdr:colOff>
      <xdr:row>1</xdr:row>
      <xdr:rowOff>173990</xdr:rowOff>
    </xdr:from>
    <xdr:to>
      <xdr:col>4</xdr:col>
      <xdr:colOff>1132840</xdr:colOff>
      <xdr:row>1</xdr:row>
      <xdr:rowOff>542290</xdr:rowOff>
    </xdr:to>
    <xdr:grpSp>
      <xdr:nvGrpSpPr>
        <xdr:cNvPr id="6" name="组合 5"/>
        <xdr:cNvGrpSpPr/>
      </xdr:nvGrpSpPr>
      <xdr:grpSpPr>
        <a:xfrm rot="5400000">
          <a:off x="9194800" y="448310"/>
          <a:ext cx="321310" cy="635"/>
          <a:chOff x="2100" y="3886"/>
          <a:chExt cx="494" cy="119"/>
        </a:xfrm>
      </xdr:grpSpPr>
      <xdr:sp>
        <xdr:nvSpPr>
          <xdr:cNvPr id="7" name="椭圆 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8" name="椭圆 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4</xdr:col>
      <xdr:colOff>1132840</xdr:colOff>
      <xdr:row>1</xdr:row>
      <xdr:rowOff>173990</xdr:rowOff>
    </xdr:from>
    <xdr:to>
      <xdr:col>4</xdr:col>
      <xdr:colOff>1132840</xdr:colOff>
      <xdr:row>1</xdr:row>
      <xdr:rowOff>542290</xdr:rowOff>
    </xdr:to>
    <xdr:grpSp>
      <xdr:nvGrpSpPr>
        <xdr:cNvPr id="171" name="组合 170"/>
        <xdr:cNvGrpSpPr/>
      </xdr:nvGrpSpPr>
      <xdr:grpSpPr>
        <a:xfrm rot="5400000">
          <a:off x="9194800" y="448310"/>
          <a:ext cx="321310" cy="635"/>
          <a:chOff x="2100" y="3886"/>
          <a:chExt cx="494" cy="119"/>
        </a:xfrm>
      </xdr:grpSpPr>
      <xdr:sp>
        <xdr:nvSpPr>
          <xdr:cNvPr id="172" name="椭圆 17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73" name="椭圆 17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9</xdr:col>
      <xdr:colOff>1708150</xdr:colOff>
      <xdr:row>4</xdr:row>
      <xdr:rowOff>80010</xdr:rowOff>
    </xdr:from>
    <xdr:to>
      <xdr:col>10</xdr:col>
      <xdr:colOff>1974850</xdr:colOff>
      <xdr:row>4</xdr:row>
      <xdr:rowOff>715010</xdr:rowOff>
    </xdr:to>
    <xdr:grpSp>
      <xdr:nvGrpSpPr>
        <xdr:cNvPr id="3" name="组合 2"/>
        <xdr:cNvGrpSpPr/>
      </xdr:nvGrpSpPr>
      <xdr:grpSpPr>
        <a:xfrm>
          <a:off x="19120485" y="1400810"/>
          <a:ext cx="2126615" cy="635000"/>
          <a:chOff x="11754" y="1293"/>
          <a:chExt cx="5609" cy="2062"/>
        </a:xfrm>
      </xdr:grpSpPr>
      <xdr:pic>
        <xdr:nvPicPr>
          <xdr:cNvPr id="4" name="图片 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5" name="图片 4"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0</xdr:col>
      <xdr:colOff>242570</xdr:colOff>
      <xdr:row>0</xdr:row>
      <xdr:rowOff>29845</xdr:rowOff>
    </xdr:from>
    <xdr:to>
      <xdr:col>11</xdr:col>
      <xdr:colOff>57785</xdr:colOff>
      <xdr:row>2</xdr:row>
      <xdr:rowOff>187960</xdr:rowOff>
    </xdr:to>
    <xdr:pic>
      <xdr:nvPicPr>
        <xdr:cNvPr id="9" name="图片 8" descr="商业主题背景图示"/>
        <xdr:cNvPicPr/>
      </xdr:nvPicPr>
      <xdr:blipFill>
        <a:blip r:embed="rId2"/>
        <a:srcRect/>
        <a:stretch>
          <a:fillRect/>
        </a:stretch>
      </xdr:blipFill>
      <xdr:spPr>
        <a:xfrm>
          <a:off x="242570" y="29845"/>
          <a:ext cx="21518245" cy="767715"/>
        </a:xfrm>
        <a:prstGeom prst="rect">
          <a:avLst/>
        </a:prstGeom>
        <a:solidFill>
          <a:schemeClr val="accent1">
            <a:lumMod val="75000"/>
          </a:schemeClr>
        </a:solidFill>
        <a:ln w="9525" cap="flat" cmpd="sng">
          <a:noFill/>
          <a:prstDash val="solid"/>
          <a:miter/>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291465</xdr:colOff>
      <xdr:row>0</xdr:row>
      <xdr:rowOff>24130</xdr:rowOff>
    </xdr:from>
    <xdr:to>
      <xdr:col>7</xdr:col>
      <xdr:colOff>13970</xdr:colOff>
      <xdr:row>0</xdr:row>
      <xdr:rowOff>712470</xdr:rowOff>
    </xdr:to>
    <xdr:pic>
      <xdr:nvPicPr>
        <xdr:cNvPr id="3" name="图片 2"/>
        <xdr:cNvPicPr>
          <a:picLocks noChangeAspect="1"/>
        </xdr:cNvPicPr>
      </xdr:nvPicPr>
      <xdr:blipFill>
        <a:blip r:embed="rId1"/>
        <a:stretch>
          <a:fillRect/>
        </a:stretch>
      </xdr:blipFill>
      <xdr:spPr>
        <a:xfrm>
          <a:off x="291465" y="24130"/>
          <a:ext cx="14663420" cy="688340"/>
        </a:xfrm>
        <a:prstGeom prst="rect">
          <a:avLst/>
        </a:prstGeom>
        <a:noFill/>
        <a:ln w="9525">
          <a:noFill/>
        </a:ln>
      </xdr:spPr>
    </xdr:pic>
    <xdr:clientData/>
  </xdr:twoCellAnchor>
  <xdr:twoCellAnchor>
    <xdr:from>
      <xdr:col>4</xdr:col>
      <xdr:colOff>2331085</xdr:colOff>
      <xdr:row>1</xdr:row>
      <xdr:rowOff>97155</xdr:rowOff>
    </xdr:from>
    <xdr:to>
      <xdr:col>6</xdr:col>
      <xdr:colOff>1171575</xdr:colOff>
      <xdr:row>3</xdr:row>
      <xdr:rowOff>314960</xdr:rowOff>
    </xdr:to>
    <xdr:grpSp>
      <xdr:nvGrpSpPr>
        <xdr:cNvPr id="4" name="组合 3"/>
        <xdr:cNvGrpSpPr/>
      </xdr:nvGrpSpPr>
      <xdr:grpSpPr>
        <a:xfrm>
          <a:off x="10553700" y="884555"/>
          <a:ext cx="3405505" cy="1068705"/>
          <a:chOff x="11754" y="1293"/>
          <a:chExt cx="5609" cy="2062"/>
        </a:xfrm>
      </xdr:grpSpPr>
      <xdr:pic>
        <xdr:nvPicPr>
          <xdr:cNvPr id="5" name="图片 4"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6" name="图片 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7</xdr:col>
      <xdr:colOff>394970</xdr:colOff>
      <xdr:row>0</xdr:row>
      <xdr:rowOff>101600</xdr:rowOff>
    </xdr:from>
    <xdr:to>
      <xdr:col>8</xdr:col>
      <xdr:colOff>242570</xdr:colOff>
      <xdr:row>0</xdr:row>
      <xdr:rowOff>738505</xdr:rowOff>
    </xdr:to>
    <xdr:sp>
      <xdr:nvSpPr>
        <xdr:cNvPr id="11" name="TextBox 2">
          <a:hlinkClick xmlns:r="http://schemas.openxmlformats.org/officeDocument/2006/relationships" r:id="rId3"/>
        </xdr:cNvPr>
        <xdr:cNvSpPr txBox="1"/>
      </xdr:nvSpPr>
      <xdr:spPr>
        <a:xfrm>
          <a:off x="15335885" y="101600"/>
          <a:ext cx="1437640" cy="63690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452120</xdr:colOff>
      <xdr:row>0</xdr:row>
      <xdr:rowOff>398145</xdr:rowOff>
    </xdr:to>
    <xdr:pic>
      <xdr:nvPicPr>
        <xdr:cNvPr id="3" name="ID_C42EDF74D6C64C6B90D2557F48375564" descr="upload_post_object_v2_3422209518"/>
        <xdr:cNvPicPr>
          <a:picLocks noChangeAspect="1"/>
        </xdr:cNvPicPr>
      </xdr:nvPicPr>
      <xdr:blipFill>
        <a:blip r:embed="rId1"/>
        <a:stretch>
          <a:fillRect/>
        </a:stretch>
      </xdr:blipFill>
      <xdr:spPr>
        <a:xfrm>
          <a:off x="0" y="0"/>
          <a:ext cx="452120" cy="398145"/>
        </a:xfrm>
        <a:prstGeom prst="rect">
          <a:avLst/>
        </a:prstGeom>
        <a:noFill/>
        <a:ln w="9525">
          <a:noFill/>
        </a:ln>
      </xdr:spPr>
    </xdr:pic>
    <xdr:clientData/>
  </xdr:twoCellAnchor>
  <xdr:twoCellAnchor editAs="oneCell">
    <xdr:from>
      <xdr:col>0</xdr:col>
      <xdr:colOff>0</xdr:colOff>
      <xdr:row>0</xdr:row>
      <xdr:rowOff>0</xdr:rowOff>
    </xdr:from>
    <xdr:to>
      <xdr:col>0</xdr:col>
      <xdr:colOff>451485</xdr:colOff>
      <xdr:row>0</xdr:row>
      <xdr:rowOff>398145</xdr:rowOff>
    </xdr:to>
    <xdr:pic>
      <xdr:nvPicPr>
        <xdr:cNvPr id="181" name="ID_4A4D73CCFCB84CF5997059A7D6549AE1" descr="upload_post_object_v2_2110717451"/>
        <xdr:cNvPicPr>
          <a:picLocks noChangeAspect="1"/>
        </xdr:cNvPicPr>
      </xdr:nvPicPr>
      <xdr:blipFill>
        <a:blip r:embed="rId1"/>
        <a:stretch>
          <a:fillRect/>
        </a:stretch>
      </xdr:blipFill>
      <xdr:spPr>
        <a:xfrm>
          <a:off x="0" y="0"/>
          <a:ext cx="451485" cy="398145"/>
        </a:xfrm>
        <a:prstGeom prst="rect">
          <a:avLst/>
        </a:prstGeom>
        <a:noFill/>
        <a:ln w="9525">
          <a:noFill/>
        </a:ln>
      </xdr:spPr>
    </xdr:pic>
    <xdr:clientData/>
  </xdr:twoCellAnchor>
  <xdr:twoCellAnchor editAs="oneCell">
    <xdr:from>
      <xdr:col>0</xdr:col>
      <xdr:colOff>0</xdr:colOff>
      <xdr:row>0</xdr:row>
      <xdr:rowOff>0</xdr:rowOff>
    </xdr:from>
    <xdr:to>
      <xdr:col>0</xdr:col>
      <xdr:colOff>473710</xdr:colOff>
      <xdr:row>0</xdr:row>
      <xdr:rowOff>417830</xdr:rowOff>
    </xdr:to>
    <xdr:pic>
      <xdr:nvPicPr>
        <xdr:cNvPr id="182" name="ID_68D0A4A256364E258ACC42690F6115D6" descr="upload_post_object_v2_1119873849"/>
        <xdr:cNvPicPr>
          <a:picLocks noChangeAspect="1"/>
        </xdr:cNvPicPr>
      </xdr:nvPicPr>
      <xdr:blipFill>
        <a:blip r:embed="rId1"/>
        <a:stretch>
          <a:fillRect/>
        </a:stretch>
      </xdr:blipFill>
      <xdr:spPr>
        <a:xfrm>
          <a:off x="0" y="0"/>
          <a:ext cx="473710" cy="417830"/>
        </a:xfrm>
        <a:prstGeom prst="rect">
          <a:avLst/>
        </a:prstGeom>
        <a:noFill/>
        <a:ln w="9525">
          <a:noFill/>
        </a:ln>
      </xdr:spPr>
    </xdr:pic>
    <xdr:clientData/>
  </xdr:twoCellAnchor>
  <xdr:twoCellAnchor editAs="oneCell">
    <xdr:from>
      <xdr:col>0</xdr:col>
      <xdr:colOff>0</xdr:colOff>
      <xdr:row>0</xdr:row>
      <xdr:rowOff>0</xdr:rowOff>
    </xdr:from>
    <xdr:to>
      <xdr:col>0</xdr:col>
      <xdr:colOff>451485</xdr:colOff>
      <xdr:row>0</xdr:row>
      <xdr:rowOff>398145</xdr:rowOff>
    </xdr:to>
    <xdr:pic>
      <xdr:nvPicPr>
        <xdr:cNvPr id="183" name="ID_4ED9E9E562A9401D9CD439C37B948836" descr="upload_post_object_v2_3320119441"/>
        <xdr:cNvPicPr>
          <a:picLocks noChangeAspect="1"/>
        </xdr:cNvPicPr>
      </xdr:nvPicPr>
      <xdr:blipFill>
        <a:blip r:embed="rId1"/>
        <a:stretch>
          <a:fillRect/>
        </a:stretch>
      </xdr:blipFill>
      <xdr:spPr>
        <a:xfrm>
          <a:off x="0" y="0"/>
          <a:ext cx="451485" cy="398145"/>
        </a:xfrm>
        <a:prstGeom prst="rect">
          <a:avLst/>
        </a:prstGeom>
        <a:noFill/>
        <a:ln w="9525">
          <a:noFill/>
        </a:ln>
      </xdr:spPr>
    </xdr:pic>
    <xdr:clientData/>
  </xdr:twoCellAnchor>
  <xdr:twoCellAnchor editAs="oneCell">
    <xdr:from>
      <xdr:col>0</xdr:col>
      <xdr:colOff>0</xdr:colOff>
      <xdr:row>0</xdr:row>
      <xdr:rowOff>0</xdr:rowOff>
    </xdr:from>
    <xdr:to>
      <xdr:col>0</xdr:col>
      <xdr:colOff>452120</xdr:colOff>
      <xdr:row>0</xdr:row>
      <xdr:rowOff>398145</xdr:rowOff>
    </xdr:to>
    <xdr:pic>
      <xdr:nvPicPr>
        <xdr:cNvPr id="2" name="ID_C42EDF74D6C64C6B90D2557F48375564" descr="upload_post_object_v2_3422209518"/>
        <xdr:cNvPicPr>
          <a:picLocks noChangeAspect="1"/>
        </xdr:cNvPicPr>
      </xdr:nvPicPr>
      <xdr:blipFill>
        <a:blip r:embed="rId1"/>
        <a:stretch>
          <a:fillRect/>
        </a:stretch>
      </xdr:blipFill>
      <xdr:spPr>
        <a:xfrm>
          <a:off x="0" y="0"/>
          <a:ext cx="452120" cy="398145"/>
        </a:xfrm>
        <a:prstGeom prst="rect">
          <a:avLst/>
        </a:prstGeom>
        <a:noFill/>
        <a:ln w="9525">
          <a:noFill/>
        </a:ln>
      </xdr:spPr>
    </xdr:pic>
    <xdr:clientData/>
  </xdr:twoCellAnchor>
  <xdr:twoCellAnchor editAs="oneCell">
    <xdr:from>
      <xdr:col>0</xdr:col>
      <xdr:colOff>0</xdr:colOff>
      <xdr:row>0</xdr:row>
      <xdr:rowOff>0</xdr:rowOff>
    </xdr:from>
    <xdr:to>
      <xdr:col>0</xdr:col>
      <xdr:colOff>451485</xdr:colOff>
      <xdr:row>0</xdr:row>
      <xdr:rowOff>398145</xdr:rowOff>
    </xdr:to>
    <xdr:pic>
      <xdr:nvPicPr>
        <xdr:cNvPr id="12" name="ID_4A4D73CCFCB84CF5997059A7D6549AE1" descr="upload_post_object_v2_2110717451"/>
        <xdr:cNvPicPr>
          <a:picLocks noChangeAspect="1"/>
        </xdr:cNvPicPr>
      </xdr:nvPicPr>
      <xdr:blipFill>
        <a:blip r:embed="rId1"/>
        <a:stretch>
          <a:fillRect/>
        </a:stretch>
      </xdr:blipFill>
      <xdr:spPr>
        <a:xfrm>
          <a:off x="0" y="0"/>
          <a:ext cx="451485" cy="398145"/>
        </a:xfrm>
        <a:prstGeom prst="rect">
          <a:avLst/>
        </a:prstGeom>
        <a:noFill/>
        <a:ln w="9525">
          <a:noFill/>
        </a:ln>
      </xdr:spPr>
    </xdr:pic>
    <xdr:clientData/>
  </xdr:twoCellAnchor>
  <xdr:twoCellAnchor editAs="oneCell">
    <xdr:from>
      <xdr:col>0</xdr:col>
      <xdr:colOff>0</xdr:colOff>
      <xdr:row>0</xdr:row>
      <xdr:rowOff>0</xdr:rowOff>
    </xdr:from>
    <xdr:to>
      <xdr:col>0</xdr:col>
      <xdr:colOff>473710</xdr:colOff>
      <xdr:row>0</xdr:row>
      <xdr:rowOff>417830</xdr:rowOff>
    </xdr:to>
    <xdr:pic>
      <xdr:nvPicPr>
        <xdr:cNvPr id="13" name="ID_68D0A4A256364E258ACC42690F6115D6" descr="upload_post_object_v2_1119873849"/>
        <xdr:cNvPicPr>
          <a:picLocks noChangeAspect="1"/>
        </xdr:cNvPicPr>
      </xdr:nvPicPr>
      <xdr:blipFill>
        <a:blip r:embed="rId1"/>
        <a:stretch>
          <a:fillRect/>
        </a:stretch>
      </xdr:blipFill>
      <xdr:spPr>
        <a:xfrm>
          <a:off x="0" y="0"/>
          <a:ext cx="473710" cy="417830"/>
        </a:xfrm>
        <a:prstGeom prst="rect">
          <a:avLst/>
        </a:prstGeom>
        <a:noFill/>
        <a:ln w="9525">
          <a:noFill/>
        </a:ln>
      </xdr:spPr>
    </xdr:pic>
    <xdr:clientData/>
  </xdr:twoCellAnchor>
  <xdr:twoCellAnchor editAs="oneCell">
    <xdr:from>
      <xdr:col>0</xdr:col>
      <xdr:colOff>0</xdr:colOff>
      <xdr:row>0</xdr:row>
      <xdr:rowOff>0</xdr:rowOff>
    </xdr:from>
    <xdr:to>
      <xdr:col>0</xdr:col>
      <xdr:colOff>451485</xdr:colOff>
      <xdr:row>0</xdr:row>
      <xdr:rowOff>398145</xdr:rowOff>
    </xdr:to>
    <xdr:pic>
      <xdr:nvPicPr>
        <xdr:cNvPr id="14" name="ID_4ED9E9E562A9401D9CD439C37B948836" descr="upload_post_object_v2_3320119441"/>
        <xdr:cNvPicPr>
          <a:picLocks noChangeAspect="1"/>
        </xdr:cNvPicPr>
      </xdr:nvPicPr>
      <xdr:blipFill>
        <a:blip r:embed="rId1"/>
        <a:stretch>
          <a:fillRect/>
        </a:stretch>
      </xdr:blipFill>
      <xdr:spPr>
        <a:xfrm>
          <a:off x="0" y="0"/>
          <a:ext cx="451485" cy="398145"/>
        </a:xfrm>
        <a:prstGeom prst="rect">
          <a:avLst/>
        </a:prstGeom>
        <a:noFill/>
        <a:ln w="9525">
          <a:noFill/>
        </a:ln>
      </xdr:spPr>
    </xdr:pic>
    <xdr:clientData/>
  </xdr:twoCellAnchor>
  <xdr:twoCellAnchor editAs="oneCell">
    <xdr:from>
      <xdr:col>0</xdr:col>
      <xdr:colOff>0</xdr:colOff>
      <xdr:row>0</xdr:row>
      <xdr:rowOff>0</xdr:rowOff>
    </xdr:from>
    <xdr:to>
      <xdr:col>0</xdr:col>
      <xdr:colOff>452120</xdr:colOff>
      <xdr:row>0</xdr:row>
      <xdr:rowOff>398145</xdr:rowOff>
    </xdr:to>
    <xdr:pic>
      <xdr:nvPicPr>
        <xdr:cNvPr id="18" name="ID_C42EDF74D6C64C6B90D2557F48375564" descr="upload_post_object_v2_3422209518"/>
        <xdr:cNvPicPr>
          <a:picLocks noChangeAspect="1"/>
        </xdr:cNvPicPr>
      </xdr:nvPicPr>
      <xdr:blipFill>
        <a:blip r:embed="rId1"/>
        <a:stretch>
          <a:fillRect/>
        </a:stretch>
      </xdr:blipFill>
      <xdr:spPr>
        <a:xfrm>
          <a:off x="0" y="0"/>
          <a:ext cx="452120" cy="398145"/>
        </a:xfrm>
        <a:prstGeom prst="rect">
          <a:avLst/>
        </a:prstGeom>
        <a:noFill/>
        <a:ln w="9525">
          <a:noFill/>
        </a:ln>
      </xdr:spPr>
    </xdr:pic>
    <xdr:clientData/>
  </xdr:twoCellAnchor>
  <xdr:twoCellAnchor editAs="oneCell">
    <xdr:from>
      <xdr:col>0</xdr:col>
      <xdr:colOff>0</xdr:colOff>
      <xdr:row>0</xdr:row>
      <xdr:rowOff>0</xdr:rowOff>
    </xdr:from>
    <xdr:to>
      <xdr:col>0</xdr:col>
      <xdr:colOff>451485</xdr:colOff>
      <xdr:row>0</xdr:row>
      <xdr:rowOff>398145</xdr:rowOff>
    </xdr:to>
    <xdr:pic>
      <xdr:nvPicPr>
        <xdr:cNvPr id="19" name="ID_4A4D73CCFCB84CF5997059A7D6549AE1" descr="upload_post_object_v2_2110717451"/>
        <xdr:cNvPicPr>
          <a:picLocks noChangeAspect="1"/>
        </xdr:cNvPicPr>
      </xdr:nvPicPr>
      <xdr:blipFill>
        <a:blip r:embed="rId1"/>
        <a:stretch>
          <a:fillRect/>
        </a:stretch>
      </xdr:blipFill>
      <xdr:spPr>
        <a:xfrm>
          <a:off x="0" y="0"/>
          <a:ext cx="451485" cy="398145"/>
        </a:xfrm>
        <a:prstGeom prst="rect">
          <a:avLst/>
        </a:prstGeom>
        <a:noFill/>
        <a:ln w="9525">
          <a:noFill/>
        </a:ln>
      </xdr:spPr>
    </xdr:pic>
    <xdr:clientData/>
  </xdr:twoCellAnchor>
  <xdr:twoCellAnchor editAs="oneCell">
    <xdr:from>
      <xdr:col>0</xdr:col>
      <xdr:colOff>0</xdr:colOff>
      <xdr:row>0</xdr:row>
      <xdr:rowOff>0</xdr:rowOff>
    </xdr:from>
    <xdr:to>
      <xdr:col>0</xdr:col>
      <xdr:colOff>473710</xdr:colOff>
      <xdr:row>0</xdr:row>
      <xdr:rowOff>417830</xdr:rowOff>
    </xdr:to>
    <xdr:pic>
      <xdr:nvPicPr>
        <xdr:cNvPr id="20" name="ID_68D0A4A256364E258ACC42690F6115D6" descr="upload_post_object_v2_1119873849"/>
        <xdr:cNvPicPr>
          <a:picLocks noChangeAspect="1"/>
        </xdr:cNvPicPr>
      </xdr:nvPicPr>
      <xdr:blipFill>
        <a:blip r:embed="rId1"/>
        <a:stretch>
          <a:fillRect/>
        </a:stretch>
      </xdr:blipFill>
      <xdr:spPr>
        <a:xfrm>
          <a:off x="0" y="0"/>
          <a:ext cx="473710" cy="417830"/>
        </a:xfrm>
        <a:prstGeom prst="rect">
          <a:avLst/>
        </a:prstGeom>
        <a:noFill/>
        <a:ln w="9525">
          <a:noFill/>
        </a:ln>
      </xdr:spPr>
    </xdr:pic>
    <xdr:clientData/>
  </xdr:twoCellAnchor>
  <xdr:twoCellAnchor editAs="oneCell">
    <xdr:from>
      <xdr:col>0</xdr:col>
      <xdr:colOff>0</xdr:colOff>
      <xdr:row>0</xdr:row>
      <xdr:rowOff>0</xdr:rowOff>
    </xdr:from>
    <xdr:to>
      <xdr:col>0</xdr:col>
      <xdr:colOff>451485</xdr:colOff>
      <xdr:row>0</xdr:row>
      <xdr:rowOff>398145</xdr:rowOff>
    </xdr:to>
    <xdr:pic>
      <xdr:nvPicPr>
        <xdr:cNvPr id="21" name="ID_4ED9E9E562A9401D9CD439C37B948836" descr="upload_post_object_v2_3320119441"/>
        <xdr:cNvPicPr>
          <a:picLocks noChangeAspect="1"/>
        </xdr:cNvPicPr>
      </xdr:nvPicPr>
      <xdr:blipFill>
        <a:blip r:embed="rId1"/>
        <a:stretch>
          <a:fillRect/>
        </a:stretch>
      </xdr:blipFill>
      <xdr:spPr>
        <a:xfrm>
          <a:off x="0" y="0"/>
          <a:ext cx="451485" cy="398145"/>
        </a:xfrm>
        <a:prstGeom prst="rect">
          <a:avLst/>
        </a:prstGeom>
        <a:noFill/>
        <a:ln w="9525">
          <a:noFill/>
        </a:ln>
      </xdr:spPr>
    </xdr:pic>
    <xdr:clientData/>
  </xdr:twoCellAnchor>
  <xdr:twoCellAnchor editAs="oneCell">
    <xdr:from>
      <xdr:col>0</xdr:col>
      <xdr:colOff>0</xdr:colOff>
      <xdr:row>0</xdr:row>
      <xdr:rowOff>0</xdr:rowOff>
    </xdr:from>
    <xdr:to>
      <xdr:col>0</xdr:col>
      <xdr:colOff>452120</xdr:colOff>
      <xdr:row>0</xdr:row>
      <xdr:rowOff>398145</xdr:rowOff>
    </xdr:to>
    <xdr:pic>
      <xdr:nvPicPr>
        <xdr:cNvPr id="36" name="ID_C42EDF74D6C64C6B90D2557F48375564" descr="upload_post_object_v2_3422209518"/>
        <xdr:cNvPicPr>
          <a:picLocks noChangeAspect="1"/>
        </xdr:cNvPicPr>
      </xdr:nvPicPr>
      <xdr:blipFill>
        <a:blip r:embed="rId1"/>
        <a:stretch>
          <a:fillRect/>
        </a:stretch>
      </xdr:blipFill>
      <xdr:spPr>
        <a:xfrm>
          <a:off x="0" y="0"/>
          <a:ext cx="452120" cy="398145"/>
        </a:xfrm>
        <a:prstGeom prst="rect">
          <a:avLst/>
        </a:prstGeom>
        <a:noFill/>
        <a:ln w="9525">
          <a:noFill/>
        </a:ln>
      </xdr:spPr>
    </xdr:pic>
    <xdr:clientData/>
  </xdr:twoCellAnchor>
  <xdr:twoCellAnchor editAs="oneCell">
    <xdr:from>
      <xdr:col>0</xdr:col>
      <xdr:colOff>0</xdr:colOff>
      <xdr:row>0</xdr:row>
      <xdr:rowOff>0</xdr:rowOff>
    </xdr:from>
    <xdr:to>
      <xdr:col>0</xdr:col>
      <xdr:colOff>451485</xdr:colOff>
      <xdr:row>0</xdr:row>
      <xdr:rowOff>398145</xdr:rowOff>
    </xdr:to>
    <xdr:pic>
      <xdr:nvPicPr>
        <xdr:cNvPr id="37" name="ID_4A4D73CCFCB84CF5997059A7D6549AE1" descr="upload_post_object_v2_2110717451"/>
        <xdr:cNvPicPr>
          <a:picLocks noChangeAspect="1"/>
        </xdr:cNvPicPr>
      </xdr:nvPicPr>
      <xdr:blipFill>
        <a:blip r:embed="rId1"/>
        <a:stretch>
          <a:fillRect/>
        </a:stretch>
      </xdr:blipFill>
      <xdr:spPr>
        <a:xfrm>
          <a:off x="0" y="0"/>
          <a:ext cx="451485" cy="398145"/>
        </a:xfrm>
        <a:prstGeom prst="rect">
          <a:avLst/>
        </a:prstGeom>
        <a:noFill/>
        <a:ln w="9525">
          <a:noFill/>
        </a:ln>
      </xdr:spPr>
    </xdr:pic>
    <xdr:clientData/>
  </xdr:twoCellAnchor>
  <xdr:twoCellAnchor editAs="oneCell">
    <xdr:from>
      <xdr:col>0</xdr:col>
      <xdr:colOff>0</xdr:colOff>
      <xdr:row>0</xdr:row>
      <xdr:rowOff>0</xdr:rowOff>
    </xdr:from>
    <xdr:to>
      <xdr:col>0</xdr:col>
      <xdr:colOff>473710</xdr:colOff>
      <xdr:row>0</xdr:row>
      <xdr:rowOff>417830</xdr:rowOff>
    </xdr:to>
    <xdr:pic>
      <xdr:nvPicPr>
        <xdr:cNvPr id="38" name="ID_68D0A4A256364E258ACC42690F6115D6" descr="upload_post_object_v2_1119873849"/>
        <xdr:cNvPicPr>
          <a:picLocks noChangeAspect="1"/>
        </xdr:cNvPicPr>
      </xdr:nvPicPr>
      <xdr:blipFill>
        <a:blip r:embed="rId1"/>
        <a:stretch>
          <a:fillRect/>
        </a:stretch>
      </xdr:blipFill>
      <xdr:spPr>
        <a:xfrm>
          <a:off x="0" y="0"/>
          <a:ext cx="473710" cy="417830"/>
        </a:xfrm>
        <a:prstGeom prst="rect">
          <a:avLst/>
        </a:prstGeom>
        <a:noFill/>
        <a:ln w="9525">
          <a:noFill/>
        </a:ln>
      </xdr:spPr>
    </xdr:pic>
    <xdr:clientData/>
  </xdr:twoCellAnchor>
  <xdr:twoCellAnchor editAs="oneCell">
    <xdr:from>
      <xdr:col>0</xdr:col>
      <xdr:colOff>0</xdr:colOff>
      <xdr:row>0</xdr:row>
      <xdr:rowOff>0</xdr:rowOff>
    </xdr:from>
    <xdr:to>
      <xdr:col>0</xdr:col>
      <xdr:colOff>451485</xdr:colOff>
      <xdr:row>0</xdr:row>
      <xdr:rowOff>398145</xdr:rowOff>
    </xdr:to>
    <xdr:pic>
      <xdr:nvPicPr>
        <xdr:cNvPr id="39" name="ID_4ED9E9E562A9401D9CD439C37B948836" descr="upload_post_object_v2_3320119441"/>
        <xdr:cNvPicPr>
          <a:picLocks noChangeAspect="1"/>
        </xdr:cNvPicPr>
      </xdr:nvPicPr>
      <xdr:blipFill>
        <a:blip r:embed="rId1"/>
        <a:stretch>
          <a:fillRect/>
        </a:stretch>
      </xdr:blipFill>
      <xdr:spPr>
        <a:xfrm>
          <a:off x="0" y="0"/>
          <a:ext cx="451485" cy="398145"/>
        </a:xfrm>
        <a:prstGeom prst="rect">
          <a:avLst/>
        </a:prstGeom>
        <a:noFill/>
        <a:ln w="9525">
          <a:noFill/>
        </a:ln>
      </xdr:spPr>
    </xdr:pic>
    <xdr:clientData/>
  </xdr:twoCellAnchor>
  <xdr:twoCellAnchor editAs="oneCell">
    <xdr:from>
      <xdr:col>0</xdr:col>
      <xdr:colOff>9525</xdr:colOff>
      <xdr:row>0</xdr:row>
      <xdr:rowOff>9525</xdr:rowOff>
    </xdr:from>
    <xdr:to>
      <xdr:col>0</xdr:col>
      <xdr:colOff>1670050</xdr:colOff>
      <xdr:row>1</xdr:row>
      <xdr:rowOff>558800</xdr:rowOff>
    </xdr:to>
    <xdr:pic>
      <xdr:nvPicPr>
        <xdr:cNvPr id="43" name="ID_C42EDF74D6C64C6B90D2557F48375564" descr="upload_post_object_v2_3422209518"/>
        <xdr:cNvPicPr>
          <a:picLocks noChangeAspect="1"/>
        </xdr:cNvPicPr>
      </xdr:nvPicPr>
      <xdr:blipFill>
        <a:blip r:embed="rId1"/>
        <a:stretch>
          <a:fillRect/>
        </a:stretch>
      </xdr:blipFill>
      <xdr:spPr>
        <a:xfrm>
          <a:off x="9525" y="9525"/>
          <a:ext cx="1660525" cy="1459230"/>
        </a:xfrm>
        <a:prstGeom prst="rect">
          <a:avLst/>
        </a:prstGeom>
        <a:noFill/>
        <a:ln w="9525">
          <a:noFill/>
        </a:ln>
      </xdr:spPr>
    </xdr:pic>
    <xdr:clientData/>
  </xdr:twoCellAnchor>
  <xdr:twoCellAnchor editAs="oneCell">
    <xdr:from>
      <xdr:col>14</xdr:col>
      <xdr:colOff>98425</xdr:colOff>
      <xdr:row>687</xdr:row>
      <xdr:rowOff>103505</xdr:rowOff>
    </xdr:from>
    <xdr:to>
      <xdr:col>14</xdr:col>
      <xdr:colOff>550545</xdr:colOff>
      <xdr:row>689</xdr:row>
      <xdr:rowOff>139700</xdr:rowOff>
    </xdr:to>
    <xdr:pic>
      <xdr:nvPicPr>
        <xdr:cNvPr id="63" name="ID_C42EDF74D6C64C6B90D2557F48375564" descr="upload_post_object_v2_3422209518"/>
        <xdr:cNvPicPr>
          <a:picLocks noChangeAspect="1"/>
        </xdr:cNvPicPr>
      </xdr:nvPicPr>
      <xdr:blipFill>
        <a:blip r:embed="rId1"/>
        <a:stretch>
          <a:fillRect/>
        </a:stretch>
      </xdr:blipFill>
      <xdr:spPr>
        <a:xfrm>
          <a:off x="20108545" y="143736060"/>
          <a:ext cx="452120" cy="417195"/>
        </a:xfrm>
        <a:prstGeom prst="rect">
          <a:avLst/>
        </a:prstGeom>
        <a:noFill/>
        <a:ln w="9525">
          <a:noFill/>
        </a:ln>
      </xdr:spPr>
    </xdr:pic>
    <xdr:clientData/>
  </xdr:twoCellAnchor>
  <xdr:twoCellAnchor editAs="oneCell">
    <xdr:from>
      <xdr:col>13</xdr:col>
      <xdr:colOff>101600</xdr:colOff>
      <xdr:row>689</xdr:row>
      <xdr:rowOff>167640</xdr:rowOff>
    </xdr:from>
    <xdr:to>
      <xdr:col>13</xdr:col>
      <xdr:colOff>553085</xdr:colOff>
      <xdr:row>692</xdr:row>
      <xdr:rowOff>22860</xdr:rowOff>
    </xdr:to>
    <xdr:pic>
      <xdr:nvPicPr>
        <xdr:cNvPr id="64" name="ID_4A4D73CCFCB84CF5997059A7D6549AE1" descr="upload_post_object_v2_2110717451"/>
        <xdr:cNvPicPr>
          <a:picLocks noChangeAspect="1"/>
        </xdr:cNvPicPr>
      </xdr:nvPicPr>
      <xdr:blipFill>
        <a:blip r:embed="rId1"/>
        <a:stretch>
          <a:fillRect/>
        </a:stretch>
      </xdr:blipFill>
      <xdr:spPr>
        <a:xfrm>
          <a:off x="19483070" y="144181195"/>
          <a:ext cx="451485" cy="426720"/>
        </a:xfrm>
        <a:prstGeom prst="rect">
          <a:avLst/>
        </a:prstGeom>
        <a:noFill/>
        <a:ln w="9525">
          <a:noFill/>
        </a:ln>
      </xdr:spPr>
    </xdr:pic>
    <xdr:clientData/>
  </xdr:twoCellAnchor>
  <xdr:twoCellAnchor editAs="oneCell">
    <xdr:from>
      <xdr:col>14</xdr:col>
      <xdr:colOff>87630</xdr:colOff>
      <xdr:row>697</xdr:row>
      <xdr:rowOff>0</xdr:rowOff>
    </xdr:from>
    <xdr:to>
      <xdr:col>14</xdr:col>
      <xdr:colOff>561340</xdr:colOff>
      <xdr:row>699</xdr:row>
      <xdr:rowOff>55880</xdr:rowOff>
    </xdr:to>
    <xdr:pic>
      <xdr:nvPicPr>
        <xdr:cNvPr id="65" name="ID_68D0A4A256364E258ACC42690F6115D6" descr="upload_post_object_v2_1119873849"/>
        <xdr:cNvPicPr>
          <a:picLocks noChangeAspect="1"/>
        </xdr:cNvPicPr>
      </xdr:nvPicPr>
      <xdr:blipFill>
        <a:blip r:embed="rId1"/>
        <a:stretch>
          <a:fillRect/>
        </a:stretch>
      </xdr:blipFill>
      <xdr:spPr>
        <a:xfrm>
          <a:off x="20097750" y="145537555"/>
          <a:ext cx="473710" cy="436880"/>
        </a:xfrm>
        <a:prstGeom prst="rect">
          <a:avLst/>
        </a:prstGeom>
        <a:noFill/>
        <a:ln w="9525">
          <a:noFill/>
        </a:ln>
      </xdr:spPr>
    </xdr:pic>
    <xdr:clientData/>
  </xdr:twoCellAnchor>
  <xdr:twoCellAnchor editAs="oneCell">
    <xdr:from>
      <xdr:col>14</xdr:col>
      <xdr:colOff>99060</xdr:colOff>
      <xdr:row>689</xdr:row>
      <xdr:rowOff>167640</xdr:rowOff>
    </xdr:from>
    <xdr:to>
      <xdr:col>14</xdr:col>
      <xdr:colOff>550545</xdr:colOff>
      <xdr:row>692</xdr:row>
      <xdr:rowOff>22860</xdr:rowOff>
    </xdr:to>
    <xdr:pic>
      <xdr:nvPicPr>
        <xdr:cNvPr id="66" name="ID_4ED9E9E562A9401D9CD439C37B948836" descr="upload_post_object_v2_3320119441"/>
        <xdr:cNvPicPr>
          <a:picLocks noChangeAspect="1"/>
        </xdr:cNvPicPr>
      </xdr:nvPicPr>
      <xdr:blipFill>
        <a:blip r:embed="rId1"/>
        <a:stretch>
          <a:fillRect/>
        </a:stretch>
      </xdr:blipFill>
      <xdr:spPr>
        <a:xfrm>
          <a:off x="20109180" y="144181195"/>
          <a:ext cx="451485" cy="426720"/>
        </a:xfrm>
        <a:prstGeom prst="rect">
          <a:avLst/>
        </a:prstGeom>
        <a:noFill/>
        <a:ln w="9525">
          <a:noFill/>
        </a:ln>
      </xdr:spPr>
    </xdr:pic>
    <xdr:clientData/>
  </xdr:twoCellAnchor>
  <xdr:twoCellAnchor editAs="oneCell">
    <xdr:from>
      <xdr:col>14</xdr:col>
      <xdr:colOff>98425</xdr:colOff>
      <xdr:row>686</xdr:row>
      <xdr:rowOff>103505</xdr:rowOff>
    </xdr:from>
    <xdr:to>
      <xdr:col>14</xdr:col>
      <xdr:colOff>550545</xdr:colOff>
      <xdr:row>688</xdr:row>
      <xdr:rowOff>139700</xdr:rowOff>
    </xdr:to>
    <xdr:pic>
      <xdr:nvPicPr>
        <xdr:cNvPr id="67" name="ID_C42EDF74D6C64C6B90D2557F48375564" descr="upload_post_object_v2_3422209518"/>
        <xdr:cNvPicPr>
          <a:picLocks noChangeAspect="1"/>
        </xdr:cNvPicPr>
      </xdr:nvPicPr>
      <xdr:blipFill>
        <a:blip r:embed="rId1"/>
        <a:stretch>
          <a:fillRect/>
        </a:stretch>
      </xdr:blipFill>
      <xdr:spPr>
        <a:xfrm>
          <a:off x="20108545" y="143545560"/>
          <a:ext cx="452120" cy="417195"/>
        </a:xfrm>
        <a:prstGeom prst="rect">
          <a:avLst/>
        </a:prstGeom>
        <a:noFill/>
        <a:ln w="9525">
          <a:noFill/>
        </a:ln>
      </xdr:spPr>
    </xdr:pic>
    <xdr:clientData/>
  </xdr:twoCellAnchor>
  <xdr:twoCellAnchor editAs="oneCell">
    <xdr:from>
      <xdr:col>13</xdr:col>
      <xdr:colOff>101600</xdr:colOff>
      <xdr:row>688</xdr:row>
      <xdr:rowOff>167640</xdr:rowOff>
    </xdr:from>
    <xdr:to>
      <xdr:col>13</xdr:col>
      <xdr:colOff>553085</xdr:colOff>
      <xdr:row>691</xdr:row>
      <xdr:rowOff>22860</xdr:rowOff>
    </xdr:to>
    <xdr:pic>
      <xdr:nvPicPr>
        <xdr:cNvPr id="68" name="ID_4A4D73CCFCB84CF5997059A7D6549AE1" descr="upload_post_object_v2_2110717451"/>
        <xdr:cNvPicPr>
          <a:picLocks noChangeAspect="1"/>
        </xdr:cNvPicPr>
      </xdr:nvPicPr>
      <xdr:blipFill>
        <a:blip r:embed="rId1"/>
        <a:stretch>
          <a:fillRect/>
        </a:stretch>
      </xdr:blipFill>
      <xdr:spPr>
        <a:xfrm>
          <a:off x="19483070" y="143990695"/>
          <a:ext cx="451485" cy="426720"/>
        </a:xfrm>
        <a:prstGeom prst="rect">
          <a:avLst/>
        </a:prstGeom>
        <a:noFill/>
        <a:ln w="9525">
          <a:noFill/>
        </a:ln>
      </xdr:spPr>
    </xdr:pic>
    <xdr:clientData/>
  </xdr:twoCellAnchor>
  <xdr:twoCellAnchor editAs="oneCell">
    <xdr:from>
      <xdr:col>14</xdr:col>
      <xdr:colOff>87630</xdr:colOff>
      <xdr:row>696</xdr:row>
      <xdr:rowOff>0</xdr:rowOff>
    </xdr:from>
    <xdr:to>
      <xdr:col>14</xdr:col>
      <xdr:colOff>561340</xdr:colOff>
      <xdr:row>698</xdr:row>
      <xdr:rowOff>55880</xdr:rowOff>
    </xdr:to>
    <xdr:pic>
      <xdr:nvPicPr>
        <xdr:cNvPr id="69" name="ID_68D0A4A256364E258ACC42690F6115D6" descr="upload_post_object_v2_1119873849"/>
        <xdr:cNvPicPr>
          <a:picLocks noChangeAspect="1"/>
        </xdr:cNvPicPr>
      </xdr:nvPicPr>
      <xdr:blipFill>
        <a:blip r:embed="rId1"/>
        <a:stretch>
          <a:fillRect/>
        </a:stretch>
      </xdr:blipFill>
      <xdr:spPr>
        <a:xfrm>
          <a:off x="20097750" y="145347055"/>
          <a:ext cx="473710" cy="436880"/>
        </a:xfrm>
        <a:prstGeom prst="rect">
          <a:avLst/>
        </a:prstGeom>
        <a:noFill/>
        <a:ln w="9525">
          <a:noFill/>
        </a:ln>
      </xdr:spPr>
    </xdr:pic>
    <xdr:clientData/>
  </xdr:twoCellAnchor>
  <xdr:twoCellAnchor editAs="oneCell">
    <xdr:from>
      <xdr:col>14</xdr:col>
      <xdr:colOff>99060</xdr:colOff>
      <xdr:row>688</xdr:row>
      <xdr:rowOff>167640</xdr:rowOff>
    </xdr:from>
    <xdr:to>
      <xdr:col>14</xdr:col>
      <xdr:colOff>550545</xdr:colOff>
      <xdr:row>691</xdr:row>
      <xdr:rowOff>22860</xdr:rowOff>
    </xdr:to>
    <xdr:pic>
      <xdr:nvPicPr>
        <xdr:cNvPr id="70" name="ID_4ED9E9E562A9401D9CD439C37B948836" descr="upload_post_object_v2_3320119441"/>
        <xdr:cNvPicPr>
          <a:picLocks noChangeAspect="1"/>
        </xdr:cNvPicPr>
      </xdr:nvPicPr>
      <xdr:blipFill>
        <a:blip r:embed="rId1"/>
        <a:stretch>
          <a:fillRect/>
        </a:stretch>
      </xdr:blipFill>
      <xdr:spPr>
        <a:xfrm>
          <a:off x="20109180" y="143990695"/>
          <a:ext cx="451485" cy="426720"/>
        </a:xfrm>
        <a:prstGeom prst="rect">
          <a:avLst/>
        </a:prstGeom>
        <a:noFill/>
        <a:ln w="9525">
          <a:noFill/>
        </a:ln>
      </xdr:spPr>
    </xdr:pic>
    <xdr:clientData/>
  </xdr:twoCellAnchor>
  <xdr:twoCellAnchor editAs="oneCell">
    <xdr:from>
      <xdr:col>14</xdr:col>
      <xdr:colOff>98425</xdr:colOff>
      <xdr:row>686</xdr:row>
      <xdr:rowOff>103505</xdr:rowOff>
    </xdr:from>
    <xdr:to>
      <xdr:col>14</xdr:col>
      <xdr:colOff>550545</xdr:colOff>
      <xdr:row>688</xdr:row>
      <xdr:rowOff>139700</xdr:rowOff>
    </xdr:to>
    <xdr:pic>
      <xdr:nvPicPr>
        <xdr:cNvPr id="71" name="ID_C42EDF74D6C64C6B90D2557F48375564" descr="upload_post_object_v2_3422209518"/>
        <xdr:cNvPicPr>
          <a:picLocks noChangeAspect="1"/>
        </xdr:cNvPicPr>
      </xdr:nvPicPr>
      <xdr:blipFill>
        <a:blip r:embed="rId1"/>
        <a:stretch>
          <a:fillRect/>
        </a:stretch>
      </xdr:blipFill>
      <xdr:spPr>
        <a:xfrm>
          <a:off x="20108545" y="143545560"/>
          <a:ext cx="452120" cy="417195"/>
        </a:xfrm>
        <a:prstGeom prst="rect">
          <a:avLst/>
        </a:prstGeom>
        <a:noFill/>
        <a:ln w="9525">
          <a:noFill/>
        </a:ln>
      </xdr:spPr>
    </xdr:pic>
    <xdr:clientData/>
  </xdr:twoCellAnchor>
  <xdr:twoCellAnchor editAs="oneCell">
    <xdr:from>
      <xdr:col>13</xdr:col>
      <xdr:colOff>101600</xdr:colOff>
      <xdr:row>688</xdr:row>
      <xdr:rowOff>167640</xdr:rowOff>
    </xdr:from>
    <xdr:to>
      <xdr:col>13</xdr:col>
      <xdr:colOff>553085</xdr:colOff>
      <xdr:row>691</xdr:row>
      <xdr:rowOff>22860</xdr:rowOff>
    </xdr:to>
    <xdr:pic>
      <xdr:nvPicPr>
        <xdr:cNvPr id="72" name="ID_4A4D73CCFCB84CF5997059A7D6549AE1" descr="upload_post_object_v2_2110717451"/>
        <xdr:cNvPicPr>
          <a:picLocks noChangeAspect="1"/>
        </xdr:cNvPicPr>
      </xdr:nvPicPr>
      <xdr:blipFill>
        <a:blip r:embed="rId1"/>
        <a:stretch>
          <a:fillRect/>
        </a:stretch>
      </xdr:blipFill>
      <xdr:spPr>
        <a:xfrm>
          <a:off x="19483070" y="143990695"/>
          <a:ext cx="451485" cy="426720"/>
        </a:xfrm>
        <a:prstGeom prst="rect">
          <a:avLst/>
        </a:prstGeom>
        <a:noFill/>
        <a:ln w="9525">
          <a:noFill/>
        </a:ln>
      </xdr:spPr>
    </xdr:pic>
    <xdr:clientData/>
  </xdr:twoCellAnchor>
  <xdr:twoCellAnchor editAs="oneCell">
    <xdr:from>
      <xdr:col>14</xdr:col>
      <xdr:colOff>87630</xdr:colOff>
      <xdr:row>696</xdr:row>
      <xdr:rowOff>0</xdr:rowOff>
    </xdr:from>
    <xdr:to>
      <xdr:col>14</xdr:col>
      <xdr:colOff>561340</xdr:colOff>
      <xdr:row>698</xdr:row>
      <xdr:rowOff>55880</xdr:rowOff>
    </xdr:to>
    <xdr:pic>
      <xdr:nvPicPr>
        <xdr:cNvPr id="73" name="ID_68D0A4A256364E258ACC42690F6115D6" descr="upload_post_object_v2_1119873849"/>
        <xdr:cNvPicPr>
          <a:picLocks noChangeAspect="1"/>
        </xdr:cNvPicPr>
      </xdr:nvPicPr>
      <xdr:blipFill>
        <a:blip r:embed="rId1"/>
        <a:stretch>
          <a:fillRect/>
        </a:stretch>
      </xdr:blipFill>
      <xdr:spPr>
        <a:xfrm>
          <a:off x="20097750" y="145347055"/>
          <a:ext cx="473710" cy="436880"/>
        </a:xfrm>
        <a:prstGeom prst="rect">
          <a:avLst/>
        </a:prstGeom>
        <a:noFill/>
        <a:ln w="9525">
          <a:noFill/>
        </a:ln>
      </xdr:spPr>
    </xdr:pic>
    <xdr:clientData/>
  </xdr:twoCellAnchor>
  <xdr:twoCellAnchor editAs="oneCell">
    <xdr:from>
      <xdr:col>14</xdr:col>
      <xdr:colOff>99060</xdr:colOff>
      <xdr:row>688</xdr:row>
      <xdr:rowOff>167640</xdr:rowOff>
    </xdr:from>
    <xdr:to>
      <xdr:col>14</xdr:col>
      <xdr:colOff>550545</xdr:colOff>
      <xdr:row>691</xdr:row>
      <xdr:rowOff>22860</xdr:rowOff>
    </xdr:to>
    <xdr:pic>
      <xdr:nvPicPr>
        <xdr:cNvPr id="74" name="ID_4ED9E9E562A9401D9CD439C37B948836" descr="upload_post_object_v2_3320119441"/>
        <xdr:cNvPicPr>
          <a:picLocks noChangeAspect="1"/>
        </xdr:cNvPicPr>
      </xdr:nvPicPr>
      <xdr:blipFill>
        <a:blip r:embed="rId1"/>
        <a:stretch>
          <a:fillRect/>
        </a:stretch>
      </xdr:blipFill>
      <xdr:spPr>
        <a:xfrm>
          <a:off x="20109180" y="143990695"/>
          <a:ext cx="451485" cy="426720"/>
        </a:xfrm>
        <a:prstGeom prst="rect">
          <a:avLst/>
        </a:prstGeom>
        <a:noFill/>
        <a:ln w="9525">
          <a:noFill/>
        </a:ln>
      </xdr:spPr>
    </xdr:pic>
    <xdr:clientData/>
  </xdr:twoCellAnchor>
  <xdr:twoCellAnchor editAs="oneCell">
    <xdr:from>
      <xdr:col>14</xdr:col>
      <xdr:colOff>98425</xdr:colOff>
      <xdr:row>688</xdr:row>
      <xdr:rowOff>103505</xdr:rowOff>
    </xdr:from>
    <xdr:to>
      <xdr:col>14</xdr:col>
      <xdr:colOff>550545</xdr:colOff>
      <xdr:row>690</xdr:row>
      <xdr:rowOff>139700</xdr:rowOff>
    </xdr:to>
    <xdr:pic>
      <xdr:nvPicPr>
        <xdr:cNvPr id="75" name="ID_C42EDF74D6C64C6B90D2557F48375564" descr="upload_post_object_v2_3422209518"/>
        <xdr:cNvPicPr>
          <a:picLocks noChangeAspect="1"/>
        </xdr:cNvPicPr>
      </xdr:nvPicPr>
      <xdr:blipFill>
        <a:blip r:embed="rId1"/>
        <a:stretch>
          <a:fillRect/>
        </a:stretch>
      </xdr:blipFill>
      <xdr:spPr>
        <a:xfrm>
          <a:off x="20108545" y="143926560"/>
          <a:ext cx="452120" cy="417195"/>
        </a:xfrm>
        <a:prstGeom prst="rect">
          <a:avLst/>
        </a:prstGeom>
        <a:noFill/>
        <a:ln w="9525">
          <a:noFill/>
        </a:ln>
      </xdr:spPr>
    </xdr:pic>
    <xdr:clientData/>
  </xdr:twoCellAnchor>
  <xdr:twoCellAnchor editAs="oneCell">
    <xdr:from>
      <xdr:col>13</xdr:col>
      <xdr:colOff>101600</xdr:colOff>
      <xdr:row>690</xdr:row>
      <xdr:rowOff>167640</xdr:rowOff>
    </xdr:from>
    <xdr:to>
      <xdr:col>13</xdr:col>
      <xdr:colOff>553085</xdr:colOff>
      <xdr:row>693</xdr:row>
      <xdr:rowOff>22860</xdr:rowOff>
    </xdr:to>
    <xdr:pic>
      <xdr:nvPicPr>
        <xdr:cNvPr id="76" name="ID_4A4D73CCFCB84CF5997059A7D6549AE1" descr="upload_post_object_v2_2110717451"/>
        <xdr:cNvPicPr>
          <a:picLocks noChangeAspect="1"/>
        </xdr:cNvPicPr>
      </xdr:nvPicPr>
      <xdr:blipFill>
        <a:blip r:embed="rId1"/>
        <a:stretch>
          <a:fillRect/>
        </a:stretch>
      </xdr:blipFill>
      <xdr:spPr>
        <a:xfrm>
          <a:off x="19483070" y="144371695"/>
          <a:ext cx="451485" cy="426720"/>
        </a:xfrm>
        <a:prstGeom prst="rect">
          <a:avLst/>
        </a:prstGeom>
        <a:noFill/>
        <a:ln w="9525">
          <a:noFill/>
        </a:ln>
      </xdr:spPr>
    </xdr:pic>
    <xdr:clientData/>
  </xdr:twoCellAnchor>
  <xdr:twoCellAnchor editAs="oneCell">
    <xdr:from>
      <xdr:col>14</xdr:col>
      <xdr:colOff>87630</xdr:colOff>
      <xdr:row>698</xdr:row>
      <xdr:rowOff>0</xdr:rowOff>
    </xdr:from>
    <xdr:to>
      <xdr:col>14</xdr:col>
      <xdr:colOff>561340</xdr:colOff>
      <xdr:row>700</xdr:row>
      <xdr:rowOff>55880</xdr:rowOff>
    </xdr:to>
    <xdr:pic>
      <xdr:nvPicPr>
        <xdr:cNvPr id="77" name="ID_68D0A4A256364E258ACC42690F6115D6" descr="upload_post_object_v2_1119873849"/>
        <xdr:cNvPicPr>
          <a:picLocks noChangeAspect="1"/>
        </xdr:cNvPicPr>
      </xdr:nvPicPr>
      <xdr:blipFill>
        <a:blip r:embed="rId1"/>
        <a:stretch>
          <a:fillRect/>
        </a:stretch>
      </xdr:blipFill>
      <xdr:spPr>
        <a:xfrm>
          <a:off x="20097750" y="145728055"/>
          <a:ext cx="473710" cy="436880"/>
        </a:xfrm>
        <a:prstGeom prst="rect">
          <a:avLst/>
        </a:prstGeom>
        <a:noFill/>
        <a:ln w="9525">
          <a:noFill/>
        </a:ln>
      </xdr:spPr>
    </xdr:pic>
    <xdr:clientData/>
  </xdr:twoCellAnchor>
  <xdr:twoCellAnchor editAs="oneCell">
    <xdr:from>
      <xdr:col>14</xdr:col>
      <xdr:colOff>99060</xdr:colOff>
      <xdr:row>690</xdr:row>
      <xdr:rowOff>167640</xdr:rowOff>
    </xdr:from>
    <xdr:to>
      <xdr:col>14</xdr:col>
      <xdr:colOff>550545</xdr:colOff>
      <xdr:row>693</xdr:row>
      <xdr:rowOff>22860</xdr:rowOff>
    </xdr:to>
    <xdr:pic>
      <xdr:nvPicPr>
        <xdr:cNvPr id="78" name="ID_4ED9E9E562A9401D9CD439C37B948836" descr="upload_post_object_v2_3320119441"/>
        <xdr:cNvPicPr>
          <a:picLocks noChangeAspect="1"/>
        </xdr:cNvPicPr>
      </xdr:nvPicPr>
      <xdr:blipFill>
        <a:blip r:embed="rId1"/>
        <a:stretch>
          <a:fillRect/>
        </a:stretch>
      </xdr:blipFill>
      <xdr:spPr>
        <a:xfrm>
          <a:off x="20109180" y="144371695"/>
          <a:ext cx="451485" cy="426720"/>
        </a:xfrm>
        <a:prstGeom prst="rect">
          <a:avLst/>
        </a:prstGeom>
        <a:noFill/>
        <a:ln w="9525">
          <a:noFill/>
        </a:ln>
      </xdr:spPr>
    </xdr:pic>
    <xdr:clientData/>
  </xdr:twoCellAnchor>
  <xdr:twoCellAnchor editAs="oneCell">
    <xdr:from>
      <xdr:col>14</xdr:col>
      <xdr:colOff>98425</xdr:colOff>
      <xdr:row>687</xdr:row>
      <xdr:rowOff>103505</xdr:rowOff>
    </xdr:from>
    <xdr:to>
      <xdr:col>14</xdr:col>
      <xdr:colOff>550545</xdr:colOff>
      <xdr:row>689</xdr:row>
      <xdr:rowOff>139700</xdr:rowOff>
    </xdr:to>
    <xdr:pic>
      <xdr:nvPicPr>
        <xdr:cNvPr id="79" name="ID_C42EDF74D6C64C6B90D2557F48375564" descr="upload_post_object_v2_3422209518"/>
        <xdr:cNvPicPr>
          <a:picLocks noChangeAspect="1"/>
        </xdr:cNvPicPr>
      </xdr:nvPicPr>
      <xdr:blipFill>
        <a:blip r:embed="rId1"/>
        <a:stretch>
          <a:fillRect/>
        </a:stretch>
      </xdr:blipFill>
      <xdr:spPr>
        <a:xfrm>
          <a:off x="20108545" y="143736060"/>
          <a:ext cx="452120" cy="417195"/>
        </a:xfrm>
        <a:prstGeom prst="rect">
          <a:avLst/>
        </a:prstGeom>
        <a:noFill/>
        <a:ln w="9525">
          <a:noFill/>
        </a:ln>
      </xdr:spPr>
    </xdr:pic>
    <xdr:clientData/>
  </xdr:twoCellAnchor>
  <xdr:twoCellAnchor editAs="oneCell">
    <xdr:from>
      <xdr:col>13</xdr:col>
      <xdr:colOff>101600</xdr:colOff>
      <xdr:row>689</xdr:row>
      <xdr:rowOff>167640</xdr:rowOff>
    </xdr:from>
    <xdr:to>
      <xdr:col>13</xdr:col>
      <xdr:colOff>553085</xdr:colOff>
      <xdr:row>692</xdr:row>
      <xdr:rowOff>22860</xdr:rowOff>
    </xdr:to>
    <xdr:pic>
      <xdr:nvPicPr>
        <xdr:cNvPr id="80" name="ID_4A4D73CCFCB84CF5997059A7D6549AE1" descr="upload_post_object_v2_2110717451"/>
        <xdr:cNvPicPr>
          <a:picLocks noChangeAspect="1"/>
        </xdr:cNvPicPr>
      </xdr:nvPicPr>
      <xdr:blipFill>
        <a:blip r:embed="rId1"/>
        <a:stretch>
          <a:fillRect/>
        </a:stretch>
      </xdr:blipFill>
      <xdr:spPr>
        <a:xfrm>
          <a:off x="19483070" y="144181195"/>
          <a:ext cx="451485" cy="426720"/>
        </a:xfrm>
        <a:prstGeom prst="rect">
          <a:avLst/>
        </a:prstGeom>
        <a:noFill/>
        <a:ln w="9525">
          <a:noFill/>
        </a:ln>
      </xdr:spPr>
    </xdr:pic>
    <xdr:clientData/>
  </xdr:twoCellAnchor>
  <xdr:twoCellAnchor editAs="oneCell">
    <xdr:from>
      <xdr:col>14</xdr:col>
      <xdr:colOff>87630</xdr:colOff>
      <xdr:row>697</xdr:row>
      <xdr:rowOff>0</xdr:rowOff>
    </xdr:from>
    <xdr:to>
      <xdr:col>14</xdr:col>
      <xdr:colOff>561340</xdr:colOff>
      <xdr:row>699</xdr:row>
      <xdr:rowOff>55880</xdr:rowOff>
    </xdr:to>
    <xdr:pic>
      <xdr:nvPicPr>
        <xdr:cNvPr id="81" name="ID_68D0A4A256364E258ACC42690F6115D6" descr="upload_post_object_v2_1119873849"/>
        <xdr:cNvPicPr>
          <a:picLocks noChangeAspect="1"/>
        </xdr:cNvPicPr>
      </xdr:nvPicPr>
      <xdr:blipFill>
        <a:blip r:embed="rId1"/>
        <a:stretch>
          <a:fillRect/>
        </a:stretch>
      </xdr:blipFill>
      <xdr:spPr>
        <a:xfrm>
          <a:off x="20097750" y="145537555"/>
          <a:ext cx="473710" cy="436880"/>
        </a:xfrm>
        <a:prstGeom prst="rect">
          <a:avLst/>
        </a:prstGeom>
        <a:noFill/>
        <a:ln w="9525">
          <a:noFill/>
        </a:ln>
      </xdr:spPr>
    </xdr:pic>
    <xdr:clientData/>
  </xdr:twoCellAnchor>
  <xdr:twoCellAnchor editAs="oneCell">
    <xdr:from>
      <xdr:col>14</xdr:col>
      <xdr:colOff>99060</xdr:colOff>
      <xdr:row>689</xdr:row>
      <xdr:rowOff>167640</xdr:rowOff>
    </xdr:from>
    <xdr:to>
      <xdr:col>14</xdr:col>
      <xdr:colOff>550545</xdr:colOff>
      <xdr:row>692</xdr:row>
      <xdr:rowOff>22860</xdr:rowOff>
    </xdr:to>
    <xdr:pic>
      <xdr:nvPicPr>
        <xdr:cNvPr id="82" name="ID_4ED9E9E562A9401D9CD439C37B948836" descr="upload_post_object_v2_3320119441"/>
        <xdr:cNvPicPr>
          <a:picLocks noChangeAspect="1"/>
        </xdr:cNvPicPr>
      </xdr:nvPicPr>
      <xdr:blipFill>
        <a:blip r:embed="rId1"/>
        <a:stretch>
          <a:fillRect/>
        </a:stretch>
      </xdr:blipFill>
      <xdr:spPr>
        <a:xfrm>
          <a:off x="20109180" y="144181195"/>
          <a:ext cx="451485" cy="426720"/>
        </a:xfrm>
        <a:prstGeom prst="rect">
          <a:avLst/>
        </a:prstGeom>
        <a:noFill/>
        <a:ln w="9525">
          <a:noFill/>
        </a:ln>
      </xdr:spPr>
    </xdr:pic>
    <xdr:clientData/>
  </xdr:twoCellAnchor>
  <xdr:twoCellAnchor editAs="oneCell">
    <xdr:from>
      <xdr:col>14</xdr:col>
      <xdr:colOff>98425</xdr:colOff>
      <xdr:row>687</xdr:row>
      <xdr:rowOff>103505</xdr:rowOff>
    </xdr:from>
    <xdr:to>
      <xdr:col>14</xdr:col>
      <xdr:colOff>550545</xdr:colOff>
      <xdr:row>689</xdr:row>
      <xdr:rowOff>139700</xdr:rowOff>
    </xdr:to>
    <xdr:pic>
      <xdr:nvPicPr>
        <xdr:cNvPr id="83" name="ID_C42EDF74D6C64C6B90D2557F48375564" descr="upload_post_object_v2_3422209518"/>
        <xdr:cNvPicPr>
          <a:picLocks noChangeAspect="1"/>
        </xdr:cNvPicPr>
      </xdr:nvPicPr>
      <xdr:blipFill>
        <a:blip r:embed="rId1"/>
        <a:stretch>
          <a:fillRect/>
        </a:stretch>
      </xdr:blipFill>
      <xdr:spPr>
        <a:xfrm>
          <a:off x="20108545" y="143736060"/>
          <a:ext cx="452120" cy="417195"/>
        </a:xfrm>
        <a:prstGeom prst="rect">
          <a:avLst/>
        </a:prstGeom>
        <a:noFill/>
        <a:ln w="9525">
          <a:noFill/>
        </a:ln>
      </xdr:spPr>
    </xdr:pic>
    <xdr:clientData/>
  </xdr:twoCellAnchor>
  <xdr:twoCellAnchor editAs="oneCell">
    <xdr:from>
      <xdr:col>13</xdr:col>
      <xdr:colOff>101600</xdr:colOff>
      <xdr:row>689</xdr:row>
      <xdr:rowOff>167640</xdr:rowOff>
    </xdr:from>
    <xdr:to>
      <xdr:col>13</xdr:col>
      <xdr:colOff>553085</xdr:colOff>
      <xdr:row>692</xdr:row>
      <xdr:rowOff>22860</xdr:rowOff>
    </xdr:to>
    <xdr:pic>
      <xdr:nvPicPr>
        <xdr:cNvPr id="84" name="ID_4A4D73CCFCB84CF5997059A7D6549AE1" descr="upload_post_object_v2_2110717451"/>
        <xdr:cNvPicPr>
          <a:picLocks noChangeAspect="1"/>
        </xdr:cNvPicPr>
      </xdr:nvPicPr>
      <xdr:blipFill>
        <a:blip r:embed="rId1"/>
        <a:stretch>
          <a:fillRect/>
        </a:stretch>
      </xdr:blipFill>
      <xdr:spPr>
        <a:xfrm>
          <a:off x="19483070" y="144181195"/>
          <a:ext cx="451485" cy="426720"/>
        </a:xfrm>
        <a:prstGeom prst="rect">
          <a:avLst/>
        </a:prstGeom>
        <a:noFill/>
        <a:ln w="9525">
          <a:noFill/>
        </a:ln>
      </xdr:spPr>
    </xdr:pic>
    <xdr:clientData/>
  </xdr:twoCellAnchor>
  <xdr:twoCellAnchor editAs="oneCell">
    <xdr:from>
      <xdr:col>14</xdr:col>
      <xdr:colOff>87630</xdr:colOff>
      <xdr:row>697</xdr:row>
      <xdr:rowOff>0</xdr:rowOff>
    </xdr:from>
    <xdr:to>
      <xdr:col>14</xdr:col>
      <xdr:colOff>561340</xdr:colOff>
      <xdr:row>699</xdr:row>
      <xdr:rowOff>55880</xdr:rowOff>
    </xdr:to>
    <xdr:pic>
      <xdr:nvPicPr>
        <xdr:cNvPr id="85" name="ID_68D0A4A256364E258ACC42690F6115D6" descr="upload_post_object_v2_1119873849"/>
        <xdr:cNvPicPr>
          <a:picLocks noChangeAspect="1"/>
        </xdr:cNvPicPr>
      </xdr:nvPicPr>
      <xdr:blipFill>
        <a:blip r:embed="rId1"/>
        <a:stretch>
          <a:fillRect/>
        </a:stretch>
      </xdr:blipFill>
      <xdr:spPr>
        <a:xfrm>
          <a:off x="20097750" y="145537555"/>
          <a:ext cx="473710" cy="436880"/>
        </a:xfrm>
        <a:prstGeom prst="rect">
          <a:avLst/>
        </a:prstGeom>
        <a:noFill/>
        <a:ln w="9525">
          <a:noFill/>
        </a:ln>
      </xdr:spPr>
    </xdr:pic>
    <xdr:clientData/>
  </xdr:twoCellAnchor>
  <xdr:twoCellAnchor editAs="oneCell">
    <xdr:from>
      <xdr:col>14</xdr:col>
      <xdr:colOff>99060</xdr:colOff>
      <xdr:row>689</xdr:row>
      <xdr:rowOff>167640</xdr:rowOff>
    </xdr:from>
    <xdr:to>
      <xdr:col>14</xdr:col>
      <xdr:colOff>550545</xdr:colOff>
      <xdr:row>692</xdr:row>
      <xdr:rowOff>22860</xdr:rowOff>
    </xdr:to>
    <xdr:pic>
      <xdr:nvPicPr>
        <xdr:cNvPr id="86" name="ID_4ED9E9E562A9401D9CD439C37B948836" descr="upload_post_object_v2_3320119441"/>
        <xdr:cNvPicPr>
          <a:picLocks noChangeAspect="1"/>
        </xdr:cNvPicPr>
      </xdr:nvPicPr>
      <xdr:blipFill>
        <a:blip r:embed="rId1"/>
        <a:stretch>
          <a:fillRect/>
        </a:stretch>
      </xdr:blipFill>
      <xdr:spPr>
        <a:xfrm>
          <a:off x="20109180" y="144181195"/>
          <a:ext cx="451485" cy="426720"/>
        </a:xfrm>
        <a:prstGeom prst="rect">
          <a:avLst/>
        </a:prstGeom>
        <a:noFill/>
        <a:ln w="9525">
          <a:noFill/>
        </a:ln>
      </xdr:spPr>
    </xdr:pic>
    <xdr:clientData/>
  </xdr:twoCellAnchor>
  <xdr:twoCellAnchor editAs="oneCell">
    <xdr:from>
      <xdr:col>15</xdr:col>
      <xdr:colOff>98425</xdr:colOff>
      <xdr:row>723</xdr:row>
      <xdr:rowOff>103505</xdr:rowOff>
    </xdr:from>
    <xdr:to>
      <xdr:col>15</xdr:col>
      <xdr:colOff>550545</xdr:colOff>
      <xdr:row>725</xdr:row>
      <xdr:rowOff>139700</xdr:rowOff>
    </xdr:to>
    <xdr:pic>
      <xdr:nvPicPr>
        <xdr:cNvPr id="91" name="ID_C42EDF74D6C64C6B90D2557F48375564" descr="upload_post_object_v2_3422209518"/>
        <xdr:cNvPicPr>
          <a:picLocks noChangeAspect="1"/>
        </xdr:cNvPicPr>
      </xdr:nvPicPr>
      <xdr:blipFill>
        <a:blip r:embed="rId1"/>
        <a:stretch>
          <a:fillRect/>
        </a:stretch>
      </xdr:blipFill>
      <xdr:spPr>
        <a:xfrm>
          <a:off x="20737195" y="150594060"/>
          <a:ext cx="452120" cy="417195"/>
        </a:xfrm>
        <a:prstGeom prst="rect">
          <a:avLst/>
        </a:prstGeom>
        <a:noFill/>
        <a:ln w="9525">
          <a:noFill/>
        </a:ln>
      </xdr:spPr>
    </xdr:pic>
    <xdr:clientData/>
  </xdr:twoCellAnchor>
  <xdr:twoCellAnchor editAs="oneCell">
    <xdr:from>
      <xdr:col>14</xdr:col>
      <xdr:colOff>101600</xdr:colOff>
      <xdr:row>725</xdr:row>
      <xdr:rowOff>167640</xdr:rowOff>
    </xdr:from>
    <xdr:to>
      <xdr:col>14</xdr:col>
      <xdr:colOff>553085</xdr:colOff>
      <xdr:row>728</xdr:row>
      <xdr:rowOff>22860</xdr:rowOff>
    </xdr:to>
    <xdr:pic>
      <xdr:nvPicPr>
        <xdr:cNvPr id="92" name="ID_4A4D73CCFCB84CF5997059A7D6549AE1" descr="upload_post_object_v2_2110717451"/>
        <xdr:cNvPicPr>
          <a:picLocks noChangeAspect="1"/>
        </xdr:cNvPicPr>
      </xdr:nvPicPr>
      <xdr:blipFill>
        <a:blip r:embed="rId1"/>
        <a:stretch>
          <a:fillRect/>
        </a:stretch>
      </xdr:blipFill>
      <xdr:spPr>
        <a:xfrm>
          <a:off x="20111720" y="151039195"/>
          <a:ext cx="451485" cy="426720"/>
        </a:xfrm>
        <a:prstGeom prst="rect">
          <a:avLst/>
        </a:prstGeom>
        <a:noFill/>
        <a:ln w="9525">
          <a:noFill/>
        </a:ln>
      </xdr:spPr>
    </xdr:pic>
    <xdr:clientData/>
  </xdr:twoCellAnchor>
  <xdr:twoCellAnchor editAs="oneCell">
    <xdr:from>
      <xdr:col>15</xdr:col>
      <xdr:colOff>87630</xdr:colOff>
      <xdr:row>733</xdr:row>
      <xdr:rowOff>0</xdr:rowOff>
    </xdr:from>
    <xdr:to>
      <xdr:col>15</xdr:col>
      <xdr:colOff>561340</xdr:colOff>
      <xdr:row>735</xdr:row>
      <xdr:rowOff>55880</xdr:rowOff>
    </xdr:to>
    <xdr:pic>
      <xdr:nvPicPr>
        <xdr:cNvPr id="93" name="ID_68D0A4A256364E258ACC42690F6115D6" descr="upload_post_object_v2_1119873849"/>
        <xdr:cNvPicPr>
          <a:picLocks noChangeAspect="1"/>
        </xdr:cNvPicPr>
      </xdr:nvPicPr>
      <xdr:blipFill>
        <a:blip r:embed="rId1"/>
        <a:stretch>
          <a:fillRect/>
        </a:stretch>
      </xdr:blipFill>
      <xdr:spPr>
        <a:xfrm>
          <a:off x="20726400" y="152395555"/>
          <a:ext cx="473710" cy="436880"/>
        </a:xfrm>
        <a:prstGeom prst="rect">
          <a:avLst/>
        </a:prstGeom>
        <a:noFill/>
        <a:ln w="9525">
          <a:noFill/>
        </a:ln>
      </xdr:spPr>
    </xdr:pic>
    <xdr:clientData/>
  </xdr:twoCellAnchor>
  <xdr:twoCellAnchor editAs="oneCell">
    <xdr:from>
      <xdr:col>15</xdr:col>
      <xdr:colOff>99060</xdr:colOff>
      <xdr:row>725</xdr:row>
      <xdr:rowOff>167640</xdr:rowOff>
    </xdr:from>
    <xdr:to>
      <xdr:col>15</xdr:col>
      <xdr:colOff>550545</xdr:colOff>
      <xdr:row>728</xdr:row>
      <xdr:rowOff>22860</xdr:rowOff>
    </xdr:to>
    <xdr:pic>
      <xdr:nvPicPr>
        <xdr:cNvPr id="94" name="ID_4ED9E9E562A9401D9CD439C37B948836" descr="upload_post_object_v2_3320119441"/>
        <xdr:cNvPicPr>
          <a:picLocks noChangeAspect="1"/>
        </xdr:cNvPicPr>
      </xdr:nvPicPr>
      <xdr:blipFill>
        <a:blip r:embed="rId1"/>
        <a:stretch>
          <a:fillRect/>
        </a:stretch>
      </xdr:blipFill>
      <xdr:spPr>
        <a:xfrm>
          <a:off x="20737830" y="151039195"/>
          <a:ext cx="451485" cy="426720"/>
        </a:xfrm>
        <a:prstGeom prst="rect">
          <a:avLst/>
        </a:prstGeom>
        <a:noFill/>
        <a:ln w="9525">
          <a:noFill/>
        </a:ln>
      </xdr:spPr>
    </xdr:pic>
    <xdr:clientData/>
  </xdr:twoCellAnchor>
  <xdr:twoCellAnchor editAs="oneCell">
    <xdr:from>
      <xdr:col>14</xdr:col>
      <xdr:colOff>98425</xdr:colOff>
      <xdr:row>679</xdr:row>
      <xdr:rowOff>103505</xdr:rowOff>
    </xdr:from>
    <xdr:to>
      <xdr:col>14</xdr:col>
      <xdr:colOff>550545</xdr:colOff>
      <xdr:row>681</xdr:row>
      <xdr:rowOff>139700</xdr:rowOff>
    </xdr:to>
    <xdr:pic>
      <xdr:nvPicPr>
        <xdr:cNvPr id="95" name="ID_C42EDF74D6C64C6B90D2557F48375564" descr="upload_post_object_v2_3422209518"/>
        <xdr:cNvPicPr>
          <a:picLocks noChangeAspect="1"/>
        </xdr:cNvPicPr>
      </xdr:nvPicPr>
      <xdr:blipFill>
        <a:blip r:embed="rId1"/>
        <a:stretch>
          <a:fillRect/>
        </a:stretch>
      </xdr:blipFill>
      <xdr:spPr>
        <a:xfrm>
          <a:off x="20108545" y="142212060"/>
          <a:ext cx="452120" cy="417195"/>
        </a:xfrm>
        <a:prstGeom prst="rect">
          <a:avLst/>
        </a:prstGeom>
        <a:noFill/>
        <a:ln w="9525">
          <a:noFill/>
        </a:ln>
      </xdr:spPr>
    </xdr:pic>
    <xdr:clientData/>
  </xdr:twoCellAnchor>
  <xdr:twoCellAnchor editAs="oneCell">
    <xdr:from>
      <xdr:col>13</xdr:col>
      <xdr:colOff>101600</xdr:colOff>
      <xdr:row>681</xdr:row>
      <xdr:rowOff>167640</xdr:rowOff>
    </xdr:from>
    <xdr:to>
      <xdr:col>13</xdr:col>
      <xdr:colOff>553085</xdr:colOff>
      <xdr:row>684</xdr:row>
      <xdr:rowOff>22860</xdr:rowOff>
    </xdr:to>
    <xdr:pic>
      <xdr:nvPicPr>
        <xdr:cNvPr id="96" name="ID_4A4D73CCFCB84CF5997059A7D6549AE1" descr="upload_post_object_v2_2110717451"/>
        <xdr:cNvPicPr>
          <a:picLocks noChangeAspect="1"/>
        </xdr:cNvPicPr>
      </xdr:nvPicPr>
      <xdr:blipFill>
        <a:blip r:embed="rId1"/>
        <a:stretch>
          <a:fillRect/>
        </a:stretch>
      </xdr:blipFill>
      <xdr:spPr>
        <a:xfrm>
          <a:off x="19483070" y="142657195"/>
          <a:ext cx="451485" cy="426720"/>
        </a:xfrm>
        <a:prstGeom prst="rect">
          <a:avLst/>
        </a:prstGeom>
        <a:noFill/>
        <a:ln w="9525">
          <a:noFill/>
        </a:ln>
      </xdr:spPr>
    </xdr:pic>
    <xdr:clientData/>
  </xdr:twoCellAnchor>
  <xdr:twoCellAnchor editAs="oneCell">
    <xdr:from>
      <xdr:col>14</xdr:col>
      <xdr:colOff>87630</xdr:colOff>
      <xdr:row>689</xdr:row>
      <xdr:rowOff>0</xdr:rowOff>
    </xdr:from>
    <xdr:to>
      <xdr:col>14</xdr:col>
      <xdr:colOff>561340</xdr:colOff>
      <xdr:row>691</xdr:row>
      <xdr:rowOff>55880</xdr:rowOff>
    </xdr:to>
    <xdr:pic>
      <xdr:nvPicPr>
        <xdr:cNvPr id="97" name="ID_68D0A4A256364E258ACC42690F6115D6" descr="upload_post_object_v2_1119873849"/>
        <xdr:cNvPicPr>
          <a:picLocks noChangeAspect="1"/>
        </xdr:cNvPicPr>
      </xdr:nvPicPr>
      <xdr:blipFill>
        <a:blip r:embed="rId1"/>
        <a:stretch>
          <a:fillRect/>
        </a:stretch>
      </xdr:blipFill>
      <xdr:spPr>
        <a:xfrm>
          <a:off x="20097750" y="144013555"/>
          <a:ext cx="473710" cy="436880"/>
        </a:xfrm>
        <a:prstGeom prst="rect">
          <a:avLst/>
        </a:prstGeom>
        <a:noFill/>
        <a:ln w="9525">
          <a:noFill/>
        </a:ln>
      </xdr:spPr>
    </xdr:pic>
    <xdr:clientData/>
  </xdr:twoCellAnchor>
  <xdr:twoCellAnchor editAs="oneCell">
    <xdr:from>
      <xdr:col>14</xdr:col>
      <xdr:colOff>99060</xdr:colOff>
      <xdr:row>681</xdr:row>
      <xdr:rowOff>167640</xdr:rowOff>
    </xdr:from>
    <xdr:to>
      <xdr:col>14</xdr:col>
      <xdr:colOff>550545</xdr:colOff>
      <xdr:row>684</xdr:row>
      <xdr:rowOff>22860</xdr:rowOff>
    </xdr:to>
    <xdr:pic>
      <xdr:nvPicPr>
        <xdr:cNvPr id="98" name="ID_4ED9E9E562A9401D9CD439C37B948836" descr="upload_post_object_v2_3320119441"/>
        <xdr:cNvPicPr>
          <a:picLocks noChangeAspect="1"/>
        </xdr:cNvPicPr>
      </xdr:nvPicPr>
      <xdr:blipFill>
        <a:blip r:embed="rId1"/>
        <a:stretch>
          <a:fillRect/>
        </a:stretch>
      </xdr:blipFill>
      <xdr:spPr>
        <a:xfrm>
          <a:off x="20109180" y="142657195"/>
          <a:ext cx="451485" cy="426720"/>
        </a:xfrm>
        <a:prstGeom prst="rect">
          <a:avLst/>
        </a:prstGeom>
        <a:noFill/>
        <a:ln w="9525">
          <a:noFill/>
        </a:ln>
      </xdr:spPr>
    </xdr:pic>
    <xdr:clientData/>
  </xdr:twoCellAnchor>
  <xdr:twoCellAnchor editAs="oneCell">
    <xdr:from>
      <xdr:col>14</xdr:col>
      <xdr:colOff>98425</xdr:colOff>
      <xdr:row>678</xdr:row>
      <xdr:rowOff>103505</xdr:rowOff>
    </xdr:from>
    <xdr:to>
      <xdr:col>14</xdr:col>
      <xdr:colOff>550545</xdr:colOff>
      <xdr:row>680</xdr:row>
      <xdr:rowOff>139700</xdr:rowOff>
    </xdr:to>
    <xdr:pic>
      <xdr:nvPicPr>
        <xdr:cNvPr id="99" name="ID_C42EDF74D6C64C6B90D2557F48375564" descr="upload_post_object_v2_3422209518"/>
        <xdr:cNvPicPr>
          <a:picLocks noChangeAspect="1"/>
        </xdr:cNvPicPr>
      </xdr:nvPicPr>
      <xdr:blipFill>
        <a:blip r:embed="rId1"/>
        <a:stretch>
          <a:fillRect/>
        </a:stretch>
      </xdr:blipFill>
      <xdr:spPr>
        <a:xfrm>
          <a:off x="20108545" y="142021560"/>
          <a:ext cx="452120" cy="417195"/>
        </a:xfrm>
        <a:prstGeom prst="rect">
          <a:avLst/>
        </a:prstGeom>
        <a:noFill/>
        <a:ln w="9525">
          <a:noFill/>
        </a:ln>
      </xdr:spPr>
    </xdr:pic>
    <xdr:clientData/>
  </xdr:twoCellAnchor>
  <xdr:twoCellAnchor editAs="oneCell">
    <xdr:from>
      <xdr:col>13</xdr:col>
      <xdr:colOff>101600</xdr:colOff>
      <xdr:row>680</xdr:row>
      <xdr:rowOff>167640</xdr:rowOff>
    </xdr:from>
    <xdr:to>
      <xdr:col>13</xdr:col>
      <xdr:colOff>553085</xdr:colOff>
      <xdr:row>683</xdr:row>
      <xdr:rowOff>22860</xdr:rowOff>
    </xdr:to>
    <xdr:pic>
      <xdr:nvPicPr>
        <xdr:cNvPr id="100" name="ID_4A4D73CCFCB84CF5997059A7D6549AE1" descr="upload_post_object_v2_2110717451"/>
        <xdr:cNvPicPr>
          <a:picLocks noChangeAspect="1"/>
        </xdr:cNvPicPr>
      </xdr:nvPicPr>
      <xdr:blipFill>
        <a:blip r:embed="rId1"/>
        <a:stretch>
          <a:fillRect/>
        </a:stretch>
      </xdr:blipFill>
      <xdr:spPr>
        <a:xfrm>
          <a:off x="19483070" y="142466695"/>
          <a:ext cx="451485" cy="426720"/>
        </a:xfrm>
        <a:prstGeom prst="rect">
          <a:avLst/>
        </a:prstGeom>
        <a:noFill/>
        <a:ln w="9525">
          <a:noFill/>
        </a:ln>
      </xdr:spPr>
    </xdr:pic>
    <xdr:clientData/>
  </xdr:twoCellAnchor>
  <xdr:twoCellAnchor editAs="oneCell">
    <xdr:from>
      <xdr:col>14</xdr:col>
      <xdr:colOff>87630</xdr:colOff>
      <xdr:row>688</xdr:row>
      <xdr:rowOff>0</xdr:rowOff>
    </xdr:from>
    <xdr:to>
      <xdr:col>14</xdr:col>
      <xdr:colOff>561340</xdr:colOff>
      <xdr:row>690</xdr:row>
      <xdr:rowOff>55880</xdr:rowOff>
    </xdr:to>
    <xdr:pic>
      <xdr:nvPicPr>
        <xdr:cNvPr id="101" name="ID_68D0A4A256364E258ACC42690F6115D6" descr="upload_post_object_v2_1119873849"/>
        <xdr:cNvPicPr>
          <a:picLocks noChangeAspect="1"/>
        </xdr:cNvPicPr>
      </xdr:nvPicPr>
      <xdr:blipFill>
        <a:blip r:embed="rId1"/>
        <a:stretch>
          <a:fillRect/>
        </a:stretch>
      </xdr:blipFill>
      <xdr:spPr>
        <a:xfrm>
          <a:off x="20097750" y="143823055"/>
          <a:ext cx="473710" cy="436880"/>
        </a:xfrm>
        <a:prstGeom prst="rect">
          <a:avLst/>
        </a:prstGeom>
        <a:noFill/>
        <a:ln w="9525">
          <a:noFill/>
        </a:ln>
      </xdr:spPr>
    </xdr:pic>
    <xdr:clientData/>
  </xdr:twoCellAnchor>
  <xdr:twoCellAnchor editAs="oneCell">
    <xdr:from>
      <xdr:col>14</xdr:col>
      <xdr:colOff>99060</xdr:colOff>
      <xdr:row>680</xdr:row>
      <xdr:rowOff>167640</xdr:rowOff>
    </xdr:from>
    <xdr:to>
      <xdr:col>14</xdr:col>
      <xdr:colOff>550545</xdr:colOff>
      <xdr:row>683</xdr:row>
      <xdr:rowOff>22860</xdr:rowOff>
    </xdr:to>
    <xdr:pic>
      <xdr:nvPicPr>
        <xdr:cNvPr id="102" name="ID_4ED9E9E562A9401D9CD439C37B948836" descr="upload_post_object_v2_3320119441"/>
        <xdr:cNvPicPr>
          <a:picLocks noChangeAspect="1"/>
        </xdr:cNvPicPr>
      </xdr:nvPicPr>
      <xdr:blipFill>
        <a:blip r:embed="rId1"/>
        <a:stretch>
          <a:fillRect/>
        </a:stretch>
      </xdr:blipFill>
      <xdr:spPr>
        <a:xfrm>
          <a:off x="20109180" y="142466695"/>
          <a:ext cx="451485" cy="426720"/>
        </a:xfrm>
        <a:prstGeom prst="rect">
          <a:avLst/>
        </a:prstGeom>
        <a:noFill/>
        <a:ln w="9525">
          <a:noFill/>
        </a:ln>
      </xdr:spPr>
    </xdr:pic>
    <xdr:clientData/>
  </xdr:twoCellAnchor>
  <xdr:twoCellAnchor editAs="oneCell">
    <xdr:from>
      <xdr:col>14</xdr:col>
      <xdr:colOff>98425</xdr:colOff>
      <xdr:row>678</xdr:row>
      <xdr:rowOff>103505</xdr:rowOff>
    </xdr:from>
    <xdr:to>
      <xdr:col>14</xdr:col>
      <xdr:colOff>550545</xdr:colOff>
      <xdr:row>680</xdr:row>
      <xdr:rowOff>139700</xdr:rowOff>
    </xdr:to>
    <xdr:pic>
      <xdr:nvPicPr>
        <xdr:cNvPr id="103" name="ID_C42EDF74D6C64C6B90D2557F48375564" descr="upload_post_object_v2_3422209518"/>
        <xdr:cNvPicPr>
          <a:picLocks noChangeAspect="1"/>
        </xdr:cNvPicPr>
      </xdr:nvPicPr>
      <xdr:blipFill>
        <a:blip r:embed="rId1"/>
        <a:stretch>
          <a:fillRect/>
        </a:stretch>
      </xdr:blipFill>
      <xdr:spPr>
        <a:xfrm>
          <a:off x="20108545" y="142021560"/>
          <a:ext cx="452120" cy="417195"/>
        </a:xfrm>
        <a:prstGeom prst="rect">
          <a:avLst/>
        </a:prstGeom>
        <a:noFill/>
        <a:ln w="9525">
          <a:noFill/>
        </a:ln>
      </xdr:spPr>
    </xdr:pic>
    <xdr:clientData/>
  </xdr:twoCellAnchor>
  <xdr:twoCellAnchor editAs="oneCell">
    <xdr:from>
      <xdr:col>13</xdr:col>
      <xdr:colOff>101600</xdr:colOff>
      <xdr:row>680</xdr:row>
      <xdr:rowOff>167640</xdr:rowOff>
    </xdr:from>
    <xdr:to>
      <xdr:col>13</xdr:col>
      <xdr:colOff>553085</xdr:colOff>
      <xdr:row>683</xdr:row>
      <xdr:rowOff>22860</xdr:rowOff>
    </xdr:to>
    <xdr:pic>
      <xdr:nvPicPr>
        <xdr:cNvPr id="104" name="ID_4A4D73CCFCB84CF5997059A7D6549AE1" descr="upload_post_object_v2_2110717451"/>
        <xdr:cNvPicPr>
          <a:picLocks noChangeAspect="1"/>
        </xdr:cNvPicPr>
      </xdr:nvPicPr>
      <xdr:blipFill>
        <a:blip r:embed="rId1"/>
        <a:stretch>
          <a:fillRect/>
        </a:stretch>
      </xdr:blipFill>
      <xdr:spPr>
        <a:xfrm>
          <a:off x="19483070" y="142466695"/>
          <a:ext cx="451485" cy="426720"/>
        </a:xfrm>
        <a:prstGeom prst="rect">
          <a:avLst/>
        </a:prstGeom>
        <a:noFill/>
        <a:ln w="9525">
          <a:noFill/>
        </a:ln>
      </xdr:spPr>
    </xdr:pic>
    <xdr:clientData/>
  </xdr:twoCellAnchor>
  <xdr:twoCellAnchor editAs="oneCell">
    <xdr:from>
      <xdr:col>14</xdr:col>
      <xdr:colOff>87630</xdr:colOff>
      <xdr:row>688</xdr:row>
      <xdr:rowOff>0</xdr:rowOff>
    </xdr:from>
    <xdr:to>
      <xdr:col>14</xdr:col>
      <xdr:colOff>561340</xdr:colOff>
      <xdr:row>690</xdr:row>
      <xdr:rowOff>55880</xdr:rowOff>
    </xdr:to>
    <xdr:pic>
      <xdr:nvPicPr>
        <xdr:cNvPr id="105" name="ID_68D0A4A256364E258ACC42690F6115D6" descr="upload_post_object_v2_1119873849"/>
        <xdr:cNvPicPr>
          <a:picLocks noChangeAspect="1"/>
        </xdr:cNvPicPr>
      </xdr:nvPicPr>
      <xdr:blipFill>
        <a:blip r:embed="rId1"/>
        <a:stretch>
          <a:fillRect/>
        </a:stretch>
      </xdr:blipFill>
      <xdr:spPr>
        <a:xfrm>
          <a:off x="20097750" y="143823055"/>
          <a:ext cx="473710" cy="436880"/>
        </a:xfrm>
        <a:prstGeom prst="rect">
          <a:avLst/>
        </a:prstGeom>
        <a:noFill/>
        <a:ln w="9525">
          <a:noFill/>
        </a:ln>
      </xdr:spPr>
    </xdr:pic>
    <xdr:clientData/>
  </xdr:twoCellAnchor>
  <xdr:twoCellAnchor editAs="oneCell">
    <xdr:from>
      <xdr:col>14</xdr:col>
      <xdr:colOff>99060</xdr:colOff>
      <xdr:row>680</xdr:row>
      <xdr:rowOff>167640</xdr:rowOff>
    </xdr:from>
    <xdr:to>
      <xdr:col>14</xdr:col>
      <xdr:colOff>550545</xdr:colOff>
      <xdr:row>683</xdr:row>
      <xdr:rowOff>22860</xdr:rowOff>
    </xdr:to>
    <xdr:pic>
      <xdr:nvPicPr>
        <xdr:cNvPr id="106" name="ID_4ED9E9E562A9401D9CD439C37B948836" descr="upload_post_object_v2_3320119441"/>
        <xdr:cNvPicPr>
          <a:picLocks noChangeAspect="1"/>
        </xdr:cNvPicPr>
      </xdr:nvPicPr>
      <xdr:blipFill>
        <a:blip r:embed="rId1"/>
        <a:stretch>
          <a:fillRect/>
        </a:stretch>
      </xdr:blipFill>
      <xdr:spPr>
        <a:xfrm>
          <a:off x="20109180" y="142466695"/>
          <a:ext cx="451485" cy="426720"/>
        </a:xfrm>
        <a:prstGeom prst="rect">
          <a:avLst/>
        </a:prstGeom>
        <a:noFill/>
        <a:ln w="9525">
          <a:noFill/>
        </a:ln>
      </xdr:spPr>
    </xdr:pic>
    <xdr:clientData/>
  </xdr:twoCellAnchor>
  <xdr:twoCellAnchor editAs="oneCell">
    <xdr:from>
      <xdr:col>14</xdr:col>
      <xdr:colOff>98425</xdr:colOff>
      <xdr:row>680</xdr:row>
      <xdr:rowOff>103505</xdr:rowOff>
    </xdr:from>
    <xdr:to>
      <xdr:col>14</xdr:col>
      <xdr:colOff>550545</xdr:colOff>
      <xdr:row>682</xdr:row>
      <xdr:rowOff>139700</xdr:rowOff>
    </xdr:to>
    <xdr:pic>
      <xdr:nvPicPr>
        <xdr:cNvPr id="107" name="ID_C42EDF74D6C64C6B90D2557F48375564" descr="upload_post_object_v2_3422209518"/>
        <xdr:cNvPicPr>
          <a:picLocks noChangeAspect="1"/>
        </xdr:cNvPicPr>
      </xdr:nvPicPr>
      <xdr:blipFill>
        <a:blip r:embed="rId1"/>
        <a:stretch>
          <a:fillRect/>
        </a:stretch>
      </xdr:blipFill>
      <xdr:spPr>
        <a:xfrm>
          <a:off x="20108545" y="142402560"/>
          <a:ext cx="452120" cy="417195"/>
        </a:xfrm>
        <a:prstGeom prst="rect">
          <a:avLst/>
        </a:prstGeom>
        <a:noFill/>
        <a:ln w="9525">
          <a:noFill/>
        </a:ln>
      </xdr:spPr>
    </xdr:pic>
    <xdr:clientData/>
  </xdr:twoCellAnchor>
  <xdr:twoCellAnchor editAs="oneCell">
    <xdr:from>
      <xdr:col>13</xdr:col>
      <xdr:colOff>101600</xdr:colOff>
      <xdr:row>682</xdr:row>
      <xdr:rowOff>167640</xdr:rowOff>
    </xdr:from>
    <xdr:to>
      <xdr:col>13</xdr:col>
      <xdr:colOff>553085</xdr:colOff>
      <xdr:row>685</xdr:row>
      <xdr:rowOff>22860</xdr:rowOff>
    </xdr:to>
    <xdr:pic>
      <xdr:nvPicPr>
        <xdr:cNvPr id="108" name="ID_4A4D73CCFCB84CF5997059A7D6549AE1" descr="upload_post_object_v2_2110717451"/>
        <xdr:cNvPicPr>
          <a:picLocks noChangeAspect="1"/>
        </xdr:cNvPicPr>
      </xdr:nvPicPr>
      <xdr:blipFill>
        <a:blip r:embed="rId1"/>
        <a:stretch>
          <a:fillRect/>
        </a:stretch>
      </xdr:blipFill>
      <xdr:spPr>
        <a:xfrm>
          <a:off x="19483070" y="142847695"/>
          <a:ext cx="451485" cy="426720"/>
        </a:xfrm>
        <a:prstGeom prst="rect">
          <a:avLst/>
        </a:prstGeom>
        <a:noFill/>
        <a:ln w="9525">
          <a:noFill/>
        </a:ln>
      </xdr:spPr>
    </xdr:pic>
    <xdr:clientData/>
  </xdr:twoCellAnchor>
  <xdr:twoCellAnchor editAs="oneCell">
    <xdr:from>
      <xdr:col>14</xdr:col>
      <xdr:colOff>87630</xdr:colOff>
      <xdr:row>690</xdr:row>
      <xdr:rowOff>0</xdr:rowOff>
    </xdr:from>
    <xdr:to>
      <xdr:col>14</xdr:col>
      <xdr:colOff>561340</xdr:colOff>
      <xdr:row>692</xdr:row>
      <xdr:rowOff>55880</xdr:rowOff>
    </xdr:to>
    <xdr:pic>
      <xdr:nvPicPr>
        <xdr:cNvPr id="109" name="ID_68D0A4A256364E258ACC42690F6115D6" descr="upload_post_object_v2_1119873849"/>
        <xdr:cNvPicPr>
          <a:picLocks noChangeAspect="1"/>
        </xdr:cNvPicPr>
      </xdr:nvPicPr>
      <xdr:blipFill>
        <a:blip r:embed="rId1"/>
        <a:stretch>
          <a:fillRect/>
        </a:stretch>
      </xdr:blipFill>
      <xdr:spPr>
        <a:xfrm>
          <a:off x="20097750" y="144204055"/>
          <a:ext cx="473710" cy="436880"/>
        </a:xfrm>
        <a:prstGeom prst="rect">
          <a:avLst/>
        </a:prstGeom>
        <a:noFill/>
        <a:ln w="9525">
          <a:noFill/>
        </a:ln>
      </xdr:spPr>
    </xdr:pic>
    <xdr:clientData/>
  </xdr:twoCellAnchor>
  <xdr:twoCellAnchor editAs="oneCell">
    <xdr:from>
      <xdr:col>14</xdr:col>
      <xdr:colOff>99060</xdr:colOff>
      <xdr:row>682</xdr:row>
      <xdr:rowOff>167640</xdr:rowOff>
    </xdr:from>
    <xdr:to>
      <xdr:col>14</xdr:col>
      <xdr:colOff>550545</xdr:colOff>
      <xdr:row>685</xdr:row>
      <xdr:rowOff>22860</xdr:rowOff>
    </xdr:to>
    <xdr:pic>
      <xdr:nvPicPr>
        <xdr:cNvPr id="110" name="ID_4ED9E9E562A9401D9CD439C37B948836" descr="upload_post_object_v2_3320119441"/>
        <xdr:cNvPicPr>
          <a:picLocks noChangeAspect="1"/>
        </xdr:cNvPicPr>
      </xdr:nvPicPr>
      <xdr:blipFill>
        <a:blip r:embed="rId1"/>
        <a:stretch>
          <a:fillRect/>
        </a:stretch>
      </xdr:blipFill>
      <xdr:spPr>
        <a:xfrm>
          <a:off x="20109180" y="142847695"/>
          <a:ext cx="451485" cy="426720"/>
        </a:xfrm>
        <a:prstGeom prst="rect">
          <a:avLst/>
        </a:prstGeom>
        <a:noFill/>
        <a:ln w="9525">
          <a:noFill/>
        </a:ln>
      </xdr:spPr>
    </xdr:pic>
    <xdr:clientData/>
  </xdr:twoCellAnchor>
  <xdr:twoCellAnchor editAs="oneCell">
    <xdr:from>
      <xdr:col>14</xdr:col>
      <xdr:colOff>98425</xdr:colOff>
      <xdr:row>679</xdr:row>
      <xdr:rowOff>103505</xdr:rowOff>
    </xdr:from>
    <xdr:to>
      <xdr:col>14</xdr:col>
      <xdr:colOff>550545</xdr:colOff>
      <xdr:row>681</xdr:row>
      <xdr:rowOff>139700</xdr:rowOff>
    </xdr:to>
    <xdr:pic>
      <xdr:nvPicPr>
        <xdr:cNvPr id="111" name="ID_C42EDF74D6C64C6B90D2557F48375564" descr="upload_post_object_v2_3422209518"/>
        <xdr:cNvPicPr>
          <a:picLocks noChangeAspect="1"/>
        </xdr:cNvPicPr>
      </xdr:nvPicPr>
      <xdr:blipFill>
        <a:blip r:embed="rId1"/>
        <a:stretch>
          <a:fillRect/>
        </a:stretch>
      </xdr:blipFill>
      <xdr:spPr>
        <a:xfrm>
          <a:off x="20108545" y="142212060"/>
          <a:ext cx="452120" cy="417195"/>
        </a:xfrm>
        <a:prstGeom prst="rect">
          <a:avLst/>
        </a:prstGeom>
        <a:noFill/>
        <a:ln w="9525">
          <a:noFill/>
        </a:ln>
      </xdr:spPr>
    </xdr:pic>
    <xdr:clientData/>
  </xdr:twoCellAnchor>
  <xdr:twoCellAnchor editAs="oneCell">
    <xdr:from>
      <xdr:col>13</xdr:col>
      <xdr:colOff>101600</xdr:colOff>
      <xdr:row>681</xdr:row>
      <xdr:rowOff>167640</xdr:rowOff>
    </xdr:from>
    <xdr:to>
      <xdr:col>13</xdr:col>
      <xdr:colOff>553085</xdr:colOff>
      <xdr:row>684</xdr:row>
      <xdr:rowOff>22860</xdr:rowOff>
    </xdr:to>
    <xdr:pic>
      <xdr:nvPicPr>
        <xdr:cNvPr id="112" name="ID_4A4D73CCFCB84CF5997059A7D6549AE1" descr="upload_post_object_v2_2110717451"/>
        <xdr:cNvPicPr>
          <a:picLocks noChangeAspect="1"/>
        </xdr:cNvPicPr>
      </xdr:nvPicPr>
      <xdr:blipFill>
        <a:blip r:embed="rId1"/>
        <a:stretch>
          <a:fillRect/>
        </a:stretch>
      </xdr:blipFill>
      <xdr:spPr>
        <a:xfrm>
          <a:off x="19483070" y="142657195"/>
          <a:ext cx="451485" cy="426720"/>
        </a:xfrm>
        <a:prstGeom prst="rect">
          <a:avLst/>
        </a:prstGeom>
        <a:noFill/>
        <a:ln w="9525">
          <a:noFill/>
        </a:ln>
      </xdr:spPr>
    </xdr:pic>
    <xdr:clientData/>
  </xdr:twoCellAnchor>
  <xdr:twoCellAnchor editAs="oneCell">
    <xdr:from>
      <xdr:col>14</xdr:col>
      <xdr:colOff>87630</xdr:colOff>
      <xdr:row>689</xdr:row>
      <xdr:rowOff>0</xdr:rowOff>
    </xdr:from>
    <xdr:to>
      <xdr:col>14</xdr:col>
      <xdr:colOff>561340</xdr:colOff>
      <xdr:row>691</xdr:row>
      <xdr:rowOff>55880</xdr:rowOff>
    </xdr:to>
    <xdr:pic>
      <xdr:nvPicPr>
        <xdr:cNvPr id="113" name="ID_68D0A4A256364E258ACC42690F6115D6" descr="upload_post_object_v2_1119873849"/>
        <xdr:cNvPicPr>
          <a:picLocks noChangeAspect="1"/>
        </xdr:cNvPicPr>
      </xdr:nvPicPr>
      <xdr:blipFill>
        <a:blip r:embed="rId1"/>
        <a:stretch>
          <a:fillRect/>
        </a:stretch>
      </xdr:blipFill>
      <xdr:spPr>
        <a:xfrm>
          <a:off x="20097750" y="144013555"/>
          <a:ext cx="473710" cy="436880"/>
        </a:xfrm>
        <a:prstGeom prst="rect">
          <a:avLst/>
        </a:prstGeom>
        <a:noFill/>
        <a:ln w="9525">
          <a:noFill/>
        </a:ln>
      </xdr:spPr>
    </xdr:pic>
    <xdr:clientData/>
  </xdr:twoCellAnchor>
  <xdr:twoCellAnchor editAs="oneCell">
    <xdr:from>
      <xdr:col>14</xdr:col>
      <xdr:colOff>99060</xdr:colOff>
      <xdr:row>681</xdr:row>
      <xdr:rowOff>167640</xdr:rowOff>
    </xdr:from>
    <xdr:to>
      <xdr:col>14</xdr:col>
      <xdr:colOff>550545</xdr:colOff>
      <xdr:row>684</xdr:row>
      <xdr:rowOff>22860</xdr:rowOff>
    </xdr:to>
    <xdr:pic>
      <xdr:nvPicPr>
        <xdr:cNvPr id="114" name="ID_4ED9E9E562A9401D9CD439C37B948836" descr="upload_post_object_v2_3320119441"/>
        <xdr:cNvPicPr>
          <a:picLocks noChangeAspect="1"/>
        </xdr:cNvPicPr>
      </xdr:nvPicPr>
      <xdr:blipFill>
        <a:blip r:embed="rId1"/>
        <a:stretch>
          <a:fillRect/>
        </a:stretch>
      </xdr:blipFill>
      <xdr:spPr>
        <a:xfrm>
          <a:off x="20109180" y="142657195"/>
          <a:ext cx="451485" cy="426720"/>
        </a:xfrm>
        <a:prstGeom prst="rect">
          <a:avLst/>
        </a:prstGeom>
        <a:noFill/>
        <a:ln w="9525">
          <a:noFill/>
        </a:ln>
      </xdr:spPr>
    </xdr:pic>
    <xdr:clientData/>
  </xdr:twoCellAnchor>
  <xdr:twoCellAnchor editAs="oneCell">
    <xdr:from>
      <xdr:col>14</xdr:col>
      <xdr:colOff>98425</xdr:colOff>
      <xdr:row>679</xdr:row>
      <xdr:rowOff>103505</xdr:rowOff>
    </xdr:from>
    <xdr:to>
      <xdr:col>14</xdr:col>
      <xdr:colOff>550545</xdr:colOff>
      <xdr:row>681</xdr:row>
      <xdr:rowOff>139700</xdr:rowOff>
    </xdr:to>
    <xdr:pic>
      <xdr:nvPicPr>
        <xdr:cNvPr id="115" name="ID_C42EDF74D6C64C6B90D2557F48375564" descr="upload_post_object_v2_3422209518"/>
        <xdr:cNvPicPr>
          <a:picLocks noChangeAspect="1"/>
        </xdr:cNvPicPr>
      </xdr:nvPicPr>
      <xdr:blipFill>
        <a:blip r:embed="rId1"/>
        <a:stretch>
          <a:fillRect/>
        </a:stretch>
      </xdr:blipFill>
      <xdr:spPr>
        <a:xfrm>
          <a:off x="20108545" y="142212060"/>
          <a:ext cx="452120" cy="417195"/>
        </a:xfrm>
        <a:prstGeom prst="rect">
          <a:avLst/>
        </a:prstGeom>
        <a:noFill/>
        <a:ln w="9525">
          <a:noFill/>
        </a:ln>
      </xdr:spPr>
    </xdr:pic>
    <xdr:clientData/>
  </xdr:twoCellAnchor>
  <xdr:twoCellAnchor editAs="oneCell">
    <xdr:from>
      <xdr:col>13</xdr:col>
      <xdr:colOff>101600</xdr:colOff>
      <xdr:row>681</xdr:row>
      <xdr:rowOff>167640</xdr:rowOff>
    </xdr:from>
    <xdr:to>
      <xdr:col>13</xdr:col>
      <xdr:colOff>553085</xdr:colOff>
      <xdr:row>684</xdr:row>
      <xdr:rowOff>22860</xdr:rowOff>
    </xdr:to>
    <xdr:pic>
      <xdr:nvPicPr>
        <xdr:cNvPr id="116" name="ID_4A4D73CCFCB84CF5997059A7D6549AE1" descr="upload_post_object_v2_2110717451"/>
        <xdr:cNvPicPr>
          <a:picLocks noChangeAspect="1"/>
        </xdr:cNvPicPr>
      </xdr:nvPicPr>
      <xdr:blipFill>
        <a:blip r:embed="rId1"/>
        <a:stretch>
          <a:fillRect/>
        </a:stretch>
      </xdr:blipFill>
      <xdr:spPr>
        <a:xfrm>
          <a:off x="19483070" y="142657195"/>
          <a:ext cx="451485" cy="426720"/>
        </a:xfrm>
        <a:prstGeom prst="rect">
          <a:avLst/>
        </a:prstGeom>
        <a:noFill/>
        <a:ln w="9525">
          <a:noFill/>
        </a:ln>
      </xdr:spPr>
    </xdr:pic>
    <xdr:clientData/>
  </xdr:twoCellAnchor>
  <xdr:twoCellAnchor editAs="oneCell">
    <xdr:from>
      <xdr:col>14</xdr:col>
      <xdr:colOff>87630</xdr:colOff>
      <xdr:row>689</xdr:row>
      <xdr:rowOff>0</xdr:rowOff>
    </xdr:from>
    <xdr:to>
      <xdr:col>14</xdr:col>
      <xdr:colOff>561340</xdr:colOff>
      <xdr:row>691</xdr:row>
      <xdr:rowOff>55880</xdr:rowOff>
    </xdr:to>
    <xdr:pic>
      <xdr:nvPicPr>
        <xdr:cNvPr id="117" name="ID_68D0A4A256364E258ACC42690F6115D6" descr="upload_post_object_v2_1119873849"/>
        <xdr:cNvPicPr>
          <a:picLocks noChangeAspect="1"/>
        </xdr:cNvPicPr>
      </xdr:nvPicPr>
      <xdr:blipFill>
        <a:blip r:embed="rId1"/>
        <a:stretch>
          <a:fillRect/>
        </a:stretch>
      </xdr:blipFill>
      <xdr:spPr>
        <a:xfrm>
          <a:off x="20097750" y="144013555"/>
          <a:ext cx="473710" cy="436880"/>
        </a:xfrm>
        <a:prstGeom prst="rect">
          <a:avLst/>
        </a:prstGeom>
        <a:noFill/>
        <a:ln w="9525">
          <a:noFill/>
        </a:ln>
      </xdr:spPr>
    </xdr:pic>
    <xdr:clientData/>
  </xdr:twoCellAnchor>
  <xdr:twoCellAnchor editAs="oneCell">
    <xdr:from>
      <xdr:col>14</xdr:col>
      <xdr:colOff>99060</xdr:colOff>
      <xdr:row>681</xdr:row>
      <xdr:rowOff>167640</xdr:rowOff>
    </xdr:from>
    <xdr:to>
      <xdr:col>14</xdr:col>
      <xdr:colOff>550545</xdr:colOff>
      <xdr:row>684</xdr:row>
      <xdr:rowOff>22860</xdr:rowOff>
    </xdr:to>
    <xdr:pic>
      <xdr:nvPicPr>
        <xdr:cNvPr id="118" name="ID_4ED9E9E562A9401D9CD439C37B948836" descr="upload_post_object_v2_3320119441"/>
        <xdr:cNvPicPr>
          <a:picLocks noChangeAspect="1"/>
        </xdr:cNvPicPr>
      </xdr:nvPicPr>
      <xdr:blipFill>
        <a:blip r:embed="rId1"/>
        <a:stretch>
          <a:fillRect/>
        </a:stretch>
      </xdr:blipFill>
      <xdr:spPr>
        <a:xfrm>
          <a:off x="20109180" y="142657195"/>
          <a:ext cx="451485" cy="426720"/>
        </a:xfrm>
        <a:prstGeom prst="rect">
          <a:avLst/>
        </a:prstGeom>
        <a:noFill/>
        <a:ln w="9525">
          <a:noFill/>
        </a:ln>
      </xdr:spPr>
    </xdr:pic>
    <xdr:clientData/>
  </xdr:twoCellAnchor>
  <xdr:twoCellAnchor editAs="oneCell">
    <xdr:from>
      <xdr:col>15</xdr:col>
      <xdr:colOff>98425</xdr:colOff>
      <xdr:row>715</xdr:row>
      <xdr:rowOff>103505</xdr:rowOff>
    </xdr:from>
    <xdr:to>
      <xdr:col>15</xdr:col>
      <xdr:colOff>550545</xdr:colOff>
      <xdr:row>717</xdr:row>
      <xdr:rowOff>139700</xdr:rowOff>
    </xdr:to>
    <xdr:pic>
      <xdr:nvPicPr>
        <xdr:cNvPr id="123" name="ID_C42EDF74D6C64C6B90D2557F48375564" descr="upload_post_object_v2_3422209518"/>
        <xdr:cNvPicPr>
          <a:picLocks noChangeAspect="1"/>
        </xdr:cNvPicPr>
      </xdr:nvPicPr>
      <xdr:blipFill>
        <a:blip r:embed="rId1"/>
        <a:stretch>
          <a:fillRect/>
        </a:stretch>
      </xdr:blipFill>
      <xdr:spPr>
        <a:xfrm>
          <a:off x="20737195" y="149070060"/>
          <a:ext cx="452120" cy="417195"/>
        </a:xfrm>
        <a:prstGeom prst="rect">
          <a:avLst/>
        </a:prstGeom>
        <a:noFill/>
        <a:ln w="9525">
          <a:noFill/>
        </a:ln>
      </xdr:spPr>
    </xdr:pic>
    <xdr:clientData/>
  </xdr:twoCellAnchor>
  <xdr:twoCellAnchor editAs="oneCell">
    <xdr:from>
      <xdr:col>14</xdr:col>
      <xdr:colOff>101600</xdr:colOff>
      <xdr:row>717</xdr:row>
      <xdr:rowOff>167640</xdr:rowOff>
    </xdr:from>
    <xdr:to>
      <xdr:col>14</xdr:col>
      <xdr:colOff>553085</xdr:colOff>
      <xdr:row>720</xdr:row>
      <xdr:rowOff>22860</xdr:rowOff>
    </xdr:to>
    <xdr:pic>
      <xdr:nvPicPr>
        <xdr:cNvPr id="124" name="ID_4A4D73CCFCB84CF5997059A7D6549AE1" descr="upload_post_object_v2_2110717451"/>
        <xdr:cNvPicPr>
          <a:picLocks noChangeAspect="1"/>
        </xdr:cNvPicPr>
      </xdr:nvPicPr>
      <xdr:blipFill>
        <a:blip r:embed="rId1"/>
        <a:stretch>
          <a:fillRect/>
        </a:stretch>
      </xdr:blipFill>
      <xdr:spPr>
        <a:xfrm>
          <a:off x="20111720" y="149515195"/>
          <a:ext cx="451485" cy="426720"/>
        </a:xfrm>
        <a:prstGeom prst="rect">
          <a:avLst/>
        </a:prstGeom>
        <a:noFill/>
        <a:ln w="9525">
          <a:noFill/>
        </a:ln>
      </xdr:spPr>
    </xdr:pic>
    <xdr:clientData/>
  </xdr:twoCellAnchor>
  <xdr:twoCellAnchor editAs="oneCell">
    <xdr:from>
      <xdr:col>15</xdr:col>
      <xdr:colOff>87630</xdr:colOff>
      <xdr:row>725</xdr:row>
      <xdr:rowOff>0</xdr:rowOff>
    </xdr:from>
    <xdr:to>
      <xdr:col>15</xdr:col>
      <xdr:colOff>561340</xdr:colOff>
      <xdr:row>727</xdr:row>
      <xdr:rowOff>55880</xdr:rowOff>
    </xdr:to>
    <xdr:pic>
      <xdr:nvPicPr>
        <xdr:cNvPr id="125" name="ID_68D0A4A256364E258ACC42690F6115D6" descr="upload_post_object_v2_1119873849"/>
        <xdr:cNvPicPr>
          <a:picLocks noChangeAspect="1"/>
        </xdr:cNvPicPr>
      </xdr:nvPicPr>
      <xdr:blipFill>
        <a:blip r:embed="rId1"/>
        <a:stretch>
          <a:fillRect/>
        </a:stretch>
      </xdr:blipFill>
      <xdr:spPr>
        <a:xfrm>
          <a:off x="20726400" y="150871555"/>
          <a:ext cx="473710" cy="436880"/>
        </a:xfrm>
        <a:prstGeom prst="rect">
          <a:avLst/>
        </a:prstGeom>
        <a:noFill/>
        <a:ln w="9525">
          <a:noFill/>
        </a:ln>
      </xdr:spPr>
    </xdr:pic>
    <xdr:clientData/>
  </xdr:twoCellAnchor>
  <xdr:twoCellAnchor editAs="oneCell">
    <xdr:from>
      <xdr:col>15</xdr:col>
      <xdr:colOff>99060</xdr:colOff>
      <xdr:row>717</xdr:row>
      <xdr:rowOff>167640</xdr:rowOff>
    </xdr:from>
    <xdr:to>
      <xdr:col>15</xdr:col>
      <xdr:colOff>550545</xdr:colOff>
      <xdr:row>720</xdr:row>
      <xdr:rowOff>22860</xdr:rowOff>
    </xdr:to>
    <xdr:pic>
      <xdr:nvPicPr>
        <xdr:cNvPr id="126" name="ID_4ED9E9E562A9401D9CD439C37B948836" descr="upload_post_object_v2_3320119441"/>
        <xdr:cNvPicPr>
          <a:picLocks noChangeAspect="1"/>
        </xdr:cNvPicPr>
      </xdr:nvPicPr>
      <xdr:blipFill>
        <a:blip r:embed="rId1"/>
        <a:stretch>
          <a:fillRect/>
        </a:stretch>
      </xdr:blipFill>
      <xdr:spPr>
        <a:xfrm>
          <a:off x="20737830" y="149515195"/>
          <a:ext cx="451485" cy="426720"/>
        </a:xfrm>
        <a:prstGeom prst="rect">
          <a:avLst/>
        </a:prstGeom>
        <a:noFill/>
        <a:ln w="9525">
          <a:noFill/>
        </a:ln>
      </xdr:spPr>
    </xdr:pic>
    <xdr:clientData/>
  </xdr:twoCellAnchor>
  <xdr:twoCellAnchor>
    <xdr:from>
      <xdr:col>12</xdr:col>
      <xdr:colOff>455295</xdr:colOff>
      <xdr:row>0</xdr:row>
      <xdr:rowOff>181610</xdr:rowOff>
    </xdr:from>
    <xdr:to>
      <xdr:col>15</xdr:col>
      <xdr:colOff>12065</xdr:colOff>
      <xdr:row>0</xdr:row>
      <xdr:rowOff>818515</xdr:rowOff>
    </xdr:to>
    <xdr:sp>
      <xdr:nvSpPr>
        <xdr:cNvPr id="4" name="TextBox 2">
          <a:hlinkClick xmlns:r="http://schemas.openxmlformats.org/officeDocument/2006/relationships" r:id="rId2"/>
        </xdr:cNvPr>
        <xdr:cNvSpPr txBox="1"/>
      </xdr:nvSpPr>
      <xdr:spPr>
        <a:xfrm>
          <a:off x="19208115" y="181610"/>
          <a:ext cx="1442720" cy="63690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15</xdr:col>
      <xdr:colOff>688975</xdr:colOff>
      <xdr:row>0</xdr:row>
      <xdr:rowOff>173355</xdr:rowOff>
    </xdr:from>
    <xdr:to>
      <xdr:col>17</xdr:col>
      <xdr:colOff>2076450</xdr:colOff>
      <xdr:row>3</xdr:row>
      <xdr:rowOff>149860</xdr:rowOff>
    </xdr:to>
    <xdr:grpSp>
      <xdr:nvGrpSpPr>
        <xdr:cNvPr id="2" name="组合 1"/>
        <xdr:cNvGrpSpPr/>
      </xdr:nvGrpSpPr>
      <xdr:grpSpPr>
        <a:xfrm>
          <a:off x="18713450" y="173355"/>
          <a:ext cx="3358515" cy="1094105"/>
          <a:chOff x="11754" y="1293"/>
          <a:chExt cx="5609" cy="2062"/>
        </a:xfrm>
      </xdr:grpSpPr>
      <xdr:pic>
        <xdr:nvPicPr>
          <xdr:cNvPr id="3" name="图片 2"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4" name="图片 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3</xdr:col>
      <xdr:colOff>1132840</xdr:colOff>
      <xdr:row>1</xdr:row>
      <xdr:rowOff>173990</xdr:rowOff>
    </xdr:from>
    <xdr:to>
      <xdr:col>3</xdr:col>
      <xdr:colOff>1132840</xdr:colOff>
      <xdr:row>1</xdr:row>
      <xdr:rowOff>542290</xdr:rowOff>
    </xdr:to>
    <xdr:grpSp>
      <xdr:nvGrpSpPr>
        <xdr:cNvPr id="5" name="组合 4"/>
        <xdr:cNvGrpSpPr/>
      </xdr:nvGrpSpPr>
      <xdr:grpSpPr>
        <a:xfrm rot="5400000">
          <a:off x="3437890" y="535305"/>
          <a:ext cx="368300" cy="635"/>
          <a:chOff x="2100" y="3886"/>
          <a:chExt cx="494" cy="119"/>
        </a:xfrm>
      </xdr:grpSpPr>
      <xdr:sp>
        <xdr:nvSpPr>
          <xdr:cNvPr id="6" name="椭圆 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 name="椭圆 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19</xdr:col>
      <xdr:colOff>12065</xdr:colOff>
      <xdr:row>1</xdr:row>
      <xdr:rowOff>73025</xdr:rowOff>
    </xdr:from>
    <xdr:to>
      <xdr:col>21</xdr:col>
      <xdr:colOff>292100</xdr:colOff>
      <xdr:row>2</xdr:row>
      <xdr:rowOff>75565</xdr:rowOff>
    </xdr:to>
    <xdr:sp>
      <xdr:nvSpPr>
        <xdr:cNvPr id="8" name="TextBox 2">
          <a:hlinkClick xmlns:r="http://schemas.openxmlformats.org/officeDocument/2006/relationships" r:id="rId2"/>
        </xdr:cNvPr>
        <xdr:cNvSpPr txBox="1"/>
      </xdr:nvSpPr>
      <xdr:spPr>
        <a:xfrm>
          <a:off x="22805390" y="250825"/>
          <a:ext cx="1497965" cy="76454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4</xdr:col>
      <xdr:colOff>1132840</xdr:colOff>
      <xdr:row>7</xdr:row>
      <xdr:rowOff>173990</xdr:rowOff>
    </xdr:from>
    <xdr:to>
      <xdr:col>4</xdr:col>
      <xdr:colOff>1132840</xdr:colOff>
      <xdr:row>7</xdr:row>
      <xdr:rowOff>542290</xdr:rowOff>
    </xdr:to>
    <xdr:grpSp>
      <xdr:nvGrpSpPr>
        <xdr:cNvPr id="5" name="组合 4"/>
        <xdr:cNvGrpSpPr/>
      </xdr:nvGrpSpPr>
      <xdr:grpSpPr>
        <a:xfrm rot="5400000">
          <a:off x="5849620" y="2156460"/>
          <a:ext cx="130810" cy="635"/>
          <a:chOff x="2100" y="3886"/>
          <a:chExt cx="494" cy="119"/>
        </a:xfrm>
      </xdr:grpSpPr>
      <xdr:sp>
        <xdr:nvSpPr>
          <xdr:cNvPr id="6" name="椭圆 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 name="椭圆 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editAs="oneCell">
    <xdr:from>
      <xdr:col>0</xdr:col>
      <xdr:colOff>239395</xdr:colOff>
      <xdr:row>0</xdr:row>
      <xdr:rowOff>20320</xdr:rowOff>
    </xdr:from>
    <xdr:to>
      <xdr:col>9</xdr:col>
      <xdr:colOff>1393190</xdr:colOff>
      <xdr:row>2</xdr:row>
      <xdr:rowOff>53340</xdr:rowOff>
    </xdr:to>
    <xdr:pic>
      <xdr:nvPicPr>
        <xdr:cNvPr id="3" name="图片 2"/>
        <xdr:cNvPicPr>
          <a:picLocks noChangeAspect="1"/>
        </xdr:cNvPicPr>
      </xdr:nvPicPr>
      <xdr:blipFill>
        <a:blip r:embed="rId1"/>
        <a:stretch>
          <a:fillRect/>
        </a:stretch>
      </xdr:blipFill>
      <xdr:spPr>
        <a:xfrm>
          <a:off x="239395" y="20320"/>
          <a:ext cx="12741910" cy="452120"/>
        </a:xfrm>
        <a:prstGeom prst="rect">
          <a:avLst/>
        </a:prstGeom>
        <a:noFill/>
        <a:ln w="9525">
          <a:noFill/>
        </a:ln>
      </xdr:spPr>
    </xdr:pic>
    <xdr:clientData/>
  </xdr:twoCellAnchor>
  <xdr:twoCellAnchor>
    <xdr:from>
      <xdr:col>8</xdr:col>
      <xdr:colOff>735330</xdr:colOff>
      <xdr:row>3</xdr:row>
      <xdr:rowOff>113030</xdr:rowOff>
    </xdr:from>
    <xdr:to>
      <xdr:col>9</xdr:col>
      <xdr:colOff>1358900</xdr:colOff>
      <xdr:row>5</xdr:row>
      <xdr:rowOff>50800</xdr:rowOff>
    </xdr:to>
    <xdr:grpSp>
      <xdr:nvGrpSpPr>
        <xdr:cNvPr id="4" name="组合 3"/>
        <xdr:cNvGrpSpPr/>
      </xdr:nvGrpSpPr>
      <xdr:grpSpPr>
        <a:xfrm>
          <a:off x="10881995" y="798830"/>
          <a:ext cx="2065020" cy="547370"/>
          <a:chOff x="11754" y="1293"/>
          <a:chExt cx="5798" cy="2063"/>
        </a:xfrm>
      </xdr:grpSpPr>
      <xdr:pic>
        <xdr:nvPicPr>
          <xdr:cNvPr id="8" name="图片 7"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975" y="1531"/>
            <a:ext cx="3577" cy="1456"/>
          </a:xfrm>
          <a:prstGeom prst="rect">
            <a:avLst/>
          </a:prstGeom>
        </xdr:spPr>
      </xdr:pic>
      <xdr:pic>
        <xdr:nvPicPr>
          <xdr:cNvPr id="9" name="图片 8"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10</xdr:col>
      <xdr:colOff>233045</xdr:colOff>
      <xdr:row>0</xdr:row>
      <xdr:rowOff>101600</xdr:rowOff>
    </xdr:from>
    <xdr:to>
      <xdr:col>12</xdr:col>
      <xdr:colOff>295275</xdr:colOff>
      <xdr:row>2</xdr:row>
      <xdr:rowOff>103505</xdr:rowOff>
    </xdr:to>
    <xdr:sp>
      <xdr:nvSpPr>
        <xdr:cNvPr id="15" name="TextBox 2">
          <a:hlinkClick xmlns:r="http://schemas.openxmlformats.org/officeDocument/2006/relationships" r:id="rId3"/>
        </xdr:cNvPr>
        <xdr:cNvSpPr txBox="1"/>
      </xdr:nvSpPr>
      <xdr:spPr>
        <a:xfrm>
          <a:off x="13261975" y="101600"/>
          <a:ext cx="1101725" cy="42100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400" b="1">
              <a:solidFill>
                <a:srgbClr val="0070C0"/>
              </a:solidFill>
              <a:latin typeface="微软雅黑" panose="020B0503020204020204" charset="-122"/>
              <a:ea typeface="微软雅黑" panose="020B0503020204020204" charset="-122"/>
            </a:rPr>
            <a:t>  </a:t>
          </a:r>
          <a:r>
            <a:rPr lang="zh-CN" altLang="en-US" sz="1400" b="1">
              <a:solidFill>
                <a:srgbClr val="0070C0"/>
              </a:solidFill>
              <a:latin typeface="微软雅黑" panose="020B0503020204020204" charset="-122"/>
              <a:ea typeface="微软雅黑" panose="020B0503020204020204" charset="-122"/>
            </a:rPr>
            <a:t>返回主页</a:t>
          </a:r>
          <a:endParaRPr lang="zh-CN" altLang="en-US" sz="1400" b="1">
            <a:solidFill>
              <a:srgbClr val="0070C0"/>
            </a:solidFill>
            <a:latin typeface="微软雅黑" panose="020B0503020204020204" charset="-122"/>
            <a:ea typeface="微软雅黑" panose="020B050302020402020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6</xdr:col>
      <xdr:colOff>1440180</xdr:colOff>
      <xdr:row>2</xdr:row>
      <xdr:rowOff>114300</xdr:rowOff>
    </xdr:from>
    <xdr:to>
      <xdr:col>7</xdr:col>
      <xdr:colOff>2430145</xdr:colOff>
      <xdr:row>3</xdr:row>
      <xdr:rowOff>436880</xdr:rowOff>
    </xdr:to>
    <xdr:grpSp>
      <xdr:nvGrpSpPr>
        <xdr:cNvPr id="3" name="组合 2"/>
        <xdr:cNvGrpSpPr/>
      </xdr:nvGrpSpPr>
      <xdr:grpSpPr>
        <a:xfrm rot="0">
          <a:off x="13612495" y="1054100"/>
          <a:ext cx="3479165" cy="525780"/>
          <a:chOff x="12031" y="1293"/>
          <a:chExt cx="5167" cy="2063"/>
        </a:xfrm>
      </xdr:grpSpPr>
      <xdr:pic>
        <xdr:nvPicPr>
          <xdr:cNvPr id="4" name="图片 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905" y="1728"/>
            <a:ext cx="3293" cy="1457"/>
          </a:xfrm>
          <a:prstGeom prst="rect">
            <a:avLst/>
          </a:prstGeom>
        </xdr:spPr>
      </xdr:pic>
      <xdr:pic>
        <xdr:nvPicPr>
          <xdr:cNvPr id="165" name="图片 164"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2031" y="1293"/>
            <a:ext cx="2027" cy="2063"/>
          </a:xfrm>
          <a:prstGeom prst="rect">
            <a:avLst/>
          </a:prstGeom>
        </xdr:spPr>
      </xdr:pic>
    </xdr:grpSp>
    <xdr:clientData/>
  </xdr:twoCellAnchor>
  <xdr:twoCellAnchor editAs="oneCell">
    <xdr:from>
      <xdr:col>0</xdr:col>
      <xdr:colOff>289560</xdr:colOff>
      <xdr:row>0</xdr:row>
      <xdr:rowOff>9525</xdr:rowOff>
    </xdr:from>
    <xdr:to>
      <xdr:col>7</xdr:col>
      <xdr:colOff>2461260</xdr:colOff>
      <xdr:row>1</xdr:row>
      <xdr:rowOff>30480</xdr:rowOff>
    </xdr:to>
    <xdr:pic>
      <xdr:nvPicPr>
        <xdr:cNvPr id="2" name="图片 1"/>
        <xdr:cNvPicPr>
          <a:picLocks noChangeAspect="1"/>
        </xdr:cNvPicPr>
      </xdr:nvPicPr>
      <xdr:blipFill>
        <a:blip r:embed="rId2"/>
        <a:stretch>
          <a:fillRect/>
        </a:stretch>
      </xdr:blipFill>
      <xdr:spPr>
        <a:xfrm>
          <a:off x="289560" y="9525"/>
          <a:ext cx="16833215" cy="643255"/>
        </a:xfrm>
        <a:prstGeom prst="rect">
          <a:avLst/>
        </a:prstGeom>
        <a:noFill/>
        <a:ln w="9525">
          <a:noFill/>
        </a:ln>
      </xdr:spPr>
    </xdr:pic>
    <xdr:clientData/>
  </xdr:twoCellAnchor>
  <xdr:twoCellAnchor>
    <xdr:from>
      <xdr:col>9</xdr:col>
      <xdr:colOff>20955</xdr:colOff>
      <xdr:row>0</xdr:row>
      <xdr:rowOff>125730</xdr:rowOff>
    </xdr:from>
    <xdr:to>
      <xdr:col>11</xdr:col>
      <xdr:colOff>262890</xdr:colOff>
      <xdr:row>0</xdr:row>
      <xdr:rowOff>687070</xdr:rowOff>
    </xdr:to>
    <xdr:sp>
      <xdr:nvSpPr>
        <xdr:cNvPr id="7" name="TextBox 2">
          <a:hlinkClick xmlns:r="http://schemas.openxmlformats.org/officeDocument/2006/relationships" r:id="rId3"/>
        </xdr:cNvPr>
        <xdr:cNvSpPr txBox="1"/>
      </xdr:nvSpPr>
      <xdr:spPr>
        <a:xfrm>
          <a:off x="17834610" y="125730"/>
          <a:ext cx="1499235" cy="49657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250190</xdr:colOff>
      <xdr:row>0</xdr:row>
      <xdr:rowOff>5080</xdr:rowOff>
    </xdr:from>
    <xdr:to>
      <xdr:col>8</xdr:col>
      <xdr:colOff>2540</xdr:colOff>
      <xdr:row>0</xdr:row>
      <xdr:rowOff>755650</xdr:rowOff>
    </xdr:to>
    <xdr:pic>
      <xdr:nvPicPr>
        <xdr:cNvPr id="2" name="图片 1" descr="商业主题背景图示"/>
        <xdr:cNvPicPr/>
      </xdr:nvPicPr>
      <xdr:blipFill>
        <a:blip r:embed="rId1"/>
        <a:srcRect/>
        <a:stretch>
          <a:fillRect/>
        </a:stretch>
      </xdr:blipFill>
      <xdr:spPr>
        <a:xfrm>
          <a:off x="250190" y="5080"/>
          <a:ext cx="24530685" cy="750570"/>
        </a:xfrm>
        <a:prstGeom prst="rect">
          <a:avLst/>
        </a:prstGeom>
        <a:noFill/>
        <a:ln w="9525" cap="flat" cmpd="sng">
          <a:noFill/>
          <a:prstDash val="solid"/>
          <a:miter/>
        </a:ln>
        <a:effectLst/>
      </xdr:spPr>
    </xdr:pic>
    <xdr:clientData/>
  </xdr:twoCellAnchor>
  <xdr:twoCellAnchor>
    <xdr:from>
      <xdr:col>7</xdr:col>
      <xdr:colOff>2861310</xdr:colOff>
      <xdr:row>2</xdr:row>
      <xdr:rowOff>12065</xdr:rowOff>
    </xdr:from>
    <xdr:to>
      <xdr:col>7</xdr:col>
      <xdr:colOff>5455920</xdr:colOff>
      <xdr:row>2</xdr:row>
      <xdr:rowOff>829945</xdr:rowOff>
    </xdr:to>
    <xdr:grpSp>
      <xdr:nvGrpSpPr>
        <xdr:cNvPr id="3" name="组合 2"/>
        <xdr:cNvGrpSpPr/>
      </xdr:nvGrpSpPr>
      <xdr:grpSpPr>
        <a:xfrm>
          <a:off x="21918295" y="1421765"/>
          <a:ext cx="2594610" cy="817880"/>
          <a:chOff x="11754" y="1293"/>
          <a:chExt cx="5609" cy="2062"/>
        </a:xfrm>
      </xdr:grpSpPr>
      <xdr:pic>
        <xdr:nvPicPr>
          <xdr:cNvPr id="4" name="图片 3"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5" name="图片 4"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9</xdr:col>
      <xdr:colOff>220980</xdr:colOff>
      <xdr:row>0</xdr:row>
      <xdr:rowOff>203200</xdr:rowOff>
    </xdr:from>
    <xdr:to>
      <xdr:col>12</xdr:col>
      <xdr:colOff>103505</xdr:colOff>
      <xdr:row>1</xdr:row>
      <xdr:rowOff>90170</xdr:rowOff>
    </xdr:to>
    <xdr:sp>
      <xdr:nvSpPr>
        <xdr:cNvPr id="6" name="TextBox 2">
          <a:hlinkClick xmlns:r="http://schemas.openxmlformats.org/officeDocument/2006/relationships" r:id="rId3"/>
        </xdr:cNvPr>
        <xdr:cNvSpPr txBox="1"/>
      </xdr:nvSpPr>
      <xdr:spPr>
        <a:xfrm>
          <a:off x="25627965" y="203200"/>
          <a:ext cx="1768475" cy="75057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400" b="1">
              <a:solidFill>
                <a:srgbClr val="0070C0"/>
              </a:solidFill>
              <a:latin typeface="微软雅黑" panose="020B0503020204020204" charset="-122"/>
              <a:ea typeface="微软雅黑" panose="020B0503020204020204" charset="-122"/>
            </a:rPr>
            <a:t>  </a:t>
          </a:r>
          <a:r>
            <a:rPr lang="zh-CN" altLang="en-US" sz="2400" b="1">
              <a:solidFill>
                <a:srgbClr val="0070C0"/>
              </a:solidFill>
              <a:latin typeface="微软雅黑" panose="020B0503020204020204" charset="-122"/>
              <a:ea typeface="微软雅黑" panose="020B0503020204020204" charset="-122"/>
            </a:rPr>
            <a:t>返回主页</a:t>
          </a:r>
          <a:endParaRPr lang="zh-CN" altLang="en-US" sz="2400" b="1">
            <a:solidFill>
              <a:srgbClr val="0070C0"/>
            </a:solidFill>
            <a:latin typeface="微软雅黑" panose="020B0503020204020204" charset="-122"/>
            <a:ea typeface="微软雅黑" panose="020B0503020204020204"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xdr:col>
      <xdr:colOff>23495</xdr:colOff>
      <xdr:row>3</xdr:row>
      <xdr:rowOff>609600</xdr:rowOff>
    </xdr:from>
    <xdr:to>
      <xdr:col>2</xdr:col>
      <xdr:colOff>213995</xdr:colOff>
      <xdr:row>3</xdr:row>
      <xdr:rowOff>1108710</xdr:rowOff>
    </xdr:to>
    <xdr:sp>
      <xdr:nvSpPr>
        <xdr:cNvPr id="6" name="五边形 5"/>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0" name="五边形 9"/>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2" name="五边形 11"/>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7" name="五边形 16"/>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9" name="五边形 18"/>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7</xdr:col>
      <xdr:colOff>11430</xdr:colOff>
      <xdr:row>1</xdr:row>
      <xdr:rowOff>81915</xdr:rowOff>
    </xdr:from>
    <xdr:to>
      <xdr:col>7</xdr:col>
      <xdr:colOff>366395</xdr:colOff>
      <xdr:row>1</xdr:row>
      <xdr:rowOff>303530</xdr:rowOff>
    </xdr:to>
    <xdr:sp>
      <xdr:nvSpPr>
        <xdr:cNvPr id="352" name="文本框 351"/>
        <xdr:cNvSpPr txBox="1"/>
      </xdr:nvSpPr>
      <xdr:spPr>
        <a:xfrm>
          <a:off x="18747740" y="920115"/>
          <a:ext cx="354965" cy="22161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clientData/>
  </xdr:twoCellAnchor>
  <xdr:twoCellAnchor>
    <xdr:from>
      <xdr:col>2</xdr:col>
      <xdr:colOff>23495</xdr:colOff>
      <xdr:row>3</xdr:row>
      <xdr:rowOff>609600</xdr:rowOff>
    </xdr:from>
    <xdr:to>
      <xdr:col>2</xdr:col>
      <xdr:colOff>213995</xdr:colOff>
      <xdr:row>3</xdr:row>
      <xdr:rowOff>1108710</xdr:rowOff>
    </xdr:to>
    <xdr:sp>
      <xdr:nvSpPr>
        <xdr:cNvPr id="2" name="五边形 1"/>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3" name="五边形 2"/>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4" name="五边形 3"/>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5" name="五边形 4"/>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7" name="五边形 6"/>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79" name="五边形 178"/>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80" name="五边形 179"/>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81" name="五边形 180"/>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82" name="五边形 181"/>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83" name="五边形 182"/>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86" name="五边形 185"/>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87" name="五边形 186"/>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88" name="五边形 187"/>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89" name="五边形 188"/>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190" name="五边形 189"/>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524" name="五边形 523"/>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525" name="五边形 524"/>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526" name="五边形 525"/>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527" name="五边形 526"/>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528" name="五边形 527"/>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696" name="五边形 695"/>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697" name="五边形 696"/>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698" name="五边形 697"/>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699" name="五边形 698"/>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700" name="五边形 699"/>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868" name="五边形 867"/>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869" name="五边形 868"/>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870" name="五边形 869"/>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871" name="五边形 870"/>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23495</xdr:colOff>
      <xdr:row>3</xdr:row>
      <xdr:rowOff>609600</xdr:rowOff>
    </xdr:from>
    <xdr:to>
      <xdr:col>2</xdr:col>
      <xdr:colOff>213995</xdr:colOff>
      <xdr:row>3</xdr:row>
      <xdr:rowOff>1108710</xdr:rowOff>
    </xdr:to>
    <xdr:sp>
      <xdr:nvSpPr>
        <xdr:cNvPr id="872" name="五边形 871"/>
        <xdr:cNvSpPr/>
      </xdr:nvSpPr>
      <xdr:spPr>
        <a:xfrm>
          <a:off x="4500880" y="2260600"/>
          <a:ext cx="190500" cy="0"/>
        </a:xfrm>
        <a:prstGeom prst="homePlat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159385</xdr:colOff>
      <xdr:row>0</xdr:row>
      <xdr:rowOff>144145</xdr:rowOff>
    </xdr:from>
    <xdr:to>
      <xdr:col>9</xdr:col>
      <xdr:colOff>495300</xdr:colOff>
      <xdr:row>2</xdr:row>
      <xdr:rowOff>24130</xdr:rowOff>
    </xdr:to>
    <xdr:sp>
      <xdr:nvSpPr>
        <xdr:cNvPr id="1044" name="文本框 1043"/>
        <xdr:cNvSpPr txBox="1"/>
      </xdr:nvSpPr>
      <xdr:spPr>
        <a:xfrm>
          <a:off x="24021415" y="144145"/>
          <a:ext cx="335915" cy="116268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clientData/>
  </xdr:twoCellAnchor>
  <xdr:twoCellAnchor>
    <xdr:from>
      <xdr:col>0</xdr:col>
      <xdr:colOff>212725</xdr:colOff>
      <xdr:row>0</xdr:row>
      <xdr:rowOff>20320</xdr:rowOff>
    </xdr:from>
    <xdr:to>
      <xdr:col>9</xdr:col>
      <xdr:colOff>44450</xdr:colOff>
      <xdr:row>0</xdr:row>
      <xdr:rowOff>833120</xdr:rowOff>
    </xdr:to>
    <xdr:pic>
      <xdr:nvPicPr>
        <xdr:cNvPr id="11" name="图片 10" descr="商业主题背景图示"/>
        <xdr:cNvPicPr/>
      </xdr:nvPicPr>
      <xdr:blipFill>
        <a:blip r:embed="rId1"/>
        <a:srcRect/>
        <a:stretch>
          <a:fillRect/>
        </a:stretch>
      </xdr:blipFill>
      <xdr:spPr>
        <a:xfrm>
          <a:off x="212725" y="20320"/>
          <a:ext cx="23693755" cy="812800"/>
        </a:xfrm>
        <a:prstGeom prst="rect">
          <a:avLst/>
        </a:prstGeom>
        <a:noFill/>
        <a:ln w="9525" cap="flat" cmpd="sng">
          <a:noFill/>
          <a:prstDash val="solid"/>
          <a:miter/>
        </a:ln>
        <a:effectLst/>
      </xdr:spPr>
    </xdr:pic>
    <xdr:clientData/>
  </xdr:twoCellAnchor>
  <xdr:twoCellAnchor>
    <xdr:from>
      <xdr:col>8</xdr:col>
      <xdr:colOff>334645</xdr:colOff>
      <xdr:row>1</xdr:row>
      <xdr:rowOff>387985</xdr:rowOff>
    </xdr:from>
    <xdr:to>
      <xdr:col>8</xdr:col>
      <xdr:colOff>3021965</xdr:colOff>
      <xdr:row>3</xdr:row>
      <xdr:rowOff>36195</xdr:rowOff>
    </xdr:to>
    <xdr:grpSp>
      <xdr:nvGrpSpPr>
        <xdr:cNvPr id="13" name="组合 12"/>
        <xdr:cNvGrpSpPr/>
      </xdr:nvGrpSpPr>
      <xdr:grpSpPr>
        <a:xfrm>
          <a:off x="20971510" y="1226185"/>
          <a:ext cx="2687320" cy="867410"/>
          <a:chOff x="11754" y="1293"/>
          <a:chExt cx="5609" cy="2062"/>
        </a:xfrm>
      </xdr:grpSpPr>
      <xdr:pic>
        <xdr:nvPicPr>
          <xdr:cNvPr id="14" name="图片 13"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15" name="图片 14"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9</xdr:col>
      <xdr:colOff>805180</xdr:colOff>
      <xdr:row>0</xdr:row>
      <xdr:rowOff>212090</xdr:rowOff>
    </xdr:from>
    <xdr:to>
      <xdr:col>13</xdr:col>
      <xdr:colOff>5715</xdr:colOff>
      <xdr:row>1</xdr:row>
      <xdr:rowOff>85725</xdr:rowOff>
    </xdr:to>
    <xdr:sp>
      <xdr:nvSpPr>
        <xdr:cNvPr id="8" name="TextBox 2">
          <a:hlinkClick xmlns:r="http://schemas.openxmlformats.org/officeDocument/2006/relationships" r:id="rId3"/>
        </xdr:cNvPr>
        <xdr:cNvSpPr txBox="1"/>
      </xdr:nvSpPr>
      <xdr:spPr>
        <a:xfrm>
          <a:off x="24667210" y="212090"/>
          <a:ext cx="1950085" cy="71183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400" b="1">
              <a:solidFill>
                <a:srgbClr val="0070C0"/>
              </a:solidFill>
              <a:latin typeface="微软雅黑" panose="020B0503020204020204" charset="-122"/>
              <a:ea typeface="微软雅黑" panose="020B0503020204020204" charset="-122"/>
            </a:rPr>
            <a:t>   </a:t>
          </a:r>
          <a:r>
            <a:rPr lang="zh-CN" altLang="en-US" sz="2400" b="1">
              <a:solidFill>
                <a:srgbClr val="0070C0"/>
              </a:solidFill>
              <a:latin typeface="微软雅黑" panose="020B0503020204020204" charset="-122"/>
              <a:ea typeface="微软雅黑" panose="020B0503020204020204" charset="-122"/>
            </a:rPr>
            <a:t>返回主页</a:t>
          </a:r>
          <a:endParaRPr lang="zh-CN" altLang="en-US" sz="2400" b="1">
            <a:solidFill>
              <a:srgbClr val="0070C0"/>
            </a:solidFill>
            <a:latin typeface="微软雅黑" panose="020B0503020204020204" charset="-122"/>
            <a:ea typeface="微软雅黑" panose="020B050302020402020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xdr:col>
      <xdr:colOff>78105</xdr:colOff>
      <xdr:row>0</xdr:row>
      <xdr:rowOff>5080</xdr:rowOff>
    </xdr:from>
    <xdr:to>
      <xdr:col>11</xdr:col>
      <xdr:colOff>60960</xdr:colOff>
      <xdr:row>1</xdr:row>
      <xdr:rowOff>461645</xdr:rowOff>
    </xdr:to>
    <xdr:sp>
      <xdr:nvSpPr>
        <xdr:cNvPr id="3" name="矩形 2"/>
        <xdr:cNvSpPr/>
      </xdr:nvSpPr>
      <xdr:spPr>
        <a:xfrm>
          <a:off x="401320" y="5080"/>
          <a:ext cx="26903045" cy="850265"/>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659765</xdr:colOff>
      <xdr:row>0</xdr:row>
      <xdr:rowOff>40005</xdr:rowOff>
    </xdr:from>
    <xdr:to>
      <xdr:col>11</xdr:col>
      <xdr:colOff>8890</xdr:colOff>
      <xdr:row>1</xdr:row>
      <xdr:rowOff>457835</xdr:rowOff>
    </xdr:to>
    <xdr:pic>
      <xdr:nvPicPr>
        <xdr:cNvPr id="2" name="图片 1" descr="商业主题背景图示"/>
        <xdr:cNvPicPr/>
      </xdr:nvPicPr>
      <xdr:blipFill>
        <a:blip r:embed="rId1"/>
        <a:srcRect/>
        <a:stretch>
          <a:fillRect/>
        </a:stretch>
      </xdr:blipFill>
      <xdr:spPr>
        <a:xfrm>
          <a:off x="6968490" y="40005"/>
          <a:ext cx="20283805" cy="811530"/>
        </a:xfrm>
        <a:prstGeom prst="rect">
          <a:avLst/>
        </a:prstGeom>
        <a:noFill/>
        <a:ln w="9525" cap="flat" cmpd="sng">
          <a:noFill/>
          <a:prstDash val="solid"/>
          <a:miter/>
        </a:ln>
        <a:effectLst/>
      </xdr:spPr>
    </xdr:pic>
    <xdr:clientData/>
  </xdr:twoCellAnchor>
  <xdr:twoCellAnchor>
    <xdr:from>
      <xdr:col>10</xdr:col>
      <xdr:colOff>3452495</xdr:colOff>
      <xdr:row>3</xdr:row>
      <xdr:rowOff>215900</xdr:rowOff>
    </xdr:from>
    <xdr:to>
      <xdr:col>10</xdr:col>
      <xdr:colOff>5253990</xdr:colOff>
      <xdr:row>4</xdr:row>
      <xdr:rowOff>202565</xdr:rowOff>
    </xdr:to>
    <xdr:grpSp>
      <xdr:nvGrpSpPr>
        <xdr:cNvPr id="4" name="组合 3"/>
        <xdr:cNvGrpSpPr/>
      </xdr:nvGrpSpPr>
      <xdr:grpSpPr>
        <a:xfrm>
          <a:off x="25155525" y="1955800"/>
          <a:ext cx="1801495" cy="621665"/>
          <a:chOff x="11754" y="1293"/>
          <a:chExt cx="5609" cy="2062"/>
        </a:xfrm>
      </xdr:grpSpPr>
      <xdr:pic>
        <xdr:nvPicPr>
          <xdr:cNvPr id="169" name="图片 168"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170" name="图片 169"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12</xdr:col>
      <xdr:colOff>0</xdr:colOff>
      <xdr:row>1</xdr:row>
      <xdr:rowOff>0</xdr:rowOff>
    </xdr:from>
    <xdr:to>
      <xdr:col>14</xdr:col>
      <xdr:colOff>457835</xdr:colOff>
      <xdr:row>3</xdr:row>
      <xdr:rowOff>140335</xdr:rowOff>
    </xdr:to>
    <xdr:sp>
      <xdr:nvSpPr>
        <xdr:cNvPr id="5" name="TextBox 2">
          <a:hlinkClick xmlns:r="http://schemas.openxmlformats.org/officeDocument/2006/relationships" r:id="rId3"/>
        </xdr:cNvPr>
        <xdr:cNvSpPr txBox="1"/>
      </xdr:nvSpPr>
      <xdr:spPr>
        <a:xfrm>
          <a:off x="27852370" y="393700"/>
          <a:ext cx="1675765" cy="148653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27305</xdr:rowOff>
    </xdr:from>
    <xdr:to>
      <xdr:col>11</xdr:col>
      <xdr:colOff>60960</xdr:colOff>
      <xdr:row>2</xdr:row>
      <xdr:rowOff>276860</xdr:rowOff>
    </xdr:to>
    <xdr:sp>
      <xdr:nvSpPr>
        <xdr:cNvPr id="2" name="矩形 1"/>
        <xdr:cNvSpPr/>
      </xdr:nvSpPr>
      <xdr:spPr>
        <a:xfrm>
          <a:off x="323215" y="27305"/>
          <a:ext cx="26981150" cy="979805"/>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659765</xdr:colOff>
      <xdr:row>0</xdr:row>
      <xdr:rowOff>40005</xdr:rowOff>
    </xdr:from>
    <xdr:to>
      <xdr:col>11</xdr:col>
      <xdr:colOff>8890</xdr:colOff>
      <xdr:row>2</xdr:row>
      <xdr:rowOff>247015</xdr:rowOff>
    </xdr:to>
    <xdr:pic>
      <xdr:nvPicPr>
        <xdr:cNvPr id="3" name="图片 2" descr="商业主题背景图示"/>
        <xdr:cNvPicPr/>
      </xdr:nvPicPr>
      <xdr:blipFill>
        <a:blip r:embed="rId1"/>
        <a:srcRect/>
        <a:stretch>
          <a:fillRect/>
        </a:stretch>
      </xdr:blipFill>
      <xdr:spPr>
        <a:xfrm>
          <a:off x="6968490" y="40005"/>
          <a:ext cx="20283805" cy="937260"/>
        </a:xfrm>
        <a:prstGeom prst="rect">
          <a:avLst/>
        </a:prstGeom>
        <a:noFill/>
        <a:ln w="9525" cap="flat" cmpd="sng">
          <a:noFill/>
          <a:prstDash val="solid"/>
          <a:miter/>
        </a:ln>
        <a:effectLst/>
      </xdr:spPr>
    </xdr:pic>
    <xdr:clientData/>
  </xdr:twoCellAnchor>
  <xdr:twoCellAnchor>
    <xdr:from>
      <xdr:col>10</xdr:col>
      <xdr:colOff>3452495</xdr:colOff>
      <xdr:row>4</xdr:row>
      <xdr:rowOff>215900</xdr:rowOff>
    </xdr:from>
    <xdr:to>
      <xdr:col>10</xdr:col>
      <xdr:colOff>5253990</xdr:colOff>
      <xdr:row>5</xdr:row>
      <xdr:rowOff>202565</xdr:rowOff>
    </xdr:to>
    <xdr:grpSp>
      <xdr:nvGrpSpPr>
        <xdr:cNvPr id="4" name="组合 3"/>
        <xdr:cNvGrpSpPr/>
      </xdr:nvGrpSpPr>
      <xdr:grpSpPr>
        <a:xfrm>
          <a:off x="25155525" y="1987550"/>
          <a:ext cx="1801495" cy="621665"/>
          <a:chOff x="11754" y="1293"/>
          <a:chExt cx="5609" cy="2062"/>
        </a:xfrm>
      </xdr:grpSpPr>
      <xdr:pic>
        <xdr:nvPicPr>
          <xdr:cNvPr id="5" name="图片 4"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6" name="图片 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12</xdr:col>
      <xdr:colOff>0</xdr:colOff>
      <xdr:row>1</xdr:row>
      <xdr:rowOff>0</xdr:rowOff>
    </xdr:from>
    <xdr:to>
      <xdr:col>14</xdr:col>
      <xdr:colOff>457835</xdr:colOff>
      <xdr:row>4</xdr:row>
      <xdr:rowOff>140335</xdr:rowOff>
    </xdr:to>
    <xdr:sp>
      <xdr:nvSpPr>
        <xdr:cNvPr id="7" name="TextBox 2">
          <a:hlinkClick xmlns:r="http://schemas.openxmlformats.org/officeDocument/2006/relationships" r:id="rId3"/>
        </xdr:cNvPr>
        <xdr:cNvSpPr txBox="1"/>
      </xdr:nvSpPr>
      <xdr:spPr>
        <a:xfrm>
          <a:off x="27852370" y="209550"/>
          <a:ext cx="1675765" cy="170243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27305</xdr:rowOff>
    </xdr:from>
    <xdr:to>
      <xdr:col>11</xdr:col>
      <xdr:colOff>60960</xdr:colOff>
      <xdr:row>2</xdr:row>
      <xdr:rowOff>38735</xdr:rowOff>
    </xdr:to>
    <xdr:sp>
      <xdr:nvSpPr>
        <xdr:cNvPr id="2" name="矩形 1"/>
        <xdr:cNvSpPr/>
      </xdr:nvSpPr>
      <xdr:spPr>
        <a:xfrm>
          <a:off x="323215" y="27305"/>
          <a:ext cx="26981150" cy="86233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659765</xdr:colOff>
      <xdr:row>0</xdr:row>
      <xdr:rowOff>40005</xdr:rowOff>
    </xdr:from>
    <xdr:to>
      <xdr:col>11</xdr:col>
      <xdr:colOff>8890</xdr:colOff>
      <xdr:row>2</xdr:row>
      <xdr:rowOff>101600</xdr:rowOff>
    </xdr:to>
    <xdr:pic>
      <xdr:nvPicPr>
        <xdr:cNvPr id="3" name="图片 2" descr="商业主题背景图示"/>
        <xdr:cNvPicPr/>
      </xdr:nvPicPr>
      <xdr:blipFill>
        <a:blip r:embed="rId1"/>
        <a:srcRect/>
        <a:stretch>
          <a:fillRect/>
        </a:stretch>
      </xdr:blipFill>
      <xdr:spPr>
        <a:xfrm>
          <a:off x="6968490" y="40005"/>
          <a:ext cx="20283805" cy="912495"/>
        </a:xfrm>
        <a:prstGeom prst="rect">
          <a:avLst/>
        </a:prstGeom>
        <a:noFill/>
        <a:ln w="9525" cap="flat" cmpd="sng">
          <a:noFill/>
          <a:prstDash val="solid"/>
          <a:miter/>
        </a:ln>
        <a:effectLst/>
      </xdr:spPr>
    </xdr:pic>
    <xdr:clientData/>
  </xdr:twoCellAnchor>
  <xdr:twoCellAnchor>
    <xdr:from>
      <xdr:col>10</xdr:col>
      <xdr:colOff>3452495</xdr:colOff>
      <xdr:row>3</xdr:row>
      <xdr:rowOff>215900</xdr:rowOff>
    </xdr:from>
    <xdr:to>
      <xdr:col>10</xdr:col>
      <xdr:colOff>5253990</xdr:colOff>
      <xdr:row>4</xdr:row>
      <xdr:rowOff>202565</xdr:rowOff>
    </xdr:to>
    <xdr:grpSp>
      <xdr:nvGrpSpPr>
        <xdr:cNvPr id="4" name="组合 3"/>
        <xdr:cNvGrpSpPr/>
      </xdr:nvGrpSpPr>
      <xdr:grpSpPr>
        <a:xfrm>
          <a:off x="25155525" y="1790700"/>
          <a:ext cx="1801495" cy="621665"/>
          <a:chOff x="11754" y="1293"/>
          <a:chExt cx="5609" cy="2062"/>
        </a:xfrm>
      </xdr:grpSpPr>
      <xdr:pic>
        <xdr:nvPicPr>
          <xdr:cNvPr id="5" name="图片 4"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6" name="图片 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12</xdr:col>
      <xdr:colOff>0</xdr:colOff>
      <xdr:row>1</xdr:row>
      <xdr:rowOff>0</xdr:rowOff>
    </xdr:from>
    <xdr:to>
      <xdr:col>14</xdr:col>
      <xdr:colOff>457835</xdr:colOff>
      <xdr:row>3</xdr:row>
      <xdr:rowOff>140335</xdr:rowOff>
    </xdr:to>
    <xdr:sp>
      <xdr:nvSpPr>
        <xdr:cNvPr id="7" name="TextBox 2">
          <a:hlinkClick xmlns:r="http://schemas.openxmlformats.org/officeDocument/2006/relationships" r:id="rId3"/>
        </xdr:cNvPr>
        <xdr:cNvSpPr txBox="1"/>
      </xdr:nvSpPr>
      <xdr:spPr>
        <a:xfrm>
          <a:off x="27852370" y="330200"/>
          <a:ext cx="1675765" cy="138493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27305</xdr:rowOff>
    </xdr:from>
    <xdr:to>
      <xdr:col>11</xdr:col>
      <xdr:colOff>60960</xdr:colOff>
      <xdr:row>2</xdr:row>
      <xdr:rowOff>171450</xdr:rowOff>
    </xdr:to>
    <xdr:sp>
      <xdr:nvSpPr>
        <xdr:cNvPr id="2" name="矩形 1"/>
        <xdr:cNvSpPr/>
      </xdr:nvSpPr>
      <xdr:spPr>
        <a:xfrm>
          <a:off x="323215" y="27305"/>
          <a:ext cx="26981150" cy="874395"/>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659765</xdr:colOff>
      <xdr:row>0</xdr:row>
      <xdr:rowOff>40005</xdr:rowOff>
    </xdr:from>
    <xdr:to>
      <xdr:col>11</xdr:col>
      <xdr:colOff>8890</xdr:colOff>
      <xdr:row>2</xdr:row>
      <xdr:rowOff>234315</xdr:rowOff>
    </xdr:to>
    <xdr:pic>
      <xdr:nvPicPr>
        <xdr:cNvPr id="3" name="图片 2" descr="商业主题背景图示"/>
        <xdr:cNvPicPr/>
      </xdr:nvPicPr>
      <xdr:blipFill>
        <a:blip r:embed="rId1"/>
        <a:srcRect/>
        <a:stretch>
          <a:fillRect/>
        </a:stretch>
      </xdr:blipFill>
      <xdr:spPr>
        <a:xfrm>
          <a:off x="6968490" y="40005"/>
          <a:ext cx="20283805" cy="924560"/>
        </a:xfrm>
        <a:prstGeom prst="rect">
          <a:avLst/>
        </a:prstGeom>
        <a:noFill/>
        <a:ln w="9525" cap="flat" cmpd="sng">
          <a:noFill/>
          <a:prstDash val="solid"/>
          <a:miter/>
        </a:ln>
        <a:effectLst/>
      </xdr:spPr>
    </xdr:pic>
    <xdr:clientData/>
  </xdr:twoCellAnchor>
  <xdr:twoCellAnchor>
    <xdr:from>
      <xdr:col>10</xdr:col>
      <xdr:colOff>3452495</xdr:colOff>
      <xdr:row>3</xdr:row>
      <xdr:rowOff>215900</xdr:rowOff>
    </xdr:from>
    <xdr:to>
      <xdr:col>10</xdr:col>
      <xdr:colOff>5253990</xdr:colOff>
      <xdr:row>4</xdr:row>
      <xdr:rowOff>202565</xdr:rowOff>
    </xdr:to>
    <xdr:grpSp>
      <xdr:nvGrpSpPr>
        <xdr:cNvPr id="4" name="组合 3"/>
        <xdr:cNvGrpSpPr/>
      </xdr:nvGrpSpPr>
      <xdr:grpSpPr>
        <a:xfrm>
          <a:off x="25155525" y="1657350"/>
          <a:ext cx="1801495" cy="621665"/>
          <a:chOff x="11754" y="1293"/>
          <a:chExt cx="5609" cy="2062"/>
        </a:xfrm>
      </xdr:grpSpPr>
      <xdr:pic>
        <xdr:nvPicPr>
          <xdr:cNvPr id="5" name="图片 4"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6" name="图片 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12</xdr:col>
      <xdr:colOff>0</xdr:colOff>
      <xdr:row>1</xdr:row>
      <xdr:rowOff>0</xdr:rowOff>
    </xdr:from>
    <xdr:to>
      <xdr:col>14</xdr:col>
      <xdr:colOff>457835</xdr:colOff>
      <xdr:row>3</xdr:row>
      <xdr:rowOff>140335</xdr:rowOff>
    </xdr:to>
    <xdr:sp>
      <xdr:nvSpPr>
        <xdr:cNvPr id="7" name="TextBox 2">
          <a:hlinkClick xmlns:r="http://schemas.openxmlformats.org/officeDocument/2006/relationships" r:id="rId3"/>
        </xdr:cNvPr>
        <xdr:cNvSpPr txBox="1"/>
      </xdr:nvSpPr>
      <xdr:spPr>
        <a:xfrm>
          <a:off x="27852370" y="209550"/>
          <a:ext cx="1675765" cy="137223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5080</xdr:rowOff>
    </xdr:from>
    <xdr:to>
      <xdr:col>8</xdr:col>
      <xdr:colOff>3375660</xdr:colOff>
      <xdr:row>0</xdr:row>
      <xdr:rowOff>824230</xdr:rowOff>
    </xdr:to>
    <xdr:grpSp>
      <xdr:nvGrpSpPr>
        <xdr:cNvPr id="168" name="组合 167"/>
        <xdr:cNvGrpSpPr/>
      </xdr:nvGrpSpPr>
      <xdr:grpSpPr>
        <a:xfrm>
          <a:off x="323215" y="5080"/>
          <a:ext cx="16318865" cy="819150"/>
          <a:chOff x="492" y="-6"/>
          <a:chExt cx="37746" cy="1117"/>
        </a:xfrm>
      </xdr:grpSpPr>
      <xdr:sp>
        <xdr:nvSpPr>
          <xdr:cNvPr id="169" name="矩形 168"/>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170" name="图片 169"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8</xdr:col>
      <xdr:colOff>1582420</xdr:colOff>
      <xdr:row>0</xdr:row>
      <xdr:rowOff>831850</xdr:rowOff>
    </xdr:from>
    <xdr:to>
      <xdr:col>8</xdr:col>
      <xdr:colOff>3383915</xdr:colOff>
      <xdr:row>2</xdr:row>
      <xdr:rowOff>412115</xdr:rowOff>
    </xdr:to>
    <xdr:grpSp>
      <xdr:nvGrpSpPr>
        <xdr:cNvPr id="171" name="组合 170"/>
        <xdr:cNvGrpSpPr/>
      </xdr:nvGrpSpPr>
      <xdr:grpSpPr>
        <a:xfrm>
          <a:off x="14848840" y="831850"/>
          <a:ext cx="1801495" cy="621665"/>
          <a:chOff x="11754" y="1293"/>
          <a:chExt cx="5609" cy="2062"/>
        </a:xfrm>
      </xdr:grpSpPr>
      <xdr:pic>
        <xdr:nvPicPr>
          <xdr:cNvPr id="172" name="图片 171"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173" name="图片 172"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9</xdr:col>
      <xdr:colOff>443230</xdr:colOff>
      <xdr:row>0</xdr:row>
      <xdr:rowOff>63500</xdr:rowOff>
    </xdr:from>
    <xdr:to>
      <xdr:col>12</xdr:col>
      <xdr:colOff>201295</xdr:colOff>
      <xdr:row>0</xdr:row>
      <xdr:rowOff>724535</xdr:rowOff>
    </xdr:to>
    <xdr:sp>
      <xdr:nvSpPr>
        <xdr:cNvPr id="2" name="TextBox 2">
          <a:hlinkClick xmlns:r="http://schemas.openxmlformats.org/officeDocument/2006/relationships" r:id="rId3"/>
        </xdr:cNvPr>
        <xdr:cNvSpPr txBox="1"/>
      </xdr:nvSpPr>
      <xdr:spPr>
        <a:xfrm>
          <a:off x="17202150" y="63500"/>
          <a:ext cx="1584960" cy="66103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9525</xdr:rowOff>
    </xdr:from>
    <xdr:to>
      <xdr:col>9</xdr:col>
      <xdr:colOff>7560945</xdr:colOff>
      <xdr:row>0</xdr:row>
      <xdr:rowOff>1007745</xdr:rowOff>
    </xdr:to>
    <xdr:grpSp>
      <xdr:nvGrpSpPr>
        <xdr:cNvPr id="530" name="组合 529"/>
        <xdr:cNvGrpSpPr/>
      </xdr:nvGrpSpPr>
      <xdr:grpSpPr>
        <a:xfrm>
          <a:off x="323215" y="9525"/>
          <a:ext cx="21258530" cy="998220"/>
          <a:chOff x="492" y="-6"/>
          <a:chExt cx="37746" cy="1117"/>
        </a:xfrm>
      </xdr:grpSpPr>
      <xdr:sp>
        <xdr:nvSpPr>
          <xdr:cNvPr id="531" name="矩形 530"/>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532" name="图片 531"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9</xdr:col>
      <xdr:colOff>3852545</xdr:colOff>
      <xdr:row>2</xdr:row>
      <xdr:rowOff>12700</xdr:rowOff>
    </xdr:from>
    <xdr:to>
      <xdr:col>9</xdr:col>
      <xdr:colOff>5654040</xdr:colOff>
      <xdr:row>3</xdr:row>
      <xdr:rowOff>250190</xdr:rowOff>
    </xdr:to>
    <xdr:grpSp>
      <xdr:nvGrpSpPr>
        <xdr:cNvPr id="533" name="组合 532"/>
        <xdr:cNvGrpSpPr/>
      </xdr:nvGrpSpPr>
      <xdr:grpSpPr>
        <a:xfrm>
          <a:off x="18496915" y="1498600"/>
          <a:ext cx="1801495" cy="669290"/>
          <a:chOff x="11754" y="1293"/>
          <a:chExt cx="5609" cy="2062"/>
        </a:xfrm>
      </xdr:grpSpPr>
      <xdr:pic>
        <xdr:nvPicPr>
          <xdr:cNvPr id="534" name="图片 533"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535" name="图片 534"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10</xdr:col>
      <xdr:colOff>474345</xdr:colOff>
      <xdr:row>0</xdr:row>
      <xdr:rowOff>98425</xdr:rowOff>
    </xdr:from>
    <xdr:to>
      <xdr:col>12</xdr:col>
      <xdr:colOff>501650</xdr:colOff>
      <xdr:row>0</xdr:row>
      <xdr:rowOff>631190</xdr:rowOff>
    </xdr:to>
    <xdr:sp>
      <xdr:nvSpPr>
        <xdr:cNvPr id="2" name="TextBox 2">
          <a:hlinkClick xmlns:r="http://schemas.openxmlformats.org/officeDocument/2006/relationships" r:id="rId3"/>
        </xdr:cNvPr>
        <xdr:cNvSpPr txBox="1"/>
      </xdr:nvSpPr>
      <xdr:spPr>
        <a:xfrm>
          <a:off x="22056090" y="98425"/>
          <a:ext cx="1245235" cy="5327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600" b="1">
              <a:solidFill>
                <a:srgbClr val="0070C0"/>
              </a:solidFill>
              <a:latin typeface="微软雅黑" panose="020B0503020204020204" charset="-122"/>
              <a:ea typeface="微软雅黑" panose="020B0503020204020204" charset="-122"/>
            </a:rPr>
            <a:t>  </a:t>
          </a:r>
          <a:r>
            <a:rPr lang="zh-CN" altLang="en-US" sz="1600" b="1">
              <a:solidFill>
                <a:srgbClr val="0070C0"/>
              </a:solidFill>
              <a:latin typeface="微软雅黑" panose="020B0503020204020204" charset="-122"/>
              <a:ea typeface="微软雅黑" panose="020B0503020204020204" charset="-122"/>
            </a:rPr>
            <a:t>返回主页</a:t>
          </a:r>
          <a:endParaRPr lang="zh-CN" altLang="en-US" sz="1600" b="1">
            <a:solidFill>
              <a:srgbClr val="0070C0"/>
            </a:solidFill>
            <a:latin typeface="微软雅黑" panose="020B0503020204020204" charset="-122"/>
            <a:ea typeface="微软雅黑" panose="020B050302020402020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9525</xdr:rowOff>
    </xdr:from>
    <xdr:to>
      <xdr:col>10</xdr:col>
      <xdr:colOff>3730625</xdr:colOff>
      <xdr:row>0</xdr:row>
      <xdr:rowOff>579755</xdr:rowOff>
    </xdr:to>
    <xdr:grpSp>
      <xdr:nvGrpSpPr>
        <xdr:cNvPr id="168" name="组合 167"/>
        <xdr:cNvGrpSpPr/>
      </xdr:nvGrpSpPr>
      <xdr:grpSpPr>
        <a:xfrm>
          <a:off x="323215" y="9525"/>
          <a:ext cx="20951825" cy="570230"/>
          <a:chOff x="492" y="-6"/>
          <a:chExt cx="37746" cy="1117"/>
        </a:xfrm>
      </xdr:grpSpPr>
      <xdr:sp>
        <xdr:nvSpPr>
          <xdr:cNvPr id="169" name="矩形 168"/>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170" name="图片 169"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9</xdr:col>
      <xdr:colOff>1676400</xdr:colOff>
      <xdr:row>0</xdr:row>
      <xdr:rowOff>610870</xdr:rowOff>
    </xdr:from>
    <xdr:to>
      <xdr:col>10</xdr:col>
      <xdr:colOff>1551305</xdr:colOff>
      <xdr:row>2</xdr:row>
      <xdr:rowOff>191135</xdr:rowOff>
    </xdr:to>
    <xdr:grpSp>
      <xdr:nvGrpSpPr>
        <xdr:cNvPr id="174" name="组合 173"/>
        <xdr:cNvGrpSpPr/>
      </xdr:nvGrpSpPr>
      <xdr:grpSpPr>
        <a:xfrm>
          <a:off x="16980535" y="610870"/>
          <a:ext cx="2399030" cy="621665"/>
          <a:chOff x="11754" y="1293"/>
          <a:chExt cx="5609" cy="2062"/>
        </a:xfrm>
      </xdr:grpSpPr>
      <xdr:pic>
        <xdr:nvPicPr>
          <xdr:cNvPr id="175" name="图片 174"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176" name="图片 17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11</xdr:col>
      <xdr:colOff>396875</xdr:colOff>
      <xdr:row>0</xdr:row>
      <xdr:rowOff>132715</xdr:rowOff>
    </xdr:from>
    <xdr:to>
      <xdr:col>13</xdr:col>
      <xdr:colOff>396875</xdr:colOff>
      <xdr:row>0</xdr:row>
      <xdr:rowOff>615950</xdr:rowOff>
    </xdr:to>
    <xdr:sp>
      <xdr:nvSpPr>
        <xdr:cNvPr id="2" name="TextBox 2">
          <a:hlinkClick xmlns:r="http://schemas.openxmlformats.org/officeDocument/2006/relationships" r:id="rId3"/>
        </xdr:cNvPr>
        <xdr:cNvSpPr txBox="1"/>
      </xdr:nvSpPr>
      <xdr:spPr>
        <a:xfrm>
          <a:off x="21671915" y="132715"/>
          <a:ext cx="1217930" cy="48323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600" b="1">
              <a:solidFill>
                <a:srgbClr val="0070C0"/>
              </a:solidFill>
              <a:latin typeface="微软雅黑" panose="020B0503020204020204" charset="-122"/>
              <a:ea typeface="微软雅黑" panose="020B0503020204020204" charset="-122"/>
            </a:rPr>
            <a:t>  </a:t>
          </a:r>
          <a:r>
            <a:rPr lang="zh-CN" altLang="en-US" sz="1600" b="1">
              <a:solidFill>
                <a:srgbClr val="0070C0"/>
              </a:solidFill>
              <a:latin typeface="微软雅黑" panose="020B0503020204020204" charset="-122"/>
              <a:ea typeface="微软雅黑" panose="020B0503020204020204" charset="-122"/>
            </a:rPr>
            <a:t>返回主页</a:t>
          </a:r>
          <a:endParaRPr lang="zh-CN" altLang="en-US" sz="1600" b="1">
            <a:solidFill>
              <a:srgbClr val="0070C0"/>
            </a:solidFill>
            <a:latin typeface="微软雅黑" panose="020B0503020204020204" charset="-122"/>
            <a:ea typeface="微软雅黑" panose="020B0503020204020204" charset="-122"/>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0</xdr:rowOff>
    </xdr:from>
    <xdr:to>
      <xdr:col>8</xdr:col>
      <xdr:colOff>67310</xdr:colOff>
      <xdr:row>0</xdr:row>
      <xdr:rowOff>6350</xdr:rowOff>
    </xdr:to>
    <xdr:grpSp>
      <xdr:nvGrpSpPr>
        <xdr:cNvPr id="2" name="组合 1"/>
        <xdr:cNvGrpSpPr/>
      </xdr:nvGrpSpPr>
      <xdr:grpSpPr>
        <a:xfrm>
          <a:off x="323215" y="0"/>
          <a:ext cx="14651990" cy="6350"/>
          <a:chOff x="567" y="121"/>
          <a:chExt cx="19472" cy="2121"/>
        </a:xfrm>
      </xdr:grpSpPr>
      <xdr:pic>
        <xdr:nvPicPr>
          <xdr:cNvPr id="3" name="图片 2"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7607" y="1375"/>
            <a:ext cx="2432" cy="867"/>
          </a:xfrm>
          <a:prstGeom prst="rect">
            <a:avLst/>
          </a:prstGeom>
        </xdr:spPr>
      </xdr:pic>
      <xdr:grpSp>
        <xdr:nvGrpSpPr>
          <xdr:cNvPr id="4" name="组合 3"/>
          <xdr:cNvGrpSpPr/>
        </xdr:nvGrpSpPr>
        <xdr:grpSpPr>
          <a:xfrm>
            <a:off x="567" y="121"/>
            <a:ext cx="19370" cy="1135"/>
            <a:chOff x="208" y="0"/>
            <a:chExt cx="12782" cy="1051"/>
          </a:xfrm>
        </xdr:grpSpPr>
        <xdr:sp>
          <xdr:nvSpPr>
            <xdr:cNvPr id="5" name="矩形 4"/>
            <xdr:cNvSpPr/>
          </xdr:nvSpPr>
          <xdr:spPr>
            <a:xfrm>
              <a:off x="208" y="615"/>
              <a:ext cx="12782" cy="437"/>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 name="矩形 5"/>
            <xdr:cNvSpPr/>
          </xdr:nvSpPr>
          <xdr:spPr>
            <a:xfrm>
              <a:off x="208" y="0"/>
              <a:ext cx="12766" cy="374"/>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7" name="组合 6"/>
            <xdr:cNvGrpSpPr/>
          </xdr:nvGrpSpPr>
          <xdr:grpSpPr>
            <a:xfrm rot="0">
              <a:off x="291" y="170"/>
              <a:ext cx="12585" cy="697"/>
              <a:chOff x="6158" y="256"/>
              <a:chExt cx="12918" cy="584"/>
            </a:xfrm>
          </xdr:grpSpPr>
          <xdr:grpSp>
            <xdr:nvGrpSpPr>
              <xdr:cNvPr id="8" name="组合 7"/>
              <xdr:cNvGrpSpPr/>
            </xdr:nvGrpSpPr>
            <xdr:grpSpPr>
              <a:xfrm rot="5400000">
                <a:off x="13711" y="466"/>
                <a:ext cx="580" cy="161"/>
                <a:chOff x="2100" y="3886"/>
                <a:chExt cx="494" cy="119"/>
              </a:xfrm>
            </xdr:grpSpPr>
            <xdr:sp>
              <xdr:nvSpPr>
                <xdr:cNvPr id="9" name="椭圆 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0" name="椭圆 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1" name="直接连接符 1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2" name="组合 11"/>
              <xdr:cNvGrpSpPr/>
            </xdr:nvGrpSpPr>
            <xdr:grpSpPr>
              <a:xfrm rot="5400000">
                <a:off x="13036" y="469"/>
                <a:ext cx="580" cy="160"/>
                <a:chOff x="2100" y="3886"/>
                <a:chExt cx="494" cy="119"/>
              </a:xfrm>
            </xdr:grpSpPr>
            <xdr:sp>
              <xdr:nvSpPr>
                <xdr:cNvPr id="13" name="椭圆 1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4" name="椭圆 1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5" name="直接连接符 1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6" name="组合 15"/>
              <xdr:cNvGrpSpPr/>
            </xdr:nvGrpSpPr>
            <xdr:grpSpPr>
              <a:xfrm rot="5400000">
                <a:off x="12356" y="466"/>
                <a:ext cx="580" cy="161"/>
                <a:chOff x="2100" y="3886"/>
                <a:chExt cx="494" cy="119"/>
              </a:xfrm>
            </xdr:grpSpPr>
            <xdr:sp>
              <xdr:nvSpPr>
                <xdr:cNvPr id="17" name="椭圆 1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8" name="椭圆 1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9" name="直接连接符 1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0" name="组合 19"/>
              <xdr:cNvGrpSpPr/>
            </xdr:nvGrpSpPr>
            <xdr:grpSpPr>
              <a:xfrm rot="5400000">
                <a:off x="11681" y="469"/>
                <a:ext cx="580" cy="160"/>
                <a:chOff x="2100" y="3886"/>
                <a:chExt cx="494" cy="119"/>
              </a:xfrm>
            </xdr:grpSpPr>
            <xdr:sp>
              <xdr:nvSpPr>
                <xdr:cNvPr id="21" name="椭圆 2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2" name="椭圆 2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3" name="直接连接符 2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4" name="组合 23"/>
              <xdr:cNvGrpSpPr/>
            </xdr:nvGrpSpPr>
            <xdr:grpSpPr>
              <a:xfrm rot="5400000">
                <a:off x="11005" y="471"/>
                <a:ext cx="580" cy="158"/>
                <a:chOff x="2100" y="3886"/>
                <a:chExt cx="494" cy="119"/>
              </a:xfrm>
            </xdr:grpSpPr>
            <xdr:sp>
              <xdr:nvSpPr>
                <xdr:cNvPr id="25" name="椭圆 2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6" name="椭圆 2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7" name="直接连接符 2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8" name="组合 27"/>
              <xdr:cNvGrpSpPr/>
            </xdr:nvGrpSpPr>
            <xdr:grpSpPr>
              <a:xfrm rot="5400000">
                <a:off x="10329" y="469"/>
                <a:ext cx="580" cy="160"/>
                <a:chOff x="2100" y="3886"/>
                <a:chExt cx="494" cy="119"/>
              </a:xfrm>
            </xdr:grpSpPr>
            <xdr:sp>
              <xdr:nvSpPr>
                <xdr:cNvPr id="29" name="椭圆 2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0" name="椭圆 2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1" name="直接连接符 3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2" name="组合 31"/>
              <xdr:cNvGrpSpPr/>
            </xdr:nvGrpSpPr>
            <xdr:grpSpPr>
              <a:xfrm rot="5400000">
                <a:off x="9653" y="471"/>
                <a:ext cx="580" cy="151"/>
                <a:chOff x="2100" y="3886"/>
                <a:chExt cx="494" cy="119"/>
              </a:xfrm>
            </xdr:grpSpPr>
            <xdr:sp>
              <xdr:nvSpPr>
                <xdr:cNvPr id="33" name="椭圆 3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4" name="椭圆 3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5" name="直接连接符 3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6" name="组合 35"/>
              <xdr:cNvGrpSpPr/>
            </xdr:nvGrpSpPr>
            <xdr:grpSpPr>
              <a:xfrm rot="5400000">
                <a:off x="8983" y="469"/>
                <a:ext cx="580" cy="160"/>
                <a:chOff x="2100" y="3886"/>
                <a:chExt cx="494" cy="119"/>
              </a:xfrm>
            </xdr:grpSpPr>
            <xdr:sp>
              <xdr:nvSpPr>
                <xdr:cNvPr id="37" name="椭圆 3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8" name="椭圆 3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9" name="直接连接符 3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40" name="组合 39"/>
              <xdr:cNvGrpSpPr/>
            </xdr:nvGrpSpPr>
            <xdr:grpSpPr>
              <a:xfrm rot="5400000">
                <a:off x="8305" y="470"/>
                <a:ext cx="580" cy="160"/>
                <a:chOff x="2100" y="3886"/>
                <a:chExt cx="494" cy="119"/>
              </a:xfrm>
            </xdr:grpSpPr>
            <xdr:sp>
              <xdr:nvSpPr>
                <xdr:cNvPr id="41" name="椭圆 4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2" name="椭圆 4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43" name="直接连接符 4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44" name="组合 43"/>
              <xdr:cNvGrpSpPr/>
            </xdr:nvGrpSpPr>
            <xdr:grpSpPr>
              <a:xfrm rot="5400000">
                <a:off x="7632" y="473"/>
                <a:ext cx="580" cy="154"/>
                <a:chOff x="2100" y="3886"/>
                <a:chExt cx="494" cy="119"/>
              </a:xfrm>
            </xdr:grpSpPr>
            <xdr:sp>
              <xdr:nvSpPr>
                <xdr:cNvPr id="45" name="椭圆 4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6" name="椭圆 4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47" name="直接连接符 4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48" name="组合 47"/>
              <xdr:cNvGrpSpPr/>
            </xdr:nvGrpSpPr>
            <xdr:grpSpPr>
              <a:xfrm rot="5400000">
                <a:off x="6960" y="473"/>
                <a:ext cx="580" cy="154"/>
                <a:chOff x="2100" y="3886"/>
                <a:chExt cx="494" cy="119"/>
              </a:xfrm>
            </xdr:grpSpPr>
            <xdr:sp>
              <xdr:nvSpPr>
                <xdr:cNvPr id="49" name="椭圆 4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0" name="椭圆 4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1" name="直接连接符 5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2" name="组合 51"/>
              <xdr:cNvGrpSpPr/>
            </xdr:nvGrpSpPr>
            <xdr:grpSpPr>
              <a:xfrm rot="5400000">
                <a:off x="6289" y="473"/>
                <a:ext cx="580" cy="154"/>
                <a:chOff x="2100" y="3886"/>
                <a:chExt cx="494" cy="119"/>
              </a:xfrm>
            </xdr:grpSpPr>
            <xdr:sp>
              <xdr:nvSpPr>
                <xdr:cNvPr id="53" name="椭圆 5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4" name="椭圆 5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5" name="直接连接符 5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6" name="组合 55"/>
              <xdr:cNvGrpSpPr/>
            </xdr:nvGrpSpPr>
            <xdr:grpSpPr>
              <a:xfrm rot="5400000">
                <a:off x="9987" y="464"/>
                <a:ext cx="580" cy="165"/>
                <a:chOff x="2100" y="3886"/>
                <a:chExt cx="494" cy="119"/>
              </a:xfrm>
            </xdr:grpSpPr>
            <xdr:sp>
              <xdr:nvSpPr>
                <xdr:cNvPr id="57" name="椭圆 5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8" name="椭圆 5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9" name="直接连接符 5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0" name="组合 59"/>
              <xdr:cNvGrpSpPr/>
            </xdr:nvGrpSpPr>
            <xdr:grpSpPr>
              <a:xfrm rot="5400000">
                <a:off x="9319" y="464"/>
                <a:ext cx="580" cy="165"/>
                <a:chOff x="2100" y="3886"/>
                <a:chExt cx="494" cy="119"/>
              </a:xfrm>
            </xdr:grpSpPr>
            <xdr:sp>
              <xdr:nvSpPr>
                <xdr:cNvPr id="61" name="椭圆 6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2" name="椭圆 6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3" name="直接连接符 6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4" name="组合 63"/>
              <xdr:cNvGrpSpPr/>
            </xdr:nvGrpSpPr>
            <xdr:grpSpPr>
              <a:xfrm rot="5400000">
                <a:off x="8641" y="464"/>
                <a:ext cx="580" cy="165"/>
                <a:chOff x="2100" y="3886"/>
                <a:chExt cx="494" cy="119"/>
              </a:xfrm>
            </xdr:grpSpPr>
            <xdr:sp>
              <xdr:nvSpPr>
                <xdr:cNvPr id="65" name="椭圆 6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6" name="椭圆 6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7" name="直接连接符 6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8" name="组合 67"/>
              <xdr:cNvGrpSpPr/>
            </xdr:nvGrpSpPr>
            <xdr:grpSpPr>
              <a:xfrm rot="5400000">
                <a:off x="7964" y="464"/>
                <a:ext cx="580" cy="165"/>
                <a:chOff x="2100" y="3886"/>
                <a:chExt cx="494" cy="119"/>
              </a:xfrm>
            </xdr:grpSpPr>
            <xdr:sp>
              <xdr:nvSpPr>
                <xdr:cNvPr id="69" name="椭圆 6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0" name="椭圆 6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1" name="直接连接符 7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2" name="组合 71"/>
              <xdr:cNvGrpSpPr/>
            </xdr:nvGrpSpPr>
            <xdr:grpSpPr>
              <a:xfrm rot="5400000">
                <a:off x="7293" y="464"/>
                <a:ext cx="580" cy="165"/>
                <a:chOff x="2100" y="3886"/>
                <a:chExt cx="494" cy="119"/>
              </a:xfrm>
            </xdr:grpSpPr>
            <xdr:sp>
              <xdr:nvSpPr>
                <xdr:cNvPr id="73" name="椭圆 7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4" name="椭圆 7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5" name="直接连接符 7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6" name="组合 75"/>
              <xdr:cNvGrpSpPr/>
            </xdr:nvGrpSpPr>
            <xdr:grpSpPr>
              <a:xfrm rot="5400000">
                <a:off x="6622" y="464"/>
                <a:ext cx="580" cy="165"/>
                <a:chOff x="2100" y="3886"/>
                <a:chExt cx="494" cy="119"/>
              </a:xfrm>
            </xdr:grpSpPr>
            <xdr:sp>
              <xdr:nvSpPr>
                <xdr:cNvPr id="77" name="椭圆 7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8" name="椭圆 7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9" name="直接连接符 7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0" name="组合 79"/>
              <xdr:cNvGrpSpPr/>
            </xdr:nvGrpSpPr>
            <xdr:grpSpPr>
              <a:xfrm rot="5400000">
                <a:off x="5950" y="464"/>
                <a:ext cx="580" cy="165"/>
                <a:chOff x="2100" y="3886"/>
                <a:chExt cx="494" cy="119"/>
              </a:xfrm>
            </xdr:grpSpPr>
            <xdr:sp>
              <xdr:nvSpPr>
                <xdr:cNvPr id="81" name="椭圆 8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82" name="椭圆 8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83" name="直接连接符 8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4" name="组合 83"/>
              <xdr:cNvGrpSpPr/>
            </xdr:nvGrpSpPr>
            <xdr:grpSpPr>
              <a:xfrm rot="5400000">
                <a:off x="11339" y="464"/>
                <a:ext cx="580" cy="165"/>
                <a:chOff x="2100" y="3886"/>
                <a:chExt cx="494" cy="119"/>
              </a:xfrm>
            </xdr:grpSpPr>
            <xdr:sp>
              <xdr:nvSpPr>
                <xdr:cNvPr id="85" name="椭圆 8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86" name="椭圆 8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87" name="直接连接符 8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8" name="组合 87"/>
              <xdr:cNvGrpSpPr/>
            </xdr:nvGrpSpPr>
            <xdr:grpSpPr>
              <a:xfrm rot="5400000">
                <a:off x="10665" y="464"/>
                <a:ext cx="580" cy="165"/>
                <a:chOff x="2100" y="3886"/>
                <a:chExt cx="494" cy="119"/>
              </a:xfrm>
            </xdr:grpSpPr>
            <xdr:sp>
              <xdr:nvSpPr>
                <xdr:cNvPr id="89" name="椭圆 8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90" name="椭圆 8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91" name="直接连接符 9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92" name="组合 91"/>
              <xdr:cNvGrpSpPr/>
            </xdr:nvGrpSpPr>
            <xdr:grpSpPr>
              <a:xfrm rot="5400000">
                <a:off x="12017" y="464"/>
                <a:ext cx="580" cy="165"/>
                <a:chOff x="2100" y="3886"/>
                <a:chExt cx="494" cy="119"/>
              </a:xfrm>
            </xdr:grpSpPr>
            <xdr:sp>
              <xdr:nvSpPr>
                <xdr:cNvPr id="93" name="椭圆 9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94" name="椭圆 9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95" name="直接连接符 9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96" name="组合 95"/>
              <xdr:cNvGrpSpPr/>
            </xdr:nvGrpSpPr>
            <xdr:grpSpPr>
              <a:xfrm rot="5400000">
                <a:off x="12695" y="464"/>
                <a:ext cx="580" cy="165"/>
                <a:chOff x="2100" y="3886"/>
                <a:chExt cx="494" cy="119"/>
              </a:xfrm>
            </xdr:grpSpPr>
            <xdr:sp>
              <xdr:nvSpPr>
                <xdr:cNvPr id="97" name="椭圆 9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98" name="椭圆 9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99" name="直接连接符 9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00" name="组合 99"/>
              <xdr:cNvGrpSpPr/>
            </xdr:nvGrpSpPr>
            <xdr:grpSpPr>
              <a:xfrm rot="5400000">
                <a:off x="13372" y="464"/>
                <a:ext cx="580" cy="165"/>
                <a:chOff x="2100" y="3886"/>
                <a:chExt cx="494" cy="119"/>
              </a:xfrm>
            </xdr:grpSpPr>
            <xdr:sp>
              <xdr:nvSpPr>
                <xdr:cNvPr id="101" name="椭圆 10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02" name="椭圆 10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03" name="直接连接符 10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04" name="组合 103"/>
              <xdr:cNvGrpSpPr/>
            </xdr:nvGrpSpPr>
            <xdr:grpSpPr>
              <a:xfrm rot="5400000">
                <a:off x="14051" y="469"/>
                <a:ext cx="580" cy="160"/>
                <a:chOff x="2100" y="3886"/>
                <a:chExt cx="494" cy="119"/>
              </a:xfrm>
            </xdr:grpSpPr>
            <xdr:sp>
              <xdr:nvSpPr>
                <xdr:cNvPr id="105" name="椭圆 10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06" name="椭圆 10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07" name="直接连接符 10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08" name="组合 107"/>
              <xdr:cNvGrpSpPr/>
            </xdr:nvGrpSpPr>
            <xdr:grpSpPr>
              <a:xfrm rot="5400000">
                <a:off x="14384" y="466"/>
                <a:ext cx="580" cy="161"/>
                <a:chOff x="2100" y="3886"/>
                <a:chExt cx="494" cy="119"/>
              </a:xfrm>
            </xdr:grpSpPr>
            <xdr:sp>
              <xdr:nvSpPr>
                <xdr:cNvPr id="109" name="椭圆 10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10" name="椭圆 10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11" name="直接连接符 11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12" name="组合 111"/>
              <xdr:cNvGrpSpPr/>
            </xdr:nvGrpSpPr>
            <xdr:grpSpPr>
              <a:xfrm rot="5400000">
                <a:off x="18374" y="469"/>
                <a:ext cx="580" cy="155"/>
                <a:chOff x="2100" y="3886"/>
                <a:chExt cx="494" cy="119"/>
              </a:xfrm>
            </xdr:grpSpPr>
            <xdr:sp>
              <xdr:nvSpPr>
                <xdr:cNvPr id="113" name="椭圆 11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14" name="椭圆 11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15" name="直接连接符 11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16" name="组合 115"/>
              <xdr:cNvGrpSpPr/>
            </xdr:nvGrpSpPr>
            <xdr:grpSpPr>
              <a:xfrm rot="5400000">
                <a:off x="17711" y="472"/>
                <a:ext cx="580" cy="154"/>
                <a:chOff x="2100" y="3886"/>
                <a:chExt cx="494" cy="119"/>
              </a:xfrm>
            </xdr:grpSpPr>
            <xdr:sp>
              <xdr:nvSpPr>
                <xdr:cNvPr id="117" name="椭圆 11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18" name="椭圆 11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19" name="直接连接符 11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20" name="组合 119"/>
              <xdr:cNvGrpSpPr/>
            </xdr:nvGrpSpPr>
            <xdr:grpSpPr>
              <a:xfrm rot="5400000">
                <a:off x="17042" y="469"/>
                <a:ext cx="580" cy="155"/>
                <a:chOff x="2100" y="3886"/>
                <a:chExt cx="494" cy="119"/>
              </a:xfrm>
            </xdr:grpSpPr>
            <xdr:sp>
              <xdr:nvSpPr>
                <xdr:cNvPr id="121" name="椭圆 12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22" name="椭圆 12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23" name="直接连接符 12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24" name="组合 123"/>
              <xdr:cNvGrpSpPr/>
            </xdr:nvGrpSpPr>
            <xdr:grpSpPr>
              <a:xfrm rot="5400000">
                <a:off x="16382" y="475"/>
                <a:ext cx="580" cy="148"/>
                <a:chOff x="2100" y="3886"/>
                <a:chExt cx="494" cy="119"/>
              </a:xfrm>
            </xdr:grpSpPr>
            <xdr:sp>
              <xdr:nvSpPr>
                <xdr:cNvPr id="125" name="椭圆 12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26" name="椭圆 12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27" name="直接连接符 12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28" name="组合 127"/>
              <xdr:cNvGrpSpPr/>
            </xdr:nvGrpSpPr>
            <xdr:grpSpPr>
              <a:xfrm rot="5400000">
                <a:off x="15716" y="469"/>
                <a:ext cx="580" cy="155"/>
                <a:chOff x="2100" y="3886"/>
                <a:chExt cx="494" cy="119"/>
              </a:xfrm>
            </xdr:grpSpPr>
            <xdr:sp>
              <xdr:nvSpPr>
                <xdr:cNvPr id="129" name="椭圆 12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30" name="椭圆 12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31" name="直接连接符 13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32" name="组合 131"/>
              <xdr:cNvGrpSpPr/>
            </xdr:nvGrpSpPr>
            <xdr:grpSpPr>
              <a:xfrm rot="5400000">
                <a:off x="15053" y="472"/>
                <a:ext cx="580" cy="154"/>
                <a:chOff x="2100" y="3886"/>
                <a:chExt cx="494" cy="119"/>
              </a:xfrm>
            </xdr:grpSpPr>
            <xdr:sp>
              <xdr:nvSpPr>
                <xdr:cNvPr id="133" name="椭圆 13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34" name="椭圆 13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35" name="直接连接符 13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36" name="组合 135"/>
              <xdr:cNvGrpSpPr/>
            </xdr:nvGrpSpPr>
            <xdr:grpSpPr>
              <a:xfrm rot="5400000">
                <a:off x="16709" y="467"/>
                <a:ext cx="580" cy="159"/>
                <a:chOff x="2100" y="3886"/>
                <a:chExt cx="494" cy="119"/>
              </a:xfrm>
            </xdr:grpSpPr>
            <xdr:sp>
              <xdr:nvSpPr>
                <xdr:cNvPr id="137" name="椭圆 13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38" name="椭圆 13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39" name="直接连接符 13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40" name="组合 139"/>
              <xdr:cNvGrpSpPr/>
            </xdr:nvGrpSpPr>
            <xdr:grpSpPr>
              <a:xfrm rot="5400000">
                <a:off x="16050" y="467"/>
                <a:ext cx="580" cy="159"/>
                <a:chOff x="2100" y="3886"/>
                <a:chExt cx="494" cy="119"/>
              </a:xfrm>
            </xdr:grpSpPr>
            <xdr:sp>
              <xdr:nvSpPr>
                <xdr:cNvPr id="141" name="椭圆 14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42" name="椭圆 14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43" name="直接连接符 14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44" name="组合 143"/>
              <xdr:cNvGrpSpPr/>
            </xdr:nvGrpSpPr>
            <xdr:grpSpPr>
              <a:xfrm rot="5400000">
                <a:off x="15383" y="467"/>
                <a:ext cx="580" cy="159"/>
                <a:chOff x="2100" y="3886"/>
                <a:chExt cx="494" cy="119"/>
              </a:xfrm>
            </xdr:grpSpPr>
            <xdr:sp>
              <xdr:nvSpPr>
                <xdr:cNvPr id="145" name="椭圆 14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46" name="椭圆 14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47" name="直接连接符 14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48" name="组合 147"/>
              <xdr:cNvGrpSpPr/>
            </xdr:nvGrpSpPr>
            <xdr:grpSpPr>
              <a:xfrm rot="5400000">
                <a:off x="14722" y="472"/>
                <a:ext cx="580" cy="156"/>
                <a:chOff x="2100" y="3886"/>
                <a:chExt cx="494" cy="119"/>
              </a:xfrm>
            </xdr:grpSpPr>
            <xdr:sp>
              <xdr:nvSpPr>
                <xdr:cNvPr id="149" name="椭圆 14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50" name="椭圆 14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51" name="直接连接符 15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52" name="组合 151"/>
              <xdr:cNvGrpSpPr/>
            </xdr:nvGrpSpPr>
            <xdr:grpSpPr>
              <a:xfrm rot="5400000">
                <a:off x="18041" y="467"/>
                <a:ext cx="580" cy="159"/>
                <a:chOff x="2100" y="3886"/>
                <a:chExt cx="494" cy="119"/>
              </a:xfrm>
            </xdr:grpSpPr>
            <xdr:sp>
              <xdr:nvSpPr>
                <xdr:cNvPr id="153" name="椭圆 15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54" name="椭圆 15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55" name="直接连接符 15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56" name="组合 155"/>
              <xdr:cNvGrpSpPr/>
            </xdr:nvGrpSpPr>
            <xdr:grpSpPr>
              <a:xfrm rot="5400000">
                <a:off x="17375" y="467"/>
                <a:ext cx="580" cy="159"/>
                <a:chOff x="2100" y="3886"/>
                <a:chExt cx="494" cy="119"/>
              </a:xfrm>
            </xdr:grpSpPr>
            <xdr:sp>
              <xdr:nvSpPr>
                <xdr:cNvPr id="157" name="椭圆 15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58" name="椭圆 15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59" name="直接连接符 15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60" name="组合 159"/>
              <xdr:cNvGrpSpPr/>
            </xdr:nvGrpSpPr>
            <xdr:grpSpPr>
              <a:xfrm rot="5400000">
                <a:off x="18707" y="467"/>
                <a:ext cx="580" cy="159"/>
                <a:chOff x="2100" y="3886"/>
                <a:chExt cx="494" cy="119"/>
              </a:xfrm>
            </xdr:grpSpPr>
            <xdr:sp>
              <xdr:nvSpPr>
                <xdr:cNvPr id="161" name="椭圆 16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62" name="椭圆 16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63" name="直接连接符 16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grpSp>
    </xdr:grpSp>
    <xdr:clientData/>
  </xdr:twoCellAnchor>
  <xdr:twoCellAnchor>
    <xdr:from>
      <xdr:col>1</xdr:col>
      <xdr:colOff>0</xdr:colOff>
      <xdr:row>0</xdr:row>
      <xdr:rowOff>9525</xdr:rowOff>
    </xdr:from>
    <xdr:to>
      <xdr:col>8</xdr:col>
      <xdr:colOff>5812155</xdr:colOff>
      <xdr:row>2</xdr:row>
      <xdr:rowOff>88265</xdr:rowOff>
    </xdr:to>
    <xdr:grpSp>
      <xdr:nvGrpSpPr>
        <xdr:cNvPr id="331" name="组合 330"/>
        <xdr:cNvGrpSpPr/>
      </xdr:nvGrpSpPr>
      <xdr:grpSpPr>
        <a:xfrm>
          <a:off x="323215" y="9525"/>
          <a:ext cx="19958685" cy="402590"/>
          <a:chOff x="492" y="-6"/>
          <a:chExt cx="37746" cy="1117"/>
        </a:xfrm>
      </xdr:grpSpPr>
      <xdr:sp>
        <xdr:nvSpPr>
          <xdr:cNvPr id="332" name="矩形 331"/>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333" name="图片 332" descr="商业主题背景图示"/>
          <xdr:cNvPicPr/>
        </xdr:nvPicPr>
        <xdr:blipFill>
          <a:blip r:embed="rId2"/>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8</xdr:col>
      <xdr:colOff>1390015</xdr:colOff>
      <xdr:row>2</xdr:row>
      <xdr:rowOff>299720</xdr:rowOff>
    </xdr:from>
    <xdr:to>
      <xdr:col>8</xdr:col>
      <xdr:colOff>3191510</xdr:colOff>
      <xdr:row>3</xdr:row>
      <xdr:rowOff>516890</xdr:rowOff>
    </xdr:to>
    <xdr:grpSp>
      <xdr:nvGrpSpPr>
        <xdr:cNvPr id="334" name="组合 333"/>
        <xdr:cNvGrpSpPr/>
      </xdr:nvGrpSpPr>
      <xdr:grpSpPr>
        <a:xfrm>
          <a:off x="16297910" y="623570"/>
          <a:ext cx="1801495" cy="572770"/>
          <a:chOff x="11754" y="1293"/>
          <a:chExt cx="5609" cy="2062"/>
        </a:xfrm>
      </xdr:grpSpPr>
      <xdr:pic>
        <xdr:nvPicPr>
          <xdr:cNvPr id="335" name="图片 334"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336" name="图片 335"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9</xdr:col>
      <xdr:colOff>252730</xdr:colOff>
      <xdr:row>0</xdr:row>
      <xdr:rowOff>88265</xdr:rowOff>
    </xdr:from>
    <xdr:to>
      <xdr:col>11</xdr:col>
      <xdr:colOff>498475</xdr:colOff>
      <xdr:row>2</xdr:row>
      <xdr:rowOff>257175</xdr:rowOff>
    </xdr:to>
    <xdr:sp>
      <xdr:nvSpPr>
        <xdr:cNvPr id="164" name="TextBox 2">
          <a:hlinkClick xmlns:r="http://schemas.openxmlformats.org/officeDocument/2006/relationships" r:id="rId3"/>
        </xdr:cNvPr>
        <xdr:cNvSpPr txBox="1"/>
      </xdr:nvSpPr>
      <xdr:spPr>
        <a:xfrm>
          <a:off x="20534630" y="88265"/>
          <a:ext cx="1463675" cy="49276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400" b="1">
              <a:solidFill>
                <a:srgbClr val="0070C0"/>
              </a:solidFill>
              <a:latin typeface="微软雅黑" panose="020B0503020204020204" charset="-122"/>
              <a:ea typeface="微软雅黑" panose="020B0503020204020204" charset="-122"/>
            </a:rPr>
            <a:t>  </a:t>
          </a:r>
          <a:r>
            <a:rPr lang="zh-CN" altLang="en-US" sz="1800" b="1">
              <a:solidFill>
                <a:srgbClr val="0070C0"/>
              </a:solidFill>
              <a:latin typeface="微软雅黑" panose="020B0503020204020204" charset="-122"/>
              <a:ea typeface="微软雅黑" panose="020B0503020204020204" charset="-122"/>
            </a:rPr>
            <a:t>返回主页</a:t>
          </a:r>
          <a:endParaRPr lang="zh-CN" altLang="en-US" sz="1800" b="1">
            <a:solidFill>
              <a:srgbClr val="0070C0"/>
            </a:solidFill>
            <a:latin typeface="微软雅黑" panose="020B0503020204020204" charset="-122"/>
            <a:ea typeface="微软雅黑" panose="020B050302020402020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0</xdr:rowOff>
    </xdr:from>
    <xdr:to>
      <xdr:col>8</xdr:col>
      <xdr:colOff>67310</xdr:colOff>
      <xdr:row>0</xdr:row>
      <xdr:rowOff>6350</xdr:rowOff>
    </xdr:to>
    <xdr:grpSp>
      <xdr:nvGrpSpPr>
        <xdr:cNvPr id="2" name="组合 1"/>
        <xdr:cNvGrpSpPr/>
      </xdr:nvGrpSpPr>
      <xdr:grpSpPr>
        <a:xfrm>
          <a:off x="323215" y="0"/>
          <a:ext cx="14199870" cy="6350"/>
          <a:chOff x="567" y="121"/>
          <a:chExt cx="19472" cy="2121"/>
        </a:xfrm>
      </xdr:grpSpPr>
      <xdr:pic>
        <xdr:nvPicPr>
          <xdr:cNvPr id="3" name="图片 2"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7607" y="1375"/>
            <a:ext cx="2432" cy="867"/>
          </a:xfrm>
          <a:prstGeom prst="rect">
            <a:avLst/>
          </a:prstGeom>
        </xdr:spPr>
      </xdr:pic>
      <xdr:grpSp>
        <xdr:nvGrpSpPr>
          <xdr:cNvPr id="4" name="组合 3"/>
          <xdr:cNvGrpSpPr/>
        </xdr:nvGrpSpPr>
        <xdr:grpSpPr>
          <a:xfrm>
            <a:off x="567" y="121"/>
            <a:ext cx="19370" cy="1135"/>
            <a:chOff x="208" y="0"/>
            <a:chExt cx="12782" cy="1051"/>
          </a:xfrm>
        </xdr:grpSpPr>
        <xdr:sp>
          <xdr:nvSpPr>
            <xdr:cNvPr id="5" name="矩形 4"/>
            <xdr:cNvSpPr/>
          </xdr:nvSpPr>
          <xdr:spPr>
            <a:xfrm>
              <a:off x="208" y="615"/>
              <a:ext cx="12782" cy="437"/>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 name="矩形 5"/>
            <xdr:cNvSpPr/>
          </xdr:nvSpPr>
          <xdr:spPr>
            <a:xfrm>
              <a:off x="208" y="0"/>
              <a:ext cx="12766" cy="374"/>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7" name="组合 6"/>
            <xdr:cNvGrpSpPr/>
          </xdr:nvGrpSpPr>
          <xdr:grpSpPr>
            <a:xfrm rot="0">
              <a:off x="291" y="170"/>
              <a:ext cx="12585" cy="697"/>
              <a:chOff x="6158" y="256"/>
              <a:chExt cx="12918" cy="584"/>
            </a:xfrm>
          </xdr:grpSpPr>
          <xdr:grpSp>
            <xdr:nvGrpSpPr>
              <xdr:cNvPr id="8" name="组合 7"/>
              <xdr:cNvGrpSpPr/>
            </xdr:nvGrpSpPr>
            <xdr:grpSpPr>
              <a:xfrm rot="5400000">
                <a:off x="13711" y="466"/>
                <a:ext cx="580" cy="161"/>
                <a:chOff x="2100" y="3886"/>
                <a:chExt cx="494" cy="119"/>
              </a:xfrm>
            </xdr:grpSpPr>
            <xdr:sp>
              <xdr:nvSpPr>
                <xdr:cNvPr id="9" name="椭圆 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0" name="椭圆 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1" name="直接连接符 1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2" name="组合 11"/>
              <xdr:cNvGrpSpPr/>
            </xdr:nvGrpSpPr>
            <xdr:grpSpPr>
              <a:xfrm rot="5400000">
                <a:off x="13036" y="469"/>
                <a:ext cx="580" cy="160"/>
                <a:chOff x="2100" y="3886"/>
                <a:chExt cx="494" cy="119"/>
              </a:xfrm>
            </xdr:grpSpPr>
            <xdr:sp>
              <xdr:nvSpPr>
                <xdr:cNvPr id="13" name="椭圆 1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4" name="椭圆 1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5" name="直接连接符 1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6" name="组合 15"/>
              <xdr:cNvGrpSpPr/>
            </xdr:nvGrpSpPr>
            <xdr:grpSpPr>
              <a:xfrm rot="5400000">
                <a:off x="12356" y="466"/>
                <a:ext cx="580" cy="161"/>
                <a:chOff x="2100" y="3886"/>
                <a:chExt cx="494" cy="119"/>
              </a:xfrm>
            </xdr:grpSpPr>
            <xdr:sp>
              <xdr:nvSpPr>
                <xdr:cNvPr id="17" name="椭圆 1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8" name="椭圆 1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9" name="直接连接符 1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0" name="组合 19"/>
              <xdr:cNvGrpSpPr/>
            </xdr:nvGrpSpPr>
            <xdr:grpSpPr>
              <a:xfrm rot="5400000">
                <a:off x="11681" y="469"/>
                <a:ext cx="580" cy="160"/>
                <a:chOff x="2100" y="3886"/>
                <a:chExt cx="494" cy="119"/>
              </a:xfrm>
            </xdr:grpSpPr>
            <xdr:sp>
              <xdr:nvSpPr>
                <xdr:cNvPr id="21" name="椭圆 2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2" name="椭圆 2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3" name="直接连接符 2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4" name="组合 23"/>
              <xdr:cNvGrpSpPr/>
            </xdr:nvGrpSpPr>
            <xdr:grpSpPr>
              <a:xfrm rot="5400000">
                <a:off x="11005" y="471"/>
                <a:ext cx="580" cy="158"/>
                <a:chOff x="2100" y="3886"/>
                <a:chExt cx="494" cy="119"/>
              </a:xfrm>
            </xdr:grpSpPr>
            <xdr:sp>
              <xdr:nvSpPr>
                <xdr:cNvPr id="25" name="椭圆 2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6" name="椭圆 2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7" name="直接连接符 2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8" name="组合 27"/>
              <xdr:cNvGrpSpPr/>
            </xdr:nvGrpSpPr>
            <xdr:grpSpPr>
              <a:xfrm rot="5400000">
                <a:off x="10329" y="469"/>
                <a:ext cx="580" cy="160"/>
                <a:chOff x="2100" y="3886"/>
                <a:chExt cx="494" cy="119"/>
              </a:xfrm>
            </xdr:grpSpPr>
            <xdr:sp>
              <xdr:nvSpPr>
                <xdr:cNvPr id="29" name="椭圆 2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0" name="椭圆 2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1" name="直接连接符 3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2" name="组合 31"/>
              <xdr:cNvGrpSpPr/>
            </xdr:nvGrpSpPr>
            <xdr:grpSpPr>
              <a:xfrm rot="5400000">
                <a:off x="9653" y="471"/>
                <a:ext cx="580" cy="151"/>
                <a:chOff x="2100" y="3886"/>
                <a:chExt cx="494" cy="119"/>
              </a:xfrm>
            </xdr:grpSpPr>
            <xdr:sp>
              <xdr:nvSpPr>
                <xdr:cNvPr id="33" name="椭圆 3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4" name="椭圆 3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5" name="直接连接符 3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6" name="组合 35"/>
              <xdr:cNvGrpSpPr/>
            </xdr:nvGrpSpPr>
            <xdr:grpSpPr>
              <a:xfrm rot="5400000">
                <a:off x="8983" y="469"/>
                <a:ext cx="580" cy="160"/>
                <a:chOff x="2100" y="3886"/>
                <a:chExt cx="494" cy="119"/>
              </a:xfrm>
            </xdr:grpSpPr>
            <xdr:sp>
              <xdr:nvSpPr>
                <xdr:cNvPr id="37" name="椭圆 3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8" name="椭圆 3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9" name="直接连接符 3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40" name="组合 39"/>
              <xdr:cNvGrpSpPr/>
            </xdr:nvGrpSpPr>
            <xdr:grpSpPr>
              <a:xfrm rot="5400000">
                <a:off x="8305" y="470"/>
                <a:ext cx="580" cy="160"/>
                <a:chOff x="2100" y="3886"/>
                <a:chExt cx="494" cy="119"/>
              </a:xfrm>
            </xdr:grpSpPr>
            <xdr:sp>
              <xdr:nvSpPr>
                <xdr:cNvPr id="41" name="椭圆 4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2" name="椭圆 4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43" name="直接连接符 4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44" name="组合 43"/>
              <xdr:cNvGrpSpPr/>
            </xdr:nvGrpSpPr>
            <xdr:grpSpPr>
              <a:xfrm rot="5400000">
                <a:off x="7632" y="473"/>
                <a:ext cx="580" cy="154"/>
                <a:chOff x="2100" y="3886"/>
                <a:chExt cx="494" cy="119"/>
              </a:xfrm>
            </xdr:grpSpPr>
            <xdr:sp>
              <xdr:nvSpPr>
                <xdr:cNvPr id="45" name="椭圆 4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6" name="椭圆 4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47" name="直接连接符 4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48" name="组合 47"/>
              <xdr:cNvGrpSpPr/>
            </xdr:nvGrpSpPr>
            <xdr:grpSpPr>
              <a:xfrm rot="5400000">
                <a:off x="6960" y="473"/>
                <a:ext cx="580" cy="154"/>
                <a:chOff x="2100" y="3886"/>
                <a:chExt cx="494" cy="119"/>
              </a:xfrm>
            </xdr:grpSpPr>
            <xdr:sp>
              <xdr:nvSpPr>
                <xdr:cNvPr id="49" name="椭圆 4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0" name="椭圆 4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1" name="直接连接符 5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2" name="组合 51"/>
              <xdr:cNvGrpSpPr/>
            </xdr:nvGrpSpPr>
            <xdr:grpSpPr>
              <a:xfrm rot="5400000">
                <a:off x="6289" y="473"/>
                <a:ext cx="580" cy="154"/>
                <a:chOff x="2100" y="3886"/>
                <a:chExt cx="494" cy="119"/>
              </a:xfrm>
            </xdr:grpSpPr>
            <xdr:sp>
              <xdr:nvSpPr>
                <xdr:cNvPr id="53" name="椭圆 5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4" name="椭圆 5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5" name="直接连接符 5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6" name="组合 55"/>
              <xdr:cNvGrpSpPr/>
            </xdr:nvGrpSpPr>
            <xdr:grpSpPr>
              <a:xfrm rot="5400000">
                <a:off x="9987" y="464"/>
                <a:ext cx="580" cy="165"/>
                <a:chOff x="2100" y="3886"/>
                <a:chExt cx="494" cy="119"/>
              </a:xfrm>
            </xdr:grpSpPr>
            <xdr:sp>
              <xdr:nvSpPr>
                <xdr:cNvPr id="57" name="椭圆 5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8" name="椭圆 5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9" name="直接连接符 5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0" name="组合 59"/>
              <xdr:cNvGrpSpPr/>
            </xdr:nvGrpSpPr>
            <xdr:grpSpPr>
              <a:xfrm rot="5400000">
                <a:off x="9319" y="464"/>
                <a:ext cx="580" cy="165"/>
                <a:chOff x="2100" y="3886"/>
                <a:chExt cx="494" cy="119"/>
              </a:xfrm>
            </xdr:grpSpPr>
            <xdr:sp>
              <xdr:nvSpPr>
                <xdr:cNvPr id="61" name="椭圆 6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2" name="椭圆 6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3" name="直接连接符 6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4" name="组合 63"/>
              <xdr:cNvGrpSpPr/>
            </xdr:nvGrpSpPr>
            <xdr:grpSpPr>
              <a:xfrm rot="5400000">
                <a:off x="8641" y="464"/>
                <a:ext cx="580" cy="165"/>
                <a:chOff x="2100" y="3886"/>
                <a:chExt cx="494" cy="119"/>
              </a:xfrm>
            </xdr:grpSpPr>
            <xdr:sp>
              <xdr:nvSpPr>
                <xdr:cNvPr id="65" name="椭圆 6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6" name="椭圆 6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7" name="直接连接符 6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8" name="组合 67"/>
              <xdr:cNvGrpSpPr/>
            </xdr:nvGrpSpPr>
            <xdr:grpSpPr>
              <a:xfrm rot="5400000">
                <a:off x="7964" y="464"/>
                <a:ext cx="580" cy="165"/>
                <a:chOff x="2100" y="3886"/>
                <a:chExt cx="494" cy="119"/>
              </a:xfrm>
            </xdr:grpSpPr>
            <xdr:sp>
              <xdr:nvSpPr>
                <xdr:cNvPr id="69" name="椭圆 6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0" name="椭圆 6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1" name="直接连接符 7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2" name="组合 71"/>
              <xdr:cNvGrpSpPr/>
            </xdr:nvGrpSpPr>
            <xdr:grpSpPr>
              <a:xfrm rot="5400000">
                <a:off x="7293" y="464"/>
                <a:ext cx="580" cy="165"/>
                <a:chOff x="2100" y="3886"/>
                <a:chExt cx="494" cy="119"/>
              </a:xfrm>
            </xdr:grpSpPr>
            <xdr:sp>
              <xdr:nvSpPr>
                <xdr:cNvPr id="73" name="椭圆 7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4" name="椭圆 7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5" name="直接连接符 7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6" name="组合 75"/>
              <xdr:cNvGrpSpPr/>
            </xdr:nvGrpSpPr>
            <xdr:grpSpPr>
              <a:xfrm rot="5400000">
                <a:off x="6622" y="464"/>
                <a:ext cx="580" cy="165"/>
                <a:chOff x="2100" y="3886"/>
                <a:chExt cx="494" cy="119"/>
              </a:xfrm>
            </xdr:grpSpPr>
            <xdr:sp>
              <xdr:nvSpPr>
                <xdr:cNvPr id="77" name="椭圆 7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8" name="椭圆 7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9" name="直接连接符 7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0" name="组合 79"/>
              <xdr:cNvGrpSpPr/>
            </xdr:nvGrpSpPr>
            <xdr:grpSpPr>
              <a:xfrm rot="5400000">
                <a:off x="5950" y="464"/>
                <a:ext cx="580" cy="165"/>
                <a:chOff x="2100" y="3886"/>
                <a:chExt cx="494" cy="119"/>
              </a:xfrm>
            </xdr:grpSpPr>
            <xdr:sp>
              <xdr:nvSpPr>
                <xdr:cNvPr id="81" name="椭圆 8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82" name="椭圆 8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83" name="直接连接符 8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4" name="组合 83"/>
              <xdr:cNvGrpSpPr/>
            </xdr:nvGrpSpPr>
            <xdr:grpSpPr>
              <a:xfrm rot="5400000">
                <a:off x="11339" y="464"/>
                <a:ext cx="580" cy="165"/>
                <a:chOff x="2100" y="3886"/>
                <a:chExt cx="494" cy="119"/>
              </a:xfrm>
            </xdr:grpSpPr>
            <xdr:sp>
              <xdr:nvSpPr>
                <xdr:cNvPr id="85" name="椭圆 8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86" name="椭圆 8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87" name="直接连接符 8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8" name="组合 87"/>
              <xdr:cNvGrpSpPr/>
            </xdr:nvGrpSpPr>
            <xdr:grpSpPr>
              <a:xfrm rot="5400000">
                <a:off x="10665" y="464"/>
                <a:ext cx="580" cy="165"/>
                <a:chOff x="2100" y="3886"/>
                <a:chExt cx="494" cy="119"/>
              </a:xfrm>
            </xdr:grpSpPr>
            <xdr:sp>
              <xdr:nvSpPr>
                <xdr:cNvPr id="89" name="椭圆 8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90" name="椭圆 8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91" name="直接连接符 9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92" name="组合 91"/>
              <xdr:cNvGrpSpPr/>
            </xdr:nvGrpSpPr>
            <xdr:grpSpPr>
              <a:xfrm rot="5400000">
                <a:off x="12017" y="464"/>
                <a:ext cx="580" cy="165"/>
                <a:chOff x="2100" y="3886"/>
                <a:chExt cx="494" cy="119"/>
              </a:xfrm>
            </xdr:grpSpPr>
            <xdr:sp>
              <xdr:nvSpPr>
                <xdr:cNvPr id="93" name="椭圆 9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94" name="椭圆 9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95" name="直接连接符 9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96" name="组合 95"/>
              <xdr:cNvGrpSpPr/>
            </xdr:nvGrpSpPr>
            <xdr:grpSpPr>
              <a:xfrm rot="5400000">
                <a:off x="12695" y="464"/>
                <a:ext cx="580" cy="165"/>
                <a:chOff x="2100" y="3886"/>
                <a:chExt cx="494" cy="119"/>
              </a:xfrm>
            </xdr:grpSpPr>
            <xdr:sp>
              <xdr:nvSpPr>
                <xdr:cNvPr id="97" name="椭圆 9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98" name="椭圆 9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99" name="直接连接符 9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00" name="组合 99"/>
              <xdr:cNvGrpSpPr/>
            </xdr:nvGrpSpPr>
            <xdr:grpSpPr>
              <a:xfrm rot="5400000">
                <a:off x="13372" y="464"/>
                <a:ext cx="580" cy="165"/>
                <a:chOff x="2100" y="3886"/>
                <a:chExt cx="494" cy="119"/>
              </a:xfrm>
            </xdr:grpSpPr>
            <xdr:sp>
              <xdr:nvSpPr>
                <xdr:cNvPr id="101" name="椭圆 10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02" name="椭圆 10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03" name="直接连接符 10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04" name="组合 103"/>
              <xdr:cNvGrpSpPr/>
            </xdr:nvGrpSpPr>
            <xdr:grpSpPr>
              <a:xfrm rot="5400000">
                <a:off x="14051" y="469"/>
                <a:ext cx="580" cy="160"/>
                <a:chOff x="2100" y="3886"/>
                <a:chExt cx="494" cy="119"/>
              </a:xfrm>
            </xdr:grpSpPr>
            <xdr:sp>
              <xdr:nvSpPr>
                <xdr:cNvPr id="105" name="椭圆 10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06" name="椭圆 10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07" name="直接连接符 10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08" name="组合 107"/>
              <xdr:cNvGrpSpPr/>
            </xdr:nvGrpSpPr>
            <xdr:grpSpPr>
              <a:xfrm rot="5400000">
                <a:off x="14384" y="466"/>
                <a:ext cx="580" cy="161"/>
                <a:chOff x="2100" y="3886"/>
                <a:chExt cx="494" cy="119"/>
              </a:xfrm>
            </xdr:grpSpPr>
            <xdr:sp>
              <xdr:nvSpPr>
                <xdr:cNvPr id="109" name="椭圆 10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10" name="椭圆 10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11" name="直接连接符 11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12" name="组合 111"/>
              <xdr:cNvGrpSpPr/>
            </xdr:nvGrpSpPr>
            <xdr:grpSpPr>
              <a:xfrm rot="5400000">
                <a:off x="18374" y="469"/>
                <a:ext cx="580" cy="155"/>
                <a:chOff x="2100" y="3886"/>
                <a:chExt cx="494" cy="119"/>
              </a:xfrm>
            </xdr:grpSpPr>
            <xdr:sp>
              <xdr:nvSpPr>
                <xdr:cNvPr id="113" name="椭圆 11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14" name="椭圆 11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15" name="直接连接符 11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16" name="组合 115"/>
              <xdr:cNvGrpSpPr/>
            </xdr:nvGrpSpPr>
            <xdr:grpSpPr>
              <a:xfrm rot="5400000">
                <a:off x="17711" y="472"/>
                <a:ext cx="580" cy="154"/>
                <a:chOff x="2100" y="3886"/>
                <a:chExt cx="494" cy="119"/>
              </a:xfrm>
            </xdr:grpSpPr>
            <xdr:sp>
              <xdr:nvSpPr>
                <xdr:cNvPr id="117" name="椭圆 11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18" name="椭圆 11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19" name="直接连接符 11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20" name="组合 119"/>
              <xdr:cNvGrpSpPr/>
            </xdr:nvGrpSpPr>
            <xdr:grpSpPr>
              <a:xfrm rot="5400000">
                <a:off x="17042" y="469"/>
                <a:ext cx="580" cy="155"/>
                <a:chOff x="2100" y="3886"/>
                <a:chExt cx="494" cy="119"/>
              </a:xfrm>
            </xdr:grpSpPr>
            <xdr:sp>
              <xdr:nvSpPr>
                <xdr:cNvPr id="121" name="椭圆 12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22" name="椭圆 12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23" name="直接连接符 12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24" name="组合 123"/>
              <xdr:cNvGrpSpPr/>
            </xdr:nvGrpSpPr>
            <xdr:grpSpPr>
              <a:xfrm rot="5400000">
                <a:off x="16382" y="475"/>
                <a:ext cx="580" cy="148"/>
                <a:chOff x="2100" y="3886"/>
                <a:chExt cx="494" cy="119"/>
              </a:xfrm>
            </xdr:grpSpPr>
            <xdr:sp>
              <xdr:nvSpPr>
                <xdr:cNvPr id="125" name="椭圆 12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26" name="椭圆 12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27" name="直接连接符 12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28" name="组合 127"/>
              <xdr:cNvGrpSpPr/>
            </xdr:nvGrpSpPr>
            <xdr:grpSpPr>
              <a:xfrm rot="5400000">
                <a:off x="15716" y="469"/>
                <a:ext cx="580" cy="155"/>
                <a:chOff x="2100" y="3886"/>
                <a:chExt cx="494" cy="119"/>
              </a:xfrm>
            </xdr:grpSpPr>
            <xdr:sp>
              <xdr:nvSpPr>
                <xdr:cNvPr id="129" name="椭圆 12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30" name="椭圆 12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31" name="直接连接符 13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32" name="组合 131"/>
              <xdr:cNvGrpSpPr/>
            </xdr:nvGrpSpPr>
            <xdr:grpSpPr>
              <a:xfrm rot="5400000">
                <a:off x="15053" y="472"/>
                <a:ext cx="580" cy="154"/>
                <a:chOff x="2100" y="3886"/>
                <a:chExt cx="494" cy="119"/>
              </a:xfrm>
            </xdr:grpSpPr>
            <xdr:sp>
              <xdr:nvSpPr>
                <xdr:cNvPr id="133" name="椭圆 13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34" name="椭圆 13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35" name="直接连接符 13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36" name="组合 135"/>
              <xdr:cNvGrpSpPr/>
            </xdr:nvGrpSpPr>
            <xdr:grpSpPr>
              <a:xfrm rot="5400000">
                <a:off x="16709" y="467"/>
                <a:ext cx="580" cy="159"/>
                <a:chOff x="2100" y="3886"/>
                <a:chExt cx="494" cy="119"/>
              </a:xfrm>
            </xdr:grpSpPr>
            <xdr:sp>
              <xdr:nvSpPr>
                <xdr:cNvPr id="137" name="椭圆 13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38" name="椭圆 13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39" name="直接连接符 13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40" name="组合 139"/>
              <xdr:cNvGrpSpPr/>
            </xdr:nvGrpSpPr>
            <xdr:grpSpPr>
              <a:xfrm rot="5400000">
                <a:off x="16050" y="467"/>
                <a:ext cx="580" cy="159"/>
                <a:chOff x="2100" y="3886"/>
                <a:chExt cx="494" cy="119"/>
              </a:xfrm>
            </xdr:grpSpPr>
            <xdr:sp>
              <xdr:nvSpPr>
                <xdr:cNvPr id="141" name="椭圆 14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42" name="椭圆 14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43" name="直接连接符 14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44" name="组合 143"/>
              <xdr:cNvGrpSpPr/>
            </xdr:nvGrpSpPr>
            <xdr:grpSpPr>
              <a:xfrm rot="5400000">
                <a:off x="15383" y="467"/>
                <a:ext cx="580" cy="159"/>
                <a:chOff x="2100" y="3886"/>
                <a:chExt cx="494" cy="119"/>
              </a:xfrm>
            </xdr:grpSpPr>
            <xdr:sp>
              <xdr:nvSpPr>
                <xdr:cNvPr id="145" name="椭圆 14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46" name="椭圆 14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47" name="直接连接符 14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48" name="组合 147"/>
              <xdr:cNvGrpSpPr/>
            </xdr:nvGrpSpPr>
            <xdr:grpSpPr>
              <a:xfrm rot="5400000">
                <a:off x="14722" y="472"/>
                <a:ext cx="580" cy="156"/>
                <a:chOff x="2100" y="3886"/>
                <a:chExt cx="494" cy="119"/>
              </a:xfrm>
            </xdr:grpSpPr>
            <xdr:sp>
              <xdr:nvSpPr>
                <xdr:cNvPr id="149" name="椭圆 14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50" name="椭圆 14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51" name="直接连接符 15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52" name="组合 151"/>
              <xdr:cNvGrpSpPr/>
            </xdr:nvGrpSpPr>
            <xdr:grpSpPr>
              <a:xfrm rot="5400000">
                <a:off x="18041" y="467"/>
                <a:ext cx="580" cy="159"/>
                <a:chOff x="2100" y="3886"/>
                <a:chExt cx="494" cy="119"/>
              </a:xfrm>
            </xdr:grpSpPr>
            <xdr:sp>
              <xdr:nvSpPr>
                <xdr:cNvPr id="153" name="椭圆 15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54" name="椭圆 15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55" name="直接连接符 15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56" name="组合 155"/>
              <xdr:cNvGrpSpPr/>
            </xdr:nvGrpSpPr>
            <xdr:grpSpPr>
              <a:xfrm rot="5400000">
                <a:off x="17375" y="467"/>
                <a:ext cx="580" cy="159"/>
                <a:chOff x="2100" y="3886"/>
                <a:chExt cx="494" cy="119"/>
              </a:xfrm>
            </xdr:grpSpPr>
            <xdr:sp>
              <xdr:nvSpPr>
                <xdr:cNvPr id="157" name="椭圆 15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58" name="椭圆 15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59" name="直接连接符 15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60" name="组合 159"/>
              <xdr:cNvGrpSpPr/>
            </xdr:nvGrpSpPr>
            <xdr:grpSpPr>
              <a:xfrm rot="5400000">
                <a:off x="18707" y="467"/>
                <a:ext cx="580" cy="159"/>
                <a:chOff x="2100" y="3886"/>
                <a:chExt cx="494" cy="119"/>
              </a:xfrm>
            </xdr:grpSpPr>
            <xdr:sp>
              <xdr:nvSpPr>
                <xdr:cNvPr id="161" name="椭圆 16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62" name="椭圆 16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63" name="直接连接符 16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grpSp>
    </xdr:grpSp>
    <xdr:clientData/>
  </xdr:twoCellAnchor>
  <xdr:twoCellAnchor>
    <xdr:from>
      <xdr:col>1</xdr:col>
      <xdr:colOff>0</xdr:colOff>
      <xdr:row>0</xdr:row>
      <xdr:rowOff>0</xdr:rowOff>
    </xdr:from>
    <xdr:to>
      <xdr:col>8</xdr:col>
      <xdr:colOff>67310</xdr:colOff>
      <xdr:row>0</xdr:row>
      <xdr:rowOff>6350</xdr:rowOff>
    </xdr:to>
    <xdr:grpSp>
      <xdr:nvGrpSpPr>
        <xdr:cNvPr id="164" name="组合 163"/>
        <xdr:cNvGrpSpPr/>
      </xdr:nvGrpSpPr>
      <xdr:grpSpPr>
        <a:xfrm>
          <a:off x="323215" y="0"/>
          <a:ext cx="14199870" cy="6350"/>
          <a:chOff x="567" y="121"/>
          <a:chExt cx="19472" cy="2121"/>
        </a:xfrm>
      </xdr:grpSpPr>
      <xdr:pic>
        <xdr:nvPicPr>
          <xdr:cNvPr id="165" name="图片 164"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7607" y="1375"/>
            <a:ext cx="2432" cy="867"/>
          </a:xfrm>
          <a:prstGeom prst="rect">
            <a:avLst/>
          </a:prstGeom>
        </xdr:spPr>
      </xdr:pic>
      <xdr:grpSp>
        <xdr:nvGrpSpPr>
          <xdr:cNvPr id="166" name="组合 165"/>
          <xdr:cNvGrpSpPr/>
        </xdr:nvGrpSpPr>
        <xdr:grpSpPr>
          <a:xfrm>
            <a:off x="567" y="121"/>
            <a:ext cx="19370" cy="1135"/>
            <a:chOff x="208" y="0"/>
            <a:chExt cx="12782" cy="1051"/>
          </a:xfrm>
        </xdr:grpSpPr>
        <xdr:sp>
          <xdr:nvSpPr>
            <xdr:cNvPr id="167" name="矩形 166"/>
            <xdr:cNvSpPr/>
          </xdr:nvSpPr>
          <xdr:spPr>
            <a:xfrm>
              <a:off x="208" y="615"/>
              <a:ext cx="12782" cy="437"/>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68" name="矩形 167"/>
            <xdr:cNvSpPr/>
          </xdr:nvSpPr>
          <xdr:spPr>
            <a:xfrm>
              <a:off x="208" y="0"/>
              <a:ext cx="12766" cy="374"/>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169" name="组合 168"/>
            <xdr:cNvGrpSpPr/>
          </xdr:nvGrpSpPr>
          <xdr:grpSpPr>
            <a:xfrm rot="0">
              <a:off x="291" y="170"/>
              <a:ext cx="12585" cy="697"/>
              <a:chOff x="6158" y="256"/>
              <a:chExt cx="12918" cy="584"/>
            </a:xfrm>
          </xdr:grpSpPr>
          <xdr:grpSp>
            <xdr:nvGrpSpPr>
              <xdr:cNvPr id="170" name="组合 169"/>
              <xdr:cNvGrpSpPr/>
            </xdr:nvGrpSpPr>
            <xdr:grpSpPr>
              <a:xfrm rot="5400000">
                <a:off x="13711" y="466"/>
                <a:ext cx="580" cy="161"/>
                <a:chOff x="2100" y="3886"/>
                <a:chExt cx="494" cy="119"/>
              </a:xfrm>
            </xdr:grpSpPr>
            <xdr:sp>
              <xdr:nvSpPr>
                <xdr:cNvPr id="171" name="椭圆 17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72" name="椭圆 17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73" name="直接连接符 17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74" name="组合 173"/>
              <xdr:cNvGrpSpPr/>
            </xdr:nvGrpSpPr>
            <xdr:grpSpPr>
              <a:xfrm rot="5400000">
                <a:off x="13036" y="469"/>
                <a:ext cx="580" cy="160"/>
                <a:chOff x="2100" y="3886"/>
                <a:chExt cx="494" cy="119"/>
              </a:xfrm>
            </xdr:grpSpPr>
            <xdr:sp>
              <xdr:nvSpPr>
                <xdr:cNvPr id="175" name="椭圆 17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76" name="椭圆 17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77" name="直接连接符 17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78" name="组合 177"/>
              <xdr:cNvGrpSpPr/>
            </xdr:nvGrpSpPr>
            <xdr:grpSpPr>
              <a:xfrm rot="5400000">
                <a:off x="12356" y="466"/>
                <a:ext cx="580" cy="161"/>
                <a:chOff x="2100" y="3886"/>
                <a:chExt cx="494" cy="119"/>
              </a:xfrm>
            </xdr:grpSpPr>
            <xdr:sp>
              <xdr:nvSpPr>
                <xdr:cNvPr id="179" name="椭圆 17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80" name="椭圆 17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81" name="直接连接符 18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82" name="组合 181"/>
              <xdr:cNvGrpSpPr/>
            </xdr:nvGrpSpPr>
            <xdr:grpSpPr>
              <a:xfrm rot="5400000">
                <a:off x="11681" y="469"/>
                <a:ext cx="580" cy="160"/>
                <a:chOff x="2100" y="3886"/>
                <a:chExt cx="494" cy="119"/>
              </a:xfrm>
            </xdr:grpSpPr>
            <xdr:sp>
              <xdr:nvSpPr>
                <xdr:cNvPr id="183" name="椭圆 18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84" name="椭圆 18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85" name="直接连接符 18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86" name="组合 185"/>
              <xdr:cNvGrpSpPr/>
            </xdr:nvGrpSpPr>
            <xdr:grpSpPr>
              <a:xfrm rot="5400000">
                <a:off x="11005" y="471"/>
                <a:ext cx="580" cy="158"/>
                <a:chOff x="2100" y="3886"/>
                <a:chExt cx="494" cy="119"/>
              </a:xfrm>
            </xdr:grpSpPr>
            <xdr:sp>
              <xdr:nvSpPr>
                <xdr:cNvPr id="187" name="椭圆 18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88" name="椭圆 18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89" name="直接连接符 18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90" name="组合 189"/>
              <xdr:cNvGrpSpPr/>
            </xdr:nvGrpSpPr>
            <xdr:grpSpPr>
              <a:xfrm rot="5400000">
                <a:off x="10329" y="469"/>
                <a:ext cx="580" cy="160"/>
                <a:chOff x="2100" y="3886"/>
                <a:chExt cx="494" cy="119"/>
              </a:xfrm>
            </xdr:grpSpPr>
            <xdr:sp>
              <xdr:nvSpPr>
                <xdr:cNvPr id="191" name="椭圆 19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92" name="椭圆 19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93" name="直接连接符 19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94" name="组合 193"/>
              <xdr:cNvGrpSpPr/>
            </xdr:nvGrpSpPr>
            <xdr:grpSpPr>
              <a:xfrm rot="5400000">
                <a:off x="9653" y="471"/>
                <a:ext cx="580" cy="151"/>
                <a:chOff x="2100" y="3886"/>
                <a:chExt cx="494" cy="119"/>
              </a:xfrm>
            </xdr:grpSpPr>
            <xdr:sp>
              <xdr:nvSpPr>
                <xdr:cNvPr id="195" name="椭圆 19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96" name="椭圆 19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197" name="直接连接符 19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198" name="组合 197"/>
              <xdr:cNvGrpSpPr/>
            </xdr:nvGrpSpPr>
            <xdr:grpSpPr>
              <a:xfrm rot="5400000">
                <a:off x="8983" y="469"/>
                <a:ext cx="580" cy="160"/>
                <a:chOff x="2100" y="3886"/>
                <a:chExt cx="494" cy="119"/>
              </a:xfrm>
            </xdr:grpSpPr>
            <xdr:sp>
              <xdr:nvSpPr>
                <xdr:cNvPr id="199" name="椭圆 19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00" name="椭圆 19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01" name="直接连接符 20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02" name="组合 201"/>
              <xdr:cNvGrpSpPr/>
            </xdr:nvGrpSpPr>
            <xdr:grpSpPr>
              <a:xfrm rot="5400000">
                <a:off x="8305" y="470"/>
                <a:ext cx="580" cy="160"/>
                <a:chOff x="2100" y="3886"/>
                <a:chExt cx="494" cy="119"/>
              </a:xfrm>
            </xdr:grpSpPr>
            <xdr:sp>
              <xdr:nvSpPr>
                <xdr:cNvPr id="203" name="椭圆 20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04" name="椭圆 20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05" name="直接连接符 20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06" name="组合 205"/>
              <xdr:cNvGrpSpPr/>
            </xdr:nvGrpSpPr>
            <xdr:grpSpPr>
              <a:xfrm rot="5400000">
                <a:off x="7632" y="473"/>
                <a:ext cx="580" cy="154"/>
                <a:chOff x="2100" y="3886"/>
                <a:chExt cx="494" cy="119"/>
              </a:xfrm>
            </xdr:grpSpPr>
            <xdr:sp>
              <xdr:nvSpPr>
                <xdr:cNvPr id="207" name="椭圆 20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08" name="椭圆 20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09" name="直接连接符 20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10" name="组合 209"/>
              <xdr:cNvGrpSpPr/>
            </xdr:nvGrpSpPr>
            <xdr:grpSpPr>
              <a:xfrm rot="5400000">
                <a:off x="6960" y="473"/>
                <a:ext cx="580" cy="154"/>
                <a:chOff x="2100" y="3886"/>
                <a:chExt cx="494" cy="119"/>
              </a:xfrm>
            </xdr:grpSpPr>
            <xdr:sp>
              <xdr:nvSpPr>
                <xdr:cNvPr id="211" name="椭圆 21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12" name="椭圆 21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13" name="直接连接符 21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14" name="组合 213"/>
              <xdr:cNvGrpSpPr/>
            </xdr:nvGrpSpPr>
            <xdr:grpSpPr>
              <a:xfrm rot="5400000">
                <a:off x="6289" y="473"/>
                <a:ext cx="580" cy="154"/>
                <a:chOff x="2100" y="3886"/>
                <a:chExt cx="494" cy="119"/>
              </a:xfrm>
            </xdr:grpSpPr>
            <xdr:sp>
              <xdr:nvSpPr>
                <xdr:cNvPr id="215" name="椭圆 21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16" name="椭圆 21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17" name="直接连接符 21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18" name="组合 217"/>
              <xdr:cNvGrpSpPr/>
            </xdr:nvGrpSpPr>
            <xdr:grpSpPr>
              <a:xfrm rot="5400000">
                <a:off x="9987" y="464"/>
                <a:ext cx="580" cy="165"/>
                <a:chOff x="2100" y="3886"/>
                <a:chExt cx="494" cy="119"/>
              </a:xfrm>
            </xdr:grpSpPr>
            <xdr:sp>
              <xdr:nvSpPr>
                <xdr:cNvPr id="219" name="椭圆 21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20" name="椭圆 21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21" name="直接连接符 22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22" name="组合 221"/>
              <xdr:cNvGrpSpPr/>
            </xdr:nvGrpSpPr>
            <xdr:grpSpPr>
              <a:xfrm rot="5400000">
                <a:off x="9319" y="464"/>
                <a:ext cx="580" cy="165"/>
                <a:chOff x="2100" y="3886"/>
                <a:chExt cx="494" cy="119"/>
              </a:xfrm>
            </xdr:grpSpPr>
            <xdr:sp>
              <xdr:nvSpPr>
                <xdr:cNvPr id="223" name="椭圆 22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24" name="椭圆 22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25" name="直接连接符 22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26" name="组合 225"/>
              <xdr:cNvGrpSpPr/>
            </xdr:nvGrpSpPr>
            <xdr:grpSpPr>
              <a:xfrm rot="5400000">
                <a:off x="8641" y="464"/>
                <a:ext cx="580" cy="165"/>
                <a:chOff x="2100" y="3886"/>
                <a:chExt cx="494" cy="119"/>
              </a:xfrm>
            </xdr:grpSpPr>
            <xdr:sp>
              <xdr:nvSpPr>
                <xdr:cNvPr id="227" name="椭圆 22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28" name="椭圆 22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29" name="直接连接符 22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30" name="组合 229"/>
              <xdr:cNvGrpSpPr/>
            </xdr:nvGrpSpPr>
            <xdr:grpSpPr>
              <a:xfrm rot="5400000">
                <a:off x="7964" y="464"/>
                <a:ext cx="580" cy="165"/>
                <a:chOff x="2100" y="3886"/>
                <a:chExt cx="494" cy="119"/>
              </a:xfrm>
            </xdr:grpSpPr>
            <xdr:sp>
              <xdr:nvSpPr>
                <xdr:cNvPr id="231" name="椭圆 23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32" name="椭圆 23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33" name="直接连接符 23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34" name="组合 233"/>
              <xdr:cNvGrpSpPr/>
            </xdr:nvGrpSpPr>
            <xdr:grpSpPr>
              <a:xfrm rot="5400000">
                <a:off x="7293" y="464"/>
                <a:ext cx="580" cy="165"/>
                <a:chOff x="2100" y="3886"/>
                <a:chExt cx="494" cy="119"/>
              </a:xfrm>
            </xdr:grpSpPr>
            <xdr:sp>
              <xdr:nvSpPr>
                <xdr:cNvPr id="235" name="椭圆 23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36" name="椭圆 23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37" name="直接连接符 23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38" name="组合 237"/>
              <xdr:cNvGrpSpPr/>
            </xdr:nvGrpSpPr>
            <xdr:grpSpPr>
              <a:xfrm rot="5400000">
                <a:off x="6622" y="464"/>
                <a:ext cx="580" cy="165"/>
                <a:chOff x="2100" y="3886"/>
                <a:chExt cx="494" cy="119"/>
              </a:xfrm>
            </xdr:grpSpPr>
            <xdr:sp>
              <xdr:nvSpPr>
                <xdr:cNvPr id="239" name="椭圆 23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40" name="椭圆 23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41" name="直接连接符 24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42" name="组合 241"/>
              <xdr:cNvGrpSpPr/>
            </xdr:nvGrpSpPr>
            <xdr:grpSpPr>
              <a:xfrm rot="5400000">
                <a:off x="5950" y="464"/>
                <a:ext cx="580" cy="165"/>
                <a:chOff x="2100" y="3886"/>
                <a:chExt cx="494" cy="119"/>
              </a:xfrm>
            </xdr:grpSpPr>
            <xdr:sp>
              <xdr:nvSpPr>
                <xdr:cNvPr id="243" name="椭圆 24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44" name="椭圆 24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45" name="直接连接符 24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46" name="组合 245"/>
              <xdr:cNvGrpSpPr/>
            </xdr:nvGrpSpPr>
            <xdr:grpSpPr>
              <a:xfrm rot="5400000">
                <a:off x="11339" y="464"/>
                <a:ext cx="580" cy="165"/>
                <a:chOff x="2100" y="3886"/>
                <a:chExt cx="494" cy="119"/>
              </a:xfrm>
            </xdr:grpSpPr>
            <xdr:sp>
              <xdr:nvSpPr>
                <xdr:cNvPr id="247" name="椭圆 24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48" name="椭圆 24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49" name="直接连接符 24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50" name="组合 249"/>
              <xdr:cNvGrpSpPr/>
            </xdr:nvGrpSpPr>
            <xdr:grpSpPr>
              <a:xfrm rot="5400000">
                <a:off x="10665" y="464"/>
                <a:ext cx="580" cy="165"/>
                <a:chOff x="2100" y="3886"/>
                <a:chExt cx="494" cy="119"/>
              </a:xfrm>
            </xdr:grpSpPr>
            <xdr:sp>
              <xdr:nvSpPr>
                <xdr:cNvPr id="251" name="椭圆 25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52" name="椭圆 25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53" name="直接连接符 25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54" name="组合 253"/>
              <xdr:cNvGrpSpPr/>
            </xdr:nvGrpSpPr>
            <xdr:grpSpPr>
              <a:xfrm rot="5400000">
                <a:off x="12017" y="464"/>
                <a:ext cx="580" cy="165"/>
                <a:chOff x="2100" y="3886"/>
                <a:chExt cx="494" cy="119"/>
              </a:xfrm>
            </xdr:grpSpPr>
            <xdr:sp>
              <xdr:nvSpPr>
                <xdr:cNvPr id="255" name="椭圆 25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56" name="椭圆 25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57" name="直接连接符 25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58" name="组合 257"/>
              <xdr:cNvGrpSpPr/>
            </xdr:nvGrpSpPr>
            <xdr:grpSpPr>
              <a:xfrm rot="5400000">
                <a:off x="12695" y="464"/>
                <a:ext cx="580" cy="165"/>
                <a:chOff x="2100" y="3886"/>
                <a:chExt cx="494" cy="119"/>
              </a:xfrm>
            </xdr:grpSpPr>
            <xdr:sp>
              <xdr:nvSpPr>
                <xdr:cNvPr id="259" name="椭圆 25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60" name="椭圆 25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61" name="直接连接符 26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62" name="组合 261"/>
              <xdr:cNvGrpSpPr/>
            </xdr:nvGrpSpPr>
            <xdr:grpSpPr>
              <a:xfrm rot="5400000">
                <a:off x="13372" y="464"/>
                <a:ext cx="580" cy="165"/>
                <a:chOff x="2100" y="3886"/>
                <a:chExt cx="494" cy="119"/>
              </a:xfrm>
            </xdr:grpSpPr>
            <xdr:sp>
              <xdr:nvSpPr>
                <xdr:cNvPr id="263" name="椭圆 26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64" name="椭圆 26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65" name="直接连接符 26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66" name="组合 265"/>
              <xdr:cNvGrpSpPr/>
            </xdr:nvGrpSpPr>
            <xdr:grpSpPr>
              <a:xfrm rot="5400000">
                <a:off x="14051" y="469"/>
                <a:ext cx="580" cy="160"/>
                <a:chOff x="2100" y="3886"/>
                <a:chExt cx="494" cy="119"/>
              </a:xfrm>
            </xdr:grpSpPr>
            <xdr:sp>
              <xdr:nvSpPr>
                <xdr:cNvPr id="267" name="椭圆 26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68" name="椭圆 26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69" name="直接连接符 26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70" name="组合 269"/>
              <xdr:cNvGrpSpPr/>
            </xdr:nvGrpSpPr>
            <xdr:grpSpPr>
              <a:xfrm rot="5400000">
                <a:off x="14384" y="466"/>
                <a:ext cx="580" cy="161"/>
                <a:chOff x="2100" y="3886"/>
                <a:chExt cx="494" cy="119"/>
              </a:xfrm>
            </xdr:grpSpPr>
            <xdr:sp>
              <xdr:nvSpPr>
                <xdr:cNvPr id="271" name="椭圆 27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72" name="椭圆 27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73" name="直接连接符 27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74" name="组合 273"/>
              <xdr:cNvGrpSpPr/>
            </xdr:nvGrpSpPr>
            <xdr:grpSpPr>
              <a:xfrm rot="5400000">
                <a:off x="18374" y="469"/>
                <a:ext cx="580" cy="155"/>
                <a:chOff x="2100" y="3886"/>
                <a:chExt cx="494" cy="119"/>
              </a:xfrm>
            </xdr:grpSpPr>
            <xdr:sp>
              <xdr:nvSpPr>
                <xdr:cNvPr id="275" name="椭圆 27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76" name="椭圆 27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77" name="直接连接符 27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78" name="组合 277"/>
              <xdr:cNvGrpSpPr/>
            </xdr:nvGrpSpPr>
            <xdr:grpSpPr>
              <a:xfrm rot="5400000">
                <a:off x="17711" y="472"/>
                <a:ext cx="580" cy="154"/>
                <a:chOff x="2100" y="3886"/>
                <a:chExt cx="494" cy="119"/>
              </a:xfrm>
            </xdr:grpSpPr>
            <xdr:sp>
              <xdr:nvSpPr>
                <xdr:cNvPr id="279" name="椭圆 27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80" name="椭圆 27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81" name="直接连接符 28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82" name="组合 281"/>
              <xdr:cNvGrpSpPr/>
            </xdr:nvGrpSpPr>
            <xdr:grpSpPr>
              <a:xfrm rot="5400000">
                <a:off x="17042" y="469"/>
                <a:ext cx="580" cy="155"/>
                <a:chOff x="2100" y="3886"/>
                <a:chExt cx="494" cy="119"/>
              </a:xfrm>
            </xdr:grpSpPr>
            <xdr:sp>
              <xdr:nvSpPr>
                <xdr:cNvPr id="283" name="椭圆 28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84" name="椭圆 28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85" name="直接连接符 28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86" name="组合 285"/>
              <xdr:cNvGrpSpPr/>
            </xdr:nvGrpSpPr>
            <xdr:grpSpPr>
              <a:xfrm rot="5400000">
                <a:off x="16382" y="475"/>
                <a:ext cx="580" cy="148"/>
                <a:chOff x="2100" y="3886"/>
                <a:chExt cx="494" cy="119"/>
              </a:xfrm>
            </xdr:grpSpPr>
            <xdr:sp>
              <xdr:nvSpPr>
                <xdr:cNvPr id="287" name="椭圆 28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88" name="椭圆 28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89" name="直接连接符 28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90" name="组合 289"/>
              <xdr:cNvGrpSpPr/>
            </xdr:nvGrpSpPr>
            <xdr:grpSpPr>
              <a:xfrm rot="5400000">
                <a:off x="15716" y="469"/>
                <a:ext cx="580" cy="155"/>
                <a:chOff x="2100" y="3886"/>
                <a:chExt cx="494" cy="119"/>
              </a:xfrm>
            </xdr:grpSpPr>
            <xdr:sp>
              <xdr:nvSpPr>
                <xdr:cNvPr id="291" name="椭圆 29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92" name="椭圆 29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93" name="直接连接符 29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94" name="组合 293"/>
              <xdr:cNvGrpSpPr/>
            </xdr:nvGrpSpPr>
            <xdr:grpSpPr>
              <a:xfrm rot="5400000">
                <a:off x="15053" y="472"/>
                <a:ext cx="580" cy="154"/>
                <a:chOff x="2100" y="3886"/>
                <a:chExt cx="494" cy="119"/>
              </a:xfrm>
            </xdr:grpSpPr>
            <xdr:sp>
              <xdr:nvSpPr>
                <xdr:cNvPr id="295" name="椭圆 29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296" name="椭圆 29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297" name="直接连接符 29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298" name="组合 297"/>
              <xdr:cNvGrpSpPr/>
            </xdr:nvGrpSpPr>
            <xdr:grpSpPr>
              <a:xfrm rot="5400000">
                <a:off x="16709" y="467"/>
                <a:ext cx="580" cy="159"/>
                <a:chOff x="2100" y="3886"/>
                <a:chExt cx="494" cy="119"/>
              </a:xfrm>
            </xdr:grpSpPr>
            <xdr:sp>
              <xdr:nvSpPr>
                <xdr:cNvPr id="299" name="椭圆 29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00" name="椭圆 29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01" name="直接连接符 30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02" name="组合 301"/>
              <xdr:cNvGrpSpPr/>
            </xdr:nvGrpSpPr>
            <xdr:grpSpPr>
              <a:xfrm rot="5400000">
                <a:off x="16050" y="467"/>
                <a:ext cx="580" cy="159"/>
                <a:chOff x="2100" y="3886"/>
                <a:chExt cx="494" cy="119"/>
              </a:xfrm>
            </xdr:grpSpPr>
            <xdr:sp>
              <xdr:nvSpPr>
                <xdr:cNvPr id="303" name="椭圆 30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04" name="椭圆 30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05" name="直接连接符 30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06" name="组合 305"/>
              <xdr:cNvGrpSpPr/>
            </xdr:nvGrpSpPr>
            <xdr:grpSpPr>
              <a:xfrm rot="5400000">
                <a:off x="15383" y="467"/>
                <a:ext cx="580" cy="159"/>
                <a:chOff x="2100" y="3886"/>
                <a:chExt cx="494" cy="119"/>
              </a:xfrm>
            </xdr:grpSpPr>
            <xdr:sp>
              <xdr:nvSpPr>
                <xdr:cNvPr id="307" name="椭圆 306"/>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08" name="椭圆 307"/>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09" name="直接连接符 308"/>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10" name="组合 309"/>
              <xdr:cNvGrpSpPr/>
            </xdr:nvGrpSpPr>
            <xdr:grpSpPr>
              <a:xfrm rot="5400000">
                <a:off x="14722" y="472"/>
                <a:ext cx="580" cy="156"/>
                <a:chOff x="2100" y="3886"/>
                <a:chExt cx="494" cy="119"/>
              </a:xfrm>
            </xdr:grpSpPr>
            <xdr:sp>
              <xdr:nvSpPr>
                <xdr:cNvPr id="311" name="椭圆 310"/>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12" name="椭圆 311"/>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13" name="直接连接符 312"/>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14" name="组合 313"/>
              <xdr:cNvGrpSpPr/>
            </xdr:nvGrpSpPr>
            <xdr:grpSpPr>
              <a:xfrm rot="5400000">
                <a:off x="18041" y="467"/>
                <a:ext cx="580" cy="159"/>
                <a:chOff x="2100" y="3886"/>
                <a:chExt cx="494" cy="119"/>
              </a:xfrm>
            </xdr:grpSpPr>
            <xdr:sp>
              <xdr:nvSpPr>
                <xdr:cNvPr id="315" name="椭圆 314"/>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16" name="椭圆 315"/>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17" name="直接连接符 316"/>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18" name="组合 317"/>
              <xdr:cNvGrpSpPr/>
            </xdr:nvGrpSpPr>
            <xdr:grpSpPr>
              <a:xfrm rot="5400000">
                <a:off x="17375" y="467"/>
                <a:ext cx="580" cy="159"/>
                <a:chOff x="2100" y="3886"/>
                <a:chExt cx="494" cy="119"/>
              </a:xfrm>
            </xdr:grpSpPr>
            <xdr:sp>
              <xdr:nvSpPr>
                <xdr:cNvPr id="319" name="椭圆 318"/>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20" name="椭圆 319"/>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21" name="直接连接符 320"/>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322" name="组合 321"/>
              <xdr:cNvGrpSpPr/>
            </xdr:nvGrpSpPr>
            <xdr:grpSpPr>
              <a:xfrm rot="5400000">
                <a:off x="18707" y="467"/>
                <a:ext cx="580" cy="159"/>
                <a:chOff x="2100" y="3886"/>
                <a:chExt cx="494" cy="119"/>
              </a:xfrm>
            </xdr:grpSpPr>
            <xdr:sp>
              <xdr:nvSpPr>
                <xdr:cNvPr id="323" name="椭圆 32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24" name="椭圆 32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325" name="直接连接符 324"/>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grpSp>
    </xdr:grpSp>
    <xdr:clientData/>
  </xdr:twoCellAnchor>
  <xdr:twoCellAnchor>
    <xdr:from>
      <xdr:col>1</xdr:col>
      <xdr:colOff>0</xdr:colOff>
      <xdr:row>0</xdr:row>
      <xdr:rowOff>0</xdr:rowOff>
    </xdr:from>
    <xdr:to>
      <xdr:col>8</xdr:col>
      <xdr:colOff>67310</xdr:colOff>
      <xdr:row>0</xdr:row>
      <xdr:rowOff>6350</xdr:rowOff>
    </xdr:to>
    <xdr:grpSp>
      <xdr:nvGrpSpPr>
        <xdr:cNvPr id="493" name="组合 492"/>
        <xdr:cNvGrpSpPr/>
      </xdr:nvGrpSpPr>
      <xdr:grpSpPr>
        <a:xfrm>
          <a:off x="323215" y="0"/>
          <a:ext cx="14199870" cy="6350"/>
          <a:chOff x="567" y="121"/>
          <a:chExt cx="19472" cy="2121"/>
        </a:xfrm>
      </xdr:grpSpPr>
      <xdr:pic>
        <xdr:nvPicPr>
          <xdr:cNvPr id="494" name="图片 49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7607" y="1375"/>
            <a:ext cx="2432" cy="867"/>
          </a:xfrm>
          <a:prstGeom prst="rect">
            <a:avLst/>
          </a:prstGeom>
        </xdr:spPr>
      </xdr:pic>
      <xdr:grpSp>
        <xdr:nvGrpSpPr>
          <xdr:cNvPr id="495" name="组合 494"/>
          <xdr:cNvGrpSpPr/>
        </xdr:nvGrpSpPr>
        <xdr:grpSpPr>
          <a:xfrm>
            <a:off x="567" y="121"/>
            <a:ext cx="19370" cy="1135"/>
            <a:chOff x="208" y="0"/>
            <a:chExt cx="12782" cy="1051"/>
          </a:xfrm>
        </xdr:grpSpPr>
        <xdr:sp>
          <xdr:nvSpPr>
            <xdr:cNvPr id="496" name="矩形 495"/>
            <xdr:cNvSpPr/>
          </xdr:nvSpPr>
          <xdr:spPr>
            <a:xfrm>
              <a:off x="208" y="615"/>
              <a:ext cx="12782" cy="437"/>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97" name="矩形 496"/>
            <xdr:cNvSpPr/>
          </xdr:nvSpPr>
          <xdr:spPr>
            <a:xfrm>
              <a:off x="208" y="0"/>
              <a:ext cx="12766" cy="374"/>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498" name="组合 497"/>
            <xdr:cNvGrpSpPr/>
          </xdr:nvGrpSpPr>
          <xdr:grpSpPr>
            <a:xfrm rot="0">
              <a:off x="291" y="170"/>
              <a:ext cx="12585" cy="697"/>
              <a:chOff x="6158" y="256"/>
              <a:chExt cx="12918" cy="584"/>
            </a:xfrm>
          </xdr:grpSpPr>
          <xdr:grpSp>
            <xdr:nvGrpSpPr>
              <xdr:cNvPr id="499" name="组合 498"/>
              <xdr:cNvGrpSpPr/>
            </xdr:nvGrpSpPr>
            <xdr:grpSpPr>
              <a:xfrm rot="5400000">
                <a:off x="13711" y="466"/>
                <a:ext cx="580" cy="161"/>
                <a:chOff x="2100" y="3886"/>
                <a:chExt cx="494" cy="119"/>
              </a:xfrm>
            </xdr:grpSpPr>
            <xdr:sp>
              <xdr:nvSpPr>
                <xdr:cNvPr id="500" name="椭圆 49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01" name="椭圆 50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02" name="直接连接符 50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03" name="组合 502"/>
              <xdr:cNvGrpSpPr/>
            </xdr:nvGrpSpPr>
            <xdr:grpSpPr>
              <a:xfrm rot="5400000">
                <a:off x="13036" y="469"/>
                <a:ext cx="580" cy="160"/>
                <a:chOff x="2100" y="3886"/>
                <a:chExt cx="494" cy="119"/>
              </a:xfrm>
            </xdr:grpSpPr>
            <xdr:sp>
              <xdr:nvSpPr>
                <xdr:cNvPr id="504" name="椭圆 50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05" name="椭圆 50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06" name="直接连接符 50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07" name="组合 506"/>
              <xdr:cNvGrpSpPr/>
            </xdr:nvGrpSpPr>
            <xdr:grpSpPr>
              <a:xfrm rot="5400000">
                <a:off x="12356" y="466"/>
                <a:ext cx="580" cy="161"/>
                <a:chOff x="2100" y="3886"/>
                <a:chExt cx="494" cy="119"/>
              </a:xfrm>
            </xdr:grpSpPr>
            <xdr:sp>
              <xdr:nvSpPr>
                <xdr:cNvPr id="508" name="椭圆 50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09" name="椭圆 50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10" name="直接连接符 50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11" name="组合 510"/>
              <xdr:cNvGrpSpPr/>
            </xdr:nvGrpSpPr>
            <xdr:grpSpPr>
              <a:xfrm rot="5400000">
                <a:off x="11681" y="469"/>
                <a:ext cx="580" cy="160"/>
                <a:chOff x="2100" y="3886"/>
                <a:chExt cx="494" cy="119"/>
              </a:xfrm>
            </xdr:grpSpPr>
            <xdr:sp>
              <xdr:nvSpPr>
                <xdr:cNvPr id="512" name="椭圆 51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13" name="椭圆 51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14" name="直接连接符 51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15" name="组合 514"/>
              <xdr:cNvGrpSpPr/>
            </xdr:nvGrpSpPr>
            <xdr:grpSpPr>
              <a:xfrm rot="5400000">
                <a:off x="11005" y="471"/>
                <a:ext cx="580" cy="158"/>
                <a:chOff x="2100" y="3886"/>
                <a:chExt cx="494" cy="119"/>
              </a:xfrm>
            </xdr:grpSpPr>
            <xdr:sp>
              <xdr:nvSpPr>
                <xdr:cNvPr id="516" name="椭圆 51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17" name="椭圆 51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18" name="直接连接符 51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19" name="组合 518"/>
              <xdr:cNvGrpSpPr/>
            </xdr:nvGrpSpPr>
            <xdr:grpSpPr>
              <a:xfrm rot="5400000">
                <a:off x="10329" y="469"/>
                <a:ext cx="580" cy="160"/>
                <a:chOff x="2100" y="3886"/>
                <a:chExt cx="494" cy="119"/>
              </a:xfrm>
            </xdr:grpSpPr>
            <xdr:sp>
              <xdr:nvSpPr>
                <xdr:cNvPr id="520" name="椭圆 51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21" name="椭圆 52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22" name="直接连接符 52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23" name="组合 522"/>
              <xdr:cNvGrpSpPr/>
            </xdr:nvGrpSpPr>
            <xdr:grpSpPr>
              <a:xfrm rot="5400000">
                <a:off x="9653" y="471"/>
                <a:ext cx="580" cy="151"/>
                <a:chOff x="2100" y="3886"/>
                <a:chExt cx="494" cy="119"/>
              </a:xfrm>
            </xdr:grpSpPr>
            <xdr:sp>
              <xdr:nvSpPr>
                <xdr:cNvPr id="524" name="椭圆 52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25" name="椭圆 52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26" name="直接连接符 52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27" name="组合 526"/>
              <xdr:cNvGrpSpPr/>
            </xdr:nvGrpSpPr>
            <xdr:grpSpPr>
              <a:xfrm rot="5400000">
                <a:off x="8983" y="469"/>
                <a:ext cx="580" cy="160"/>
                <a:chOff x="2100" y="3886"/>
                <a:chExt cx="494" cy="119"/>
              </a:xfrm>
            </xdr:grpSpPr>
            <xdr:sp>
              <xdr:nvSpPr>
                <xdr:cNvPr id="528" name="椭圆 52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29" name="椭圆 52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30" name="直接连接符 52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31" name="组合 530"/>
              <xdr:cNvGrpSpPr/>
            </xdr:nvGrpSpPr>
            <xdr:grpSpPr>
              <a:xfrm rot="5400000">
                <a:off x="8305" y="470"/>
                <a:ext cx="580" cy="160"/>
                <a:chOff x="2100" y="3886"/>
                <a:chExt cx="494" cy="119"/>
              </a:xfrm>
            </xdr:grpSpPr>
            <xdr:sp>
              <xdr:nvSpPr>
                <xdr:cNvPr id="532" name="椭圆 53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33" name="椭圆 53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34" name="直接连接符 53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35" name="组合 534"/>
              <xdr:cNvGrpSpPr/>
            </xdr:nvGrpSpPr>
            <xdr:grpSpPr>
              <a:xfrm rot="5400000">
                <a:off x="7632" y="473"/>
                <a:ext cx="580" cy="154"/>
                <a:chOff x="2100" y="3886"/>
                <a:chExt cx="494" cy="119"/>
              </a:xfrm>
            </xdr:grpSpPr>
            <xdr:sp>
              <xdr:nvSpPr>
                <xdr:cNvPr id="536" name="椭圆 53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37" name="椭圆 53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38" name="直接连接符 53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39" name="组合 538"/>
              <xdr:cNvGrpSpPr/>
            </xdr:nvGrpSpPr>
            <xdr:grpSpPr>
              <a:xfrm rot="5400000">
                <a:off x="6960" y="473"/>
                <a:ext cx="580" cy="154"/>
                <a:chOff x="2100" y="3886"/>
                <a:chExt cx="494" cy="119"/>
              </a:xfrm>
            </xdr:grpSpPr>
            <xdr:sp>
              <xdr:nvSpPr>
                <xdr:cNvPr id="540" name="椭圆 53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41" name="椭圆 54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42" name="直接连接符 54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43" name="组合 542"/>
              <xdr:cNvGrpSpPr/>
            </xdr:nvGrpSpPr>
            <xdr:grpSpPr>
              <a:xfrm rot="5400000">
                <a:off x="6289" y="473"/>
                <a:ext cx="580" cy="154"/>
                <a:chOff x="2100" y="3886"/>
                <a:chExt cx="494" cy="119"/>
              </a:xfrm>
            </xdr:grpSpPr>
            <xdr:sp>
              <xdr:nvSpPr>
                <xdr:cNvPr id="544" name="椭圆 54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45" name="椭圆 54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46" name="直接连接符 54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47" name="组合 546"/>
              <xdr:cNvGrpSpPr/>
            </xdr:nvGrpSpPr>
            <xdr:grpSpPr>
              <a:xfrm rot="5400000">
                <a:off x="9987" y="464"/>
                <a:ext cx="580" cy="165"/>
                <a:chOff x="2100" y="3886"/>
                <a:chExt cx="494" cy="119"/>
              </a:xfrm>
            </xdr:grpSpPr>
            <xdr:sp>
              <xdr:nvSpPr>
                <xdr:cNvPr id="548" name="椭圆 54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49" name="椭圆 54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50" name="直接连接符 54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51" name="组合 550"/>
              <xdr:cNvGrpSpPr/>
            </xdr:nvGrpSpPr>
            <xdr:grpSpPr>
              <a:xfrm rot="5400000">
                <a:off x="9319" y="464"/>
                <a:ext cx="580" cy="165"/>
                <a:chOff x="2100" y="3886"/>
                <a:chExt cx="494" cy="119"/>
              </a:xfrm>
            </xdr:grpSpPr>
            <xdr:sp>
              <xdr:nvSpPr>
                <xdr:cNvPr id="552" name="椭圆 55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53" name="椭圆 55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54" name="直接连接符 55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55" name="组合 554"/>
              <xdr:cNvGrpSpPr/>
            </xdr:nvGrpSpPr>
            <xdr:grpSpPr>
              <a:xfrm rot="5400000">
                <a:off x="8641" y="464"/>
                <a:ext cx="580" cy="165"/>
                <a:chOff x="2100" y="3886"/>
                <a:chExt cx="494" cy="119"/>
              </a:xfrm>
            </xdr:grpSpPr>
            <xdr:sp>
              <xdr:nvSpPr>
                <xdr:cNvPr id="556" name="椭圆 55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57" name="椭圆 55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58" name="直接连接符 55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59" name="组合 558"/>
              <xdr:cNvGrpSpPr/>
            </xdr:nvGrpSpPr>
            <xdr:grpSpPr>
              <a:xfrm rot="5400000">
                <a:off x="7964" y="464"/>
                <a:ext cx="580" cy="165"/>
                <a:chOff x="2100" y="3886"/>
                <a:chExt cx="494" cy="119"/>
              </a:xfrm>
            </xdr:grpSpPr>
            <xdr:sp>
              <xdr:nvSpPr>
                <xdr:cNvPr id="560" name="椭圆 55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61" name="椭圆 56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62" name="直接连接符 56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63" name="组合 562"/>
              <xdr:cNvGrpSpPr/>
            </xdr:nvGrpSpPr>
            <xdr:grpSpPr>
              <a:xfrm rot="5400000">
                <a:off x="7293" y="464"/>
                <a:ext cx="580" cy="165"/>
                <a:chOff x="2100" y="3886"/>
                <a:chExt cx="494" cy="119"/>
              </a:xfrm>
            </xdr:grpSpPr>
            <xdr:sp>
              <xdr:nvSpPr>
                <xdr:cNvPr id="564" name="椭圆 56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65" name="椭圆 56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66" name="直接连接符 56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67" name="组合 566"/>
              <xdr:cNvGrpSpPr/>
            </xdr:nvGrpSpPr>
            <xdr:grpSpPr>
              <a:xfrm rot="5400000">
                <a:off x="6622" y="464"/>
                <a:ext cx="580" cy="165"/>
                <a:chOff x="2100" y="3886"/>
                <a:chExt cx="494" cy="119"/>
              </a:xfrm>
            </xdr:grpSpPr>
            <xdr:sp>
              <xdr:nvSpPr>
                <xdr:cNvPr id="568" name="椭圆 56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69" name="椭圆 56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70" name="直接连接符 56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71" name="组合 570"/>
              <xdr:cNvGrpSpPr/>
            </xdr:nvGrpSpPr>
            <xdr:grpSpPr>
              <a:xfrm rot="5400000">
                <a:off x="5950" y="464"/>
                <a:ext cx="580" cy="165"/>
                <a:chOff x="2100" y="3886"/>
                <a:chExt cx="494" cy="119"/>
              </a:xfrm>
            </xdr:grpSpPr>
            <xdr:sp>
              <xdr:nvSpPr>
                <xdr:cNvPr id="572" name="椭圆 57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73" name="椭圆 57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74" name="直接连接符 57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75" name="组合 574"/>
              <xdr:cNvGrpSpPr/>
            </xdr:nvGrpSpPr>
            <xdr:grpSpPr>
              <a:xfrm rot="5400000">
                <a:off x="11339" y="464"/>
                <a:ext cx="580" cy="165"/>
                <a:chOff x="2100" y="3886"/>
                <a:chExt cx="494" cy="119"/>
              </a:xfrm>
            </xdr:grpSpPr>
            <xdr:sp>
              <xdr:nvSpPr>
                <xdr:cNvPr id="576" name="椭圆 57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77" name="椭圆 57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78" name="直接连接符 57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79" name="组合 578"/>
              <xdr:cNvGrpSpPr/>
            </xdr:nvGrpSpPr>
            <xdr:grpSpPr>
              <a:xfrm rot="5400000">
                <a:off x="10665" y="464"/>
                <a:ext cx="580" cy="165"/>
                <a:chOff x="2100" y="3886"/>
                <a:chExt cx="494" cy="119"/>
              </a:xfrm>
            </xdr:grpSpPr>
            <xdr:sp>
              <xdr:nvSpPr>
                <xdr:cNvPr id="580" name="椭圆 57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81" name="椭圆 58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82" name="直接连接符 58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83" name="组合 582"/>
              <xdr:cNvGrpSpPr/>
            </xdr:nvGrpSpPr>
            <xdr:grpSpPr>
              <a:xfrm rot="5400000">
                <a:off x="12017" y="464"/>
                <a:ext cx="580" cy="165"/>
                <a:chOff x="2100" y="3886"/>
                <a:chExt cx="494" cy="119"/>
              </a:xfrm>
            </xdr:grpSpPr>
            <xdr:sp>
              <xdr:nvSpPr>
                <xdr:cNvPr id="584" name="椭圆 58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85" name="椭圆 58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86" name="直接连接符 58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87" name="组合 586"/>
              <xdr:cNvGrpSpPr/>
            </xdr:nvGrpSpPr>
            <xdr:grpSpPr>
              <a:xfrm rot="5400000">
                <a:off x="12695" y="464"/>
                <a:ext cx="580" cy="165"/>
                <a:chOff x="2100" y="3886"/>
                <a:chExt cx="494" cy="119"/>
              </a:xfrm>
            </xdr:grpSpPr>
            <xdr:sp>
              <xdr:nvSpPr>
                <xdr:cNvPr id="588" name="椭圆 58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89" name="椭圆 58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90" name="直接连接符 58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91" name="组合 590"/>
              <xdr:cNvGrpSpPr/>
            </xdr:nvGrpSpPr>
            <xdr:grpSpPr>
              <a:xfrm rot="5400000">
                <a:off x="13372" y="464"/>
                <a:ext cx="580" cy="165"/>
                <a:chOff x="2100" y="3886"/>
                <a:chExt cx="494" cy="119"/>
              </a:xfrm>
            </xdr:grpSpPr>
            <xdr:sp>
              <xdr:nvSpPr>
                <xdr:cNvPr id="592" name="椭圆 59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93" name="椭圆 59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94" name="直接连接符 59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95" name="组合 594"/>
              <xdr:cNvGrpSpPr/>
            </xdr:nvGrpSpPr>
            <xdr:grpSpPr>
              <a:xfrm rot="5400000">
                <a:off x="14051" y="469"/>
                <a:ext cx="580" cy="160"/>
                <a:chOff x="2100" y="3886"/>
                <a:chExt cx="494" cy="119"/>
              </a:xfrm>
            </xdr:grpSpPr>
            <xdr:sp>
              <xdr:nvSpPr>
                <xdr:cNvPr id="596" name="椭圆 59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97" name="椭圆 59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598" name="直接连接符 59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599" name="组合 598"/>
              <xdr:cNvGrpSpPr/>
            </xdr:nvGrpSpPr>
            <xdr:grpSpPr>
              <a:xfrm rot="5400000">
                <a:off x="14384" y="466"/>
                <a:ext cx="580" cy="161"/>
                <a:chOff x="2100" y="3886"/>
                <a:chExt cx="494" cy="119"/>
              </a:xfrm>
            </xdr:grpSpPr>
            <xdr:sp>
              <xdr:nvSpPr>
                <xdr:cNvPr id="600" name="椭圆 59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01" name="椭圆 60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02" name="直接连接符 60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03" name="组合 602"/>
              <xdr:cNvGrpSpPr/>
            </xdr:nvGrpSpPr>
            <xdr:grpSpPr>
              <a:xfrm rot="5400000">
                <a:off x="18374" y="469"/>
                <a:ext cx="580" cy="155"/>
                <a:chOff x="2100" y="3886"/>
                <a:chExt cx="494" cy="119"/>
              </a:xfrm>
            </xdr:grpSpPr>
            <xdr:sp>
              <xdr:nvSpPr>
                <xdr:cNvPr id="604" name="椭圆 60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05" name="椭圆 60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06" name="直接连接符 60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07" name="组合 606"/>
              <xdr:cNvGrpSpPr/>
            </xdr:nvGrpSpPr>
            <xdr:grpSpPr>
              <a:xfrm rot="5400000">
                <a:off x="17711" y="472"/>
                <a:ext cx="580" cy="154"/>
                <a:chOff x="2100" y="3886"/>
                <a:chExt cx="494" cy="119"/>
              </a:xfrm>
            </xdr:grpSpPr>
            <xdr:sp>
              <xdr:nvSpPr>
                <xdr:cNvPr id="608" name="椭圆 60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09" name="椭圆 60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10" name="直接连接符 60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11" name="组合 610"/>
              <xdr:cNvGrpSpPr/>
            </xdr:nvGrpSpPr>
            <xdr:grpSpPr>
              <a:xfrm rot="5400000">
                <a:off x="17042" y="469"/>
                <a:ext cx="580" cy="155"/>
                <a:chOff x="2100" y="3886"/>
                <a:chExt cx="494" cy="119"/>
              </a:xfrm>
            </xdr:grpSpPr>
            <xdr:sp>
              <xdr:nvSpPr>
                <xdr:cNvPr id="612" name="椭圆 61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13" name="椭圆 61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14" name="直接连接符 61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15" name="组合 614"/>
              <xdr:cNvGrpSpPr/>
            </xdr:nvGrpSpPr>
            <xdr:grpSpPr>
              <a:xfrm rot="5400000">
                <a:off x="16382" y="475"/>
                <a:ext cx="580" cy="148"/>
                <a:chOff x="2100" y="3886"/>
                <a:chExt cx="494" cy="119"/>
              </a:xfrm>
            </xdr:grpSpPr>
            <xdr:sp>
              <xdr:nvSpPr>
                <xdr:cNvPr id="616" name="椭圆 61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17" name="椭圆 61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18" name="直接连接符 61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19" name="组合 618"/>
              <xdr:cNvGrpSpPr/>
            </xdr:nvGrpSpPr>
            <xdr:grpSpPr>
              <a:xfrm rot="5400000">
                <a:off x="15716" y="469"/>
                <a:ext cx="580" cy="155"/>
                <a:chOff x="2100" y="3886"/>
                <a:chExt cx="494" cy="119"/>
              </a:xfrm>
            </xdr:grpSpPr>
            <xdr:sp>
              <xdr:nvSpPr>
                <xdr:cNvPr id="620" name="椭圆 61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21" name="椭圆 62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22" name="直接连接符 62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23" name="组合 622"/>
              <xdr:cNvGrpSpPr/>
            </xdr:nvGrpSpPr>
            <xdr:grpSpPr>
              <a:xfrm rot="5400000">
                <a:off x="15053" y="472"/>
                <a:ext cx="580" cy="154"/>
                <a:chOff x="2100" y="3886"/>
                <a:chExt cx="494" cy="119"/>
              </a:xfrm>
            </xdr:grpSpPr>
            <xdr:sp>
              <xdr:nvSpPr>
                <xdr:cNvPr id="624" name="椭圆 62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25" name="椭圆 62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26" name="直接连接符 62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27" name="组合 626"/>
              <xdr:cNvGrpSpPr/>
            </xdr:nvGrpSpPr>
            <xdr:grpSpPr>
              <a:xfrm rot="5400000">
                <a:off x="16709" y="467"/>
                <a:ext cx="580" cy="159"/>
                <a:chOff x="2100" y="3886"/>
                <a:chExt cx="494" cy="119"/>
              </a:xfrm>
            </xdr:grpSpPr>
            <xdr:sp>
              <xdr:nvSpPr>
                <xdr:cNvPr id="628" name="椭圆 62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29" name="椭圆 62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30" name="直接连接符 62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31" name="组合 630"/>
              <xdr:cNvGrpSpPr/>
            </xdr:nvGrpSpPr>
            <xdr:grpSpPr>
              <a:xfrm rot="5400000">
                <a:off x="16050" y="467"/>
                <a:ext cx="580" cy="159"/>
                <a:chOff x="2100" y="3886"/>
                <a:chExt cx="494" cy="119"/>
              </a:xfrm>
            </xdr:grpSpPr>
            <xdr:sp>
              <xdr:nvSpPr>
                <xdr:cNvPr id="632" name="椭圆 63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33" name="椭圆 63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34" name="直接连接符 63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35" name="组合 634"/>
              <xdr:cNvGrpSpPr/>
            </xdr:nvGrpSpPr>
            <xdr:grpSpPr>
              <a:xfrm rot="5400000">
                <a:off x="15383" y="467"/>
                <a:ext cx="580" cy="159"/>
                <a:chOff x="2100" y="3886"/>
                <a:chExt cx="494" cy="119"/>
              </a:xfrm>
            </xdr:grpSpPr>
            <xdr:sp>
              <xdr:nvSpPr>
                <xdr:cNvPr id="636" name="椭圆 63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37" name="椭圆 63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38" name="直接连接符 63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39" name="组合 638"/>
              <xdr:cNvGrpSpPr/>
            </xdr:nvGrpSpPr>
            <xdr:grpSpPr>
              <a:xfrm rot="5400000">
                <a:off x="14722" y="472"/>
                <a:ext cx="580" cy="156"/>
                <a:chOff x="2100" y="3886"/>
                <a:chExt cx="494" cy="119"/>
              </a:xfrm>
            </xdr:grpSpPr>
            <xdr:sp>
              <xdr:nvSpPr>
                <xdr:cNvPr id="640" name="椭圆 63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41" name="椭圆 64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42" name="直接连接符 64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43" name="组合 642"/>
              <xdr:cNvGrpSpPr/>
            </xdr:nvGrpSpPr>
            <xdr:grpSpPr>
              <a:xfrm rot="5400000">
                <a:off x="18041" y="467"/>
                <a:ext cx="580" cy="159"/>
                <a:chOff x="2100" y="3886"/>
                <a:chExt cx="494" cy="119"/>
              </a:xfrm>
            </xdr:grpSpPr>
            <xdr:sp>
              <xdr:nvSpPr>
                <xdr:cNvPr id="644" name="椭圆 64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45" name="椭圆 64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46" name="直接连接符 64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47" name="组合 646"/>
              <xdr:cNvGrpSpPr/>
            </xdr:nvGrpSpPr>
            <xdr:grpSpPr>
              <a:xfrm rot="5400000">
                <a:off x="17375" y="467"/>
                <a:ext cx="580" cy="159"/>
                <a:chOff x="2100" y="3886"/>
                <a:chExt cx="494" cy="119"/>
              </a:xfrm>
            </xdr:grpSpPr>
            <xdr:sp>
              <xdr:nvSpPr>
                <xdr:cNvPr id="648" name="椭圆 64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49" name="椭圆 64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50" name="直接连接符 64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51" name="组合 650"/>
              <xdr:cNvGrpSpPr/>
            </xdr:nvGrpSpPr>
            <xdr:grpSpPr>
              <a:xfrm rot="5400000">
                <a:off x="18707" y="467"/>
                <a:ext cx="580" cy="159"/>
                <a:chOff x="2100" y="3886"/>
                <a:chExt cx="494" cy="119"/>
              </a:xfrm>
            </xdr:grpSpPr>
            <xdr:sp>
              <xdr:nvSpPr>
                <xdr:cNvPr id="652" name="椭圆 65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53" name="椭圆 65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54" name="直接连接符 65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grpSp>
    </xdr:grpSp>
    <xdr:clientData/>
  </xdr:twoCellAnchor>
  <xdr:twoCellAnchor>
    <xdr:from>
      <xdr:col>1</xdr:col>
      <xdr:colOff>0</xdr:colOff>
      <xdr:row>0</xdr:row>
      <xdr:rowOff>0</xdr:rowOff>
    </xdr:from>
    <xdr:to>
      <xdr:col>8</xdr:col>
      <xdr:colOff>67310</xdr:colOff>
      <xdr:row>0</xdr:row>
      <xdr:rowOff>6350</xdr:rowOff>
    </xdr:to>
    <xdr:grpSp>
      <xdr:nvGrpSpPr>
        <xdr:cNvPr id="655" name="组合 654"/>
        <xdr:cNvGrpSpPr/>
      </xdr:nvGrpSpPr>
      <xdr:grpSpPr>
        <a:xfrm>
          <a:off x="323215" y="0"/>
          <a:ext cx="14199870" cy="6350"/>
          <a:chOff x="567" y="121"/>
          <a:chExt cx="19472" cy="2121"/>
        </a:xfrm>
      </xdr:grpSpPr>
      <xdr:pic>
        <xdr:nvPicPr>
          <xdr:cNvPr id="656" name="图片 655"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7607" y="1375"/>
            <a:ext cx="2432" cy="867"/>
          </a:xfrm>
          <a:prstGeom prst="rect">
            <a:avLst/>
          </a:prstGeom>
        </xdr:spPr>
      </xdr:pic>
      <xdr:grpSp>
        <xdr:nvGrpSpPr>
          <xdr:cNvPr id="657" name="组合 656"/>
          <xdr:cNvGrpSpPr/>
        </xdr:nvGrpSpPr>
        <xdr:grpSpPr>
          <a:xfrm>
            <a:off x="567" y="121"/>
            <a:ext cx="19370" cy="1135"/>
            <a:chOff x="208" y="0"/>
            <a:chExt cx="12782" cy="1051"/>
          </a:xfrm>
        </xdr:grpSpPr>
        <xdr:sp>
          <xdr:nvSpPr>
            <xdr:cNvPr id="658" name="矩形 657"/>
            <xdr:cNvSpPr/>
          </xdr:nvSpPr>
          <xdr:spPr>
            <a:xfrm>
              <a:off x="208" y="615"/>
              <a:ext cx="12782" cy="437"/>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59" name="矩形 658"/>
            <xdr:cNvSpPr/>
          </xdr:nvSpPr>
          <xdr:spPr>
            <a:xfrm>
              <a:off x="208" y="0"/>
              <a:ext cx="12766" cy="374"/>
            </a:xfrm>
            <a:prstGeom prst="rect">
              <a:avLst/>
            </a:prstGeom>
            <a:solidFill>
              <a:srgbClr val="5693F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660" name="组合 659"/>
            <xdr:cNvGrpSpPr/>
          </xdr:nvGrpSpPr>
          <xdr:grpSpPr>
            <a:xfrm rot="0">
              <a:off x="291" y="170"/>
              <a:ext cx="12585" cy="697"/>
              <a:chOff x="6158" y="256"/>
              <a:chExt cx="12918" cy="584"/>
            </a:xfrm>
          </xdr:grpSpPr>
          <xdr:grpSp>
            <xdr:nvGrpSpPr>
              <xdr:cNvPr id="661" name="组合 660"/>
              <xdr:cNvGrpSpPr/>
            </xdr:nvGrpSpPr>
            <xdr:grpSpPr>
              <a:xfrm rot="5400000">
                <a:off x="13711" y="466"/>
                <a:ext cx="580" cy="161"/>
                <a:chOff x="2100" y="3886"/>
                <a:chExt cx="494" cy="119"/>
              </a:xfrm>
            </xdr:grpSpPr>
            <xdr:sp>
              <xdr:nvSpPr>
                <xdr:cNvPr id="662" name="椭圆 66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63" name="椭圆 66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64" name="直接连接符 66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65" name="组合 664"/>
              <xdr:cNvGrpSpPr/>
            </xdr:nvGrpSpPr>
            <xdr:grpSpPr>
              <a:xfrm rot="5400000">
                <a:off x="13036" y="469"/>
                <a:ext cx="580" cy="160"/>
                <a:chOff x="2100" y="3886"/>
                <a:chExt cx="494" cy="119"/>
              </a:xfrm>
            </xdr:grpSpPr>
            <xdr:sp>
              <xdr:nvSpPr>
                <xdr:cNvPr id="666" name="椭圆 66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67" name="椭圆 66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68" name="直接连接符 66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69" name="组合 668"/>
              <xdr:cNvGrpSpPr/>
            </xdr:nvGrpSpPr>
            <xdr:grpSpPr>
              <a:xfrm rot="5400000">
                <a:off x="12356" y="466"/>
                <a:ext cx="580" cy="161"/>
                <a:chOff x="2100" y="3886"/>
                <a:chExt cx="494" cy="119"/>
              </a:xfrm>
            </xdr:grpSpPr>
            <xdr:sp>
              <xdr:nvSpPr>
                <xdr:cNvPr id="670" name="椭圆 66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71" name="椭圆 67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72" name="直接连接符 67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73" name="组合 672"/>
              <xdr:cNvGrpSpPr/>
            </xdr:nvGrpSpPr>
            <xdr:grpSpPr>
              <a:xfrm rot="5400000">
                <a:off x="11681" y="469"/>
                <a:ext cx="580" cy="160"/>
                <a:chOff x="2100" y="3886"/>
                <a:chExt cx="494" cy="119"/>
              </a:xfrm>
            </xdr:grpSpPr>
            <xdr:sp>
              <xdr:nvSpPr>
                <xdr:cNvPr id="674" name="椭圆 67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75" name="椭圆 67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76" name="直接连接符 67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77" name="组合 676"/>
              <xdr:cNvGrpSpPr/>
            </xdr:nvGrpSpPr>
            <xdr:grpSpPr>
              <a:xfrm rot="5400000">
                <a:off x="11005" y="471"/>
                <a:ext cx="580" cy="158"/>
                <a:chOff x="2100" y="3886"/>
                <a:chExt cx="494" cy="119"/>
              </a:xfrm>
            </xdr:grpSpPr>
            <xdr:sp>
              <xdr:nvSpPr>
                <xdr:cNvPr id="678" name="椭圆 67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79" name="椭圆 67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80" name="直接连接符 67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81" name="组合 680"/>
              <xdr:cNvGrpSpPr/>
            </xdr:nvGrpSpPr>
            <xdr:grpSpPr>
              <a:xfrm rot="5400000">
                <a:off x="10329" y="469"/>
                <a:ext cx="580" cy="160"/>
                <a:chOff x="2100" y="3886"/>
                <a:chExt cx="494" cy="119"/>
              </a:xfrm>
            </xdr:grpSpPr>
            <xdr:sp>
              <xdr:nvSpPr>
                <xdr:cNvPr id="682" name="椭圆 68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83" name="椭圆 68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84" name="直接连接符 68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85" name="组合 684"/>
              <xdr:cNvGrpSpPr/>
            </xdr:nvGrpSpPr>
            <xdr:grpSpPr>
              <a:xfrm rot="5400000">
                <a:off x="9653" y="471"/>
                <a:ext cx="580" cy="151"/>
                <a:chOff x="2100" y="3886"/>
                <a:chExt cx="494" cy="119"/>
              </a:xfrm>
            </xdr:grpSpPr>
            <xdr:sp>
              <xdr:nvSpPr>
                <xdr:cNvPr id="686" name="椭圆 68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87" name="椭圆 68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88" name="直接连接符 68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89" name="组合 688"/>
              <xdr:cNvGrpSpPr/>
            </xdr:nvGrpSpPr>
            <xdr:grpSpPr>
              <a:xfrm rot="5400000">
                <a:off x="8983" y="469"/>
                <a:ext cx="580" cy="160"/>
                <a:chOff x="2100" y="3886"/>
                <a:chExt cx="494" cy="119"/>
              </a:xfrm>
            </xdr:grpSpPr>
            <xdr:sp>
              <xdr:nvSpPr>
                <xdr:cNvPr id="690" name="椭圆 68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91" name="椭圆 69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92" name="直接连接符 69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93" name="组合 692"/>
              <xdr:cNvGrpSpPr/>
            </xdr:nvGrpSpPr>
            <xdr:grpSpPr>
              <a:xfrm rot="5400000">
                <a:off x="8305" y="470"/>
                <a:ext cx="580" cy="160"/>
                <a:chOff x="2100" y="3886"/>
                <a:chExt cx="494" cy="119"/>
              </a:xfrm>
            </xdr:grpSpPr>
            <xdr:sp>
              <xdr:nvSpPr>
                <xdr:cNvPr id="694" name="椭圆 69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95" name="椭圆 69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696" name="直接连接符 69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697" name="组合 696"/>
              <xdr:cNvGrpSpPr/>
            </xdr:nvGrpSpPr>
            <xdr:grpSpPr>
              <a:xfrm rot="5400000">
                <a:off x="7632" y="473"/>
                <a:ext cx="580" cy="154"/>
                <a:chOff x="2100" y="3886"/>
                <a:chExt cx="494" cy="119"/>
              </a:xfrm>
            </xdr:grpSpPr>
            <xdr:sp>
              <xdr:nvSpPr>
                <xdr:cNvPr id="698" name="椭圆 69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99" name="椭圆 69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00" name="直接连接符 69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01" name="组合 700"/>
              <xdr:cNvGrpSpPr/>
            </xdr:nvGrpSpPr>
            <xdr:grpSpPr>
              <a:xfrm rot="5400000">
                <a:off x="6960" y="473"/>
                <a:ext cx="580" cy="154"/>
                <a:chOff x="2100" y="3886"/>
                <a:chExt cx="494" cy="119"/>
              </a:xfrm>
            </xdr:grpSpPr>
            <xdr:sp>
              <xdr:nvSpPr>
                <xdr:cNvPr id="702" name="椭圆 70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03" name="椭圆 70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04" name="直接连接符 70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05" name="组合 704"/>
              <xdr:cNvGrpSpPr/>
            </xdr:nvGrpSpPr>
            <xdr:grpSpPr>
              <a:xfrm rot="5400000">
                <a:off x="6289" y="473"/>
                <a:ext cx="580" cy="154"/>
                <a:chOff x="2100" y="3886"/>
                <a:chExt cx="494" cy="119"/>
              </a:xfrm>
            </xdr:grpSpPr>
            <xdr:sp>
              <xdr:nvSpPr>
                <xdr:cNvPr id="706" name="椭圆 70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07" name="椭圆 70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08" name="直接连接符 70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09" name="组合 708"/>
              <xdr:cNvGrpSpPr/>
            </xdr:nvGrpSpPr>
            <xdr:grpSpPr>
              <a:xfrm rot="5400000">
                <a:off x="9987" y="464"/>
                <a:ext cx="580" cy="165"/>
                <a:chOff x="2100" y="3886"/>
                <a:chExt cx="494" cy="119"/>
              </a:xfrm>
            </xdr:grpSpPr>
            <xdr:sp>
              <xdr:nvSpPr>
                <xdr:cNvPr id="710" name="椭圆 70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11" name="椭圆 71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12" name="直接连接符 71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13" name="组合 712"/>
              <xdr:cNvGrpSpPr/>
            </xdr:nvGrpSpPr>
            <xdr:grpSpPr>
              <a:xfrm rot="5400000">
                <a:off x="9319" y="464"/>
                <a:ext cx="580" cy="165"/>
                <a:chOff x="2100" y="3886"/>
                <a:chExt cx="494" cy="119"/>
              </a:xfrm>
            </xdr:grpSpPr>
            <xdr:sp>
              <xdr:nvSpPr>
                <xdr:cNvPr id="714" name="椭圆 71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15" name="椭圆 71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16" name="直接连接符 71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17" name="组合 716"/>
              <xdr:cNvGrpSpPr/>
            </xdr:nvGrpSpPr>
            <xdr:grpSpPr>
              <a:xfrm rot="5400000">
                <a:off x="8641" y="464"/>
                <a:ext cx="580" cy="165"/>
                <a:chOff x="2100" y="3886"/>
                <a:chExt cx="494" cy="119"/>
              </a:xfrm>
            </xdr:grpSpPr>
            <xdr:sp>
              <xdr:nvSpPr>
                <xdr:cNvPr id="718" name="椭圆 71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19" name="椭圆 71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20" name="直接连接符 71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21" name="组合 720"/>
              <xdr:cNvGrpSpPr/>
            </xdr:nvGrpSpPr>
            <xdr:grpSpPr>
              <a:xfrm rot="5400000">
                <a:off x="7964" y="464"/>
                <a:ext cx="580" cy="165"/>
                <a:chOff x="2100" y="3886"/>
                <a:chExt cx="494" cy="119"/>
              </a:xfrm>
            </xdr:grpSpPr>
            <xdr:sp>
              <xdr:nvSpPr>
                <xdr:cNvPr id="722" name="椭圆 72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23" name="椭圆 72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24" name="直接连接符 72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25" name="组合 724"/>
              <xdr:cNvGrpSpPr/>
            </xdr:nvGrpSpPr>
            <xdr:grpSpPr>
              <a:xfrm rot="5400000">
                <a:off x="7293" y="464"/>
                <a:ext cx="580" cy="165"/>
                <a:chOff x="2100" y="3886"/>
                <a:chExt cx="494" cy="119"/>
              </a:xfrm>
            </xdr:grpSpPr>
            <xdr:sp>
              <xdr:nvSpPr>
                <xdr:cNvPr id="726" name="椭圆 72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27" name="椭圆 72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28" name="直接连接符 72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29" name="组合 728"/>
              <xdr:cNvGrpSpPr/>
            </xdr:nvGrpSpPr>
            <xdr:grpSpPr>
              <a:xfrm rot="5400000">
                <a:off x="6622" y="464"/>
                <a:ext cx="580" cy="165"/>
                <a:chOff x="2100" y="3886"/>
                <a:chExt cx="494" cy="119"/>
              </a:xfrm>
            </xdr:grpSpPr>
            <xdr:sp>
              <xdr:nvSpPr>
                <xdr:cNvPr id="730" name="椭圆 72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31" name="椭圆 73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32" name="直接连接符 73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33" name="组合 732"/>
              <xdr:cNvGrpSpPr/>
            </xdr:nvGrpSpPr>
            <xdr:grpSpPr>
              <a:xfrm rot="5400000">
                <a:off x="5950" y="464"/>
                <a:ext cx="580" cy="165"/>
                <a:chOff x="2100" y="3886"/>
                <a:chExt cx="494" cy="119"/>
              </a:xfrm>
            </xdr:grpSpPr>
            <xdr:sp>
              <xdr:nvSpPr>
                <xdr:cNvPr id="734" name="椭圆 73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35" name="椭圆 73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36" name="直接连接符 73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37" name="组合 736"/>
              <xdr:cNvGrpSpPr/>
            </xdr:nvGrpSpPr>
            <xdr:grpSpPr>
              <a:xfrm rot="5400000">
                <a:off x="11339" y="464"/>
                <a:ext cx="580" cy="165"/>
                <a:chOff x="2100" y="3886"/>
                <a:chExt cx="494" cy="119"/>
              </a:xfrm>
            </xdr:grpSpPr>
            <xdr:sp>
              <xdr:nvSpPr>
                <xdr:cNvPr id="738" name="椭圆 73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39" name="椭圆 73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40" name="直接连接符 73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41" name="组合 740"/>
              <xdr:cNvGrpSpPr/>
            </xdr:nvGrpSpPr>
            <xdr:grpSpPr>
              <a:xfrm rot="5400000">
                <a:off x="10665" y="464"/>
                <a:ext cx="580" cy="165"/>
                <a:chOff x="2100" y="3886"/>
                <a:chExt cx="494" cy="119"/>
              </a:xfrm>
            </xdr:grpSpPr>
            <xdr:sp>
              <xdr:nvSpPr>
                <xdr:cNvPr id="742" name="椭圆 74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43" name="椭圆 74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44" name="直接连接符 74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45" name="组合 744"/>
              <xdr:cNvGrpSpPr/>
            </xdr:nvGrpSpPr>
            <xdr:grpSpPr>
              <a:xfrm rot="5400000">
                <a:off x="12017" y="464"/>
                <a:ext cx="580" cy="165"/>
                <a:chOff x="2100" y="3886"/>
                <a:chExt cx="494" cy="119"/>
              </a:xfrm>
            </xdr:grpSpPr>
            <xdr:sp>
              <xdr:nvSpPr>
                <xdr:cNvPr id="746" name="椭圆 74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47" name="椭圆 74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48" name="直接连接符 74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49" name="组合 748"/>
              <xdr:cNvGrpSpPr/>
            </xdr:nvGrpSpPr>
            <xdr:grpSpPr>
              <a:xfrm rot="5400000">
                <a:off x="12695" y="464"/>
                <a:ext cx="580" cy="165"/>
                <a:chOff x="2100" y="3886"/>
                <a:chExt cx="494" cy="119"/>
              </a:xfrm>
            </xdr:grpSpPr>
            <xdr:sp>
              <xdr:nvSpPr>
                <xdr:cNvPr id="750" name="椭圆 74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51" name="椭圆 75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52" name="直接连接符 75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53" name="组合 752"/>
              <xdr:cNvGrpSpPr/>
            </xdr:nvGrpSpPr>
            <xdr:grpSpPr>
              <a:xfrm rot="5400000">
                <a:off x="13372" y="464"/>
                <a:ext cx="580" cy="165"/>
                <a:chOff x="2100" y="3886"/>
                <a:chExt cx="494" cy="119"/>
              </a:xfrm>
            </xdr:grpSpPr>
            <xdr:sp>
              <xdr:nvSpPr>
                <xdr:cNvPr id="754" name="椭圆 75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55" name="椭圆 75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56" name="直接连接符 75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57" name="组合 756"/>
              <xdr:cNvGrpSpPr/>
            </xdr:nvGrpSpPr>
            <xdr:grpSpPr>
              <a:xfrm rot="5400000">
                <a:off x="14051" y="469"/>
                <a:ext cx="580" cy="160"/>
                <a:chOff x="2100" y="3886"/>
                <a:chExt cx="494" cy="119"/>
              </a:xfrm>
            </xdr:grpSpPr>
            <xdr:sp>
              <xdr:nvSpPr>
                <xdr:cNvPr id="758" name="椭圆 75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59" name="椭圆 75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60" name="直接连接符 75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61" name="组合 760"/>
              <xdr:cNvGrpSpPr/>
            </xdr:nvGrpSpPr>
            <xdr:grpSpPr>
              <a:xfrm rot="5400000">
                <a:off x="14384" y="466"/>
                <a:ext cx="580" cy="161"/>
                <a:chOff x="2100" y="3886"/>
                <a:chExt cx="494" cy="119"/>
              </a:xfrm>
            </xdr:grpSpPr>
            <xdr:sp>
              <xdr:nvSpPr>
                <xdr:cNvPr id="762" name="椭圆 76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63" name="椭圆 76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64" name="直接连接符 76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65" name="组合 764"/>
              <xdr:cNvGrpSpPr/>
            </xdr:nvGrpSpPr>
            <xdr:grpSpPr>
              <a:xfrm rot="5400000">
                <a:off x="18374" y="469"/>
                <a:ext cx="580" cy="155"/>
                <a:chOff x="2100" y="3886"/>
                <a:chExt cx="494" cy="119"/>
              </a:xfrm>
            </xdr:grpSpPr>
            <xdr:sp>
              <xdr:nvSpPr>
                <xdr:cNvPr id="766" name="椭圆 76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67" name="椭圆 76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68" name="直接连接符 76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69" name="组合 768"/>
              <xdr:cNvGrpSpPr/>
            </xdr:nvGrpSpPr>
            <xdr:grpSpPr>
              <a:xfrm rot="5400000">
                <a:off x="17711" y="472"/>
                <a:ext cx="580" cy="154"/>
                <a:chOff x="2100" y="3886"/>
                <a:chExt cx="494" cy="119"/>
              </a:xfrm>
            </xdr:grpSpPr>
            <xdr:sp>
              <xdr:nvSpPr>
                <xdr:cNvPr id="770" name="椭圆 76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71" name="椭圆 77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72" name="直接连接符 77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73" name="组合 772"/>
              <xdr:cNvGrpSpPr/>
            </xdr:nvGrpSpPr>
            <xdr:grpSpPr>
              <a:xfrm rot="5400000">
                <a:off x="17042" y="469"/>
                <a:ext cx="580" cy="155"/>
                <a:chOff x="2100" y="3886"/>
                <a:chExt cx="494" cy="119"/>
              </a:xfrm>
            </xdr:grpSpPr>
            <xdr:sp>
              <xdr:nvSpPr>
                <xdr:cNvPr id="774" name="椭圆 77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75" name="椭圆 77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76" name="直接连接符 77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77" name="组合 776"/>
              <xdr:cNvGrpSpPr/>
            </xdr:nvGrpSpPr>
            <xdr:grpSpPr>
              <a:xfrm rot="5400000">
                <a:off x="16382" y="475"/>
                <a:ext cx="580" cy="148"/>
                <a:chOff x="2100" y="3886"/>
                <a:chExt cx="494" cy="119"/>
              </a:xfrm>
            </xdr:grpSpPr>
            <xdr:sp>
              <xdr:nvSpPr>
                <xdr:cNvPr id="778" name="椭圆 77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79" name="椭圆 77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80" name="直接连接符 77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81" name="组合 780"/>
              <xdr:cNvGrpSpPr/>
            </xdr:nvGrpSpPr>
            <xdr:grpSpPr>
              <a:xfrm rot="5400000">
                <a:off x="15716" y="469"/>
                <a:ext cx="580" cy="155"/>
                <a:chOff x="2100" y="3886"/>
                <a:chExt cx="494" cy="119"/>
              </a:xfrm>
            </xdr:grpSpPr>
            <xdr:sp>
              <xdr:nvSpPr>
                <xdr:cNvPr id="782" name="椭圆 78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83" name="椭圆 78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84" name="直接连接符 78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85" name="组合 784"/>
              <xdr:cNvGrpSpPr/>
            </xdr:nvGrpSpPr>
            <xdr:grpSpPr>
              <a:xfrm rot="5400000">
                <a:off x="15053" y="472"/>
                <a:ext cx="580" cy="154"/>
                <a:chOff x="2100" y="3886"/>
                <a:chExt cx="494" cy="119"/>
              </a:xfrm>
            </xdr:grpSpPr>
            <xdr:sp>
              <xdr:nvSpPr>
                <xdr:cNvPr id="786" name="椭圆 78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87" name="椭圆 78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88" name="直接连接符 78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89" name="组合 788"/>
              <xdr:cNvGrpSpPr/>
            </xdr:nvGrpSpPr>
            <xdr:grpSpPr>
              <a:xfrm rot="5400000">
                <a:off x="16709" y="467"/>
                <a:ext cx="580" cy="159"/>
                <a:chOff x="2100" y="3886"/>
                <a:chExt cx="494" cy="119"/>
              </a:xfrm>
            </xdr:grpSpPr>
            <xdr:sp>
              <xdr:nvSpPr>
                <xdr:cNvPr id="790" name="椭圆 78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91" name="椭圆 79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92" name="直接连接符 79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93" name="组合 792"/>
              <xdr:cNvGrpSpPr/>
            </xdr:nvGrpSpPr>
            <xdr:grpSpPr>
              <a:xfrm rot="5400000">
                <a:off x="16050" y="467"/>
                <a:ext cx="580" cy="159"/>
                <a:chOff x="2100" y="3886"/>
                <a:chExt cx="494" cy="119"/>
              </a:xfrm>
            </xdr:grpSpPr>
            <xdr:sp>
              <xdr:nvSpPr>
                <xdr:cNvPr id="794" name="椭圆 79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95" name="椭圆 79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796" name="直接连接符 79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797" name="组合 796"/>
              <xdr:cNvGrpSpPr/>
            </xdr:nvGrpSpPr>
            <xdr:grpSpPr>
              <a:xfrm rot="5400000">
                <a:off x="15383" y="467"/>
                <a:ext cx="580" cy="159"/>
                <a:chOff x="2100" y="3886"/>
                <a:chExt cx="494" cy="119"/>
              </a:xfrm>
            </xdr:grpSpPr>
            <xdr:sp>
              <xdr:nvSpPr>
                <xdr:cNvPr id="798" name="椭圆 797"/>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99" name="椭圆 798"/>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800" name="直接连接符 799"/>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01" name="组合 800"/>
              <xdr:cNvGrpSpPr/>
            </xdr:nvGrpSpPr>
            <xdr:grpSpPr>
              <a:xfrm rot="5400000">
                <a:off x="14722" y="472"/>
                <a:ext cx="580" cy="156"/>
                <a:chOff x="2100" y="3886"/>
                <a:chExt cx="494" cy="119"/>
              </a:xfrm>
            </xdr:grpSpPr>
            <xdr:sp>
              <xdr:nvSpPr>
                <xdr:cNvPr id="802" name="椭圆 801"/>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803" name="椭圆 802"/>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804" name="直接连接符 803"/>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05" name="组合 804"/>
              <xdr:cNvGrpSpPr/>
            </xdr:nvGrpSpPr>
            <xdr:grpSpPr>
              <a:xfrm rot="5400000">
                <a:off x="18041" y="467"/>
                <a:ext cx="580" cy="159"/>
                <a:chOff x="2100" y="3886"/>
                <a:chExt cx="494" cy="119"/>
              </a:xfrm>
            </xdr:grpSpPr>
            <xdr:sp>
              <xdr:nvSpPr>
                <xdr:cNvPr id="806" name="椭圆 80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807" name="椭圆 80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808" name="直接连接符 807"/>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09" name="组合 808"/>
              <xdr:cNvGrpSpPr/>
            </xdr:nvGrpSpPr>
            <xdr:grpSpPr>
              <a:xfrm rot="5400000">
                <a:off x="17375" y="467"/>
                <a:ext cx="580" cy="159"/>
                <a:chOff x="2100" y="3886"/>
                <a:chExt cx="494" cy="119"/>
              </a:xfrm>
            </xdr:grpSpPr>
            <xdr:sp>
              <xdr:nvSpPr>
                <xdr:cNvPr id="810" name="椭圆 809"/>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811" name="椭圆 810"/>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812" name="直接连接符 811"/>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nvGrpSpPr>
              <xdr:cNvPr id="813" name="组合 812"/>
              <xdr:cNvGrpSpPr/>
            </xdr:nvGrpSpPr>
            <xdr:grpSpPr>
              <a:xfrm rot="5400000">
                <a:off x="18707" y="467"/>
                <a:ext cx="580" cy="159"/>
                <a:chOff x="2100" y="3886"/>
                <a:chExt cx="494" cy="119"/>
              </a:xfrm>
            </xdr:grpSpPr>
            <xdr:sp>
              <xdr:nvSpPr>
                <xdr:cNvPr id="814" name="椭圆 81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815" name="椭圆 81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xdr:nvCxnSpPr>
                <xdr:cNvPr id="816" name="直接连接符 815"/>
                <xdr:cNvCxnSpPr/>
              </xdr:nvCxnSpPr>
              <xdr:spPr>
                <a:xfrm flipV="1">
                  <a:off x="2132" y="3930"/>
                  <a:ext cx="403" cy="2"/>
                </a:xfrm>
                <a:prstGeom prst="line">
                  <a:avLst/>
                </a:prstGeom>
                <a:ln w="19050">
                  <a:gradFill>
                    <a:gsLst>
                      <a:gs pos="50000">
                        <a:schemeClr val="accent1">
                          <a:lumMod val="5000"/>
                          <a:lumOff val="95000"/>
                        </a:schemeClr>
                      </a:gs>
                      <a:gs pos="0">
                        <a:srgbClr val="404040"/>
                      </a:gs>
                      <a:gs pos="100000">
                        <a:srgbClr val="404040"/>
                      </a:gs>
                    </a:gsLst>
                    <a:lin ang="10800000" scaled="1"/>
                  </a:gradFill>
                </a:ln>
              </xdr:spPr>
              <xdr:style>
                <a:lnRef idx="1">
                  <a:schemeClr val="accent1"/>
                </a:lnRef>
                <a:fillRef idx="0">
                  <a:schemeClr val="accent1"/>
                </a:fillRef>
                <a:effectRef idx="0">
                  <a:schemeClr val="accent1"/>
                </a:effectRef>
                <a:fontRef idx="minor">
                  <a:schemeClr val="tx1"/>
                </a:fontRef>
              </xdr:style>
            </xdr:cxnSp>
          </xdr:grpSp>
        </xdr:grpSp>
      </xdr:grpSp>
    </xdr:grpSp>
    <xdr:clientData/>
  </xdr:twoCellAnchor>
  <xdr:twoCellAnchor>
    <xdr:from>
      <xdr:col>1</xdr:col>
      <xdr:colOff>0</xdr:colOff>
      <xdr:row>0</xdr:row>
      <xdr:rowOff>5080</xdr:rowOff>
    </xdr:from>
    <xdr:to>
      <xdr:col>9</xdr:col>
      <xdr:colOff>9525</xdr:colOff>
      <xdr:row>0</xdr:row>
      <xdr:rowOff>574675</xdr:rowOff>
    </xdr:to>
    <xdr:grpSp>
      <xdr:nvGrpSpPr>
        <xdr:cNvPr id="984" name="组合 983"/>
        <xdr:cNvGrpSpPr/>
      </xdr:nvGrpSpPr>
      <xdr:grpSpPr>
        <a:xfrm>
          <a:off x="323215" y="5080"/>
          <a:ext cx="18533110" cy="569595"/>
          <a:chOff x="492" y="-6"/>
          <a:chExt cx="37746" cy="1117"/>
        </a:xfrm>
      </xdr:grpSpPr>
      <xdr:sp>
        <xdr:nvSpPr>
          <xdr:cNvPr id="985" name="矩形 984"/>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986" name="图片 985" descr="商业主题背景图示"/>
          <xdr:cNvPicPr/>
        </xdr:nvPicPr>
        <xdr:blipFill>
          <a:blip r:embed="rId2"/>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8</xdr:col>
      <xdr:colOff>2372360</xdr:colOff>
      <xdr:row>0</xdr:row>
      <xdr:rowOff>565785</xdr:rowOff>
    </xdr:from>
    <xdr:to>
      <xdr:col>8</xdr:col>
      <xdr:colOff>4173855</xdr:colOff>
      <xdr:row>2</xdr:row>
      <xdr:rowOff>69850</xdr:rowOff>
    </xdr:to>
    <xdr:grpSp>
      <xdr:nvGrpSpPr>
        <xdr:cNvPr id="987" name="组合 986"/>
        <xdr:cNvGrpSpPr/>
      </xdr:nvGrpSpPr>
      <xdr:grpSpPr>
        <a:xfrm>
          <a:off x="16828135" y="565785"/>
          <a:ext cx="1801495" cy="545465"/>
          <a:chOff x="11754" y="1293"/>
          <a:chExt cx="5609" cy="2062"/>
        </a:xfrm>
      </xdr:grpSpPr>
      <xdr:pic>
        <xdr:nvPicPr>
          <xdr:cNvPr id="988" name="图片 987"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989" name="图片 988"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9</xdr:col>
      <xdr:colOff>371475</xdr:colOff>
      <xdr:row>0</xdr:row>
      <xdr:rowOff>106045</xdr:rowOff>
    </xdr:from>
    <xdr:to>
      <xdr:col>11</xdr:col>
      <xdr:colOff>382270</xdr:colOff>
      <xdr:row>0</xdr:row>
      <xdr:rowOff>609600</xdr:rowOff>
    </xdr:to>
    <xdr:sp>
      <xdr:nvSpPr>
        <xdr:cNvPr id="326" name="TextBox 2">
          <a:hlinkClick xmlns:r="http://schemas.openxmlformats.org/officeDocument/2006/relationships" r:id="rId3"/>
        </xdr:cNvPr>
        <xdr:cNvSpPr txBox="1"/>
      </xdr:nvSpPr>
      <xdr:spPr>
        <a:xfrm>
          <a:off x="19218275" y="106045"/>
          <a:ext cx="1228725" cy="50355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600" b="1">
              <a:solidFill>
                <a:srgbClr val="0070C0"/>
              </a:solidFill>
              <a:latin typeface="微软雅黑" panose="020B0503020204020204" charset="-122"/>
              <a:ea typeface="微软雅黑" panose="020B0503020204020204" charset="-122"/>
            </a:rPr>
            <a:t>  </a:t>
          </a:r>
          <a:r>
            <a:rPr lang="zh-CN" altLang="en-US" sz="1600" b="1">
              <a:solidFill>
                <a:srgbClr val="0070C0"/>
              </a:solidFill>
              <a:latin typeface="微软雅黑" panose="020B0503020204020204" charset="-122"/>
              <a:ea typeface="微软雅黑" panose="020B0503020204020204" charset="-122"/>
            </a:rPr>
            <a:t>返回主页</a:t>
          </a:r>
          <a:endParaRPr lang="zh-CN" altLang="en-US" sz="1600" b="1">
            <a:solidFill>
              <a:srgbClr val="0070C0"/>
            </a:solidFill>
            <a:latin typeface="微软雅黑" panose="020B0503020204020204" charset="-122"/>
            <a:ea typeface="微软雅黑" panose="020B0503020204020204" charset="-122"/>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5080</xdr:rowOff>
    </xdr:from>
    <xdr:to>
      <xdr:col>8</xdr:col>
      <xdr:colOff>2039620</xdr:colOff>
      <xdr:row>0</xdr:row>
      <xdr:rowOff>732790</xdr:rowOff>
    </xdr:to>
    <xdr:grpSp>
      <xdr:nvGrpSpPr>
        <xdr:cNvPr id="5" name="组合 4"/>
        <xdr:cNvGrpSpPr/>
      </xdr:nvGrpSpPr>
      <xdr:grpSpPr>
        <a:xfrm>
          <a:off x="323215" y="5080"/>
          <a:ext cx="17993995" cy="727710"/>
          <a:chOff x="492" y="-6"/>
          <a:chExt cx="37746" cy="1117"/>
        </a:xfrm>
      </xdr:grpSpPr>
      <xdr:sp>
        <xdr:nvSpPr>
          <xdr:cNvPr id="6" name="矩形 5"/>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7" name="图片 6"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7</xdr:col>
      <xdr:colOff>979805</xdr:colOff>
      <xdr:row>2</xdr:row>
      <xdr:rowOff>99695</xdr:rowOff>
    </xdr:from>
    <xdr:to>
      <xdr:col>8</xdr:col>
      <xdr:colOff>1793875</xdr:colOff>
      <xdr:row>3</xdr:row>
      <xdr:rowOff>520065</xdr:rowOff>
    </xdr:to>
    <xdr:grpSp>
      <xdr:nvGrpSpPr>
        <xdr:cNvPr id="8" name="组合 7"/>
        <xdr:cNvGrpSpPr/>
      </xdr:nvGrpSpPr>
      <xdr:grpSpPr>
        <a:xfrm>
          <a:off x="16251555" y="1395095"/>
          <a:ext cx="1819910" cy="623570"/>
          <a:chOff x="11754" y="1293"/>
          <a:chExt cx="5609" cy="2062"/>
        </a:xfrm>
      </xdr:grpSpPr>
      <xdr:pic>
        <xdr:nvPicPr>
          <xdr:cNvPr id="9" name="图片 8"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10" name="图片 9"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9</xdr:col>
      <xdr:colOff>452120</xdr:colOff>
      <xdr:row>0</xdr:row>
      <xdr:rowOff>110490</xdr:rowOff>
    </xdr:from>
    <xdr:to>
      <xdr:col>11</xdr:col>
      <xdr:colOff>503555</xdr:colOff>
      <xdr:row>0</xdr:row>
      <xdr:rowOff>585470</xdr:rowOff>
    </xdr:to>
    <xdr:sp>
      <xdr:nvSpPr>
        <xdr:cNvPr id="11" name="TextBox 2">
          <a:hlinkClick xmlns:r="http://schemas.openxmlformats.org/officeDocument/2006/relationships" r:id="rId3"/>
        </xdr:cNvPr>
        <xdr:cNvSpPr txBox="1"/>
      </xdr:nvSpPr>
      <xdr:spPr>
        <a:xfrm>
          <a:off x="18850610" y="110490"/>
          <a:ext cx="1269365" cy="4749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1600" b="1">
              <a:solidFill>
                <a:srgbClr val="0070C0"/>
              </a:solidFill>
              <a:latin typeface="微软雅黑" panose="020B0503020204020204" charset="-122"/>
              <a:ea typeface="微软雅黑" panose="020B0503020204020204" charset="-122"/>
            </a:rPr>
            <a:t>返回主页</a:t>
          </a:r>
          <a:endParaRPr lang="zh-CN" altLang="en-US" sz="1600" b="1">
            <a:solidFill>
              <a:srgbClr val="0070C0"/>
            </a:solidFill>
            <a:latin typeface="微软雅黑" panose="020B0503020204020204" charset="-122"/>
            <a:ea typeface="微软雅黑" panose="020B0503020204020204" charset="-122"/>
          </a:endParaRPr>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5080</xdr:rowOff>
    </xdr:from>
    <xdr:to>
      <xdr:col>8</xdr:col>
      <xdr:colOff>2039620</xdr:colOff>
      <xdr:row>0</xdr:row>
      <xdr:rowOff>732790</xdr:rowOff>
    </xdr:to>
    <xdr:grpSp>
      <xdr:nvGrpSpPr>
        <xdr:cNvPr id="2" name="组合 1"/>
        <xdr:cNvGrpSpPr/>
      </xdr:nvGrpSpPr>
      <xdr:grpSpPr>
        <a:xfrm>
          <a:off x="323215" y="5080"/>
          <a:ext cx="17993995" cy="727710"/>
          <a:chOff x="492" y="-6"/>
          <a:chExt cx="37746" cy="1117"/>
        </a:xfrm>
      </xdr:grpSpPr>
      <xdr:sp>
        <xdr:nvSpPr>
          <xdr:cNvPr id="3" name="矩形 2"/>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4" name="图片 3"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7</xdr:col>
      <xdr:colOff>979805</xdr:colOff>
      <xdr:row>2</xdr:row>
      <xdr:rowOff>99695</xdr:rowOff>
    </xdr:from>
    <xdr:to>
      <xdr:col>8</xdr:col>
      <xdr:colOff>1793875</xdr:colOff>
      <xdr:row>3</xdr:row>
      <xdr:rowOff>520065</xdr:rowOff>
    </xdr:to>
    <xdr:grpSp>
      <xdr:nvGrpSpPr>
        <xdr:cNvPr id="5" name="组合 4"/>
        <xdr:cNvGrpSpPr/>
      </xdr:nvGrpSpPr>
      <xdr:grpSpPr>
        <a:xfrm>
          <a:off x="16251555" y="1395095"/>
          <a:ext cx="1819910" cy="623570"/>
          <a:chOff x="11754" y="1293"/>
          <a:chExt cx="5609" cy="2062"/>
        </a:xfrm>
      </xdr:grpSpPr>
      <xdr:pic>
        <xdr:nvPicPr>
          <xdr:cNvPr id="6" name="图片 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7" name="图片 6"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9</xdr:col>
      <xdr:colOff>419100</xdr:colOff>
      <xdr:row>0</xdr:row>
      <xdr:rowOff>175260</xdr:rowOff>
    </xdr:from>
    <xdr:to>
      <xdr:col>11</xdr:col>
      <xdr:colOff>470535</xdr:colOff>
      <xdr:row>0</xdr:row>
      <xdr:rowOff>650240</xdr:rowOff>
    </xdr:to>
    <xdr:sp>
      <xdr:nvSpPr>
        <xdr:cNvPr id="8" name="TextBox 2">
          <a:hlinkClick xmlns:r="http://schemas.openxmlformats.org/officeDocument/2006/relationships" r:id="rId3"/>
        </xdr:cNvPr>
        <xdr:cNvSpPr txBox="1"/>
      </xdr:nvSpPr>
      <xdr:spPr>
        <a:xfrm>
          <a:off x="18817590" y="175260"/>
          <a:ext cx="1269365" cy="4749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1600" b="1">
              <a:solidFill>
                <a:srgbClr val="0070C0"/>
              </a:solidFill>
              <a:latin typeface="微软雅黑" panose="020B0503020204020204" charset="-122"/>
              <a:ea typeface="微软雅黑" panose="020B0503020204020204" charset="-122"/>
            </a:rPr>
            <a:t>返回主页</a:t>
          </a:r>
          <a:endParaRPr lang="zh-CN" altLang="en-US" sz="1600" b="1">
            <a:solidFill>
              <a:srgbClr val="0070C0"/>
            </a:solidFill>
            <a:latin typeface="微软雅黑" panose="020B0503020204020204" charset="-122"/>
            <a:ea typeface="微软雅黑" panose="020B0503020204020204"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6350</xdr:rowOff>
    </xdr:from>
    <xdr:to>
      <xdr:col>9</xdr:col>
      <xdr:colOff>46355</xdr:colOff>
      <xdr:row>0</xdr:row>
      <xdr:rowOff>732790</xdr:rowOff>
    </xdr:to>
    <xdr:grpSp>
      <xdr:nvGrpSpPr>
        <xdr:cNvPr id="2" name="组合 1"/>
        <xdr:cNvGrpSpPr/>
      </xdr:nvGrpSpPr>
      <xdr:grpSpPr>
        <a:xfrm>
          <a:off x="323215" y="6350"/>
          <a:ext cx="19570065" cy="726440"/>
          <a:chOff x="492" y="-6"/>
          <a:chExt cx="37746" cy="1117"/>
        </a:xfrm>
      </xdr:grpSpPr>
      <xdr:sp>
        <xdr:nvSpPr>
          <xdr:cNvPr id="3" name="矩形 2"/>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4" name="图片 3"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7</xdr:col>
      <xdr:colOff>979805</xdr:colOff>
      <xdr:row>2</xdr:row>
      <xdr:rowOff>99695</xdr:rowOff>
    </xdr:from>
    <xdr:to>
      <xdr:col>8</xdr:col>
      <xdr:colOff>1793875</xdr:colOff>
      <xdr:row>3</xdr:row>
      <xdr:rowOff>520065</xdr:rowOff>
    </xdr:to>
    <xdr:grpSp>
      <xdr:nvGrpSpPr>
        <xdr:cNvPr id="5" name="组合 4"/>
        <xdr:cNvGrpSpPr/>
      </xdr:nvGrpSpPr>
      <xdr:grpSpPr>
        <a:xfrm>
          <a:off x="17699990" y="1395095"/>
          <a:ext cx="1819910" cy="623570"/>
          <a:chOff x="11754" y="1293"/>
          <a:chExt cx="5609" cy="2062"/>
        </a:xfrm>
      </xdr:grpSpPr>
      <xdr:pic>
        <xdr:nvPicPr>
          <xdr:cNvPr id="6" name="图片 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7" name="图片 6"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9</xdr:col>
      <xdr:colOff>419100</xdr:colOff>
      <xdr:row>0</xdr:row>
      <xdr:rowOff>175260</xdr:rowOff>
    </xdr:from>
    <xdr:to>
      <xdr:col>11</xdr:col>
      <xdr:colOff>470535</xdr:colOff>
      <xdr:row>0</xdr:row>
      <xdr:rowOff>650240</xdr:rowOff>
    </xdr:to>
    <xdr:sp>
      <xdr:nvSpPr>
        <xdr:cNvPr id="8" name="TextBox 2">
          <a:hlinkClick xmlns:r="http://schemas.openxmlformats.org/officeDocument/2006/relationships" r:id="rId3"/>
        </xdr:cNvPr>
        <xdr:cNvSpPr txBox="1"/>
      </xdr:nvSpPr>
      <xdr:spPr>
        <a:xfrm>
          <a:off x="20266025" y="175260"/>
          <a:ext cx="1269365" cy="4749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1600" b="1">
              <a:solidFill>
                <a:srgbClr val="0070C0"/>
              </a:solidFill>
              <a:latin typeface="微软雅黑" panose="020B0503020204020204" charset="-122"/>
              <a:ea typeface="微软雅黑" panose="020B0503020204020204" charset="-122"/>
            </a:rPr>
            <a:t>返回主页</a:t>
          </a:r>
          <a:endParaRPr lang="zh-CN" altLang="en-US" sz="1600" b="1">
            <a:solidFill>
              <a:srgbClr val="0070C0"/>
            </a:solidFill>
            <a:latin typeface="微软雅黑" panose="020B0503020204020204" charset="-122"/>
            <a:ea typeface="微软雅黑" panose="020B0503020204020204" charset="-122"/>
          </a:endParaRPr>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0</xdr:col>
      <xdr:colOff>6350</xdr:colOff>
      <xdr:row>0</xdr:row>
      <xdr:rowOff>6350</xdr:rowOff>
    </xdr:from>
    <xdr:to>
      <xdr:col>14</xdr:col>
      <xdr:colOff>33655</xdr:colOff>
      <xdr:row>0</xdr:row>
      <xdr:rowOff>814070</xdr:rowOff>
    </xdr:to>
    <xdr:grpSp>
      <xdr:nvGrpSpPr>
        <xdr:cNvPr id="5" name="组合 4"/>
        <xdr:cNvGrpSpPr/>
      </xdr:nvGrpSpPr>
      <xdr:grpSpPr>
        <a:xfrm>
          <a:off x="6350" y="6350"/>
          <a:ext cx="26111835" cy="807720"/>
          <a:chOff x="492" y="-6"/>
          <a:chExt cx="37746" cy="1117"/>
        </a:xfrm>
      </xdr:grpSpPr>
      <xdr:sp>
        <xdr:nvSpPr>
          <xdr:cNvPr id="6" name="矩形 5"/>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7" name="图片 6"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12</xdr:col>
      <xdr:colOff>2235200</xdr:colOff>
      <xdr:row>1</xdr:row>
      <xdr:rowOff>338455</xdr:rowOff>
    </xdr:from>
    <xdr:to>
      <xdr:col>13</xdr:col>
      <xdr:colOff>2295525</xdr:colOff>
      <xdr:row>4</xdr:row>
      <xdr:rowOff>77470</xdr:rowOff>
    </xdr:to>
    <xdr:grpSp>
      <xdr:nvGrpSpPr>
        <xdr:cNvPr id="8" name="组合 7"/>
        <xdr:cNvGrpSpPr/>
      </xdr:nvGrpSpPr>
      <xdr:grpSpPr>
        <a:xfrm>
          <a:off x="21245830" y="1176655"/>
          <a:ext cx="4295775" cy="1275715"/>
          <a:chOff x="11754" y="1293"/>
          <a:chExt cx="5609" cy="2062"/>
        </a:xfrm>
      </xdr:grpSpPr>
      <xdr:pic>
        <xdr:nvPicPr>
          <xdr:cNvPr id="9" name="图片 8"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10" name="图片 9"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15</xdr:col>
      <xdr:colOff>374650</xdr:colOff>
      <xdr:row>0</xdr:row>
      <xdr:rowOff>194310</xdr:rowOff>
    </xdr:from>
    <xdr:to>
      <xdr:col>17</xdr:col>
      <xdr:colOff>426085</xdr:colOff>
      <xdr:row>0</xdr:row>
      <xdr:rowOff>669290</xdr:rowOff>
    </xdr:to>
    <xdr:sp>
      <xdr:nvSpPr>
        <xdr:cNvPr id="11" name="TextBox 2">
          <a:hlinkClick xmlns:r="http://schemas.openxmlformats.org/officeDocument/2006/relationships" r:id="rId3"/>
        </xdr:cNvPr>
        <xdr:cNvSpPr txBox="1"/>
      </xdr:nvSpPr>
      <xdr:spPr>
        <a:xfrm>
          <a:off x="27068780" y="194310"/>
          <a:ext cx="1270635" cy="4749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1600" b="1">
              <a:solidFill>
                <a:srgbClr val="0070C0"/>
              </a:solidFill>
              <a:latin typeface="微软雅黑" panose="020B0503020204020204" charset="-122"/>
              <a:ea typeface="微软雅黑" panose="020B0503020204020204" charset="-122"/>
            </a:rPr>
            <a:t>返回主页</a:t>
          </a:r>
          <a:endParaRPr lang="zh-CN" altLang="en-US" sz="1600" b="1">
            <a:solidFill>
              <a:srgbClr val="0070C0"/>
            </a:solidFill>
            <a:latin typeface="微软雅黑" panose="020B0503020204020204" charset="-122"/>
            <a:ea typeface="微软雅黑" panose="020B0503020204020204" charset="-122"/>
          </a:endParaRPr>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11</xdr:col>
      <xdr:colOff>2249805</xdr:colOff>
      <xdr:row>0</xdr:row>
      <xdr:rowOff>115570</xdr:rowOff>
    </xdr:from>
    <xdr:to>
      <xdr:col>11</xdr:col>
      <xdr:colOff>4472940</xdr:colOff>
      <xdr:row>0</xdr:row>
      <xdr:rowOff>706120</xdr:rowOff>
    </xdr:to>
    <xdr:grpSp>
      <xdr:nvGrpSpPr>
        <xdr:cNvPr id="2" name="组合 1"/>
        <xdr:cNvGrpSpPr/>
      </xdr:nvGrpSpPr>
      <xdr:grpSpPr>
        <a:xfrm>
          <a:off x="24909780" y="115570"/>
          <a:ext cx="2223135" cy="590550"/>
          <a:chOff x="11754" y="1293"/>
          <a:chExt cx="5609" cy="2062"/>
        </a:xfrm>
      </xdr:grpSpPr>
      <xdr:pic>
        <xdr:nvPicPr>
          <xdr:cNvPr id="3" name="图片 2"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4" name="图片 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12</xdr:col>
      <xdr:colOff>57785</xdr:colOff>
      <xdr:row>0</xdr:row>
      <xdr:rowOff>142875</xdr:rowOff>
    </xdr:from>
    <xdr:to>
      <xdr:col>14</xdr:col>
      <xdr:colOff>160655</xdr:colOff>
      <xdr:row>0</xdr:row>
      <xdr:rowOff>836930</xdr:rowOff>
    </xdr:to>
    <xdr:sp>
      <xdr:nvSpPr>
        <xdr:cNvPr id="5" name="TextBox 2">
          <a:hlinkClick xmlns:r="http://schemas.openxmlformats.org/officeDocument/2006/relationships" r:id="rId2"/>
        </xdr:cNvPr>
        <xdr:cNvSpPr txBox="1"/>
      </xdr:nvSpPr>
      <xdr:spPr>
        <a:xfrm>
          <a:off x="28349575" y="142875"/>
          <a:ext cx="1360170" cy="69405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1600" b="1">
              <a:solidFill>
                <a:srgbClr val="0070C0"/>
              </a:solidFill>
              <a:latin typeface="微软雅黑" panose="020B0503020204020204" charset="-122"/>
              <a:ea typeface="微软雅黑" panose="020B0503020204020204" charset="-122"/>
            </a:rPr>
            <a:t>返回主页</a:t>
          </a:r>
          <a:endParaRPr lang="zh-CN" altLang="en-US" sz="1600" b="1">
            <a:solidFill>
              <a:srgbClr val="0070C0"/>
            </a:solidFill>
            <a:latin typeface="微软雅黑" panose="020B0503020204020204" charset="-122"/>
            <a:ea typeface="微软雅黑" panose="020B0503020204020204" charset="-122"/>
          </a:endParaRPr>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5080</xdr:rowOff>
    </xdr:from>
    <xdr:to>
      <xdr:col>6</xdr:col>
      <xdr:colOff>1969770</xdr:colOff>
      <xdr:row>2</xdr:row>
      <xdr:rowOff>69215</xdr:rowOff>
    </xdr:to>
    <xdr:grpSp>
      <xdr:nvGrpSpPr>
        <xdr:cNvPr id="2" name="组合 1"/>
        <xdr:cNvGrpSpPr/>
      </xdr:nvGrpSpPr>
      <xdr:grpSpPr>
        <a:xfrm>
          <a:off x="323215" y="5080"/>
          <a:ext cx="9518650" cy="578485"/>
          <a:chOff x="492" y="-6"/>
          <a:chExt cx="37746" cy="1117"/>
        </a:xfrm>
      </xdr:grpSpPr>
      <xdr:sp>
        <xdr:nvSpPr>
          <xdr:cNvPr id="3" name="矩形 2"/>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4" name="图片 3"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6</xdr:col>
      <xdr:colOff>666115</xdr:colOff>
      <xdr:row>2</xdr:row>
      <xdr:rowOff>130175</xdr:rowOff>
    </xdr:from>
    <xdr:to>
      <xdr:col>6</xdr:col>
      <xdr:colOff>1945640</xdr:colOff>
      <xdr:row>3</xdr:row>
      <xdr:rowOff>191135</xdr:rowOff>
    </xdr:to>
    <xdr:grpSp>
      <xdr:nvGrpSpPr>
        <xdr:cNvPr id="5" name="组合 4"/>
        <xdr:cNvGrpSpPr/>
      </xdr:nvGrpSpPr>
      <xdr:grpSpPr>
        <a:xfrm>
          <a:off x="8538210" y="644525"/>
          <a:ext cx="1279525" cy="365760"/>
          <a:chOff x="11754" y="1293"/>
          <a:chExt cx="5609" cy="2062"/>
        </a:xfrm>
      </xdr:grpSpPr>
      <xdr:pic>
        <xdr:nvPicPr>
          <xdr:cNvPr id="6" name="图片 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7" name="图片 6"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7</xdr:col>
      <xdr:colOff>505460</xdr:colOff>
      <xdr:row>0</xdr:row>
      <xdr:rowOff>51435</xdr:rowOff>
    </xdr:from>
    <xdr:to>
      <xdr:col>9</xdr:col>
      <xdr:colOff>481330</xdr:colOff>
      <xdr:row>1</xdr:row>
      <xdr:rowOff>280035</xdr:rowOff>
    </xdr:to>
    <xdr:sp>
      <xdr:nvSpPr>
        <xdr:cNvPr id="8" name="TextBox 2">
          <a:hlinkClick xmlns:r="http://schemas.openxmlformats.org/officeDocument/2006/relationships" r:id="rId3"/>
        </xdr:cNvPr>
        <xdr:cNvSpPr txBox="1"/>
      </xdr:nvSpPr>
      <xdr:spPr>
        <a:xfrm>
          <a:off x="10403205" y="51435"/>
          <a:ext cx="1233170" cy="4381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400" b="1">
              <a:solidFill>
                <a:srgbClr val="0070C0"/>
              </a:solidFill>
              <a:latin typeface="微软雅黑" panose="020B0503020204020204" charset="-122"/>
              <a:ea typeface="微软雅黑" panose="020B0503020204020204" charset="-122"/>
            </a:rPr>
            <a:t>   </a:t>
          </a:r>
          <a:r>
            <a:rPr lang="zh-CN" altLang="en-US" sz="1400" b="1">
              <a:solidFill>
                <a:srgbClr val="0070C0"/>
              </a:solidFill>
              <a:latin typeface="微软雅黑" panose="020B0503020204020204" charset="-122"/>
              <a:ea typeface="微软雅黑" panose="020B0503020204020204" charset="-122"/>
            </a:rPr>
            <a:t>返回主页</a:t>
          </a:r>
          <a:endParaRPr lang="zh-CN" altLang="en-US" sz="1400" b="1">
            <a:solidFill>
              <a:srgbClr val="0070C0"/>
            </a:solidFill>
            <a:latin typeface="微软雅黑" panose="020B0503020204020204" charset="-122"/>
            <a:ea typeface="微软雅黑" panose="020B0503020204020204" charset="-122"/>
          </a:endParaRPr>
        </a:p>
      </xdr:txBody>
    </xdr:sp>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28</xdr:col>
      <xdr:colOff>278130</xdr:colOff>
      <xdr:row>2</xdr:row>
      <xdr:rowOff>210820</xdr:rowOff>
    </xdr:from>
    <xdr:to>
      <xdr:col>31</xdr:col>
      <xdr:colOff>548005</xdr:colOff>
      <xdr:row>4</xdr:row>
      <xdr:rowOff>275590</xdr:rowOff>
    </xdr:to>
    <xdr:grpSp>
      <xdr:nvGrpSpPr>
        <xdr:cNvPr id="4" name="组合 3"/>
        <xdr:cNvGrpSpPr/>
      </xdr:nvGrpSpPr>
      <xdr:grpSpPr>
        <a:xfrm rot="0">
          <a:off x="18003520" y="725170"/>
          <a:ext cx="2203450" cy="610870"/>
          <a:chOff x="11754" y="1293"/>
          <a:chExt cx="5609" cy="2062"/>
        </a:xfrm>
      </xdr:grpSpPr>
      <xdr:pic>
        <xdr:nvPicPr>
          <xdr:cNvPr id="7" name="图片 6"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8" name="图片 7"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xdr:col>
      <xdr:colOff>0</xdr:colOff>
      <xdr:row>0</xdr:row>
      <xdr:rowOff>5080</xdr:rowOff>
    </xdr:from>
    <xdr:to>
      <xdr:col>32</xdr:col>
      <xdr:colOff>5715</xdr:colOff>
      <xdr:row>2</xdr:row>
      <xdr:rowOff>69215</xdr:rowOff>
    </xdr:to>
    <xdr:grpSp>
      <xdr:nvGrpSpPr>
        <xdr:cNvPr id="2" name="组合 1"/>
        <xdr:cNvGrpSpPr/>
      </xdr:nvGrpSpPr>
      <xdr:grpSpPr>
        <a:xfrm>
          <a:off x="323215" y="5080"/>
          <a:ext cx="19985990" cy="578485"/>
          <a:chOff x="492" y="-6"/>
          <a:chExt cx="37746" cy="1117"/>
        </a:xfrm>
      </xdr:grpSpPr>
      <xdr:sp>
        <xdr:nvSpPr>
          <xdr:cNvPr id="3" name="矩形 2"/>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5" name="图片 4" descr="商业主题背景图示"/>
          <xdr:cNvPicPr/>
        </xdr:nvPicPr>
        <xdr:blipFill>
          <a:blip r:embed="rId2"/>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33</xdr:col>
      <xdr:colOff>0</xdr:colOff>
      <xdr:row>1</xdr:row>
      <xdr:rowOff>0</xdr:rowOff>
    </xdr:from>
    <xdr:to>
      <xdr:col>36</xdr:col>
      <xdr:colOff>160655</xdr:colOff>
      <xdr:row>3</xdr:row>
      <xdr:rowOff>51435</xdr:rowOff>
    </xdr:to>
    <xdr:sp>
      <xdr:nvSpPr>
        <xdr:cNvPr id="6" name="TextBox 2">
          <a:hlinkClick xmlns:r="http://schemas.openxmlformats.org/officeDocument/2006/relationships" r:id="rId3"/>
        </xdr:cNvPr>
        <xdr:cNvSpPr txBox="1"/>
      </xdr:nvSpPr>
      <xdr:spPr>
        <a:xfrm>
          <a:off x="20810855" y="209550"/>
          <a:ext cx="1682750" cy="66103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5080</xdr:rowOff>
    </xdr:from>
    <xdr:to>
      <xdr:col>9</xdr:col>
      <xdr:colOff>716915</xdr:colOff>
      <xdr:row>2</xdr:row>
      <xdr:rowOff>67945</xdr:rowOff>
    </xdr:to>
    <xdr:grpSp>
      <xdr:nvGrpSpPr>
        <xdr:cNvPr id="2" name="组合 1"/>
        <xdr:cNvGrpSpPr/>
      </xdr:nvGrpSpPr>
      <xdr:grpSpPr>
        <a:xfrm>
          <a:off x="323215" y="5080"/>
          <a:ext cx="6728460" cy="399415"/>
          <a:chOff x="492" y="-6"/>
          <a:chExt cx="37746" cy="1117"/>
        </a:xfrm>
      </xdr:grpSpPr>
      <xdr:sp>
        <xdr:nvSpPr>
          <xdr:cNvPr id="4" name="矩形 3"/>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5" name="图片 4"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8</xdr:col>
      <xdr:colOff>227330</xdr:colOff>
      <xdr:row>2</xdr:row>
      <xdr:rowOff>157480</xdr:rowOff>
    </xdr:from>
    <xdr:to>
      <xdr:col>9</xdr:col>
      <xdr:colOff>720090</xdr:colOff>
      <xdr:row>3</xdr:row>
      <xdr:rowOff>158115</xdr:rowOff>
    </xdr:to>
    <xdr:grpSp>
      <xdr:nvGrpSpPr>
        <xdr:cNvPr id="175" name="组合 174"/>
        <xdr:cNvGrpSpPr/>
      </xdr:nvGrpSpPr>
      <xdr:grpSpPr>
        <a:xfrm rot="0">
          <a:off x="5810250" y="494030"/>
          <a:ext cx="1244600" cy="305435"/>
          <a:chOff x="11754" y="1293"/>
          <a:chExt cx="5609" cy="2062"/>
        </a:xfrm>
      </xdr:grpSpPr>
      <xdr:pic>
        <xdr:nvPicPr>
          <xdr:cNvPr id="176" name="图片 17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177" name="图片 176"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10</xdr:col>
      <xdr:colOff>327025</xdr:colOff>
      <xdr:row>0</xdr:row>
      <xdr:rowOff>99695</xdr:rowOff>
    </xdr:from>
    <xdr:to>
      <xdr:col>11</xdr:col>
      <xdr:colOff>606425</xdr:colOff>
      <xdr:row>2</xdr:row>
      <xdr:rowOff>133350</xdr:rowOff>
    </xdr:to>
    <xdr:sp>
      <xdr:nvSpPr>
        <xdr:cNvPr id="3" name="TextBox 2">
          <a:hlinkClick xmlns:r="http://schemas.openxmlformats.org/officeDocument/2006/relationships" r:id="rId3"/>
        </xdr:cNvPr>
        <xdr:cNvSpPr txBox="1"/>
      </xdr:nvSpPr>
      <xdr:spPr>
        <a:xfrm>
          <a:off x="7413625" y="99695"/>
          <a:ext cx="908050" cy="37020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200" b="1">
              <a:solidFill>
                <a:srgbClr val="0070C0"/>
              </a:solidFill>
              <a:latin typeface="微软雅黑" panose="020B0503020204020204" charset="-122"/>
              <a:ea typeface="微软雅黑" panose="020B0503020204020204" charset="-122"/>
            </a:rPr>
            <a:t> </a:t>
          </a:r>
          <a:r>
            <a:rPr lang="zh-CN" altLang="en-US" sz="1200" b="1">
              <a:solidFill>
                <a:srgbClr val="0070C0"/>
              </a:solidFill>
              <a:latin typeface="微软雅黑" panose="020B0503020204020204" charset="-122"/>
              <a:ea typeface="微软雅黑" panose="020B0503020204020204" charset="-122"/>
            </a:rPr>
            <a:t>返回主页</a:t>
          </a:r>
          <a:endParaRPr lang="zh-CN" altLang="en-US" sz="1200" b="1">
            <a:solidFill>
              <a:srgbClr val="0070C0"/>
            </a:solidFill>
            <a:latin typeface="微软雅黑" panose="020B0503020204020204" charset="-122"/>
            <a:ea typeface="微软雅黑" panose="020B0503020204020204" charset="-122"/>
          </a:endParaRPr>
        </a:p>
      </xdr:txBody>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5080</xdr:rowOff>
    </xdr:from>
    <xdr:to>
      <xdr:col>7</xdr:col>
      <xdr:colOff>2405380</xdr:colOff>
      <xdr:row>1</xdr:row>
      <xdr:rowOff>189230</xdr:rowOff>
    </xdr:to>
    <xdr:grpSp>
      <xdr:nvGrpSpPr>
        <xdr:cNvPr id="3" name="组合 2"/>
        <xdr:cNvGrpSpPr/>
      </xdr:nvGrpSpPr>
      <xdr:grpSpPr>
        <a:xfrm>
          <a:off x="323215" y="5080"/>
          <a:ext cx="10617200" cy="393700"/>
          <a:chOff x="492" y="-6"/>
          <a:chExt cx="37746" cy="1117"/>
        </a:xfrm>
      </xdr:grpSpPr>
      <xdr:sp>
        <xdr:nvSpPr>
          <xdr:cNvPr id="4" name="矩形 3"/>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6" name="图片 5"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7</xdr:col>
      <xdr:colOff>1059180</xdr:colOff>
      <xdr:row>2</xdr:row>
      <xdr:rowOff>27940</xdr:rowOff>
    </xdr:from>
    <xdr:to>
      <xdr:col>7</xdr:col>
      <xdr:colOff>2328545</xdr:colOff>
      <xdr:row>4</xdr:row>
      <xdr:rowOff>34925</xdr:rowOff>
    </xdr:to>
    <xdr:grpSp>
      <xdr:nvGrpSpPr>
        <xdr:cNvPr id="7" name="组合 6"/>
        <xdr:cNvGrpSpPr/>
      </xdr:nvGrpSpPr>
      <xdr:grpSpPr>
        <a:xfrm rot="0">
          <a:off x="9594215" y="542290"/>
          <a:ext cx="1269365" cy="387985"/>
          <a:chOff x="11754" y="1293"/>
          <a:chExt cx="5609" cy="2062"/>
        </a:xfrm>
      </xdr:grpSpPr>
      <xdr:pic>
        <xdr:nvPicPr>
          <xdr:cNvPr id="173" name="图片 172"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174" name="图片 173"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9</xdr:col>
      <xdr:colOff>0</xdr:colOff>
      <xdr:row>0</xdr:row>
      <xdr:rowOff>154305</xdr:rowOff>
    </xdr:from>
    <xdr:to>
      <xdr:col>10</xdr:col>
      <xdr:colOff>497840</xdr:colOff>
      <xdr:row>2</xdr:row>
      <xdr:rowOff>103505</xdr:rowOff>
    </xdr:to>
    <xdr:sp>
      <xdr:nvSpPr>
        <xdr:cNvPr id="2" name="TextBox 2">
          <a:hlinkClick xmlns:r="http://schemas.openxmlformats.org/officeDocument/2006/relationships" r:id="rId3"/>
        </xdr:cNvPr>
        <xdr:cNvSpPr txBox="1"/>
      </xdr:nvSpPr>
      <xdr:spPr>
        <a:xfrm>
          <a:off x="11635105" y="154305"/>
          <a:ext cx="1126490" cy="4635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en-US" altLang="zh-CN" sz="1400" b="1">
              <a:solidFill>
                <a:srgbClr val="0070C0"/>
              </a:solidFill>
              <a:latin typeface="微软雅黑" panose="020B0503020204020204" charset="-122"/>
              <a:ea typeface="微软雅黑" panose="020B0503020204020204" charset="-122"/>
            </a:rPr>
            <a:t> </a:t>
          </a:r>
          <a:r>
            <a:rPr lang="zh-CN" altLang="en-US" sz="1400" b="1">
              <a:solidFill>
                <a:srgbClr val="0070C0"/>
              </a:solidFill>
              <a:latin typeface="微软雅黑" panose="020B0503020204020204" charset="-122"/>
              <a:ea typeface="微软雅黑" panose="020B0503020204020204" charset="-122"/>
            </a:rPr>
            <a:t>返回主页</a:t>
          </a:r>
          <a:endParaRPr lang="zh-CN" altLang="en-US" sz="1400" b="1">
            <a:solidFill>
              <a:srgbClr val="0070C0"/>
            </a:solidFill>
            <a:latin typeface="微软雅黑" panose="020B0503020204020204" charset="-122"/>
            <a:ea typeface="微软雅黑" panose="020B0503020204020204" charset="-122"/>
          </a:endParaRPr>
        </a:p>
      </xdr:txBody>
    </xdr:sp>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5080</xdr:rowOff>
    </xdr:from>
    <xdr:to>
      <xdr:col>15</xdr:col>
      <xdr:colOff>939165</xdr:colOff>
      <xdr:row>1</xdr:row>
      <xdr:rowOff>286385</xdr:rowOff>
    </xdr:to>
    <xdr:grpSp>
      <xdr:nvGrpSpPr>
        <xdr:cNvPr id="2" name="组合 1"/>
        <xdr:cNvGrpSpPr/>
      </xdr:nvGrpSpPr>
      <xdr:grpSpPr>
        <a:xfrm>
          <a:off x="323215" y="5080"/>
          <a:ext cx="12987655" cy="490855"/>
          <a:chOff x="492" y="-6"/>
          <a:chExt cx="37746" cy="1117"/>
        </a:xfrm>
      </xdr:grpSpPr>
      <xdr:sp>
        <xdr:nvSpPr>
          <xdr:cNvPr id="4" name="矩形 3"/>
          <xdr:cNvSpPr/>
        </xdr:nvSpPr>
        <xdr:spPr>
          <a:xfrm>
            <a:off x="492" y="1"/>
            <a:ext cx="37747" cy="11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pic>
        <xdr:nvPicPr>
          <xdr:cNvPr id="5" name="图片 4" descr="商业主题背景图示"/>
          <xdr:cNvPicPr/>
        </xdr:nvPicPr>
        <xdr:blipFill>
          <a:blip r:embed="rId1"/>
          <a:srcRect/>
          <a:stretch>
            <a:fillRect/>
          </a:stretch>
        </xdr:blipFill>
        <xdr:spPr>
          <a:xfrm>
            <a:off x="6877" y="-6"/>
            <a:ext cx="31340" cy="1051"/>
          </a:xfrm>
          <a:prstGeom prst="rect">
            <a:avLst/>
          </a:prstGeom>
          <a:noFill/>
          <a:ln w="9525" cap="flat" cmpd="sng">
            <a:noFill/>
            <a:prstDash val="solid"/>
            <a:miter/>
          </a:ln>
          <a:effectLst/>
        </xdr:spPr>
      </xdr:pic>
    </xdr:grpSp>
    <xdr:clientData/>
  </xdr:twoCellAnchor>
  <xdr:twoCellAnchor>
    <xdr:from>
      <xdr:col>14</xdr:col>
      <xdr:colOff>556895</xdr:colOff>
      <xdr:row>2</xdr:row>
      <xdr:rowOff>119380</xdr:rowOff>
    </xdr:from>
    <xdr:to>
      <xdr:col>15</xdr:col>
      <xdr:colOff>883285</xdr:colOff>
      <xdr:row>4</xdr:row>
      <xdr:rowOff>37465</xdr:rowOff>
    </xdr:to>
    <xdr:grpSp>
      <xdr:nvGrpSpPr>
        <xdr:cNvPr id="175" name="组合 174"/>
        <xdr:cNvGrpSpPr/>
      </xdr:nvGrpSpPr>
      <xdr:grpSpPr>
        <a:xfrm rot="0">
          <a:off x="11967210" y="633730"/>
          <a:ext cx="1287780" cy="387985"/>
          <a:chOff x="11754" y="1293"/>
          <a:chExt cx="5609" cy="2062"/>
        </a:xfrm>
      </xdr:grpSpPr>
      <xdr:pic>
        <xdr:nvPicPr>
          <xdr:cNvPr id="176" name="图片 175"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177" name="图片 176"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16</xdr:col>
      <xdr:colOff>615950</xdr:colOff>
      <xdr:row>1</xdr:row>
      <xdr:rowOff>0</xdr:rowOff>
    </xdr:from>
    <xdr:to>
      <xdr:col>18</xdr:col>
      <xdr:colOff>76200</xdr:colOff>
      <xdr:row>3</xdr:row>
      <xdr:rowOff>12700</xdr:rowOff>
    </xdr:to>
    <xdr:sp>
      <xdr:nvSpPr>
        <xdr:cNvPr id="3" name="TextBox 2">
          <a:hlinkClick xmlns:r="http://schemas.openxmlformats.org/officeDocument/2006/relationships" r:id="rId3"/>
        </xdr:cNvPr>
        <xdr:cNvSpPr txBox="1"/>
      </xdr:nvSpPr>
      <xdr:spPr>
        <a:xfrm>
          <a:off x="13949045" y="209550"/>
          <a:ext cx="1519555" cy="5461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000" b="1">
              <a:solidFill>
                <a:srgbClr val="0070C0"/>
              </a:solidFill>
              <a:latin typeface="微软雅黑" panose="020B0503020204020204" charset="-122"/>
              <a:ea typeface="微软雅黑" panose="020B0503020204020204" charset="-122"/>
            </a:rPr>
            <a:t>  </a:t>
          </a:r>
          <a:r>
            <a:rPr lang="zh-CN" altLang="en-US" sz="2000" b="1">
              <a:solidFill>
                <a:srgbClr val="0070C0"/>
              </a:solidFill>
              <a:latin typeface="微软雅黑" panose="020B0503020204020204" charset="-122"/>
              <a:ea typeface="微软雅黑" panose="020B0503020204020204" charset="-122"/>
            </a:rPr>
            <a:t>返回主页</a:t>
          </a:r>
          <a:endParaRPr lang="zh-CN" altLang="en-US" sz="2000" b="1">
            <a:solidFill>
              <a:srgbClr val="0070C0"/>
            </a:solidFill>
            <a:latin typeface="微软雅黑" panose="020B0503020204020204" charset="-122"/>
            <a:ea typeface="微软雅黑" panose="020B0503020204020204" charset="-122"/>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b="1"/>
        </a:defPPr>
      </a:lstStyle>
      <a:style>
        <a:lnRef idx="2">
          <a:schemeClr val="accent1">
            <a:lumMod val="75000"/>
          </a:schemeClr>
        </a:lnRef>
        <a:fillRef idx="1">
          <a:schemeClr val="accent1"/>
        </a:fillRef>
        <a:effectRef idx="0">
          <a:srgbClr val="FFFFFF"/>
        </a:effectRef>
        <a:fontRef idx="minor">
          <a:schemeClr val="lt1"/>
        </a:fontRef>
      </a: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M38"/>
  <sheetViews>
    <sheetView showGridLines="0" tabSelected="1" zoomScale="58" zoomScaleNormal="58" topLeftCell="B1" workbookViewId="0">
      <selection activeCell="E34" sqref="E34"/>
    </sheetView>
  </sheetViews>
  <sheetFormatPr defaultColWidth="9" defaultRowHeight="14"/>
  <cols>
    <col min="1" max="1" width="4.62727272727273" style="768" customWidth="1"/>
    <col min="2" max="2" width="39.5454545454545" style="768" customWidth="1"/>
    <col min="3" max="3" width="35.9090909090909" style="768" customWidth="1"/>
    <col min="4" max="5" width="37.6363636363636" style="768" customWidth="1"/>
    <col min="6" max="6" width="27.7181818181818" style="768" customWidth="1"/>
    <col min="7" max="7" width="19.1272727272727" style="768" customWidth="1"/>
    <col min="8" max="8" width="22.7636363636364" style="768" customWidth="1"/>
    <col min="9" max="9" width="24.3181818181818" style="768" customWidth="1"/>
    <col min="10" max="10" width="26.6272727272727" style="768" customWidth="1"/>
    <col min="11" max="11" width="34.8" style="768" customWidth="1"/>
    <col min="12" max="16384" width="9" style="768"/>
  </cols>
  <sheetData>
    <row r="1" s="768" customFormat="1" ht="9" customHeight="1" spans="1:13">
      <c r="A1" s="771"/>
    </row>
    <row r="2" s="768" customFormat="1" ht="39" customHeight="1" spans="1:13">
      <c r="A2" s="771"/>
      <c r="M2" s="785"/>
    </row>
    <row r="3" s="768" customFormat="1" ht="16" customHeight="1" spans="1:13">
      <c r="A3" s="771"/>
    </row>
    <row r="4" s="768" customFormat="1" ht="40" customHeight="1" spans="1:13">
      <c r="A4" s="771"/>
      <c r="H4" s="482" t="s">
        <v>0</v>
      </c>
      <c r="I4" s="482"/>
      <c r="J4" s="482"/>
      <c r="K4" s="482"/>
    </row>
    <row r="5" s="768" customFormat="1" ht="79" customHeight="1" spans="1:13">
      <c r="A5" s="771"/>
      <c r="B5" s="786" t="s">
        <v>1</v>
      </c>
      <c r="C5" s="786"/>
      <c r="D5" s="786"/>
      <c r="E5" s="786"/>
      <c r="F5" s="786"/>
      <c r="G5" s="786"/>
      <c r="H5" s="786"/>
      <c r="I5" s="786"/>
      <c r="J5" s="786"/>
      <c r="K5" s="786"/>
    </row>
    <row r="6" s="768" customFormat="1" ht="49" customHeight="1" spans="1:13">
      <c r="A6" s="771"/>
      <c r="B6" s="787" t="s">
        <v>2</v>
      </c>
      <c r="C6" s="787" t="s">
        <v>3</v>
      </c>
      <c r="D6" s="788" t="s">
        <v>4</v>
      </c>
      <c r="E6" s="788" t="s">
        <v>5</v>
      </c>
      <c r="F6" s="788"/>
      <c r="G6" s="788"/>
      <c r="H6" s="788"/>
      <c r="I6" s="788"/>
      <c r="J6" s="787"/>
      <c r="K6" s="787" t="s">
        <v>6</v>
      </c>
    </row>
    <row r="7" s="768" customFormat="1" ht="58" customHeight="1" spans="1:13">
      <c r="A7" s="771"/>
      <c r="B7" s="789" t="s">
        <v>7</v>
      </c>
      <c r="C7" s="790" t="s">
        <v>8</v>
      </c>
      <c r="D7" s="791" t="s">
        <v>9</v>
      </c>
      <c r="E7" s="791" t="s">
        <v>10</v>
      </c>
      <c r="F7" s="791"/>
      <c r="G7" s="791"/>
      <c r="H7" s="791"/>
      <c r="I7" s="791"/>
      <c r="J7" s="792"/>
      <c r="K7" s="791" t="s">
        <v>11</v>
      </c>
    </row>
    <row r="8" s="768" customFormat="1" ht="58" customHeight="1" spans="1:13">
      <c r="A8" s="771"/>
      <c r="B8" s="793"/>
      <c r="C8" s="794"/>
      <c r="D8" s="795" t="s">
        <v>12</v>
      </c>
      <c r="E8" s="791" t="s">
        <v>10</v>
      </c>
      <c r="F8" s="791"/>
      <c r="G8" s="791"/>
      <c r="H8" s="791"/>
      <c r="I8" s="791"/>
      <c r="J8" s="792"/>
      <c r="K8" s="796" t="s">
        <v>13</v>
      </c>
    </row>
    <row r="9" s="768" customFormat="1" ht="58" customHeight="1" spans="1:13">
      <c r="A9" s="771"/>
      <c r="B9" s="793"/>
      <c r="C9" s="797" t="s">
        <v>14</v>
      </c>
      <c r="D9" s="795" t="s">
        <v>15</v>
      </c>
      <c r="E9" s="795" t="s">
        <v>16</v>
      </c>
      <c r="F9" s="795"/>
      <c r="G9" s="795"/>
      <c r="H9" s="795"/>
      <c r="I9" s="795"/>
      <c r="J9" s="798"/>
      <c r="K9" s="796" t="s">
        <v>13</v>
      </c>
    </row>
    <row r="10" s="768" customFormat="1" ht="58" customHeight="1" spans="1:13">
      <c r="A10" s="771"/>
      <c r="B10" s="793"/>
      <c r="C10" s="799"/>
      <c r="D10" s="795" t="s">
        <v>17</v>
      </c>
      <c r="E10" s="800" t="s">
        <v>18</v>
      </c>
      <c r="F10" s="801"/>
      <c r="G10" s="801"/>
      <c r="H10" s="801"/>
      <c r="I10" s="801"/>
      <c r="J10" s="802"/>
      <c r="K10" s="796" t="s">
        <v>13</v>
      </c>
    </row>
    <row r="11" s="768" customFormat="1" ht="58" customHeight="1" spans="1:13">
      <c r="A11" s="771"/>
      <c r="B11" s="803" t="s">
        <v>19</v>
      </c>
      <c r="C11" s="797" t="s">
        <v>20</v>
      </c>
      <c r="D11" s="795" t="s">
        <v>21</v>
      </c>
      <c r="E11" s="795" t="s">
        <v>22</v>
      </c>
      <c r="F11" s="795"/>
      <c r="G11" s="795"/>
      <c r="H11" s="795"/>
      <c r="I11" s="795"/>
      <c r="J11" s="798"/>
      <c r="K11" s="796" t="s">
        <v>13</v>
      </c>
    </row>
    <row r="12" s="768" customFormat="1" ht="58" customHeight="1" spans="1:13">
      <c r="A12" s="771"/>
      <c r="B12" s="804"/>
      <c r="C12" s="805"/>
      <c r="D12" s="795" t="s">
        <v>23</v>
      </c>
      <c r="E12" s="795" t="s">
        <v>24</v>
      </c>
      <c r="F12" s="795"/>
      <c r="G12" s="795"/>
      <c r="H12" s="795"/>
      <c r="I12" s="795"/>
      <c r="J12" s="798"/>
      <c r="K12" s="796" t="s">
        <v>13</v>
      </c>
    </row>
    <row r="13" s="768" customFormat="1" ht="16" customHeight="1" spans="1:13">
      <c r="A13" s="771"/>
      <c r="B13" s="806"/>
      <c r="C13" s="807"/>
      <c r="D13" s="807"/>
      <c r="E13" s="807"/>
      <c r="F13" s="807"/>
      <c r="G13" s="807"/>
      <c r="H13" s="807"/>
      <c r="I13" s="807"/>
      <c r="J13" s="807"/>
      <c r="K13" s="808"/>
    </row>
    <row r="14" s="768" customFormat="1" ht="53" customHeight="1" spans="1:13">
      <c r="A14" s="771"/>
      <c r="B14" s="809" t="s">
        <v>25</v>
      </c>
      <c r="C14" s="810" t="s">
        <v>26</v>
      </c>
      <c r="D14" s="809"/>
      <c r="E14" s="809"/>
      <c r="F14" s="809"/>
      <c r="G14" s="809"/>
      <c r="H14" s="811"/>
      <c r="I14" s="811"/>
      <c r="J14" s="811"/>
      <c r="K14" s="811"/>
    </row>
    <row r="15" s="768" customFormat="1" ht="53" customHeight="1" spans="1:13">
      <c r="A15" s="771"/>
      <c r="B15" s="809" t="s">
        <v>27</v>
      </c>
      <c r="C15" s="810" t="s">
        <v>26</v>
      </c>
      <c r="D15" s="809"/>
      <c r="E15" s="809"/>
      <c r="F15" s="809"/>
      <c r="G15" s="809"/>
      <c r="H15" s="811"/>
      <c r="I15" s="811"/>
      <c r="J15" s="811"/>
      <c r="K15" s="811"/>
    </row>
    <row r="16" s="768" customFormat="1" ht="53" customHeight="1" spans="1:13">
      <c r="A16" s="771"/>
      <c r="B16" s="812" t="s">
        <v>28</v>
      </c>
      <c r="C16" s="813" t="s">
        <v>29</v>
      </c>
      <c r="D16" s="812" t="s">
        <v>30</v>
      </c>
      <c r="E16" s="812" t="s">
        <v>31</v>
      </c>
      <c r="F16" s="812" t="s">
        <v>32</v>
      </c>
      <c r="G16" s="812"/>
      <c r="H16" s="814" t="s">
        <v>33</v>
      </c>
      <c r="I16" s="814" t="s">
        <v>33</v>
      </c>
      <c r="J16" s="814" t="s">
        <v>34</v>
      </c>
      <c r="K16" s="815"/>
    </row>
    <row r="17" s="768" customFormat="1" ht="53" customHeight="1" spans="1:11">
      <c r="A17" s="771"/>
      <c r="B17" s="812" t="s">
        <v>35</v>
      </c>
      <c r="C17" s="813" t="s">
        <v>29</v>
      </c>
      <c r="D17" s="812" t="s">
        <v>30</v>
      </c>
      <c r="E17" s="812" t="s">
        <v>36</v>
      </c>
      <c r="F17" s="812" t="s">
        <v>37</v>
      </c>
      <c r="G17" s="812"/>
      <c r="H17" s="814" t="s">
        <v>38</v>
      </c>
      <c r="I17" s="814" t="s">
        <v>38</v>
      </c>
      <c r="J17" s="814" t="s">
        <v>34</v>
      </c>
      <c r="K17" s="815"/>
    </row>
    <row r="18" s="768" customFormat="1" ht="53" customHeight="1" spans="1:11">
      <c r="A18" s="771"/>
      <c r="B18" s="812" t="s">
        <v>39</v>
      </c>
      <c r="C18" s="813" t="s">
        <v>29</v>
      </c>
      <c r="D18" s="812" t="s">
        <v>30</v>
      </c>
      <c r="E18" s="812" t="s">
        <v>40</v>
      </c>
      <c r="F18" s="812" t="s">
        <v>41</v>
      </c>
      <c r="G18" s="812"/>
      <c r="H18" s="814" t="s">
        <v>42</v>
      </c>
      <c r="I18" s="814" t="s">
        <v>42</v>
      </c>
      <c r="J18" s="814" t="s">
        <v>34</v>
      </c>
      <c r="K18" s="815"/>
    </row>
    <row r="19" s="768" customFormat="1" ht="53" customHeight="1" spans="1:11">
      <c r="A19" s="771"/>
      <c r="B19" s="812" t="s">
        <v>43</v>
      </c>
      <c r="C19" s="813" t="s">
        <v>29</v>
      </c>
      <c r="D19" s="812" t="s">
        <v>30</v>
      </c>
      <c r="E19" s="812" t="s">
        <v>44</v>
      </c>
      <c r="F19" s="812" t="s">
        <v>45</v>
      </c>
      <c r="G19" s="812"/>
      <c r="H19" s="814" t="s">
        <v>42</v>
      </c>
      <c r="I19" s="814" t="s">
        <v>42</v>
      </c>
      <c r="J19" s="814" t="s">
        <v>34</v>
      </c>
      <c r="K19" s="815"/>
    </row>
    <row r="20" s="768" customFormat="1" ht="53" customHeight="1" spans="1:11">
      <c r="A20" s="771"/>
      <c r="B20" s="812" t="s">
        <v>46</v>
      </c>
      <c r="C20" s="813" t="s">
        <v>29</v>
      </c>
      <c r="D20" s="812" t="s">
        <v>30</v>
      </c>
      <c r="E20" s="812" t="s">
        <v>47</v>
      </c>
      <c r="F20" s="812" t="s">
        <v>48</v>
      </c>
      <c r="G20" s="812"/>
      <c r="H20" s="814" t="s">
        <v>42</v>
      </c>
      <c r="I20" s="814" t="s">
        <v>42</v>
      </c>
      <c r="J20" s="814" t="s">
        <v>34</v>
      </c>
      <c r="K20" s="815"/>
    </row>
    <row r="21" s="768" customFormat="1" ht="53" customHeight="1" spans="1:11">
      <c r="A21" s="771"/>
      <c r="B21" s="812" t="s">
        <v>49</v>
      </c>
      <c r="C21" s="813" t="s">
        <v>29</v>
      </c>
      <c r="D21" s="812" t="s">
        <v>30</v>
      </c>
      <c r="E21" s="812" t="s">
        <v>50</v>
      </c>
      <c r="F21" s="813" t="s">
        <v>51</v>
      </c>
      <c r="G21" s="813"/>
      <c r="H21" s="814" t="s">
        <v>42</v>
      </c>
      <c r="I21" s="814" t="s">
        <v>42</v>
      </c>
      <c r="J21" s="814" t="s">
        <v>34</v>
      </c>
      <c r="K21" s="815"/>
    </row>
    <row r="22" s="768" customFormat="1" ht="53" customHeight="1" spans="1:11">
      <c r="A22" s="771"/>
      <c r="B22" s="812" t="s">
        <v>52</v>
      </c>
      <c r="C22" s="813" t="s">
        <v>29</v>
      </c>
      <c r="D22" s="812" t="s">
        <v>30</v>
      </c>
      <c r="E22" s="812" t="s">
        <v>53</v>
      </c>
      <c r="F22" s="812" t="s">
        <v>54</v>
      </c>
      <c r="G22" s="812"/>
      <c r="H22" s="814" t="s">
        <v>55</v>
      </c>
      <c r="I22" s="814" t="s">
        <v>56</v>
      </c>
      <c r="J22" s="814" t="s">
        <v>34</v>
      </c>
      <c r="K22" s="815"/>
    </row>
    <row r="23" s="768" customFormat="1" ht="53" customHeight="1" spans="1:11">
      <c r="A23" s="771"/>
      <c r="B23" s="816" t="s">
        <v>57</v>
      </c>
      <c r="C23" s="817" t="s">
        <v>29</v>
      </c>
      <c r="D23" s="816" t="s">
        <v>30</v>
      </c>
      <c r="E23" s="816" t="s">
        <v>58</v>
      </c>
      <c r="F23" s="816" t="s">
        <v>59</v>
      </c>
      <c r="G23" s="816"/>
      <c r="H23" s="818" t="s">
        <v>60</v>
      </c>
      <c r="I23" s="818" t="s">
        <v>61</v>
      </c>
      <c r="J23" s="818" t="s">
        <v>34</v>
      </c>
      <c r="K23" s="819"/>
    </row>
    <row r="24" s="768" customFormat="1" ht="53" customHeight="1" spans="1:11">
      <c r="A24" s="771"/>
      <c r="B24" s="816" t="s">
        <v>62</v>
      </c>
      <c r="C24" s="817" t="s">
        <v>29</v>
      </c>
      <c r="D24" s="816" t="s">
        <v>30</v>
      </c>
      <c r="E24" s="816" t="s">
        <v>53</v>
      </c>
      <c r="F24" s="816" t="s">
        <v>63</v>
      </c>
      <c r="G24" s="816"/>
      <c r="H24" s="818" t="s">
        <v>42</v>
      </c>
      <c r="I24" s="818" t="s">
        <v>64</v>
      </c>
      <c r="J24" s="818" t="s">
        <v>34</v>
      </c>
      <c r="K24" s="819"/>
    </row>
    <row r="25" s="768" customFormat="1" ht="53" customHeight="1" spans="1:11">
      <c r="A25" s="771"/>
      <c r="B25" s="816" t="s">
        <v>65</v>
      </c>
      <c r="C25" s="817" t="s">
        <v>29</v>
      </c>
      <c r="D25" s="816" t="s">
        <v>30</v>
      </c>
      <c r="E25" s="816" t="s">
        <v>58</v>
      </c>
      <c r="F25" s="816" t="s">
        <v>66</v>
      </c>
      <c r="G25" s="816"/>
      <c r="H25" s="818" t="s">
        <v>42</v>
      </c>
      <c r="I25" s="818" t="s">
        <v>67</v>
      </c>
      <c r="J25" s="818" t="s">
        <v>34</v>
      </c>
      <c r="K25" s="819"/>
    </row>
    <row r="26" s="768" customFormat="1" ht="53" customHeight="1" spans="1:11">
      <c r="A26" s="771"/>
      <c r="B26" s="816" t="s">
        <v>68</v>
      </c>
      <c r="C26" s="817" t="s">
        <v>29</v>
      </c>
      <c r="D26" s="816" t="s">
        <v>30</v>
      </c>
      <c r="E26" s="816" t="s">
        <v>58</v>
      </c>
      <c r="F26" s="816" t="s">
        <v>69</v>
      </c>
      <c r="G26" s="816"/>
      <c r="H26" s="818" t="s">
        <v>60</v>
      </c>
      <c r="I26" s="818" t="s">
        <v>61</v>
      </c>
      <c r="J26" s="818" t="s">
        <v>34</v>
      </c>
      <c r="K26" s="819"/>
    </row>
    <row r="27" s="768" customFormat="1" ht="53" customHeight="1" spans="1:11">
      <c r="A27" s="771"/>
      <c r="B27" s="816" t="s">
        <v>70</v>
      </c>
      <c r="C27" s="817" t="s">
        <v>29</v>
      </c>
      <c r="D27" s="816" t="s">
        <v>30</v>
      </c>
      <c r="E27" s="816" t="s">
        <v>71</v>
      </c>
      <c r="F27" s="816" t="s">
        <v>59</v>
      </c>
      <c r="G27" s="816"/>
      <c r="H27" s="818" t="s">
        <v>60</v>
      </c>
      <c r="I27" s="818" t="s">
        <v>61</v>
      </c>
      <c r="J27" s="818" t="s">
        <v>34</v>
      </c>
      <c r="K27" s="819"/>
    </row>
    <row r="28" s="768" customFormat="1" ht="53" customHeight="1" spans="1:11">
      <c r="A28" s="771"/>
      <c r="B28" s="816" t="s">
        <v>72</v>
      </c>
      <c r="C28" s="817" t="s">
        <v>29</v>
      </c>
      <c r="D28" s="816" t="s">
        <v>30</v>
      </c>
      <c r="E28" s="816" t="s">
        <v>71</v>
      </c>
      <c r="F28" s="817" t="s">
        <v>73</v>
      </c>
      <c r="G28" s="817"/>
      <c r="H28" s="818" t="s">
        <v>60</v>
      </c>
      <c r="I28" s="818" t="s">
        <v>74</v>
      </c>
      <c r="J28" s="818" t="s">
        <v>34</v>
      </c>
      <c r="K28" s="819"/>
    </row>
    <row r="29" s="768" customFormat="1" ht="53" customHeight="1" spans="1:11">
      <c r="A29" s="771"/>
      <c r="B29" s="816" t="s">
        <v>75</v>
      </c>
      <c r="C29" s="817" t="s">
        <v>29</v>
      </c>
      <c r="D29" s="816" t="s">
        <v>30</v>
      </c>
      <c r="E29" s="816" t="s">
        <v>71</v>
      </c>
      <c r="F29" s="817" t="s">
        <v>76</v>
      </c>
      <c r="G29" s="817"/>
      <c r="H29" s="818" t="s">
        <v>60</v>
      </c>
      <c r="I29" s="818" t="s">
        <v>74</v>
      </c>
      <c r="J29" s="818" t="s">
        <v>34</v>
      </c>
      <c r="K29" s="819"/>
    </row>
    <row r="30" s="768" customFormat="1" ht="53" customHeight="1" spans="1:11">
      <c r="A30" s="771"/>
      <c r="B30" s="816" t="s">
        <v>77</v>
      </c>
      <c r="C30" s="817" t="s">
        <v>29</v>
      </c>
      <c r="D30" s="816" t="s">
        <v>30</v>
      </c>
      <c r="E30" s="816" t="s">
        <v>71</v>
      </c>
      <c r="F30" s="817" t="s">
        <v>76</v>
      </c>
      <c r="G30" s="817"/>
      <c r="H30" s="818" t="s">
        <v>60</v>
      </c>
      <c r="I30" s="818" t="s">
        <v>74</v>
      </c>
      <c r="J30" s="818" t="s">
        <v>34</v>
      </c>
      <c r="K30" s="819"/>
    </row>
    <row r="31" s="768" customFormat="1" ht="53" customHeight="1" spans="1:11">
      <c r="A31" s="771"/>
      <c r="B31" s="816" t="s">
        <v>78</v>
      </c>
      <c r="C31" s="817" t="s">
        <v>29</v>
      </c>
      <c r="D31" s="816" t="s">
        <v>30</v>
      </c>
      <c r="E31" s="816" t="s">
        <v>53</v>
      </c>
      <c r="F31" s="817" t="s">
        <v>79</v>
      </c>
      <c r="G31" s="817"/>
      <c r="H31" s="818" t="s">
        <v>60</v>
      </c>
      <c r="I31" s="818" t="s">
        <v>74</v>
      </c>
      <c r="J31" s="818" t="s">
        <v>34</v>
      </c>
      <c r="K31" s="819"/>
    </row>
    <row r="32" s="768" customFormat="1" ht="65" customHeight="1" spans="1:11">
      <c r="A32" s="771"/>
      <c r="B32" s="820" t="s">
        <v>80</v>
      </c>
      <c r="C32" s="821" t="s">
        <v>29</v>
      </c>
      <c r="D32" s="820" t="s">
        <v>30</v>
      </c>
      <c r="E32" s="820" t="s">
        <v>81</v>
      </c>
      <c r="F32" s="822" t="s">
        <v>82</v>
      </c>
      <c r="G32" s="823"/>
      <c r="H32" s="824" t="s">
        <v>60</v>
      </c>
      <c r="I32" s="824" t="s">
        <v>74</v>
      </c>
      <c r="J32" s="824" t="s">
        <v>34</v>
      </c>
      <c r="K32" s="820"/>
    </row>
    <row r="33" s="768" customFormat="1" ht="65" customHeight="1" spans="1:11">
      <c r="A33" s="771"/>
      <c r="B33" s="820" t="s">
        <v>83</v>
      </c>
      <c r="C33" s="821" t="s">
        <v>29</v>
      </c>
      <c r="D33" s="820" t="s">
        <v>30</v>
      </c>
      <c r="E33" s="820" t="s">
        <v>84</v>
      </c>
      <c r="F33" s="821" t="s">
        <v>85</v>
      </c>
      <c r="G33" s="821"/>
      <c r="H33" s="824" t="s">
        <v>60</v>
      </c>
      <c r="I33" s="824" t="s">
        <v>74</v>
      </c>
      <c r="J33" s="824" t="s">
        <v>34</v>
      </c>
      <c r="K33" s="825"/>
    </row>
    <row r="34" s="768" customFormat="1" ht="53" customHeight="1" spans="1:11">
      <c r="A34" s="771"/>
      <c r="B34" s="812" t="s">
        <v>86</v>
      </c>
      <c r="C34" s="813" t="s">
        <v>26</v>
      </c>
      <c r="D34" s="812"/>
      <c r="E34" s="812"/>
      <c r="F34" s="812"/>
      <c r="G34" s="812"/>
      <c r="H34" s="815"/>
      <c r="I34" s="815"/>
      <c r="J34" s="815"/>
      <c r="K34" s="815"/>
    </row>
    <row r="35" s="768" customFormat="1" ht="53" customHeight="1" spans="1:11">
      <c r="A35" s="771"/>
      <c r="B35" s="812" t="s">
        <v>87</v>
      </c>
      <c r="C35" s="813" t="s">
        <v>26</v>
      </c>
      <c r="D35" s="812"/>
      <c r="E35" s="812"/>
      <c r="F35" s="812"/>
      <c r="G35" s="812"/>
      <c r="H35" s="815"/>
      <c r="I35" s="815"/>
      <c r="J35" s="815"/>
      <c r="K35" s="815"/>
    </row>
    <row r="36" s="768" customFormat="1" ht="53" customHeight="1" spans="1:11">
      <c r="A36" s="771"/>
      <c r="B36" s="812" t="s">
        <v>88</v>
      </c>
      <c r="C36" s="813" t="s">
        <v>26</v>
      </c>
      <c r="D36" s="812"/>
      <c r="E36" s="812"/>
      <c r="F36" s="812"/>
      <c r="G36" s="812"/>
      <c r="H36" s="815"/>
      <c r="I36" s="815"/>
      <c r="J36" s="815"/>
      <c r="K36" s="815"/>
    </row>
    <row r="37" s="768" customFormat="1" ht="53" customHeight="1" spans="1:11">
      <c r="A37" s="771"/>
      <c r="B37" s="812" t="s">
        <v>89</v>
      </c>
      <c r="C37" s="813" t="s">
        <v>26</v>
      </c>
      <c r="D37" s="812"/>
      <c r="E37" s="812"/>
      <c r="F37" s="812"/>
      <c r="G37" s="812"/>
      <c r="H37" s="815"/>
      <c r="I37" s="815"/>
      <c r="J37" s="815"/>
      <c r="K37" s="815"/>
    </row>
    <row r="38" s="768" customFormat="1" ht="53" customHeight="1" spans="1:11">
      <c r="A38" s="771"/>
      <c r="B38" s="826" t="s">
        <v>90</v>
      </c>
      <c r="C38" s="827" t="s">
        <v>26</v>
      </c>
      <c r="D38" s="826"/>
      <c r="E38" s="826"/>
      <c r="F38" s="826"/>
      <c r="G38" s="826"/>
      <c r="H38" s="828"/>
      <c r="I38" s="828"/>
      <c r="J38" s="828"/>
      <c r="K38" s="828"/>
    </row>
  </sheetData>
  <mergeCells count="41">
    <mergeCell ref="H4:K4"/>
    <mergeCell ref="B5:K5"/>
    <mergeCell ref="E6:J6"/>
    <mergeCell ref="E7:J7"/>
    <mergeCell ref="E8:J8"/>
    <mergeCell ref="E9:J9"/>
    <mergeCell ref="E10:J10"/>
    <mergeCell ref="E11:J11"/>
    <mergeCell ref="E12:J12"/>
    <mergeCell ref="B13:K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A1:A38"/>
    <mergeCell ref="B7:B10"/>
    <mergeCell ref="B11:B12"/>
    <mergeCell ref="C7:C8"/>
    <mergeCell ref="C9:C10"/>
    <mergeCell ref="C11:C12"/>
  </mergeCells>
  <hyperlinks>
    <hyperlink ref="C17" location="华南明星达14T卡派!A1" display="点击进入报价"/>
    <hyperlink ref="C18" location="华南明星达16T卡派!A1" display="点击进入报价"/>
    <hyperlink ref="C19" location="华南明星达18T卡派!A1" display="点击进入报价"/>
    <hyperlink ref="C21" location="华南OA普船卡派!A1" display="点击进入报价"/>
    <hyperlink ref="C22" location="华南特惠普船卡派!A1" display="点击进入报价"/>
    <hyperlink ref="C34" location="美国亚马逊常见偏远地址!A1" display="点击进入"/>
    <hyperlink ref="C35" location="美国海运偏远邮编!A1" display="点击进入"/>
    <hyperlink ref="C36" location="美国亚马逊仓库!A1" display="点击进入"/>
    <hyperlink ref="C37" location="美国亚马逊仓库!A1" display="点击进入"/>
    <hyperlink ref="C38" location="发票模版!A1" display="点击进入"/>
    <hyperlink ref="C29" location="华南纽约普船卡派!A1" display="点击进入报价"/>
    <hyperlink ref="C20" location="华南明星达20T卡派!A1" display="点击进入报价"/>
    <hyperlink ref="C30" location="华南纽约普船卡派!A1" display="点击进入报价"/>
    <hyperlink ref="C24" location="华南奥克兰普船卡派!A1" display="点击进入报价"/>
    <hyperlink ref="C25" location="华南芝加哥普船卡派!A1" display="点击进入报价"/>
    <hyperlink ref="C26" location="华南休斯顿普船卡派!A1" display="点击进入报价"/>
    <hyperlink ref="C27" location="华南萨凡纳普船卡派!A1" display="点击进入报价"/>
    <hyperlink ref="C16" location="'MXD-华南海派全渠道'!A1" display="点击进入报价"/>
    <hyperlink ref="C15" location="明日之星下单渠道明细归类!A1" display="点击进入"/>
    <hyperlink ref="C14" location="'MXD-赔偿说明及发货须知'!A1" display="点击进入"/>
    <hyperlink ref="C23" location="华南西雅图普船卡派!A1" display="点击进入报价"/>
    <hyperlink ref="C28" location="华南纽约经济普船卡派!A1" display="点击进入报价"/>
    <hyperlink ref="C33" location="华南全美商私卡!A1" display="点击进入报价"/>
    <hyperlink ref="C31" location="华南纽约海铁卡派!A1" display="点击进入报价"/>
    <hyperlink ref="C32" location="华南纽约私卡!A1" display="点击进入报价"/>
  </hyperlinks>
  <pageMargins left="0.75" right="0.75" top="1" bottom="1" header="0.5" footer="0.5"/>
  <pageSetup paperSize="256"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sheetPr>
  <dimension ref="A1:J24"/>
  <sheetViews>
    <sheetView showGridLines="0" zoomScale="58" zoomScaleNormal="58" topLeftCell="A4" workbookViewId="0">
      <selection activeCell="D17" sqref="D17"/>
    </sheetView>
  </sheetViews>
  <sheetFormatPr defaultColWidth="9" defaultRowHeight="14"/>
  <cols>
    <col min="1" max="1" width="4.62727272727273" style="768" customWidth="1"/>
    <col min="2" max="2" width="39.5454545454545" style="768" customWidth="1"/>
    <col min="3" max="3" width="35.9090909090909" style="768" customWidth="1"/>
    <col min="4" max="5" width="37.6363636363636" style="768" customWidth="1"/>
    <col min="6" max="6" width="27.7181818181818" style="768" customWidth="1"/>
    <col min="7" max="7" width="30.8272727272727" style="768" customWidth="1"/>
    <col min="8" max="8" width="22.7636363636364" style="768" customWidth="1"/>
    <col min="9" max="10" width="9" style="768"/>
    <col min="11" max="16384" width="9" style="767"/>
  </cols>
  <sheetData>
    <row r="1" ht="62" customHeight="1" spans="1:10">
      <c r="B1" s="769"/>
      <c r="C1" s="769"/>
      <c r="D1" s="769"/>
      <c r="E1" s="769"/>
      <c r="F1" s="769"/>
      <c r="G1" s="769"/>
    </row>
    <row r="2" ht="22" customHeight="1" spans="1:10">
      <c r="B2" s="769"/>
      <c r="C2" s="769"/>
      <c r="D2" s="769"/>
      <c r="E2" s="770" t="str">
        <f>目录!H4</f>
        <v>明日之星华南价格表入仓执行日期2025/1/27</v>
      </c>
      <c r="F2" s="770"/>
      <c r="G2" s="770"/>
    </row>
    <row r="3" s="767" customFormat="1" ht="45" customHeight="1" spans="1:10">
      <c r="A3" s="771"/>
      <c r="B3" s="772" t="s">
        <v>91</v>
      </c>
      <c r="C3" s="773"/>
      <c r="D3" s="774"/>
      <c r="E3" s="774"/>
      <c r="F3" s="769"/>
      <c r="G3" s="769"/>
      <c r="H3" s="768"/>
      <c r="I3" s="768"/>
      <c r="J3" s="768"/>
    </row>
    <row r="4" s="767" customFormat="1" ht="56" customHeight="1" spans="1:10">
      <c r="A4" s="771"/>
      <c r="B4" s="775" t="s">
        <v>92</v>
      </c>
      <c r="C4" s="776"/>
      <c r="D4" s="777"/>
      <c r="E4" s="777"/>
      <c r="F4" s="769"/>
      <c r="G4" s="769"/>
      <c r="H4" s="768"/>
      <c r="I4" s="768"/>
      <c r="J4" s="768"/>
    </row>
    <row r="5" s="767" customFormat="1" ht="15" customHeight="1" spans="1:10">
      <c r="A5" s="771"/>
      <c r="B5" s="778"/>
      <c r="C5" s="779"/>
      <c r="D5" s="779"/>
      <c r="E5" s="779"/>
      <c r="F5" s="769"/>
      <c r="G5" s="769"/>
      <c r="H5" s="768"/>
      <c r="I5" s="768"/>
      <c r="J5" s="768"/>
    </row>
    <row r="6" s="767" customFormat="1" ht="53" customHeight="1" spans="1:10">
      <c r="A6" s="771"/>
      <c r="B6" s="780" t="s">
        <v>93</v>
      </c>
      <c r="C6" s="781" t="s">
        <v>94</v>
      </c>
      <c r="D6" s="781" t="s">
        <v>95</v>
      </c>
      <c r="E6" s="781" t="s">
        <v>96</v>
      </c>
      <c r="F6" s="781" t="s">
        <v>97</v>
      </c>
      <c r="G6" s="780" t="s">
        <v>98</v>
      </c>
      <c r="H6" s="768"/>
      <c r="I6" s="768"/>
      <c r="J6" s="768"/>
    </row>
    <row r="7" s="767" customFormat="1" ht="48" customHeight="1" spans="1:10">
      <c r="A7" s="771"/>
      <c r="B7" s="782" t="s">
        <v>99</v>
      </c>
      <c r="C7" s="783" t="str" cm="1">
        <f ca="1" t="array" ref="C7">IFERROR(VLOOKUP("*"&amp;$B$4&amp;"*",INDIRECT("'"&amp;B7&amp;"'!B:K"),{2,3,4,5,6},0),"无")</f>
        <v>无</v>
      </c>
      <c r="D7" s="783"/>
      <c r="E7" s="783"/>
      <c r="F7" s="783"/>
      <c r="G7" s="784"/>
      <c r="H7" s="768"/>
      <c r="I7" s="768"/>
      <c r="J7" s="768"/>
    </row>
    <row r="8" s="767" customFormat="1" ht="48" customHeight="1" spans="1:10">
      <c r="A8" s="771"/>
      <c r="B8" s="782" t="s">
        <v>100</v>
      </c>
      <c r="C8" s="783" t="str" cm="1">
        <f ca="1" t="array" ref="C8">IFERROR(VLOOKUP("*"&amp;$B$4&amp;"*",INDIRECT("'"&amp;B8&amp;"'!B:K"),{2,3,4,5,6},0),"无")</f>
        <v>无</v>
      </c>
      <c r="D8" s="783"/>
      <c r="E8" s="783"/>
      <c r="F8" s="783"/>
      <c r="G8" s="784"/>
      <c r="H8" s="768"/>
      <c r="I8" s="768"/>
      <c r="J8" s="768"/>
    </row>
    <row r="9" s="767" customFormat="1" ht="48" customHeight="1" spans="1:10">
      <c r="A9" s="771"/>
      <c r="B9" s="782" t="s">
        <v>101</v>
      </c>
      <c r="C9" s="783" cm="1">
        <f ca="1" t="array" ref="C9:G9">IFERROR(VLOOKUP("*"&amp;$B$4&amp;"*",INDIRECT("'"&amp;B9&amp;"'!c:K"),{2,3,4,5,6},0),"无")</f>
        <v>10</v>
      </c>
      <c r="D9" s="783">
        <v>9</v>
      </c>
      <c r="E9" s="783">
        <v>1800</v>
      </c>
      <c r="F9" s="783" t="str">
        <v>12KG+/1CBM+</v>
      </c>
      <c r="G9" s="784" t="str">
        <v>25-29天左右签收</v>
      </c>
      <c r="H9" s="768"/>
      <c r="I9" s="768"/>
      <c r="J9" s="768"/>
    </row>
    <row r="10" s="767" customFormat="1" ht="48" customHeight="1" spans="1:10">
      <c r="A10" s="771"/>
      <c r="B10" s="782" t="s">
        <v>102</v>
      </c>
      <c r="C10" s="783" cm="1">
        <f ca="1" t="array" ref="C10:G10">IFERROR(VLOOKUP("*"&amp;$B$4&amp;"*",INDIRECT("'"&amp;B10&amp;"'!c:K"),{2,3,4,5,6},0),"无")</f>
        <v>9.3</v>
      </c>
      <c r="D10" s="783">
        <v>8.3</v>
      </c>
      <c r="E10" s="783">
        <v>1660</v>
      </c>
      <c r="F10" s="783" t="str">
        <v>12KG+/1CBM+</v>
      </c>
      <c r="G10" s="784" t="str">
        <v>25-29天左右签收</v>
      </c>
      <c r="H10" s="768"/>
      <c r="I10" s="768"/>
      <c r="J10" s="768"/>
    </row>
    <row r="11" s="767" customFormat="1" ht="48" customHeight="1" spans="1:10">
      <c r="A11" s="771"/>
      <c r="B11" s="782" t="s">
        <v>103</v>
      </c>
      <c r="C11" s="783" cm="1">
        <f ca="1" t="array" ref="C11:G11">IFERROR(VLOOKUP("*"&amp;$B$4&amp;"*",INDIRECT("'"&amp;B11&amp;"'!c18:K100"),{2,3,4,5,6},0),"无")</f>
        <v>8.6</v>
      </c>
      <c r="D11" s="783">
        <v>7.6</v>
      </c>
      <c r="E11" s="783">
        <v>1520</v>
      </c>
      <c r="F11" s="783" t="str">
        <v>12KG+/1CBM+</v>
      </c>
      <c r="G11" s="784" t="str">
        <v>27-35天签收</v>
      </c>
      <c r="H11" s="768"/>
      <c r="I11" s="768"/>
      <c r="J11" s="768"/>
    </row>
    <row r="12" s="767" customFormat="1" ht="48" customHeight="1" spans="1:10">
      <c r="A12" s="771"/>
      <c r="B12" s="782" t="s">
        <v>104</v>
      </c>
      <c r="C12" s="783" t="str" cm="1">
        <f ca="1" t="array" ref="C12">IFERROR(VLOOKUP("*"&amp;$B$4&amp;"*",INDIRECT("'"&amp;B11&amp;"'!c11:K12"),{2,3,4,5,6},0),"无")</f>
        <v>无</v>
      </c>
      <c r="D12" s="783"/>
      <c r="E12" s="783"/>
      <c r="F12" s="783"/>
      <c r="G12" s="784"/>
      <c r="H12" s="768"/>
      <c r="I12" s="768"/>
      <c r="J12" s="768"/>
    </row>
    <row r="13" s="767" customFormat="1" ht="48" customHeight="1" spans="1:10">
      <c r="A13" s="771"/>
      <c r="B13" s="782" t="s">
        <v>105</v>
      </c>
      <c r="C13" s="783" cm="1">
        <f ca="1" t="array" ref="C13:G13">IFERROR(VLOOKUP("*"&amp;$B$4&amp;"*",INDIRECT("'"&amp;B13&amp;"'!C15:K53"),{2,3,4,5,6},0),"无")</f>
        <v>8.3</v>
      </c>
      <c r="D13" s="783">
        <v>7.3</v>
      </c>
      <c r="E13" s="783">
        <v>1460</v>
      </c>
      <c r="F13" s="783" t="str">
        <v>12KG+/1CBM+</v>
      </c>
      <c r="G13" s="784" t="str">
        <v>27-36天左右签收</v>
      </c>
      <c r="H13" s="768"/>
      <c r="I13" s="768"/>
      <c r="J13" s="768"/>
    </row>
    <row r="14" s="767" customFormat="1" ht="48" customHeight="1" spans="1:10">
      <c r="A14" s="771"/>
      <c r="B14" s="782" t="s">
        <v>106</v>
      </c>
      <c r="C14" s="783" cm="1">
        <f ca="1" t="array" ref="C14:G14">IFERROR(VLOOKUP("*"&amp;$B$4&amp;"*",INDIRECT("'"&amp;B13&amp;"'!C11:K112"),{2,3,4,5,6},0),"无")</f>
        <v>8.3</v>
      </c>
      <c r="D14" s="783">
        <v>7.3</v>
      </c>
      <c r="E14" s="783">
        <v>1460</v>
      </c>
      <c r="F14" s="783" t="str">
        <v>12KG+/1CBM+</v>
      </c>
      <c r="G14" s="784" t="str">
        <v>27-36天左右签收</v>
      </c>
      <c r="H14" s="768"/>
      <c r="I14" s="768"/>
      <c r="J14" s="768"/>
    </row>
    <row r="15" s="767" customFormat="1" ht="48" customHeight="1" spans="1:10">
      <c r="A15" s="771"/>
      <c r="B15" s="782" t="s">
        <v>107</v>
      </c>
      <c r="C15" s="783" t="str" cm="1">
        <f ca="1" t="array" ref="C15">IFERROR(VLOOKUP("*"&amp;$B$4&amp;"*",INDIRECT("'"&amp;B15&amp;"'!B:P"),{3,4,5,6,6},0),"无")</f>
        <v>无</v>
      </c>
      <c r="D15" s="783"/>
      <c r="E15" s="783"/>
      <c r="F15" s="783"/>
      <c r="G15" s="784"/>
      <c r="H15" s="768"/>
      <c r="I15" s="768"/>
      <c r="J15" s="768"/>
    </row>
    <row r="16" s="767" customFormat="1" ht="48" customHeight="1" spans="1:10">
      <c r="A16" s="771"/>
      <c r="B16" s="782" t="s">
        <v>108</v>
      </c>
      <c r="C16" s="783" t="str" cm="1">
        <f ca="1" t="array" ref="C16">IFERROR(VLOOKUP("*"&amp;$B$4&amp;"*",INDIRECT("'"&amp;B15&amp;"'!C:P"),{3,4,5,6,7},0),"无")</f>
        <v>无</v>
      </c>
      <c r="D16" s="783"/>
      <c r="E16" s="783"/>
      <c r="F16" s="783"/>
      <c r="G16" s="784"/>
      <c r="H16" s="768"/>
      <c r="I16" s="768"/>
      <c r="J16" s="768"/>
    </row>
    <row r="17" s="767" customFormat="1" ht="48" customHeight="1" spans="1:10">
      <c r="A17" s="771"/>
      <c r="B17" s="782" t="s">
        <v>109</v>
      </c>
      <c r="C17" s="783" t="str" cm="1">
        <f ca="1" t="array" ref="C17">IFERROR(VLOOKUP("*"&amp;$B$4&amp;"*",INDIRECT("'"&amp;B17&amp;"'!C11:P100"),{2,3,4,5,6},0),"无")</f>
        <v>无</v>
      </c>
      <c r="D17" s="783"/>
      <c r="E17" s="783"/>
      <c r="F17" s="783"/>
      <c r="G17" s="784"/>
      <c r="H17" s="768"/>
      <c r="I17" s="768"/>
      <c r="J17" s="768"/>
    </row>
    <row r="18" s="767" customFormat="1" ht="48" customHeight="1" spans="1:10">
      <c r="A18" s="771"/>
      <c r="B18" s="782" t="s">
        <v>110</v>
      </c>
      <c r="C18" s="783" t="str" cm="1">
        <f ca="1" t="array" ref="C18">IFERROR(VLOOKUP("*"&amp;$B$4&amp;"*",INDIRECT("'"&amp;B17&amp;"'!C9:P10"),{2,3,4,5,6},0),"无")</f>
        <v>无</v>
      </c>
      <c r="D18" s="783"/>
      <c r="E18" s="783"/>
      <c r="F18" s="783"/>
      <c r="G18" s="784"/>
      <c r="H18" s="768"/>
      <c r="I18" s="768"/>
      <c r="J18" s="768"/>
    </row>
    <row r="19" s="767" customFormat="1" ht="48" customHeight="1" spans="1:10">
      <c r="A19" s="771"/>
      <c r="B19" s="782" t="s">
        <v>111</v>
      </c>
      <c r="C19" s="783" cm="1">
        <f ca="1" t="array" ref="C19:G19">IFERROR(VLOOKUP("*"&amp;$B$4&amp;"*",INDIRECT("'"&amp;B19&amp;"'!B:K"),{2,3,4,5,6},0),"无")</f>
        <v>10</v>
      </c>
      <c r="D19" s="783">
        <v>9</v>
      </c>
      <c r="E19" s="783">
        <v>1800</v>
      </c>
      <c r="F19" s="783" t="str">
        <v>12kg+/1CBM</v>
      </c>
      <c r="G19" s="784" t="str">
        <v>25-30天左右签收</v>
      </c>
      <c r="H19" s="768"/>
      <c r="I19" s="768"/>
      <c r="J19" s="768"/>
    </row>
    <row r="20" s="767" customFormat="1" ht="48" customHeight="1" spans="1:10">
      <c r="A20" s="771"/>
      <c r="B20" s="782" t="s">
        <v>112</v>
      </c>
      <c r="C20" s="783" cm="1">
        <f ca="1" t="array" ref="C20:G20">IFERROR(VLOOKUP("*"&amp;$B$4&amp;"*",INDIRECT("'"&amp;B20&amp;"'!B:K"),{2,3,4,5,6},0),"无")</f>
        <v>6.4</v>
      </c>
      <c r="D20" s="783">
        <v>5.4</v>
      </c>
      <c r="E20" s="783">
        <v>1080</v>
      </c>
      <c r="F20" s="783" t="str">
        <v>12kg+/1CBM</v>
      </c>
      <c r="G20" s="784" t="str">
        <v>40-45天左右签收</v>
      </c>
      <c r="H20" s="768"/>
      <c r="I20" s="768"/>
      <c r="J20" s="768"/>
    </row>
    <row r="21" s="767" customFormat="1" ht="48" customHeight="1" spans="1:10">
      <c r="A21" s="771"/>
      <c r="B21" s="782" t="s">
        <v>113</v>
      </c>
      <c r="C21" s="783" cm="1">
        <f ca="1" t="array" ref="C21:G21">IFERROR(VLOOKUP("*"&amp;$B$4&amp;"*",INDIRECT("'"&amp;B21&amp;"'!B:K"),{2,3,4,5,6},0),"无")</f>
        <v>6.3</v>
      </c>
      <c r="D21" s="783">
        <v>5.3</v>
      </c>
      <c r="E21" s="783">
        <v>1060</v>
      </c>
      <c r="F21" s="783" t="str">
        <v>12kg+/1CBM</v>
      </c>
      <c r="G21" s="784" t="str">
        <v>42-48天左右签收</v>
      </c>
      <c r="H21" s="768"/>
      <c r="I21" s="768"/>
      <c r="J21" s="768"/>
    </row>
    <row r="22" s="767" customFormat="1" ht="48" customHeight="1" spans="1:10">
      <c r="A22" s="771"/>
      <c r="B22" s="782" t="s">
        <v>114</v>
      </c>
      <c r="C22" s="783" t="str" cm="1">
        <f ca="1" t="array" ref="C22">IFERROR(VLOOKUP("*"&amp;$B$4&amp;"*",INDIRECT("'"&amp;B22&amp;"'!B:K"),{2,3,4,5,6},0),"无")</f>
        <v>无</v>
      </c>
      <c r="D22" s="783"/>
      <c r="E22" s="783"/>
      <c r="F22" s="783"/>
      <c r="G22" s="784"/>
      <c r="H22" s="768"/>
      <c r="I22" s="768"/>
      <c r="J22" s="768"/>
    </row>
    <row r="23" s="767" customFormat="1" ht="48" customHeight="1" spans="1:10">
      <c r="A23" s="771"/>
      <c r="B23" s="782" t="s">
        <v>115</v>
      </c>
      <c r="C23" s="783" t="str" cm="1">
        <f ca="1" t="array" ref="C23">IFERROR(VLOOKUP("*"&amp;$B$4&amp;"*",INDIRECT("'"&amp;B23&amp;"'!C:K"),{2,3,4,5,5},0),"无")</f>
        <v>无</v>
      </c>
      <c r="D23" s="783"/>
      <c r="E23" s="783"/>
      <c r="F23" s="783"/>
      <c r="G23" s="784"/>
      <c r="H23" s="768"/>
      <c r="I23" s="768"/>
      <c r="J23" s="768"/>
    </row>
    <row r="24" s="767" customFormat="1" ht="48" customHeight="1" spans="1:10">
      <c r="A24" s="771"/>
      <c r="B24" s="782" t="s">
        <v>116</v>
      </c>
      <c r="C24" s="783" t="str" cm="1">
        <f ca="1" t="array" ref="C24">IFERROR(VLOOKUP("*"&amp;$B$4&amp;"*",INDIRECT("'"&amp;B24&amp;"'!B:K"),{2,3,4,5,6},0),"无")</f>
        <v>无</v>
      </c>
      <c r="D24" s="783"/>
      <c r="E24" s="783"/>
      <c r="F24" s="783"/>
      <c r="G24" s="784"/>
      <c r="H24" s="768"/>
      <c r="I24" s="768"/>
      <c r="J24" s="768"/>
    </row>
  </sheetData>
  <protectedRanges>
    <protectedRange sqref="D3:E4 F3:G4" name="区域7"/>
    <protectedRange sqref="D3:E4 F3:G4" name="区域7_1"/>
    <protectedRange sqref="D3:E4 F3:G4" name="区域2"/>
  </protectedRanges>
  <mergeCells count="4">
    <mergeCell ref="E2:G2"/>
    <mergeCell ref="B3:C3"/>
    <mergeCell ref="B4:C4"/>
    <mergeCell ref="A3:A24"/>
  </mergeCells>
  <pageMargins left="0.75" right="0.75" top="1" bottom="1" header="0.5" footer="0.5"/>
  <pageSetup paperSize="256" orientation="portrait"/>
  <headerFooter/>
  <ignoredErrors>
    <ignoredError sqref="C23" formula="1"/>
  </ignoredError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FF0000"/>
  </sheetPr>
  <dimension ref="A1:U28"/>
  <sheetViews>
    <sheetView showGridLines="0" zoomScale="58" zoomScaleNormal="58" topLeftCell="A15" workbookViewId="0">
      <selection activeCell="A25" sqref="A25:L25"/>
    </sheetView>
  </sheetViews>
  <sheetFormatPr defaultColWidth="9" defaultRowHeight="15"/>
  <cols>
    <col min="1" max="1" width="46.0727272727273" style="727" customWidth="1"/>
    <col min="2" max="2" width="16.0272727272727" style="727" customWidth="1"/>
    <col min="3" max="3" width="13.5454545454545" style="727" customWidth="1"/>
    <col min="4" max="4" width="37.6272727272727" style="727" customWidth="1"/>
    <col min="5" max="6" width="11.0909090909091" style="727" customWidth="1"/>
    <col min="7" max="7" width="13.7909090909091" style="727" customWidth="1"/>
    <col min="8" max="8" width="12.8181818181818" style="727" customWidth="1"/>
    <col min="9" max="9" width="9.2" style="728" customWidth="1"/>
    <col min="10" max="10" width="13.7636363636364" style="727" customWidth="1"/>
    <col min="11" max="11" width="36.2636363636364" style="729" customWidth="1"/>
    <col min="12" max="12" width="47.1818181818182" style="729" customWidth="1"/>
    <col min="13" max="16" width="9" style="727"/>
    <col min="17" max="16384" width="9" style="725"/>
  </cols>
  <sheetData>
    <row r="1" s="725" customFormat="1" ht="71.65" customHeight="1" spans="1:21">
      <c r="A1" s="730" t="s">
        <v>117</v>
      </c>
      <c r="B1" s="731"/>
      <c r="C1" s="731"/>
      <c r="D1" s="731"/>
      <c r="E1" s="731"/>
      <c r="F1" s="731"/>
      <c r="G1" s="731"/>
      <c r="H1" s="731"/>
      <c r="I1" s="731"/>
      <c r="J1" s="731"/>
      <c r="K1" s="731"/>
      <c r="L1" s="731"/>
      <c r="M1" s="732"/>
      <c r="N1" s="732"/>
      <c r="O1" s="732"/>
      <c r="P1" s="732"/>
      <c r="Q1" s="733"/>
      <c r="R1" s="733"/>
      <c r="S1" s="733"/>
      <c r="T1" s="733"/>
      <c r="U1" s="733"/>
    </row>
    <row r="2" s="725" customFormat="1" ht="45" customHeight="1" spans="1:21">
      <c r="A2" s="734" t="s">
        <v>118</v>
      </c>
      <c r="B2" s="734"/>
      <c r="C2" s="734"/>
      <c r="D2" s="734"/>
      <c r="E2" s="734"/>
      <c r="F2" s="734"/>
      <c r="G2" s="734"/>
      <c r="H2" s="734"/>
      <c r="I2" s="734"/>
      <c r="J2" s="734"/>
      <c r="K2" s="734"/>
      <c r="L2" s="734"/>
      <c r="M2" s="732"/>
      <c r="N2" s="732"/>
      <c r="O2" s="732"/>
      <c r="P2" s="732"/>
      <c r="Q2" s="733"/>
      <c r="R2" s="733"/>
      <c r="S2" s="733"/>
      <c r="T2" s="733"/>
      <c r="U2" s="733"/>
    </row>
    <row r="3" ht="26" customHeight="1" spans="1:21">
      <c r="K3" s="735" t="str">
        <f>目录!H4</f>
        <v>明日之星华南价格表入仓执行日期2025/1/27</v>
      </c>
      <c r="L3" s="735"/>
    </row>
    <row r="5" s="726" customFormat="1" ht="45" customHeight="1" spans="1:21">
      <c r="A5" s="736" t="s">
        <v>119</v>
      </c>
      <c r="B5" s="736" t="s">
        <v>120</v>
      </c>
      <c r="C5" s="736" t="s">
        <v>121</v>
      </c>
      <c r="D5" s="736" t="s">
        <v>122</v>
      </c>
      <c r="E5" s="736" t="s">
        <v>123</v>
      </c>
      <c r="F5" s="736" t="s">
        <v>124</v>
      </c>
      <c r="G5" s="736" t="s">
        <v>125</v>
      </c>
      <c r="H5" s="736" t="s">
        <v>126</v>
      </c>
      <c r="I5" s="736" t="s">
        <v>127</v>
      </c>
      <c r="J5" s="736" t="s">
        <v>128</v>
      </c>
      <c r="K5" s="736" t="s">
        <v>129</v>
      </c>
      <c r="L5" s="736" t="s">
        <v>130</v>
      </c>
      <c r="M5" s="737"/>
      <c r="N5" s="737"/>
      <c r="O5" s="737"/>
      <c r="P5" s="737"/>
      <c r="Q5" s="738"/>
      <c r="R5" s="738"/>
      <c r="S5" s="738"/>
      <c r="T5" s="738"/>
      <c r="U5" s="739"/>
    </row>
    <row r="6" s="726" customFormat="1" ht="54" customHeight="1" spans="1:21">
      <c r="A6" s="740" t="s">
        <v>131</v>
      </c>
      <c r="B6" s="741" t="s">
        <v>132</v>
      </c>
      <c r="C6" s="741" t="s">
        <v>37</v>
      </c>
      <c r="D6" s="742" t="s">
        <v>133</v>
      </c>
      <c r="E6" s="741" t="s">
        <v>134</v>
      </c>
      <c r="F6" s="741" t="s">
        <v>135</v>
      </c>
      <c r="G6" s="743">
        <v>46055</v>
      </c>
      <c r="H6" s="743">
        <v>46068</v>
      </c>
      <c r="I6" s="741">
        <v>11</v>
      </c>
      <c r="J6" s="744">
        <v>46053</v>
      </c>
      <c r="K6" s="744" t="s">
        <v>136</v>
      </c>
      <c r="L6" s="744" t="s">
        <v>137</v>
      </c>
      <c r="M6" s="745"/>
      <c r="N6" s="746"/>
      <c r="O6" s="746"/>
      <c r="P6" s="746"/>
      <c r="Q6" s="747"/>
      <c r="R6" s="747"/>
      <c r="S6" s="747"/>
      <c r="T6" s="747"/>
      <c r="U6" s="739"/>
    </row>
    <row r="7" s="726" customFormat="1" ht="54" customHeight="1" spans="1:21">
      <c r="A7" s="740" t="s">
        <v>138</v>
      </c>
      <c r="B7" s="741" t="s">
        <v>132</v>
      </c>
      <c r="C7" s="741" t="s">
        <v>41</v>
      </c>
      <c r="D7" s="744" t="s">
        <v>139</v>
      </c>
      <c r="E7" s="741" t="s">
        <v>134</v>
      </c>
      <c r="F7" s="741" t="s">
        <v>135</v>
      </c>
      <c r="G7" s="748">
        <v>46056</v>
      </c>
      <c r="H7" s="748">
        <v>46069</v>
      </c>
      <c r="I7" s="749">
        <v>11</v>
      </c>
      <c r="J7" s="744">
        <v>46053</v>
      </c>
      <c r="K7" s="744" t="s">
        <v>140</v>
      </c>
      <c r="L7" s="744" t="s">
        <v>137</v>
      </c>
      <c r="M7" s="746"/>
      <c r="N7" s="746"/>
      <c r="O7" s="746"/>
      <c r="P7" s="746"/>
      <c r="Q7" s="747"/>
      <c r="R7" s="747"/>
      <c r="S7" s="747"/>
      <c r="T7" s="747"/>
      <c r="U7" s="739"/>
    </row>
    <row r="8" s="726" customFormat="1" ht="54" customHeight="1" spans="1:21">
      <c r="A8" s="750" t="s">
        <v>141</v>
      </c>
      <c r="B8" s="751" t="s">
        <v>142</v>
      </c>
      <c r="C8" s="751" t="s">
        <v>143</v>
      </c>
      <c r="D8" s="752" t="s">
        <v>144</v>
      </c>
      <c r="E8" s="751" t="s">
        <v>145</v>
      </c>
      <c r="F8" s="751" t="s">
        <v>146</v>
      </c>
      <c r="G8" s="753">
        <v>46057</v>
      </c>
      <c r="H8" s="753">
        <v>46070</v>
      </c>
      <c r="I8" s="754">
        <v>12.5</v>
      </c>
      <c r="J8" s="752">
        <v>46054</v>
      </c>
      <c r="K8" s="752" t="s">
        <v>147</v>
      </c>
      <c r="L8" s="752" t="s">
        <v>148</v>
      </c>
      <c r="M8" s="746"/>
      <c r="N8" s="746"/>
      <c r="O8" s="746"/>
      <c r="P8" s="746"/>
      <c r="Q8" s="747"/>
      <c r="R8" s="747"/>
      <c r="S8" s="747"/>
      <c r="T8" s="747"/>
      <c r="U8" s="739"/>
    </row>
    <row r="9" s="726" customFormat="1" ht="54" customHeight="1" spans="1:21">
      <c r="A9" s="750"/>
      <c r="B9" s="751" t="s">
        <v>149</v>
      </c>
      <c r="C9" s="751" t="s">
        <v>48</v>
      </c>
      <c r="D9" s="752" t="s">
        <v>150</v>
      </c>
      <c r="E9" s="751" t="s">
        <v>151</v>
      </c>
      <c r="F9" s="751" t="s">
        <v>146</v>
      </c>
      <c r="G9" s="753">
        <v>46057</v>
      </c>
      <c r="H9" s="753">
        <v>46071</v>
      </c>
      <c r="I9" s="754">
        <v>14</v>
      </c>
      <c r="J9" s="752">
        <v>46054</v>
      </c>
      <c r="K9" s="752" t="s">
        <v>152</v>
      </c>
      <c r="L9" s="752" t="s">
        <v>153</v>
      </c>
      <c r="M9" s="746"/>
      <c r="N9" s="746"/>
      <c r="O9" s="746"/>
      <c r="P9" s="746"/>
      <c r="Q9" s="747"/>
      <c r="R9" s="747"/>
      <c r="S9" s="747"/>
      <c r="T9" s="747"/>
      <c r="U9" s="739"/>
    </row>
    <row r="10" s="726" customFormat="1" ht="54" customHeight="1" spans="1:21">
      <c r="A10" s="755" t="s">
        <v>154</v>
      </c>
      <c r="B10" s="751" t="s">
        <v>155</v>
      </c>
      <c r="C10" s="751" t="s">
        <v>48</v>
      </c>
      <c r="D10" s="752" t="s">
        <v>150</v>
      </c>
      <c r="E10" s="751" t="s">
        <v>151</v>
      </c>
      <c r="F10" s="751" t="s">
        <v>146</v>
      </c>
      <c r="G10" s="753">
        <v>46057</v>
      </c>
      <c r="H10" s="753">
        <v>46071</v>
      </c>
      <c r="I10" s="754">
        <v>14</v>
      </c>
      <c r="J10" s="752">
        <v>46054</v>
      </c>
      <c r="K10" s="752" t="s">
        <v>152</v>
      </c>
      <c r="L10" s="752" t="s">
        <v>153</v>
      </c>
      <c r="M10" s="746"/>
      <c r="N10" s="746"/>
      <c r="O10" s="746"/>
      <c r="P10" s="746"/>
      <c r="Q10" s="747"/>
      <c r="R10" s="747"/>
      <c r="S10" s="747"/>
      <c r="T10" s="747"/>
      <c r="U10" s="739"/>
    </row>
    <row r="11" s="726" customFormat="1" ht="54" customHeight="1" spans="1:21">
      <c r="A11" s="756" t="s">
        <v>156</v>
      </c>
      <c r="B11" s="751" t="s">
        <v>157</v>
      </c>
      <c r="C11" s="751" t="s">
        <v>158</v>
      </c>
      <c r="D11" s="752" t="s">
        <v>159</v>
      </c>
      <c r="E11" s="751" t="s">
        <v>145</v>
      </c>
      <c r="F11" s="751" t="s">
        <v>135</v>
      </c>
      <c r="G11" s="753">
        <v>46058</v>
      </c>
      <c r="H11" s="753">
        <v>46075</v>
      </c>
      <c r="I11" s="754">
        <v>15</v>
      </c>
      <c r="J11" s="752">
        <v>46054</v>
      </c>
      <c r="K11" s="752" t="s">
        <v>160</v>
      </c>
      <c r="L11" s="752" t="s">
        <v>148</v>
      </c>
      <c r="M11" s="746"/>
      <c r="N11" s="746"/>
      <c r="O11" s="746"/>
      <c r="P11" s="746"/>
      <c r="Q11" s="747"/>
      <c r="R11" s="747"/>
      <c r="S11" s="747"/>
      <c r="T11" s="747"/>
      <c r="U11" s="739"/>
    </row>
    <row r="12" s="726" customFormat="1" ht="54" customHeight="1" spans="1:21">
      <c r="A12" s="757"/>
      <c r="B12" s="751" t="s">
        <v>157</v>
      </c>
      <c r="C12" s="751" t="s">
        <v>161</v>
      </c>
      <c r="D12" s="752" t="s">
        <v>162</v>
      </c>
      <c r="E12" s="751" t="s">
        <v>145</v>
      </c>
      <c r="F12" s="751" t="s">
        <v>135</v>
      </c>
      <c r="G12" s="753">
        <v>46063</v>
      </c>
      <c r="H12" s="753">
        <v>46077</v>
      </c>
      <c r="I12" s="754">
        <v>14</v>
      </c>
      <c r="J12" s="752">
        <v>46059</v>
      </c>
      <c r="K12" s="752" t="s">
        <v>163</v>
      </c>
      <c r="L12" s="752" t="s">
        <v>148</v>
      </c>
      <c r="M12" s="746"/>
      <c r="N12" s="746"/>
      <c r="O12" s="746"/>
      <c r="P12" s="746"/>
      <c r="Q12" s="747"/>
      <c r="R12" s="747"/>
      <c r="S12" s="747"/>
      <c r="T12" s="747"/>
      <c r="U12" s="739"/>
    </row>
    <row r="13" s="726" customFormat="1" ht="54" customHeight="1" spans="1:21">
      <c r="A13" s="758"/>
      <c r="B13" s="751" t="s">
        <v>164</v>
      </c>
      <c r="C13" s="751" t="s">
        <v>165</v>
      </c>
      <c r="D13" s="752" t="s">
        <v>166</v>
      </c>
      <c r="E13" s="751" t="s">
        <v>145</v>
      </c>
      <c r="F13" s="751" t="s">
        <v>146</v>
      </c>
      <c r="G13" s="753">
        <v>46062</v>
      </c>
      <c r="H13" s="753">
        <v>46076</v>
      </c>
      <c r="I13" s="754">
        <v>13</v>
      </c>
      <c r="J13" s="752">
        <v>46059</v>
      </c>
      <c r="K13" s="752" t="s">
        <v>167</v>
      </c>
      <c r="L13" s="752" t="s">
        <v>148</v>
      </c>
      <c r="M13" s="746"/>
      <c r="N13" s="746"/>
      <c r="O13" s="746"/>
      <c r="P13" s="746"/>
      <c r="Q13" s="747"/>
      <c r="R13" s="747"/>
      <c r="S13" s="747"/>
      <c r="T13" s="747"/>
      <c r="U13" s="739"/>
    </row>
    <row r="14" s="726" customFormat="1" ht="54" customHeight="1" spans="1:21">
      <c r="A14" s="755" t="s">
        <v>168</v>
      </c>
      <c r="B14" s="759" t="s">
        <v>169</v>
      </c>
      <c r="C14" s="751" t="s">
        <v>170</v>
      </c>
      <c r="D14" s="752" t="s">
        <v>171</v>
      </c>
      <c r="E14" s="751" t="s">
        <v>172</v>
      </c>
      <c r="F14" s="751" t="s">
        <v>146</v>
      </c>
      <c r="G14" s="753">
        <v>46064</v>
      </c>
      <c r="H14" s="753">
        <v>45715</v>
      </c>
      <c r="I14" s="754">
        <v>18</v>
      </c>
      <c r="J14" s="752">
        <v>46059</v>
      </c>
      <c r="K14" s="752" t="s">
        <v>173</v>
      </c>
      <c r="L14" s="752" t="s">
        <v>148</v>
      </c>
      <c r="M14" s="746"/>
      <c r="N14" s="746"/>
      <c r="O14" s="746"/>
      <c r="P14" s="746"/>
      <c r="Q14" s="747"/>
      <c r="R14" s="747"/>
      <c r="S14" s="747"/>
      <c r="T14" s="747"/>
      <c r="U14" s="739"/>
    </row>
    <row r="15" s="726" customFormat="1" ht="54" customHeight="1" spans="1:21">
      <c r="A15" s="760" t="s">
        <v>174</v>
      </c>
      <c r="B15" s="761" t="s">
        <v>175</v>
      </c>
      <c r="C15" s="761" t="s">
        <v>176</v>
      </c>
      <c r="D15" s="762" t="s">
        <v>177</v>
      </c>
      <c r="E15" s="761" t="s">
        <v>134</v>
      </c>
      <c r="F15" s="761" t="s">
        <v>178</v>
      </c>
      <c r="G15" s="762" t="s">
        <v>177</v>
      </c>
      <c r="H15" s="762" t="s">
        <v>177</v>
      </c>
      <c r="I15" s="761" t="s">
        <v>177</v>
      </c>
      <c r="J15" s="762" t="s">
        <v>177</v>
      </c>
      <c r="K15" s="762" t="s">
        <v>177</v>
      </c>
      <c r="L15" s="762" t="s">
        <v>177</v>
      </c>
      <c r="M15" s="746"/>
      <c r="N15" s="746"/>
      <c r="O15" s="746"/>
      <c r="P15" s="746"/>
      <c r="Q15" s="747"/>
      <c r="R15" s="747"/>
      <c r="S15" s="747"/>
      <c r="T15" s="747"/>
      <c r="U15" s="739"/>
    </row>
    <row r="16" s="726" customFormat="1" ht="54" customHeight="1" spans="1:21">
      <c r="A16" s="755" t="s">
        <v>179</v>
      </c>
      <c r="B16" s="751" t="s">
        <v>164</v>
      </c>
      <c r="C16" s="751" t="s">
        <v>165</v>
      </c>
      <c r="D16" s="752" t="s">
        <v>166</v>
      </c>
      <c r="E16" s="751" t="s">
        <v>145</v>
      </c>
      <c r="F16" s="751" t="s">
        <v>146</v>
      </c>
      <c r="G16" s="753">
        <v>46062</v>
      </c>
      <c r="H16" s="753">
        <v>46081</v>
      </c>
      <c r="I16" s="754">
        <v>20</v>
      </c>
      <c r="J16" s="752">
        <v>46059</v>
      </c>
      <c r="K16" s="752" t="s">
        <v>167</v>
      </c>
      <c r="L16" s="752" t="s">
        <v>148</v>
      </c>
      <c r="M16" s="746"/>
      <c r="N16" s="746"/>
      <c r="O16" s="746"/>
      <c r="P16" s="746"/>
      <c r="Q16" s="747"/>
      <c r="R16" s="747"/>
      <c r="S16" s="747"/>
      <c r="T16" s="747"/>
      <c r="U16" s="739"/>
    </row>
    <row r="17" s="726" customFormat="1" ht="54" customHeight="1" spans="1:21">
      <c r="A17" s="740" t="s">
        <v>180</v>
      </c>
      <c r="B17" s="741" t="s">
        <v>181</v>
      </c>
      <c r="C17" s="763" t="s">
        <v>182</v>
      </c>
      <c r="D17" s="744" t="s">
        <v>183</v>
      </c>
      <c r="E17" s="763" t="s">
        <v>184</v>
      </c>
      <c r="F17" s="741" t="s">
        <v>185</v>
      </c>
      <c r="G17" s="744">
        <v>46058</v>
      </c>
      <c r="H17" s="743">
        <v>46079</v>
      </c>
      <c r="I17" s="741">
        <v>21</v>
      </c>
      <c r="J17" s="744">
        <v>46054</v>
      </c>
      <c r="K17" s="744" t="s">
        <v>186</v>
      </c>
      <c r="L17" s="744" t="s">
        <v>137</v>
      </c>
      <c r="M17" s="746"/>
      <c r="N17" s="746"/>
      <c r="O17" s="746"/>
      <c r="P17" s="746"/>
      <c r="Q17" s="747"/>
      <c r="R17" s="747"/>
      <c r="S17" s="747"/>
      <c r="T17" s="747"/>
      <c r="U17" s="739"/>
    </row>
    <row r="18" s="726" customFormat="1" ht="54" customHeight="1" spans="1:21">
      <c r="A18" s="740"/>
      <c r="B18" s="751" t="s">
        <v>164</v>
      </c>
      <c r="C18" s="751" t="s">
        <v>165</v>
      </c>
      <c r="D18" s="752" t="s">
        <v>166</v>
      </c>
      <c r="E18" s="751" t="s">
        <v>145</v>
      </c>
      <c r="F18" s="751" t="s">
        <v>146</v>
      </c>
      <c r="G18" s="753">
        <v>46062</v>
      </c>
      <c r="H18" s="753" t="s">
        <v>187</v>
      </c>
      <c r="I18" s="751">
        <v>24</v>
      </c>
      <c r="J18" s="752">
        <v>46059</v>
      </c>
      <c r="K18" s="752" t="s">
        <v>167</v>
      </c>
      <c r="L18" s="752" t="s">
        <v>148</v>
      </c>
      <c r="M18" s="746"/>
      <c r="N18" s="746"/>
      <c r="O18" s="746"/>
      <c r="P18" s="746"/>
      <c r="Q18" s="747"/>
      <c r="R18" s="747"/>
      <c r="S18" s="747"/>
      <c r="T18" s="747"/>
      <c r="U18" s="739"/>
    </row>
    <row r="19" s="726" customFormat="1" ht="54" customHeight="1" spans="1:21">
      <c r="A19" s="740"/>
      <c r="B19" s="741" t="s">
        <v>142</v>
      </c>
      <c r="C19" s="741" t="s">
        <v>188</v>
      </c>
      <c r="D19" s="744" t="s">
        <v>189</v>
      </c>
      <c r="E19" s="741" t="s">
        <v>134</v>
      </c>
      <c r="F19" s="741" t="s">
        <v>185</v>
      </c>
      <c r="G19" s="744">
        <v>46058</v>
      </c>
      <c r="H19" s="748">
        <v>46076</v>
      </c>
      <c r="I19" s="764">
        <v>18</v>
      </c>
      <c r="J19" s="744">
        <v>46054</v>
      </c>
      <c r="K19" s="744" t="s">
        <v>190</v>
      </c>
      <c r="L19" s="744" t="s">
        <v>137</v>
      </c>
      <c r="M19" s="746"/>
      <c r="N19" s="746"/>
      <c r="O19" s="746"/>
      <c r="P19" s="746"/>
      <c r="Q19" s="747"/>
      <c r="R19" s="747"/>
      <c r="S19" s="747"/>
      <c r="T19" s="747"/>
      <c r="U19" s="739"/>
    </row>
    <row r="20" s="725" customFormat="1" ht="54" customHeight="1" spans="1:21">
      <c r="A20" s="765" t="s">
        <v>191</v>
      </c>
      <c r="B20" s="751" t="s">
        <v>69</v>
      </c>
      <c r="C20" s="751" t="s">
        <v>192</v>
      </c>
      <c r="D20" s="752" t="s">
        <v>193</v>
      </c>
      <c r="E20" s="751" t="s">
        <v>145</v>
      </c>
      <c r="F20" s="751" t="s">
        <v>194</v>
      </c>
      <c r="G20" s="752">
        <v>46063</v>
      </c>
      <c r="H20" s="753">
        <v>46087</v>
      </c>
      <c r="I20" s="751">
        <v>26</v>
      </c>
      <c r="J20" s="752">
        <v>46058</v>
      </c>
      <c r="K20" s="752" t="s">
        <v>195</v>
      </c>
      <c r="L20" s="752" t="s">
        <v>148</v>
      </c>
      <c r="M20" s="732"/>
      <c r="N20" s="732"/>
      <c r="O20" s="732"/>
      <c r="P20" s="732"/>
      <c r="Q20" s="733"/>
      <c r="R20" s="733"/>
      <c r="S20" s="733"/>
      <c r="T20" s="733"/>
      <c r="U20" s="733"/>
    </row>
    <row r="21" s="725" customFormat="1" ht="54" customHeight="1" spans="1:21">
      <c r="A21" s="755" t="s">
        <v>196</v>
      </c>
      <c r="B21" s="759" t="s">
        <v>69</v>
      </c>
      <c r="C21" s="759" t="s">
        <v>197</v>
      </c>
      <c r="D21" s="752" t="s">
        <v>198</v>
      </c>
      <c r="E21" s="751" t="s">
        <v>145</v>
      </c>
      <c r="F21" s="751" t="s">
        <v>199</v>
      </c>
      <c r="G21" s="753">
        <v>46062</v>
      </c>
      <c r="H21" s="753">
        <v>46093</v>
      </c>
      <c r="I21" s="754">
        <v>31</v>
      </c>
      <c r="J21" s="752">
        <v>46058</v>
      </c>
      <c r="K21" s="752" t="s">
        <v>200</v>
      </c>
      <c r="L21" s="752" t="s">
        <v>148</v>
      </c>
      <c r="M21" s="732"/>
      <c r="N21" s="732"/>
      <c r="O21" s="732"/>
      <c r="P21" s="732"/>
      <c r="Q21" s="733"/>
      <c r="R21" s="733"/>
      <c r="S21" s="733"/>
      <c r="T21" s="733"/>
      <c r="U21" s="733"/>
    </row>
    <row r="22" s="725" customFormat="1" ht="54" customHeight="1" spans="1:21">
      <c r="A22" s="755" t="s">
        <v>201</v>
      </c>
      <c r="B22" s="759" t="s">
        <v>202</v>
      </c>
      <c r="C22" s="759" t="s">
        <v>203</v>
      </c>
      <c r="D22" s="752" t="s">
        <v>204</v>
      </c>
      <c r="E22" s="751" t="s">
        <v>145</v>
      </c>
      <c r="F22" s="751" t="s">
        <v>205</v>
      </c>
      <c r="G22" s="753">
        <v>46060</v>
      </c>
      <c r="H22" s="753">
        <v>46092</v>
      </c>
      <c r="I22" s="754">
        <v>32</v>
      </c>
      <c r="J22" s="752">
        <v>46056</v>
      </c>
      <c r="K22" s="752" t="s">
        <v>206</v>
      </c>
      <c r="L22" s="752" t="s">
        <v>148</v>
      </c>
      <c r="M22" s="732"/>
      <c r="N22" s="732"/>
      <c r="O22" s="732"/>
      <c r="P22" s="732"/>
      <c r="Q22" s="733"/>
      <c r="R22" s="733"/>
      <c r="S22" s="733"/>
      <c r="T22" s="733"/>
      <c r="U22" s="733"/>
    </row>
    <row r="23" s="725" customFormat="1" ht="54" customHeight="1" spans="1:21">
      <c r="A23" s="755" t="s">
        <v>207</v>
      </c>
      <c r="B23" s="759" t="s">
        <v>69</v>
      </c>
      <c r="C23" s="759" t="s">
        <v>208</v>
      </c>
      <c r="D23" s="752" t="s">
        <v>209</v>
      </c>
      <c r="E23" s="751" t="s">
        <v>145</v>
      </c>
      <c r="F23" s="751" t="s">
        <v>205</v>
      </c>
      <c r="G23" s="753">
        <v>46061</v>
      </c>
      <c r="H23" s="753">
        <v>46091</v>
      </c>
      <c r="I23" s="754">
        <v>30</v>
      </c>
      <c r="J23" s="752">
        <v>46057</v>
      </c>
      <c r="K23" s="752" t="s">
        <v>210</v>
      </c>
      <c r="L23" s="752" t="s">
        <v>148</v>
      </c>
      <c r="M23" s="732"/>
      <c r="N23" s="732"/>
      <c r="O23" s="732"/>
      <c r="P23" s="732"/>
      <c r="Q23" s="733"/>
      <c r="R23" s="733"/>
      <c r="S23" s="733"/>
      <c r="T23" s="733"/>
      <c r="U23" s="733"/>
    </row>
    <row r="24" s="725" customFormat="1" ht="50" customHeight="1" spans="1:21">
      <c r="A24" s="766" t="s">
        <v>211</v>
      </c>
      <c r="B24" s="766"/>
      <c r="C24" s="766"/>
      <c r="D24" s="766"/>
      <c r="E24" s="766"/>
      <c r="F24" s="766"/>
      <c r="G24" s="766"/>
      <c r="H24" s="766"/>
      <c r="I24" s="766"/>
      <c r="J24" s="766"/>
      <c r="K24" s="766"/>
      <c r="L24" s="766"/>
      <c r="M24" s="732"/>
      <c r="N24" s="732"/>
      <c r="O24" s="732"/>
      <c r="P24" s="732"/>
      <c r="Q24" s="733"/>
      <c r="R24" s="733"/>
      <c r="S24" s="733"/>
      <c r="T24" s="733"/>
      <c r="U24" s="733"/>
    </row>
    <row r="25" s="725" customFormat="1" ht="50" customHeight="1" spans="1:21">
      <c r="A25" s="766" t="s">
        <v>212</v>
      </c>
      <c r="B25" s="766"/>
      <c r="C25" s="766"/>
      <c r="D25" s="766"/>
      <c r="E25" s="766"/>
      <c r="F25" s="766"/>
      <c r="G25" s="766"/>
      <c r="H25" s="766"/>
      <c r="I25" s="766"/>
      <c r="J25" s="766"/>
      <c r="K25" s="766"/>
      <c r="L25" s="766"/>
      <c r="M25" s="732"/>
      <c r="N25" s="732"/>
      <c r="O25" s="732"/>
      <c r="P25" s="732"/>
      <c r="Q25" s="733"/>
      <c r="R25" s="733"/>
      <c r="S25" s="733"/>
      <c r="T25" s="733"/>
      <c r="U25" s="733"/>
    </row>
    <row r="26" s="725" customFormat="1" ht="50" customHeight="1" spans="1:21">
      <c r="A26" s="766" t="s">
        <v>213</v>
      </c>
      <c r="B26" s="766"/>
      <c r="C26" s="766"/>
      <c r="D26" s="766"/>
      <c r="E26" s="766"/>
      <c r="F26" s="766"/>
      <c r="G26" s="766"/>
      <c r="H26" s="766"/>
      <c r="I26" s="766"/>
      <c r="J26" s="766"/>
      <c r="K26" s="766"/>
      <c r="L26" s="766"/>
      <c r="M26" s="732"/>
      <c r="N26" s="732"/>
      <c r="O26" s="732"/>
      <c r="P26" s="732"/>
      <c r="Q26" s="733"/>
      <c r="R26" s="733"/>
      <c r="S26" s="733"/>
      <c r="T26" s="733"/>
      <c r="U26" s="733"/>
    </row>
    <row r="27" s="725" customFormat="1" ht="50" customHeight="1" spans="1:21">
      <c r="A27" s="766" t="s">
        <v>214</v>
      </c>
      <c r="B27" s="766"/>
      <c r="C27" s="766"/>
      <c r="D27" s="766"/>
      <c r="E27" s="766"/>
      <c r="F27" s="766"/>
      <c r="G27" s="766"/>
      <c r="H27" s="766"/>
      <c r="I27" s="766"/>
      <c r="J27" s="766"/>
      <c r="K27" s="766"/>
      <c r="L27" s="766"/>
      <c r="M27" s="732"/>
      <c r="N27" s="732"/>
      <c r="O27" s="732"/>
      <c r="P27" s="732"/>
      <c r="Q27" s="733"/>
      <c r="R27" s="733"/>
      <c r="S27" s="733"/>
      <c r="T27" s="733"/>
      <c r="U27" s="733"/>
    </row>
    <row r="28" ht="50" customHeight="1" spans="1:21">
      <c r="A28" s="766" t="s">
        <v>215</v>
      </c>
      <c r="B28" s="766"/>
      <c r="C28" s="766"/>
      <c r="D28" s="766"/>
      <c r="E28" s="766"/>
      <c r="F28" s="766"/>
      <c r="G28" s="766"/>
      <c r="H28" s="766"/>
      <c r="I28" s="766"/>
      <c r="J28" s="766"/>
      <c r="K28" s="766"/>
      <c r="L28" s="766"/>
    </row>
  </sheetData>
  <mergeCells count="11">
    <mergeCell ref="A1:L1"/>
    <mergeCell ref="A2:L2"/>
    <mergeCell ref="K3:L3"/>
    <mergeCell ref="A24:L24"/>
    <mergeCell ref="A25:L25"/>
    <mergeCell ref="A26:L26"/>
    <mergeCell ref="A27:L27"/>
    <mergeCell ref="A28:L28"/>
    <mergeCell ref="A8:A9"/>
    <mergeCell ref="A11:A13"/>
    <mergeCell ref="A17:A19"/>
  </mergeCells>
  <pageMargins left="0.393055555555556" right="0.393055555555556" top="0.393055555555556" bottom="0.393055555555556" header="0.5" footer="0.5"/>
  <pageSetup paperSize="8" orientation="portrait" horizontalDpi="6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7" tint="0.4"/>
  </sheetPr>
  <dimension ref="A1:W65"/>
  <sheetViews>
    <sheetView showGridLines="0" zoomScale="46" zoomScaleNormal="46" workbookViewId="0">
      <selection activeCell="G17" sqref="G17"/>
    </sheetView>
  </sheetViews>
  <sheetFormatPr defaultColWidth="8.71818181818182" defaultRowHeight="14"/>
  <cols>
    <col min="1" max="1" width="4.12727272727273" style="670" customWidth="1"/>
    <col min="2" max="7" width="15.9090909090909" style="670" customWidth="1"/>
    <col min="8" max="8" width="33.8454545454545" style="670" customWidth="1"/>
    <col min="9" max="9" width="9.62727272727273" style="670" customWidth="1"/>
    <col min="10" max="10" width="25.8818181818182" style="670" customWidth="1"/>
    <col min="11" max="11" width="21.6909090909091" style="670" customWidth="1"/>
    <col min="12" max="12" width="21.9" style="670" customWidth="1"/>
    <col min="13" max="13" width="9.72727272727273" style="670" customWidth="1"/>
    <col min="14" max="14" width="27.0727272727273" style="670" customWidth="1"/>
    <col min="15" max="15" width="8.71818181818182" style="670"/>
    <col min="16" max="16" width="19.5" style="670" customWidth="1"/>
    <col min="17" max="17" width="8.71818181818182" style="670"/>
    <col min="18" max="18" width="31.3363636363636" style="670" customWidth="1"/>
    <col min="19" max="23" width="8.71818181818182" style="670"/>
    <col min="24" max="16384" width="8.71818181818182" style="668"/>
  </cols>
  <sheetData>
    <row r="1" customFormat="1" spans="1:23">
      <c r="A1" s="480"/>
      <c r="B1" s="480"/>
      <c r="C1" s="480"/>
      <c r="D1" s="480"/>
      <c r="E1" s="480"/>
      <c r="F1" s="480"/>
      <c r="G1" s="480"/>
      <c r="H1" s="480"/>
      <c r="I1" s="480"/>
      <c r="J1" s="480"/>
      <c r="K1" s="480"/>
      <c r="L1" s="480"/>
      <c r="M1" s="480"/>
      <c r="N1" s="480"/>
      <c r="O1" s="480"/>
      <c r="P1" s="480"/>
      <c r="Q1" s="480"/>
      <c r="R1" s="480"/>
      <c r="S1" s="480"/>
      <c r="T1" s="480"/>
      <c r="U1" s="480"/>
      <c r="V1" s="480"/>
      <c r="W1" s="480"/>
    </row>
    <row r="2" customFormat="1" ht="60" customHeight="1" spans="1:23">
      <c r="A2" s="480"/>
      <c r="B2" s="671"/>
      <c r="C2" s="672"/>
      <c r="D2" s="672"/>
      <c r="E2" s="672"/>
      <c r="F2" s="672"/>
      <c r="G2" s="672"/>
      <c r="H2" s="672"/>
      <c r="I2" s="672"/>
      <c r="J2" s="672"/>
      <c r="K2" s="672"/>
      <c r="L2" s="672"/>
      <c r="M2" s="672"/>
      <c r="N2" s="672"/>
      <c r="O2" s="672"/>
      <c r="P2" s="672"/>
      <c r="Q2" s="672"/>
      <c r="R2" s="672"/>
      <c r="S2" s="480"/>
      <c r="T2" s="480"/>
      <c r="U2" s="480"/>
      <c r="V2" s="480"/>
      <c r="W2" s="480"/>
    </row>
    <row r="3" customFormat="1" customHeight="1" spans="1:23">
      <c r="A3" s="480"/>
      <c r="B3" s="480"/>
      <c r="C3" s="480"/>
      <c r="D3" s="480"/>
      <c r="E3" s="480"/>
      <c r="F3" s="480"/>
      <c r="G3" s="480"/>
      <c r="H3" s="480"/>
      <c r="I3" s="480"/>
      <c r="J3" s="480"/>
      <c r="K3" s="480"/>
      <c r="L3" s="480"/>
      <c r="M3" s="480"/>
      <c r="N3" s="480"/>
      <c r="O3" s="480"/>
      <c r="P3" s="480"/>
      <c r="Q3" s="480"/>
      <c r="R3" s="480"/>
      <c r="S3" s="480"/>
      <c r="T3" s="480"/>
      <c r="U3" s="480"/>
      <c r="V3" s="480"/>
      <c r="W3" s="480"/>
    </row>
    <row r="4" customFormat="1" ht="58" customHeight="1" spans="1:23">
      <c r="A4" s="480"/>
      <c r="B4" s="485" t="s">
        <v>216</v>
      </c>
      <c r="C4" s="485"/>
      <c r="D4" s="485"/>
      <c r="E4" s="485"/>
      <c r="F4" s="485"/>
      <c r="G4" s="485"/>
      <c r="H4" s="480"/>
      <c r="I4" s="480"/>
      <c r="J4" s="480"/>
      <c r="K4" s="480"/>
      <c r="L4" s="480"/>
      <c r="M4" s="480"/>
      <c r="N4" s="673" t="str">
        <f>目录!H4</f>
        <v>明日之星华南价格表入仓执行日期2025/1/27</v>
      </c>
      <c r="O4" s="673"/>
      <c r="P4" s="673"/>
      <c r="Q4" s="673"/>
      <c r="R4" s="673"/>
      <c r="S4" s="480"/>
      <c r="T4" s="480"/>
      <c r="U4" s="480"/>
      <c r="V4" s="480"/>
      <c r="W4" s="480"/>
    </row>
    <row r="5" s="668" customFormat="1" customHeight="1" spans="1:23">
      <c r="A5" s="670"/>
      <c r="B5" s="670"/>
      <c r="C5" s="670"/>
      <c r="D5" s="670"/>
      <c r="E5" s="670"/>
      <c r="F5" s="670"/>
      <c r="G5" s="670"/>
      <c r="H5" s="670"/>
      <c r="I5" s="670"/>
      <c r="J5" s="670"/>
      <c r="K5" s="670"/>
      <c r="L5" s="670"/>
      <c r="M5" s="670"/>
      <c r="N5" s="670"/>
      <c r="O5" s="670"/>
      <c r="P5" s="670"/>
      <c r="Q5" s="670"/>
      <c r="R5" s="670"/>
      <c r="S5" s="670"/>
      <c r="T5" s="670"/>
      <c r="U5" s="670"/>
      <c r="V5" s="670"/>
      <c r="W5" s="670"/>
    </row>
    <row r="6" s="668" customFormat="1" ht="39" customHeight="1" spans="1:23">
      <c r="A6" s="670"/>
      <c r="B6" s="674" t="s">
        <v>217</v>
      </c>
      <c r="C6" s="674"/>
      <c r="D6" s="674"/>
      <c r="E6" s="674"/>
      <c r="F6" s="674"/>
      <c r="G6" s="674"/>
      <c r="H6" s="674"/>
      <c r="I6" s="675"/>
      <c r="J6" s="676" t="s">
        <v>218</v>
      </c>
      <c r="K6" s="676"/>
      <c r="L6" s="676"/>
      <c r="M6" s="676"/>
      <c r="N6" s="676"/>
      <c r="O6" s="676"/>
      <c r="P6" s="676"/>
      <c r="Q6" s="676"/>
      <c r="R6" s="676"/>
      <c r="S6" s="670"/>
      <c r="T6" s="670"/>
      <c r="U6" s="670"/>
      <c r="V6" s="670"/>
      <c r="W6" s="670"/>
    </row>
    <row r="7" s="669" customFormat="1" ht="15" customHeight="1" spans="1:23">
      <c r="A7" s="677"/>
      <c r="B7" s="678"/>
      <c r="C7" s="678"/>
      <c r="D7" s="678"/>
      <c r="E7" s="678"/>
      <c r="F7" s="678"/>
      <c r="G7" s="678"/>
      <c r="H7" s="678"/>
      <c r="I7" s="679"/>
      <c r="J7" s="680"/>
      <c r="K7" s="680"/>
      <c r="L7" s="680"/>
      <c r="M7" s="680"/>
      <c r="N7" s="680"/>
      <c r="O7" s="680"/>
      <c r="P7" s="680"/>
      <c r="Q7" s="680"/>
      <c r="R7" s="680"/>
      <c r="S7" s="677"/>
      <c r="T7" s="677"/>
      <c r="U7" s="677"/>
      <c r="V7" s="677"/>
      <c r="W7" s="677"/>
    </row>
    <row r="8" s="668" customFormat="1" ht="27" customHeight="1" spans="1:23">
      <c r="A8" s="670"/>
      <c r="B8" s="681" t="s">
        <v>219</v>
      </c>
      <c r="C8" s="681"/>
      <c r="D8" s="681"/>
      <c r="E8" s="681"/>
      <c r="F8" s="681"/>
      <c r="G8" s="681"/>
      <c r="H8" s="681"/>
      <c r="I8" s="670"/>
      <c r="J8" s="682" t="s">
        <v>220</v>
      </c>
      <c r="K8" s="682"/>
      <c r="L8" s="682"/>
      <c r="M8" s="682"/>
      <c r="N8" s="682"/>
      <c r="O8" s="682"/>
      <c r="P8" s="682"/>
      <c r="Q8" s="682"/>
      <c r="R8" s="682"/>
      <c r="S8" s="670"/>
      <c r="T8" s="670"/>
      <c r="U8" s="670"/>
      <c r="V8" s="670"/>
      <c r="W8" s="670"/>
    </row>
    <row r="9" s="668" customFormat="1" customHeight="1" spans="1:23">
      <c r="A9" s="670"/>
      <c r="B9" s="683"/>
      <c r="C9" s="683"/>
      <c r="D9" s="683"/>
      <c r="E9" s="683"/>
      <c r="F9" s="683"/>
      <c r="G9" s="683"/>
      <c r="H9" s="683"/>
      <c r="I9" s="670"/>
      <c r="J9" s="684"/>
      <c r="K9" s="684"/>
      <c r="L9" s="684"/>
      <c r="M9" s="684"/>
      <c r="N9" s="684"/>
      <c r="O9" s="684"/>
      <c r="P9" s="684"/>
      <c r="Q9" s="684"/>
      <c r="R9" s="684"/>
      <c r="S9" s="670"/>
      <c r="T9" s="670"/>
      <c r="U9" s="670"/>
      <c r="V9" s="670"/>
      <c r="W9" s="670"/>
    </row>
    <row r="10" s="668" customFormat="1" ht="37" customHeight="1" spans="1:23">
      <c r="A10" s="670"/>
      <c r="B10" s="685" t="s">
        <v>221</v>
      </c>
      <c r="C10" s="685"/>
      <c r="D10" s="685"/>
      <c r="E10" s="685"/>
      <c r="F10" s="685"/>
      <c r="G10" s="685"/>
      <c r="H10" s="685"/>
      <c r="I10" s="670"/>
      <c r="J10" s="686" t="s">
        <v>222</v>
      </c>
      <c r="K10" s="686"/>
      <c r="L10" s="686"/>
      <c r="M10" s="686"/>
      <c r="N10" s="686"/>
      <c r="O10" s="686"/>
      <c r="P10" s="686"/>
      <c r="Q10" s="686"/>
      <c r="R10" s="686"/>
      <c r="S10" s="670"/>
      <c r="T10" s="670"/>
      <c r="U10" s="670"/>
      <c r="V10" s="670"/>
      <c r="W10" s="670"/>
    </row>
    <row r="11" s="668" customFormat="1" ht="26" customHeight="1" spans="1:23">
      <c r="A11" s="670"/>
      <c r="B11" s="685" t="s">
        <v>223</v>
      </c>
      <c r="C11" s="685"/>
      <c r="D11" s="685"/>
      <c r="E11" s="685"/>
      <c r="F11" s="685"/>
      <c r="G11" s="685"/>
      <c r="H11" s="685"/>
      <c r="I11" s="670"/>
      <c r="J11" s="686" t="s">
        <v>224</v>
      </c>
      <c r="K11" s="686"/>
      <c r="L11" s="686"/>
      <c r="M11" s="686"/>
      <c r="N11" s="686"/>
      <c r="O11" s="686"/>
      <c r="P11" s="686"/>
      <c r="Q11" s="686"/>
      <c r="R11" s="686"/>
      <c r="S11" s="670"/>
      <c r="T11" s="670"/>
      <c r="U11" s="670"/>
      <c r="V11" s="670"/>
      <c r="W11" s="670"/>
    </row>
    <row r="12" s="668" customFormat="1" ht="45" customHeight="1" spans="1:23">
      <c r="A12" s="670"/>
      <c r="B12" s="685" t="s">
        <v>225</v>
      </c>
      <c r="C12" s="685"/>
      <c r="D12" s="685"/>
      <c r="E12" s="685"/>
      <c r="F12" s="685"/>
      <c r="G12" s="685"/>
      <c r="H12" s="685"/>
      <c r="I12" s="670"/>
      <c r="J12" s="686" t="s">
        <v>226</v>
      </c>
      <c r="K12" s="686"/>
      <c r="L12" s="686"/>
      <c r="M12" s="686"/>
      <c r="N12" s="686"/>
      <c r="O12" s="686"/>
      <c r="P12" s="686"/>
      <c r="Q12" s="686"/>
      <c r="R12" s="686"/>
      <c r="S12" s="670"/>
      <c r="T12" s="670"/>
      <c r="U12" s="670"/>
      <c r="V12" s="670"/>
      <c r="W12" s="670"/>
    </row>
    <row r="13" s="668" customFormat="1" ht="25" customHeight="1" spans="1:23">
      <c r="A13" s="670"/>
      <c r="B13" s="685" t="s">
        <v>227</v>
      </c>
      <c r="C13" s="685"/>
      <c r="D13" s="685"/>
      <c r="E13" s="685"/>
      <c r="F13" s="685"/>
      <c r="G13" s="685"/>
      <c r="H13" s="685"/>
      <c r="I13" s="670"/>
      <c r="J13" s="686" t="s">
        <v>228</v>
      </c>
      <c r="K13" s="686"/>
      <c r="L13" s="686"/>
      <c r="M13" s="686"/>
      <c r="N13" s="686"/>
      <c r="O13" s="686"/>
      <c r="P13" s="686"/>
      <c r="Q13" s="686"/>
      <c r="R13" s="686"/>
      <c r="S13" s="670"/>
      <c r="T13" s="670"/>
      <c r="U13" s="670"/>
      <c r="V13" s="670"/>
      <c r="W13" s="670"/>
    </row>
    <row r="14" s="668" customFormat="1" ht="25" customHeight="1" spans="1:23">
      <c r="A14" s="670"/>
      <c r="B14" s="685" t="s">
        <v>229</v>
      </c>
      <c r="C14" s="685"/>
      <c r="D14" s="685"/>
      <c r="E14" s="685"/>
      <c r="F14" s="685"/>
      <c r="G14" s="685"/>
      <c r="H14" s="685"/>
      <c r="I14" s="670"/>
      <c r="J14" s="686" t="s">
        <v>230</v>
      </c>
      <c r="K14" s="686"/>
      <c r="L14" s="686"/>
      <c r="M14" s="686"/>
      <c r="N14" s="686"/>
      <c r="O14" s="686"/>
      <c r="P14" s="686"/>
      <c r="Q14" s="686"/>
      <c r="R14" s="686"/>
      <c r="S14" s="670"/>
      <c r="T14" s="670"/>
      <c r="U14" s="670"/>
      <c r="V14" s="670"/>
      <c r="W14" s="670"/>
    </row>
    <row r="15" s="668" customFormat="1" ht="25" customHeight="1" spans="1:23">
      <c r="A15" s="670"/>
      <c r="B15" s="685" t="s">
        <v>231</v>
      </c>
      <c r="C15" s="685"/>
      <c r="D15" s="685"/>
      <c r="E15" s="685"/>
      <c r="F15" s="685"/>
      <c r="G15" s="685"/>
      <c r="H15" s="685"/>
      <c r="I15" s="670"/>
      <c r="J15" s="686" t="s">
        <v>232</v>
      </c>
      <c r="K15" s="686"/>
      <c r="L15" s="686"/>
      <c r="M15" s="686"/>
      <c r="N15" s="686"/>
      <c r="O15" s="686"/>
      <c r="P15" s="686"/>
      <c r="Q15" s="686"/>
      <c r="R15" s="686"/>
      <c r="S15" s="670"/>
      <c r="T15" s="670"/>
      <c r="U15" s="670"/>
      <c r="V15" s="670"/>
      <c r="W15" s="670"/>
    </row>
    <row r="16" s="668" customFormat="1" ht="45" customHeight="1" spans="1:23">
      <c r="A16" s="670"/>
      <c r="B16" s="685" t="s">
        <v>233</v>
      </c>
      <c r="C16" s="685"/>
      <c r="D16" s="685"/>
      <c r="E16" s="685"/>
      <c r="F16" s="685"/>
      <c r="G16" s="685"/>
      <c r="H16" s="685"/>
      <c r="I16" s="670"/>
      <c r="J16" s="686" t="s">
        <v>234</v>
      </c>
      <c r="K16" s="686"/>
      <c r="L16" s="686"/>
      <c r="M16" s="686"/>
      <c r="N16" s="686"/>
      <c r="O16" s="686"/>
      <c r="P16" s="686"/>
      <c r="Q16" s="686"/>
      <c r="R16" s="686"/>
      <c r="S16" s="670"/>
      <c r="T16" s="670"/>
      <c r="U16" s="670"/>
      <c r="V16" s="670"/>
      <c r="W16" s="670"/>
    </row>
    <row r="17" s="668" customFormat="1" ht="11" customHeight="1" spans="1:23">
      <c r="A17" s="670"/>
      <c r="B17" s="687"/>
      <c r="C17" s="687"/>
      <c r="D17" s="687"/>
      <c r="E17" s="687"/>
      <c r="F17" s="687"/>
      <c r="G17" s="687"/>
      <c r="H17" s="687"/>
      <c r="I17" s="670"/>
      <c r="J17" s="686" t="s">
        <v>235</v>
      </c>
      <c r="K17" s="686"/>
      <c r="L17" s="686"/>
      <c r="M17" s="686"/>
      <c r="N17" s="686"/>
      <c r="O17" s="686"/>
      <c r="P17" s="686"/>
      <c r="Q17" s="686"/>
      <c r="R17" s="686"/>
      <c r="S17" s="670"/>
      <c r="T17" s="670"/>
      <c r="U17" s="670"/>
      <c r="V17" s="670"/>
      <c r="W17" s="670"/>
    </row>
    <row r="18" s="668" customFormat="1" ht="27" customHeight="1" spans="1:23">
      <c r="A18" s="670"/>
      <c r="B18" s="681" t="s">
        <v>236</v>
      </c>
      <c r="C18" s="681"/>
      <c r="D18" s="681"/>
      <c r="E18" s="681"/>
      <c r="F18" s="681"/>
      <c r="G18" s="681"/>
      <c r="H18" s="681"/>
      <c r="I18" s="670"/>
      <c r="J18" s="686"/>
      <c r="K18" s="686"/>
      <c r="L18" s="686"/>
      <c r="M18" s="686"/>
      <c r="N18" s="686"/>
      <c r="O18" s="686"/>
      <c r="P18" s="686"/>
      <c r="Q18" s="686"/>
      <c r="R18" s="686"/>
      <c r="S18" s="670"/>
      <c r="T18" s="670"/>
      <c r="U18" s="670"/>
      <c r="V18" s="670"/>
      <c r="W18" s="670"/>
    </row>
    <row r="19" s="668" customFormat="1" ht="7" customHeight="1" spans="1:23">
      <c r="A19" s="670"/>
      <c r="B19" s="678" t="s">
        <v>237</v>
      </c>
      <c r="C19" s="678"/>
      <c r="D19" s="678"/>
      <c r="E19" s="678"/>
      <c r="F19" s="678"/>
      <c r="G19" s="678"/>
      <c r="H19" s="678"/>
      <c r="I19" s="670"/>
      <c r="J19" s="686"/>
      <c r="K19" s="686"/>
      <c r="L19" s="686"/>
      <c r="M19" s="686"/>
      <c r="N19" s="686"/>
      <c r="O19" s="686"/>
      <c r="P19" s="686"/>
      <c r="Q19" s="686"/>
      <c r="R19" s="686"/>
      <c r="S19" s="670"/>
      <c r="T19" s="670"/>
      <c r="U19" s="670"/>
      <c r="V19" s="670"/>
      <c r="W19" s="670"/>
    </row>
    <row r="20" s="668" customFormat="1" ht="55" customHeight="1" spans="1:23">
      <c r="A20" s="670"/>
      <c r="B20" s="685" t="s">
        <v>238</v>
      </c>
      <c r="C20" s="685"/>
      <c r="D20" s="685"/>
      <c r="E20" s="685"/>
      <c r="F20" s="685"/>
      <c r="G20" s="685"/>
      <c r="H20" s="685"/>
      <c r="I20" s="670"/>
      <c r="J20" s="686"/>
      <c r="K20" s="686"/>
      <c r="L20" s="686"/>
      <c r="M20" s="686"/>
      <c r="N20" s="686"/>
      <c r="O20" s="686"/>
      <c r="P20" s="686"/>
      <c r="Q20" s="686"/>
      <c r="R20" s="686"/>
      <c r="S20" s="670"/>
      <c r="T20" s="670"/>
      <c r="U20" s="670"/>
      <c r="V20" s="670"/>
      <c r="W20" s="670"/>
    </row>
    <row r="21" s="668" customFormat="1" ht="67" customHeight="1" spans="1:23">
      <c r="A21" s="670"/>
      <c r="B21" s="685" t="s">
        <v>239</v>
      </c>
      <c r="C21" s="685"/>
      <c r="D21" s="685"/>
      <c r="E21" s="685"/>
      <c r="F21" s="685"/>
      <c r="G21" s="685"/>
      <c r="H21" s="685"/>
      <c r="I21" s="670"/>
      <c r="J21" s="686" t="s">
        <v>240</v>
      </c>
      <c r="K21" s="686"/>
      <c r="L21" s="686"/>
      <c r="M21" s="686"/>
      <c r="N21" s="686"/>
      <c r="O21" s="686"/>
      <c r="P21" s="686"/>
      <c r="Q21" s="686"/>
      <c r="R21" s="686"/>
      <c r="S21" s="670"/>
      <c r="T21" s="670"/>
      <c r="U21" s="670"/>
      <c r="V21" s="670"/>
      <c r="W21" s="670"/>
    </row>
    <row r="22" s="669" customFormat="1" ht="53" customHeight="1" spans="1:23">
      <c r="A22" s="677"/>
      <c r="B22" s="685" t="s">
        <v>241</v>
      </c>
      <c r="C22" s="685"/>
      <c r="D22" s="685"/>
      <c r="E22" s="685"/>
      <c r="F22" s="685"/>
      <c r="G22" s="685"/>
      <c r="H22" s="685"/>
      <c r="I22" s="677"/>
      <c r="J22" s="686" t="s">
        <v>242</v>
      </c>
      <c r="K22" s="686"/>
      <c r="L22" s="686"/>
      <c r="M22" s="686"/>
      <c r="N22" s="686"/>
      <c r="O22" s="686"/>
      <c r="P22" s="686"/>
      <c r="Q22" s="686"/>
      <c r="R22" s="686"/>
      <c r="S22" s="677"/>
      <c r="T22" s="677"/>
      <c r="U22" s="677"/>
      <c r="V22" s="677"/>
      <c r="W22" s="677"/>
    </row>
    <row r="23" s="668" customFormat="1" ht="63" customHeight="1" spans="1:23">
      <c r="A23" s="670"/>
      <c r="B23" s="685" t="s">
        <v>243</v>
      </c>
      <c r="C23" s="685"/>
      <c r="D23" s="685"/>
      <c r="E23" s="685"/>
      <c r="F23" s="685"/>
      <c r="G23" s="685"/>
      <c r="H23" s="685"/>
      <c r="I23" s="670"/>
      <c r="J23" s="686" t="s">
        <v>244</v>
      </c>
      <c r="K23" s="686"/>
      <c r="L23" s="686"/>
      <c r="M23" s="686"/>
      <c r="N23" s="686"/>
      <c r="O23" s="686"/>
      <c r="P23" s="686"/>
      <c r="Q23" s="686"/>
      <c r="R23" s="686"/>
      <c r="S23" s="670"/>
      <c r="T23" s="670"/>
      <c r="U23" s="670"/>
      <c r="V23" s="670"/>
      <c r="W23" s="670"/>
    </row>
    <row r="24" s="668" customFormat="1" ht="68" customHeight="1" spans="1:23">
      <c r="A24" s="670"/>
      <c r="B24" s="685" t="s">
        <v>245</v>
      </c>
      <c r="C24" s="685"/>
      <c r="D24" s="685"/>
      <c r="E24" s="685"/>
      <c r="F24" s="685"/>
      <c r="G24" s="685"/>
      <c r="H24" s="685"/>
      <c r="I24" s="670"/>
      <c r="J24" s="686" t="s">
        <v>246</v>
      </c>
      <c r="K24" s="686"/>
      <c r="L24" s="686"/>
      <c r="M24" s="686"/>
      <c r="N24" s="686"/>
      <c r="O24" s="686"/>
      <c r="P24" s="686"/>
      <c r="Q24" s="686"/>
      <c r="R24" s="686"/>
      <c r="S24" s="670"/>
      <c r="T24" s="670"/>
      <c r="U24" s="670"/>
      <c r="V24" s="670"/>
      <c r="W24" s="670"/>
    </row>
    <row r="25" s="668" customFormat="1" ht="43" customHeight="1" spans="1:23">
      <c r="A25" s="670"/>
      <c r="B25" s="688" t="s">
        <v>247</v>
      </c>
      <c r="C25" s="689"/>
      <c r="D25" s="689"/>
      <c r="E25" s="689"/>
      <c r="F25" s="689"/>
      <c r="G25" s="689"/>
      <c r="H25" s="690"/>
      <c r="I25" s="670"/>
      <c r="J25" s="686" t="s">
        <v>248</v>
      </c>
      <c r="K25" s="686"/>
      <c r="L25" s="686"/>
      <c r="M25" s="686"/>
      <c r="N25" s="686"/>
      <c r="O25" s="686"/>
      <c r="P25" s="686"/>
      <c r="Q25" s="686"/>
      <c r="R25" s="686"/>
      <c r="S25" s="670"/>
      <c r="T25" s="670"/>
      <c r="U25" s="670"/>
      <c r="V25" s="670"/>
      <c r="W25" s="670"/>
    </row>
    <row r="26" s="668" customFormat="1" ht="44" customHeight="1" spans="1:23">
      <c r="A26" s="670"/>
      <c r="B26" s="691"/>
      <c r="C26" s="687"/>
      <c r="D26" s="687"/>
      <c r="E26" s="687"/>
      <c r="F26" s="687"/>
      <c r="G26" s="687"/>
      <c r="H26" s="692"/>
      <c r="I26" s="670"/>
      <c r="J26" s="686" t="s">
        <v>249</v>
      </c>
      <c r="K26" s="686"/>
      <c r="L26" s="686"/>
      <c r="M26" s="686"/>
      <c r="N26" s="686"/>
      <c r="O26" s="686"/>
      <c r="P26" s="686"/>
      <c r="Q26" s="686"/>
      <c r="R26" s="686"/>
      <c r="S26" s="670"/>
      <c r="T26" s="670"/>
      <c r="U26" s="670"/>
      <c r="V26" s="670"/>
      <c r="W26" s="670"/>
    </row>
    <row r="27" s="668" customFormat="1" ht="42" customHeight="1" spans="1:23">
      <c r="A27" s="670"/>
      <c r="B27" s="691"/>
      <c r="C27" s="687"/>
      <c r="D27" s="687"/>
      <c r="E27" s="687"/>
      <c r="F27" s="687"/>
      <c r="G27" s="687"/>
      <c r="H27" s="692"/>
      <c r="I27" s="670"/>
      <c r="J27" s="686" t="s">
        <v>250</v>
      </c>
      <c r="K27" s="686"/>
      <c r="L27" s="686"/>
      <c r="M27" s="686"/>
      <c r="N27" s="686"/>
      <c r="O27" s="686"/>
      <c r="P27" s="686"/>
      <c r="Q27" s="686"/>
      <c r="R27" s="686"/>
      <c r="S27" s="670"/>
      <c r="T27" s="670"/>
      <c r="U27" s="670"/>
      <c r="V27" s="670"/>
      <c r="W27" s="670"/>
    </row>
    <row r="28" s="668" customFormat="1" ht="39" customHeight="1" spans="1:23">
      <c r="A28" s="670"/>
      <c r="B28" s="691"/>
      <c r="C28" s="687"/>
      <c r="D28" s="687"/>
      <c r="E28" s="687"/>
      <c r="F28" s="687"/>
      <c r="G28" s="687"/>
      <c r="H28" s="692"/>
      <c r="I28" s="670"/>
      <c r="J28" s="686" t="s">
        <v>251</v>
      </c>
      <c r="K28" s="686"/>
      <c r="L28" s="686"/>
      <c r="M28" s="686"/>
      <c r="N28" s="686"/>
      <c r="O28" s="686"/>
      <c r="P28" s="686"/>
      <c r="Q28" s="686"/>
      <c r="R28" s="686"/>
      <c r="S28" s="670"/>
      <c r="T28" s="670"/>
      <c r="U28" s="670"/>
      <c r="V28" s="670"/>
      <c r="W28" s="670"/>
    </row>
    <row r="29" s="668" customFormat="1" ht="26" customHeight="1" spans="1:23">
      <c r="A29" s="670"/>
      <c r="B29" s="693"/>
      <c r="C29" s="694"/>
      <c r="D29" s="694"/>
      <c r="E29" s="694"/>
      <c r="F29" s="694"/>
      <c r="G29" s="694"/>
      <c r="H29" s="695"/>
      <c r="I29" s="670"/>
      <c r="J29" s="696" t="s">
        <v>252</v>
      </c>
      <c r="K29" s="696"/>
      <c r="L29" s="696"/>
      <c r="M29" s="696"/>
      <c r="N29" s="696"/>
      <c r="O29" s="696"/>
      <c r="P29" s="696"/>
      <c r="Q29" s="696"/>
      <c r="R29" s="696"/>
      <c r="S29" s="670"/>
      <c r="T29" s="670"/>
      <c r="U29" s="670"/>
      <c r="V29" s="670"/>
      <c r="W29" s="670"/>
    </row>
    <row r="30" s="668" customFormat="1" ht="8" customHeight="1" spans="1:23">
      <c r="A30" s="670"/>
      <c r="B30" s="687"/>
      <c r="C30" s="687"/>
      <c r="D30" s="687"/>
      <c r="E30" s="687"/>
      <c r="F30" s="687"/>
      <c r="G30" s="687"/>
      <c r="H30" s="687"/>
      <c r="I30" s="670"/>
      <c r="J30" s="697"/>
      <c r="K30" s="697"/>
      <c r="L30" s="697"/>
      <c r="M30" s="697"/>
      <c r="N30" s="697"/>
      <c r="O30" s="697"/>
      <c r="P30" s="697"/>
      <c r="Q30" s="697"/>
      <c r="R30" s="697"/>
      <c r="S30" s="670"/>
      <c r="T30" s="670"/>
      <c r="U30" s="670"/>
      <c r="V30" s="670"/>
      <c r="W30" s="670"/>
    </row>
    <row r="31" s="668" customFormat="1" ht="27" customHeight="1" spans="1:23">
      <c r="A31" s="670"/>
      <c r="B31" s="681" t="s">
        <v>253</v>
      </c>
      <c r="C31" s="681"/>
      <c r="D31" s="681"/>
      <c r="E31" s="681"/>
      <c r="F31" s="681"/>
      <c r="G31" s="681"/>
      <c r="H31" s="681"/>
      <c r="I31" s="670"/>
      <c r="J31" s="698" t="s">
        <v>254</v>
      </c>
      <c r="K31" s="698"/>
      <c r="L31" s="698"/>
      <c r="M31" s="698"/>
      <c r="N31" s="698"/>
      <c r="O31" s="698"/>
      <c r="P31" s="698"/>
      <c r="Q31" s="698"/>
      <c r="R31" s="698"/>
      <c r="S31" s="670"/>
      <c r="T31" s="670"/>
      <c r="U31" s="670"/>
      <c r="V31" s="670"/>
      <c r="W31" s="670"/>
    </row>
    <row r="32" s="668" customFormat="1" ht="12" customHeight="1" spans="1:23">
      <c r="A32" s="670"/>
      <c r="B32" s="670"/>
      <c r="C32" s="670"/>
      <c r="D32" s="670"/>
      <c r="E32" s="670"/>
      <c r="F32" s="670"/>
      <c r="G32" s="670"/>
      <c r="H32" s="670"/>
      <c r="I32" s="670"/>
      <c r="J32" s="699"/>
      <c r="K32" s="699"/>
      <c r="L32" s="699"/>
      <c r="M32" s="699"/>
      <c r="N32" s="699"/>
      <c r="O32" s="699"/>
      <c r="P32" s="699"/>
      <c r="Q32" s="699"/>
      <c r="R32" s="699"/>
      <c r="S32" s="670"/>
      <c r="T32" s="670"/>
      <c r="U32" s="670"/>
      <c r="V32" s="670"/>
      <c r="W32" s="670"/>
    </row>
    <row r="33" s="669" customFormat="1" ht="33" customHeight="1" spans="1:23">
      <c r="A33" s="677"/>
      <c r="B33" s="685" t="s">
        <v>255</v>
      </c>
      <c r="C33" s="685"/>
      <c r="D33" s="685"/>
      <c r="E33" s="685"/>
      <c r="F33" s="685"/>
      <c r="G33" s="685"/>
      <c r="H33" s="685"/>
      <c r="I33" s="677"/>
      <c r="J33" s="700" t="s">
        <v>256</v>
      </c>
      <c r="K33" s="700"/>
      <c r="L33" s="700"/>
      <c r="M33" s="700"/>
      <c r="N33" s="700"/>
      <c r="O33" s="700"/>
      <c r="P33" s="700"/>
      <c r="Q33" s="700"/>
      <c r="R33" s="700"/>
      <c r="S33" s="677"/>
      <c r="T33" s="677"/>
      <c r="U33" s="677"/>
      <c r="V33" s="677"/>
      <c r="W33" s="677"/>
    </row>
    <row r="34" s="668" customFormat="1" ht="33" customHeight="1" spans="1:23">
      <c r="A34" s="670"/>
      <c r="B34" s="685" t="s">
        <v>257</v>
      </c>
      <c r="C34" s="685"/>
      <c r="D34" s="685"/>
      <c r="E34" s="685"/>
      <c r="F34" s="685"/>
      <c r="G34" s="685"/>
      <c r="H34" s="685"/>
      <c r="I34" s="670"/>
      <c r="J34" s="700" t="s">
        <v>258</v>
      </c>
      <c r="K34" s="700"/>
      <c r="L34" s="700"/>
      <c r="M34" s="700"/>
      <c r="N34" s="700"/>
      <c r="O34" s="700"/>
      <c r="P34" s="700"/>
      <c r="Q34" s="700"/>
      <c r="R34" s="700"/>
      <c r="S34" s="670"/>
      <c r="T34" s="670"/>
      <c r="U34" s="670"/>
      <c r="V34" s="670"/>
      <c r="W34" s="670"/>
    </row>
    <row r="35" s="668" customFormat="1" ht="33" customHeight="1" spans="1:23">
      <c r="A35" s="670"/>
      <c r="B35" s="685" t="s">
        <v>259</v>
      </c>
      <c r="C35" s="685"/>
      <c r="D35" s="685"/>
      <c r="E35" s="685"/>
      <c r="F35" s="685"/>
      <c r="G35" s="685"/>
      <c r="H35" s="685"/>
      <c r="I35" s="670"/>
      <c r="J35" s="700" t="s">
        <v>260</v>
      </c>
      <c r="K35" s="700"/>
      <c r="L35" s="700"/>
      <c r="M35" s="700"/>
      <c r="N35" s="700"/>
      <c r="O35" s="700"/>
      <c r="P35" s="700"/>
      <c r="Q35" s="700"/>
      <c r="R35" s="700"/>
      <c r="S35" s="670"/>
      <c r="T35" s="670"/>
      <c r="U35" s="670"/>
      <c r="V35" s="670"/>
      <c r="W35" s="670"/>
    </row>
    <row r="36" s="668" customFormat="1" ht="33" customHeight="1" spans="1:23">
      <c r="A36" s="670"/>
      <c r="B36" s="688" t="s">
        <v>261</v>
      </c>
      <c r="C36" s="689"/>
      <c r="D36" s="689"/>
      <c r="E36" s="689"/>
      <c r="F36" s="689"/>
      <c r="G36" s="689"/>
      <c r="H36" s="690"/>
      <c r="I36" s="670"/>
      <c r="J36" s="700" t="s">
        <v>262</v>
      </c>
      <c r="K36" s="700"/>
      <c r="L36" s="700"/>
      <c r="M36" s="700"/>
      <c r="N36" s="700"/>
      <c r="O36" s="700"/>
      <c r="P36" s="700"/>
      <c r="Q36" s="700"/>
      <c r="R36" s="700"/>
      <c r="S36" s="670"/>
      <c r="T36" s="670"/>
      <c r="U36" s="670"/>
      <c r="V36" s="670"/>
      <c r="W36" s="670"/>
    </row>
    <row r="37" s="668" customFormat="1" ht="33" customHeight="1" spans="1:23">
      <c r="A37" s="670"/>
      <c r="B37" s="691"/>
      <c r="C37" s="701"/>
      <c r="D37" s="701"/>
      <c r="E37" s="701"/>
      <c r="F37" s="701"/>
      <c r="G37" s="701"/>
      <c r="H37" s="692"/>
      <c r="I37" s="670"/>
      <c r="J37" s="700" t="s">
        <v>263</v>
      </c>
      <c r="K37" s="700"/>
      <c r="L37" s="700"/>
      <c r="M37" s="700"/>
      <c r="N37" s="700"/>
      <c r="O37" s="700"/>
      <c r="P37" s="700"/>
      <c r="Q37" s="700"/>
      <c r="R37" s="700"/>
      <c r="S37" s="670"/>
      <c r="T37" s="670"/>
      <c r="U37" s="670"/>
      <c r="V37" s="670"/>
      <c r="W37" s="670"/>
    </row>
    <row r="38" s="668" customFormat="1" ht="33" customHeight="1" spans="1:23">
      <c r="A38" s="670"/>
      <c r="B38" s="691"/>
      <c r="C38" s="701"/>
      <c r="D38" s="701"/>
      <c r="E38" s="701"/>
      <c r="F38" s="701"/>
      <c r="G38" s="701"/>
      <c r="H38" s="692"/>
      <c r="I38" s="670"/>
      <c r="J38" s="702" t="s">
        <v>264</v>
      </c>
      <c r="K38" s="702"/>
      <c r="L38" s="702"/>
      <c r="M38" s="702"/>
      <c r="N38" s="702"/>
      <c r="O38" s="702"/>
      <c r="P38" s="702"/>
      <c r="Q38" s="702"/>
      <c r="R38" s="702"/>
      <c r="S38" s="670"/>
      <c r="T38" s="670"/>
      <c r="U38" s="670"/>
      <c r="V38" s="670"/>
      <c r="W38" s="670"/>
    </row>
    <row r="39" s="668" customFormat="1" ht="38" customHeight="1" spans="1:23">
      <c r="A39" s="670"/>
      <c r="B39" s="691"/>
      <c r="C39" s="701"/>
      <c r="D39" s="701"/>
      <c r="E39" s="701"/>
      <c r="F39" s="701"/>
      <c r="G39" s="701"/>
      <c r="H39" s="692"/>
      <c r="I39" s="670"/>
      <c r="J39" s="703" t="s">
        <v>265</v>
      </c>
      <c r="K39" s="704"/>
      <c r="L39" s="704"/>
      <c r="M39" s="704"/>
      <c r="N39" s="704"/>
      <c r="O39" s="704"/>
      <c r="P39" s="704"/>
      <c r="Q39" s="704"/>
      <c r="R39" s="705"/>
      <c r="S39" s="670"/>
      <c r="T39" s="670"/>
      <c r="U39" s="670"/>
      <c r="V39" s="670"/>
      <c r="W39" s="670"/>
    </row>
    <row r="40" s="668" customFormat="1" ht="33" customHeight="1" spans="1:23">
      <c r="A40" s="670"/>
      <c r="B40" s="688" t="s">
        <v>266</v>
      </c>
      <c r="C40" s="689"/>
      <c r="D40" s="689"/>
      <c r="E40" s="689"/>
      <c r="F40" s="689"/>
      <c r="G40" s="689"/>
      <c r="H40" s="690"/>
      <c r="I40" s="670"/>
      <c r="J40" s="706" t="s">
        <v>267</v>
      </c>
      <c r="K40" s="707"/>
      <c r="L40" s="707"/>
      <c r="M40" s="707"/>
      <c r="N40" s="707"/>
      <c r="O40" s="707"/>
      <c r="P40" s="707"/>
      <c r="Q40" s="707"/>
      <c r="R40" s="708"/>
      <c r="S40" s="670"/>
      <c r="T40" s="670"/>
      <c r="U40" s="670"/>
      <c r="V40" s="670"/>
      <c r="W40" s="670"/>
    </row>
    <row r="41" s="668" customFormat="1" ht="33" customHeight="1" spans="1:23">
      <c r="A41" s="670"/>
      <c r="B41" s="691"/>
      <c r="C41" s="701"/>
      <c r="D41" s="701"/>
      <c r="E41" s="701"/>
      <c r="F41" s="701"/>
      <c r="G41" s="701"/>
      <c r="H41" s="692"/>
      <c r="I41" s="670"/>
      <c r="J41" s="700" t="s">
        <v>268</v>
      </c>
      <c r="K41" s="700"/>
      <c r="L41" s="700"/>
      <c r="M41" s="700"/>
      <c r="N41" s="700"/>
      <c r="O41" s="700"/>
      <c r="P41" s="700"/>
      <c r="Q41" s="700"/>
      <c r="R41" s="700"/>
      <c r="S41" s="670"/>
      <c r="T41" s="670"/>
      <c r="U41" s="670"/>
      <c r="V41" s="670"/>
      <c r="W41" s="670"/>
    </row>
    <row r="42" s="668" customFormat="1" ht="40" customHeight="1" spans="1:23">
      <c r="A42" s="670"/>
      <c r="B42" s="688" t="s">
        <v>269</v>
      </c>
      <c r="C42" s="689"/>
      <c r="D42" s="689"/>
      <c r="E42" s="689"/>
      <c r="F42" s="689"/>
      <c r="G42" s="689"/>
      <c r="H42" s="690"/>
      <c r="I42" s="670"/>
      <c r="J42" s="700" t="s">
        <v>270</v>
      </c>
      <c r="K42" s="700"/>
      <c r="L42" s="700"/>
      <c r="M42" s="700"/>
      <c r="N42" s="700"/>
      <c r="O42" s="700"/>
      <c r="P42" s="700"/>
      <c r="Q42" s="700"/>
      <c r="R42" s="700"/>
      <c r="S42" s="670"/>
      <c r="T42" s="670"/>
      <c r="U42" s="670"/>
      <c r="V42" s="670"/>
      <c r="W42" s="670"/>
    </row>
    <row r="43" s="668" customFormat="1" ht="40" customHeight="1" spans="1:23">
      <c r="A43" s="670"/>
      <c r="B43" s="691"/>
      <c r="C43" s="701"/>
      <c r="D43" s="701"/>
      <c r="E43" s="701"/>
      <c r="F43" s="701"/>
      <c r="G43" s="701"/>
      <c r="H43" s="692"/>
      <c r="I43" s="670"/>
      <c r="J43" s="700" t="s">
        <v>271</v>
      </c>
      <c r="K43" s="700"/>
      <c r="L43" s="700"/>
      <c r="M43" s="700"/>
      <c r="N43" s="700"/>
      <c r="O43" s="700"/>
      <c r="P43" s="700"/>
      <c r="Q43" s="700"/>
      <c r="R43" s="700"/>
      <c r="S43" s="670"/>
      <c r="T43" s="670"/>
      <c r="U43" s="670"/>
      <c r="V43" s="670"/>
      <c r="W43" s="670"/>
    </row>
    <row r="44" s="668" customFormat="1" ht="40" customHeight="1" spans="1:23">
      <c r="A44" s="670"/>
      <c r="B44" s="691"/>
      <c r="C44" s="701"/>
      <c r="D44" s="701"/>
      <c r="E44" s="701"/>
      <c r="F44" s="701"/>
      <c r="G44" s="701"/>
      <c r="H44" s="692"/>
      <c r="I44" s="670"/>
      <c r="J44" s="700" t="s">
        <v>272</v>
      </c>
      <c r="K44" s="700"/>
      <c r="L44" s="700"/>
      <c r="M44" s="700"/>
      <c r="N44" s="700"/>
      <c r="O44" s="700"/>
      <c r="P44" s="700"/>
      <c r="Q44" s="700"/>
      <c r="R44" s="700"/>
      <c r="S44" s="670"/>
      <c r="T44" s="670"/>
      <c r="U44" s="670"/>
      <c r="V44" s="670"/>
      <c r="W44" s="670"/>
    </row>
    <row r="45" s="668" customFormat="1" ht="40" customHeight="1" spans="1:23">
      <c r="A45" s="670"/>
      <c r="B45" s="693"/>
      <c r="C45" s="694"/>
      <c r="D45" s="694"/>
      <c r="E45" s="694"/>
      <c r="F45" s="694"/>
      <c r="G45" s="694"/>
      <c r="H45" s="695"/>
      <c r="I45" s="670"/>
      <c r="J45" s="700" t="s">
        <v>273</v>
      </c>
      <c r="K45" s="700"/>
      <c r="L45" s="700"/>
      <c r="M45" s="700"/>
      <c r="N45" s="700"/>
      <c r="O45" s="700"/>
      <c r="P45" s="700"/>
      <c r="Q45" s="700"/>
      <c r="R45" s="700"/>
      <c r="S45" s="670"/>
      <c r="T45" s="670"/>
      <c r="U45" s="670"/>
      <c r="V45" s="670"/>
      <c r="W45" s="670"/>
    </row>
    <row r="46" s="668" customFormat="1" ht="33" customHeight="1" spans="1:23">
      <c r="A46" s="670"/>
      <c r="B46" s="685" t="s">
        <v>274</v>
      </c>
      <c r="C46" s="685"/>
      <c r="D46" s="685"/>
      <c r="E46" s="685"/>
      <c r="F46" s="685"/>
      <c r="G46" s="685"/>
      <c r="H46" s="685"/>
      <c r="I46" s="709"/>
      <c r="J46" s="700" t="s">
        <v>275</v>
      </c>
      <c r="K46" s="700"/>
      <c r="L46" s="700"/>
      <c r="M46" s="700"/>
      <c r="N46" s="700"/>
      <c r="O46" s="700"/>
      <c r="P46" s="700"/>
      <c r="Q46" s="700"/>
      <c r="R46" s="700"/>
      <c r="S46" s="670"/>
      <c r="T46" s="670"/>
      <c r="U46" s="670"/>
      <c r="V46" s="670"/>
      <c r="W46" s="670"/>
    </row>
    <row r="47" s="668" customFormat="1" ht="33" customHeight="1" spans="1:23">
      <c r="A47" s="670"/>
      <c r="B47" s="685" t="s">
        <v>276</v>
      </c>
      <c r="C47" s="685"/>
      <c r="D47" s="685"/>
      <c r="E47" s="685"/>
      <c r="F47" s="685"/>
      <c r="G47" s="685"/>
      <c r="H47" s="685"/>
      <c r="I47" s="670"/>
      <c r="J47" s="700" t="s">
        <v>277</v>
      </c>
      <c r="K47" s="700"/>
      <c r="L47" s="700"/>
      <c r="M47" s="700"/>
      <c r="N47" s="700"/>
      <c r="O47" s="700"/>
      <c r="P47" s="700"/>
      <c r="Q47" s="700"/>
      <c r="R47" s="700"/>
      <c r="S47" s="670"/>
      <c r="T47" s="670"/>
      <c r="U47" s="670"/>
      <c r="V47" s="670"/>
      <c r="W47" s="670"/>
    </row>
    <row r="48" s="668" customFormat="1" ht="33" customHeight="1" spans="1:23">
      <c r="A48" s="670"/>
      <c r="B48" s="687"/>
      <c r="C48" s="687"/>
      <c r="D48" s="687"/>
      <c r="E48" s="687"/>
      <c r="F48" s="687"/>
      <c r="G48" s="687"/>
      <c r="H48" s="687"/>
      <c r="I48" s="670"/>
      <c r="J48" s="700" t="s">
        <v>278</v>
      </c>
      <c r="K48" s="700"/>
      <c r="L48" s="700"/>
      <c r="M48" s="700"/>
      <c r="N48" s="700"/>
      <c r="O48" s="700"/>
      <c r="P48" s="700"/>
      <c r="Q48" s="700"/>
      <c r="R48" s="700"/>
      <c r="S48" s="670"/>
      <c r="T48" s="670"/>
      <c r="U48" s="670"/>
      <c r="V48" s="670"/>
      <c r="W48" s="670"/>
    </row>
    <row r="49" s="668" customFormat="1" ht="33" customHeight="1" spans="1:23">
      <c r="A49" s="670"/>
      <c r="B49" s="681" t="s">
        <v>279</v>
      </c>
      <c r="C49" s="681"/>
      <c r="D49" s="681"/>
      <c r="E49" s="681"/>
      <c r="F49" s="681"/>
      <c r="G49" s="681"/>
      <c r="H49" s="681"/>
      <c r="I49" s="670"/>
      <c r="J49" s="700" t="s">
        <v>280</v>
      </c>
      <c r="K49" s="700"/>
      <c r="L49" s="700"/>
      <c r="M49" s="700"/>
      <c r="N49" s="700"/>
      <c r="O49" s="700"/>
      <c r="P49" s="700"/>
      <c r="Q49" s="700"/>
      <c r="R49" s="700"/>
      <c r="S49" s="670"/>
      <c r="T49" s="670"/>
      <c r="U49" s="670"/>
      <c r="V49" s="670"/>
      <c r="W49" s="670"/>
    </row>
    <row r="50" s="668" customFormat="1" ht="33" customHeight="1" spans="1:23">
      <c r="A50" s="670"/>
      <c r="B50" s="670"/>
      <c r="C50" s="670"/>
      <c r="D50" s="670"/>
      <c r="E50" s="670"/>
      <c r="F50" s="670"/>
      <c r="G50" s="670"/>
      <c r="H50" s="670"/>
      <c r="I50" s="670"/>
      <c r="J50" s="700" t="s">
        <v>281</v>
      </c>
      <c r="K50" s="700"/>
      <c r="L50" s="700"/>
      <c r="M50" s="700"/>
      <c r="N50" s="700"/>
      <c r="O50" s="700"/>
      <c r="P50" s="700"/>
      <c r="Q50" s="700"/>
      <c r="R50" s="700"/>
      <c r="S50" s="670"/>
      <c r="T50" s="670"/>
      <c r="U50" s="670"/>
      <c r="V50" s="670"/>
      <c r="W50" s="670"/>
    </row>
    <row r="51" s="668" customFormat="1" ht="33" customHeight="1" spans="1:23">
      <c r="A51" s="670"/>
      <c r="B51" s="685" t="s">
        <v>282</v>
      </c>
      <c r="C51" s="685"/>
      <c r="D51" s="685"/>
      <c r="E51" s="685"/>
      <c r="F51" s="685"/>
      <c r="G51" s="685"/>
      <c r="H51" s="685"/>
      <c r="I51" s="670"/>
      <c r="J51" s="670"/>
      <c r="K51" s="670"/>
      <c r="L51" s="670"/>
      <c r="M51" s="670"/>
      <c r="N51" s="670"/>
      <c r="O51" s="670"/>
      <c r="P51" s="670"/>
      <c r="Q51" s="670"/>
      <c r="R51" s="670"/>
      <c r="S51" s="670"/>
      <c r="T51" s="670"/>
      <c r="U51" s="670"/>
      <c r="V51" s="670"/>
      <c r="W51" s="670"/>
    </row>
    <row r="52" s="669" customFormat="1" ht="34" customHeight="1" spans="1:23">
      <c r="A52" s="677"/>
      <c r="B52" s="688" t="s">
        <v>283</v>
      </c>
      <c r="C52" s="689"/>
      <c r="D52" s="689"/>
      <c r="E52" s="689"/>
      <c r="F52" s="689"/>
      <c r="G52" s="689"/>
      <c r="H52" s="690"/>
      <c r="I52" s="677"/>
      <c r="J52" s="682" t="s">
        <v>284</v>
      </c>
      <c r="K52" s="682"/>
      <c r="L52" s="682"/>
      <c r="M52" s="682"/>
      <c r="N52" s="682"/>
      <c r="O52" s="682"/>
      <c r="P52" s="682"/>
      <c r="Q52" s="682"/>
      <c r="R52" s="682"/>
      <c r="S52" s="677"/>
      <c r="T52" s="677"/>
      <c r="U52" s="677"/>
      <c r="V52" s="677"/>
      <c r="W52" s="677"/>
    </row>
    <row r="53" s="668" customFormat="1" ht="34" customHeight="1" spans="1:23">
      <c r="A53" s="670"/>
      <c r="B53" s="691"/>
      <c r="C53" s="687"/>
      <c r="D53" s="687"/>
      <c r="E53" s="687"/>
      <c r="F53" s="687"/>
      <c r="G53" s="687"/>
      <c r="H53" s="692"/>
      <c r="I53" s="670"/>
      <c r="J53" s="710"/>
      <c r="K53" s="710"/>
      <c r="L53" s="710"/>
      <c r="M53" s="710"/>
      <c r="N53" s="710"/>
      <c r="O53" s="710"/>
      <c r="P53" s="710"/>
      <c r="Q53" s="710"/>
      <c r="R53" s="710"/>
      <c r="S53" s="670"/>
      <c r="T53" s="670"/>
      <c r="U53" s="670"/>
      <c r="V53" s="670"/>
      <c r="W53" s="670"/>
    </row>
    <row r="54" s="668" customFormat="1" ht="34" customHeight="1" spans="1:23">
      <c r="A54" s="670"/>
      <c r="B54" s="693"/>
      <c r="C54" s="694"/>
      <c r="D54" s="694"/>
      <c r="E54" s="694"/>
      <c r="F54" s="694"/>
      <c r="G54" s="694"/>
      <c r="H54" s="695"/>
      <c r="I54" s="670"/>
      <c r="J54" s="711" t="s">
        <v>285</v>
      </c>
      <c r="K54" s="712"/>
      <c r="L54" s="711" t="s">
        <v>286</v>
      </c>
      <c r="M54" s="712"/>
      <c r="N54" s="711" t="s">
        <v>287</v>
      </c>
      <c r="O54" s="711" t="s">
        <v>288</v>
      </c>
      <c r="P54" s="712"/>
      <c r="Q54" s="711" t="s">
        <v>289</v>
      </c>
      <c r="R54" s="712"/>
      <c r="S54" s="670"/>
      <c r="T54" s="670"/>
      <c r="U54" s="670"/>
      <c r="V54" s="670"/>
      <c r="W54" s="670"/>
    </row>
    <row r="55" ht="103" customHeight="1" spans="1:23">
      <c r="J55" s="713" t="s">
        <v>290</v>
      </c>
      <c r="K55" s="713"/>
      <c r="L55" s="714" t="s">
        <v>291</v>
      </c>
      <c r="M55" s="714"/>
      <c r="N55" s="715" t="s">
        <v>292</v>
      </c>
      <c r="O55" s="714" t="str">
        <f>_xlfn.DISPIMG("ID_8D91B8F11D73406ABD751062014F6BCC",1)</f>
        <v>=DISPIMG("ID_8D91B8F11D73406ABD751062014F6BCC",1)</v>
      </c>
      <c r="P55" s="715"/>
      <c r="Q55" s="716" t="s">
        <v>293</v>
      </c>
      <c r="R55" s="716"/>
    </row>
    <row r="56" ht="103" customHeight="1" spans="1:23">
      <c r="J56" s="717" t="s">
        <v>294</v>
      </c>
      <c r="K56" s="717"/>
      <c r="L56" s="718" t="s">
        <v>295</v>
      </c>
      <c r="M56" s="718"/>
      <c r="N56" s="718" t="s">
        <v>296</v>
      </c>
      <c r="O56" s="718" t="str">
        <f>_xlfn.DISPIMG("ID_AA0128AE29C44DEAA98A2FC10B96C2E1",1)</f>
        <v>=DISPIMG("ID_AA0128AE29C44DEAA98A2FC10B96C2E1",1)</v>
      </c>
      <c r="P56" s="719"/>
      <c r="Q56" s="720" t="s">
        <v>297</v>
      </c>
      <c r="R56" s="720"/>
    </row>
    <row r="57" ht="85" customHeight="1" spans="1:23">
      <c r="J57" s="713" t="s">
        <v>298</v>
      </c>
      <c r="K57" s="713"/>
      <c r="L57" s="714" t="s">
        <v>299</v>
      </c>
      <c r="M57" s="714"/>
      <c r="N57" s="715" t="s">
        <v>300</v>
      </c>
      <c r="O57" s="714" t="str">
        <f>_xlfn.DISPIMG("ID_E2682683CC0742A893980876872F70A8",1)</f>
        <v>=DISPIMG("ID_E2682683CC0742A893980876872F70A8",1)</v>
      </c>
      <c r="P57" s="715"/>
      <c r="Q57" s="716" t="s">
        <v>301</v>
      </c>
      <c r="R57" s="716"/>
    </row>
    <row r="58" ht="85" customHeight="1" spans="1:23">
      <c r="J58" s="717" t="s">
        <v>302</v>
      </c>
      <c r="K58" s="717"/>
      <c r="L58" s="718" t="s">
        <v>303</v>
      </c>
      <c r="M58" s="718"/>
      <c r="N58" s="718" t="s">
        <v>304</v>
      </c>
      <c r="O58" s="718" t="str">
        <f>_xlfn.DISPIMG("ID_BA0AC3C66741485D99C67E316E3A31E2",1)</f>
        <v>=DISPIMG("ID_BA0AC3C66741485D99C67E316E3A31E2",1)</v>
      </c>
      <c r="P58" s="719"/>
      <c r="Q58" s="720" t="s">
        <v>305</v>
      </c>
      <c r="R58" s="720"/>
    </row>
    <row r="59" ht="85" customHeight="1" spans="1:23">
      <c r="J59" s="713" t="s">
        <v>306</v>
      </c>
      <c r="K59" s="713"/>
      <c r="L59" s="721" t="s">
        <v>307</v>
      </c>
      <c r="M59" s="722"/>
      <c r="N59" s="714" t="s">
        <v>308</v>
      </c>
      <c r="O59" s="714" t="str">
        <f>_xlfn.DISPIMG("ID_E1BE6DC002D5465C895859D261A9E88A",1)</f>
        <v>=DISPIMG("ID_E1BE6DC002D5465C895859D261A9E88A",1)</v>
      </c>
      <c r="P59" s="715"/>
      <c r="Q59" s="723" t="s">
        <v>309</v>
      </c>
      <c r="R59" s="724"/>
    </row>
    <row r="60" ht="90" customHeight="1" spans="1:23">
      <c r="J60" s="717" t="s">
        <v>306</v>
      </c>
      <c r="K60" s="717"/>
      <c r="L60" s="718"/>
      <c r="M60" s="718"/>
      <c r="N60" s="718"/>
      <c r="O60" s="718" t="str">
        <f>_xlfn.DISPIMG("ID_AC64653285DC455D828952CC6327259E",1)</f>
        <v>=DISPIMG("ID_AC64653285DC455D828952CC6327259E",1)</v>
      </c>
      <c r="P60" s="719"/>
      <c r="Q60" s="720"/>
      <c r="R60" s="720"/>
    </row>
    <row r="61" ht="83" customHeight="1" spans="1:23">
      <c r="J61" s="713" t="s">
        <v>310</v>
      </c>
      <c r="K61" s="713"/>
      <c r="L61" s="721" t="s">
        <v>311</v>
      </c>
      <c r="M61" s="722"/>
      <c r="N61" s="714" t="s">
        <v>312</v>
      </c>
      <c r="O61" s="714" t="str">
        <f>_xlfn.DISPIMG("ID_6FE9DA6579CC4929A3838C222F96DD96",1)</f>
        <v>=DISPIMG("ID_6FE9DA6579CC4929A3838C222F96DD96",1)</v>
      </c>
      <c r="P61" s="715"/>
      <c r="Q61" s="723" t="s">
        <v>313</v>
      </c>
      <c r="R61" s="724"/>
    </row>
    <row r="62" ht="86" customHeight="1" spans="1:23">
      <c r="J62" s="717" t="s">
        <v>314</v>
      </c>
      <c r="K62" s="717"/>
      <c r="L62" s="718" t="s">
        <v>315</v>
      </c>
      <c r="M62" s="718"/>
      <c r="N62" s="718" t="s">
        <v>316</v>
      </c>
      <c r="O62" s="718" t="str">
        <f>_xlfn.DISPIMG("ID_E82205A3DF1D4A5981DAB1AC70B76697",1)</f>
        <v>=DISPIMG("ID_E82205A3DF1D4A5981DAB1AC70B76697",1)</v>
      </c>
      <c r="P62" s="719"/>
      <c r="Q62" s="720" t="s">
        <v>317</v>
      </c>
      <c r="R62" s="720"/>
    </row>
    <row r="63" ht="82" customHeight="1"/>
    <row r="64" ht="78" customHeight="1"/>
    <row r="65" ht="80" customHeight="1"/>
  </sheetData>
  <mergeCells count="106">
    <mergeCell ref="C2:R2"/>
    <mergeCell ref="B4:G4"/>
    <mergeCell ref="N4:R4"/>
    <mergeCell ref="B6:H6"/>
    <mergeCell ref="J6:R6"/>
    <mergeCell ref="B8:H8"/>
    <mergeCell ref="J8:R8"/>
    <mergeCell ref="B10:H10"/>
    <mergeCell ref="J10:R10"/>
    <mergeCell ref="B11:H11"/>
    <mergeCell ref="J11:R11"/>
    <mergeCell ref="B12:H12"/>
    <mergeCell ref="J12:R12"/>
    <mergeCell ref="B13:H13"/>
    <mergeCell ref="J13:R13"/>
    <mergeCell ref="B14:H14"/>
    <mergeCell ref="J14:R14"/>
    <mergeCell ref="B15:H15"/>
    <mergeCell ref="J15:R15"/>
    <mergeCell ref="B16:H16"/>
    <mergeCell ref="J16:R16"/>
    <mergeCell ref="B18:H18"/>
    <mergeCell ref="B19:H19"/>
    <mergeCell ref="B20:H20"/>
    <mergeCell ref="B21:H21"/>
    <mergeCell ref="J21:R21"/>
    <mergeCell ref="B22:H22"/>
    <mergeCell ref="J22:R22"/>
    <mergeCell ref="B23:H23"/>
    <mergeCell ref="J23:R23"/>
    <mergeCell ref="B24:H24"/>
    <mergeCell ref="J24:R24"/>
    <mergeCell ref="J25:R25"/>
    <mergeCell ref="J26:R26"/>
    <mergeCell ref="J27:R27"/>
    <mergeCell ref="J28:R28"/>
    <mergeCell ref="J29:R29"/>
    <mergeCell ref="B31:H31"/>
    <mergeCell ref="J31:P31"/>
    <mergeCell ref="Q31:R31"/>
    <mergeCell ref="B33:H33"/>
    <mergeCell ref="J33:R33"/>
    <mergeCell ref="B34:H34"/>
    <mergeCell ref="J34:R34"/>
    <mergeCell ref="B35:H35"/>
    <mergeCell ref="J35:R35"/>
    <mergeCell ref="J36:R36"/>
    <mergeCell ref="J37:R37"/>
    <mergeCell ref="J38:R38"/>
    <mergeCell ref="J39:R39"/>
    <mergeCell ref="J41:R41"/>
    <mergeCell ref="J42:R42"/>
    <mergeCell ref="J43:R43"/>
    <mergeCell ref="J44:R44"/>
    <mergeCell ref="J45:R45"/>
    <mergeCell ref="B46:H46"/>
    <mergeCell ref="J46:R46"/>
    <mergeCell ref="B47:H47"/>
    <mergeCell ref="J47:R47"/>
    <mergeCell ref="J48:R48"/>
    <mergeCell ref="B49:H49"/>
    <mergeCell ref="J49:R49"/>
    <mergeCell ref="J50:R50"/>
    <mergeCell ref="B51:H51"/>
    <mergeCell ref="J52:R52"/>
    <mergeCell ref="J54:K54"/>
    <mergeCell ref="L54:M54"/>
    <mergeCell ref="Q54:R54"/>
    <mergeCell ref="J55:K55"/>
    <mergeCell ref="L55:M55"/>
    <mergeCell ref="O55:P55"/>
    <mergeCell ref="Q55:R55"/>
    <mergeCell ref="J56:K56"/>
    <mergeCell ref="L56:M56"/>
    <mergeCell ref="O56:P56"/>
    <mergeCell ref="Q56:R56"/>
    <mergeCell ref="J57:K57"/>
    <mergeCell ref="L57:M57"/>
    <mergeCell ref="O57:P57"/>
    <mergeCell ref="Q57:R57"/>
    <mergeCell ref="J58:K58"/>
    <mergeCell ref="L58:M58"/>
    <mergeCell ref="O58:P58"/>
    <mergeCell ref="Q58:R58"/>
    <mergeCell ref="J59:K59"/>
    <mergeCell ref="L59:M59"/>
    <mergeCell ref="O59:P59"/>
    <mergeCell ref="Q59:R59"/>
    <mergeCell ref="J60:K60"/>
    <mergeCell ref="L60:M60"/>
    <mergeCell ref="O60:P60"/>
    <mergeCell ref="Q60:R60"/>
    <mergeCell ref="J61:K61"/>
    <mergeCell ref="L61:M61"/>
    <mergeCell ref="O61:P61"/>
    <mergeCell ref="Q61:R61"/>
    <mergeCell ref="J62:K62"/>
    <mergeCell ref="L62:M62"/>
    <mergeCell ref="O62:P62"/>
    <mergeCell ref="Q62:R62"/>
    <mergeCell ref="J17:R20"/>
    <mergeCell ref="B25:H29"/>
    <mergeCell ref="B52:H54"/>
    <mergeCell ref="B42:H45"/>
    <mergeCell ref="B40:H41"/>
    <mergeCell ref="B36:H39"/>
  </mergeCells>
  <pageMargins left="0.75" right="0.75" top="1" bottom="1" header="0.5" footer="0.5"/>
  <pageSetup paperSize="256"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7" tint="0.4"/>
  </sheetPr>
  <dimension ref="B3:M39"/>
  <sheetViews>
    <sheetView showGridLines="0" zoomScale="85" zoomScaleNormal="85" workbookViewId="0">
      <selection activeCell="M36" sqref="M36"/>
    </sheetView>
  </sheetViews>
  <sheetFormatPr defaultColWidth="9" defaultRowHeight="16.5"/>
  <cols>
    <col min="1" max="1" width="3.5" style="655" customWidth="1"/>
    <col min="2" max="2" width="9.15454545454545" style="655" customWidth="1"/>
    <col min="3" max="3" width="35.1727272727273" style="655" customWidth="1"/>
    <col min="4" max="4" width="20.6363636363636" style="655" customWidth="1"/>
    <col min="5" max="5" width="22.7636363636364" style="655" customWidth="1"/>
    <col min="6" max="6" width="8" style="655" customWidth="1"/>
    <col min="7" max="7" width="10.1363636363636" style="655" customWidth="1"/>
    <col min="8" max="8" width="35.9" style="655" customWidth="1"/>
    <col min="9" max="9" width="20.6363636363636" style="657" customWidth="1"/>
    <col min="10" max="10" width="20.6272727272727" style="655" customWidth="1"/>
    <col min="11" max="11" width="9" style="655"/>
    <col min="12" max="12" width="5.88181818181818" style="655" customWidth="1"/>
    <col min="13" max="16384" width="9" style="655"/>
  </cols>
  <sheetData>
    <row r="3" ht="21" customHeight="1" spans="2:13">
      <c r="H3" s="658" t="str">
        <f>目录!H4</f>
        <v>明日之星华南价格表入仓执行日期2025/1/27</v>
      </c>
      <c r="I3" s="658"/>
      <c r="J3" s="658"/>
    </row>
    <row r="4" ht="38" customHeight="1" spans="2:13">
      <c r="B4" s="659" t="s">
        <v>117</v>
      </c>
      <c r="C4" s="659"/>
      <c r="D4" s="659"/>
      <c r="E4" s="659"/>
      <c r="F4" s="659"/>
      <c r="G4" s="659"/>
    </row>
    <row r="5" ht="10" customHeight="1"/>
    <row r="6" s="655" customFormat="1" ht="29" customHeight="1" spans="2:13">
      <c r="B6" s="660" t="s">
        <v>27</v>
      </c>
      <c r="C6" s="660"/>
      <c r="D6" s="660"/>
      <c r="E6" s="660"/>
      <c r="F6" s="660"/>
      <c r="G6" s="660"/>
      <c r="H6" s="660"/>
      <c r="I6" s="660"/>
      <c r="J6" s="660"/>
    </row>
    <row r="7" s="655" customFormat="1" ht="20" customHeight="1" spans="2:13">
      <c r="B7" s="661"/>
      <c r="C7" s="661"/>
      <c r="D7" s="661"/>
      <c r="E7" s="661"/>
      <c r="F7" s="661"/>
      <c r="G7" s="661"/>
      <c r="H7" s="661"/>
      <c r="I7" s="661"/>
      <c r="J7" s="661"/>
    </row>
    <row r="8" s="656" customFormat="1" ht="24" customHeight="1" spans="2:13">
      <c r="B8" s="662" t="s">
        <v>318</v>
      </c>
      <c r="C8" s="663" t="s">
        <v>319</v>
      </c>
      <c r="D8" s="662" t="s">
        <v>320</v>
      </c>
      <c r="E8" s="662" t="s">
        <v>321</v>
      </c>
      <c r="G8" s="664" t="s">
        <v>318</v>
      </c>
      <c r="H8" s="665" t="s">
        <v>319</v>
      </c>
      <c r="I8" s="664" t="s">
        <v>320</v>
      </c>
      <c r="J8" s="664" t="s">
        <v>321</v>
      </c>
      <c r="M8" s="655"/>
    </row>
    <row r="9" s="655" customFormat="1" ht="26" customHeight="1" spans="2:13">
      <c r="B9" s="666">
        <v>1</v>
      </c>
      <c r="C9" s="666" t="s">
        <v>322</v>
      </c>
      <c r="D9" s="666" t="s">
        <v>323</v>
      </c>
      <c r="E9" s="666" t="s">
        <v>324</v>
      </c>
      <c r="F9" s="657"/>
      <c r="G9" s="666">
        <v>28</v>
      </c>
      <c r="H9" s="666" t="s">
        <v>325</v>
      </c>
      <c r="I9" s="666" t="s">
        <v>326</v>
      </c>
      <c r="J9" s="666" t="s">
        <v>327</v>
      </c>
    </row>
    <row r="10" s="655" customFormat="1" ht="26" customHeight="1" spans="2:13">
      <c r="B10" s="666">
        <v>2</v>
      </c>
      <c r="C10" s="666" t="s">
        <v>328</v>
      </c>
      <c r="D10" s="666" t="s">
        <v>323</v>
      </c>
      <c r="E10" s="666" t="s">
        <v>329</v>
      </c>
      <c r="F10" s="657"/>
      <c r="G10" s="666">
        <v>29</v>
      </c>
      <c r="H10" s="666" t="s">
        <v>330</v>
      </c>
      <c r="I10" s="666" t="s">
        <v>326</v>
      </c>
      <c r="J10" s="666" t="s">
        <v>327</v>
      </c>
    </row>
    <row r="11" s="655" customFormat="1" ht="26" customHeight="1" spans="2:13">
      <c r="B11" s="666">
        <v>3</v>
      </c>
      <c r="C11" s="666" t="s">
        <v>331</v>
      </c>
      <c r="D11" s="666" t="s">
        <v>323</v>
      </c>
      <c r="E11" s="666" t="s">
        <v>332</v>
      </c>
      <c r="F11" s="657"/>
      <c r="G11" s="666">
        <v>30</v>
      </c>
      <c r="H11" s="666" t="s">
        <v>333</v>
      </c>
      <c r="I11" s="666" t="s">
        <v>326</v>
      </c>
      <c r="J11" s="666" t="s">
        <v>332</v>
      </c>
    </row>
    <row r="12" s="655" customFormat="1" ht="26" customHeight="1" spans="2:13">
      <c r="B12" s="666">
        <v>4</v>
      </c>
      <c r="C12" s="666" t="s">
        <v>334</v>
      </c>
      <c r="D12" s="666" t="s">
        <v>323</v>
      </c>
      <c r="E12" s="666" t="s">
        <v>332</v>
      </c>
      <c r="F12" s="657"/>
      <c r="G12" s="666">
        <v>31</v>
      </c>
      <c r="H12" s="666" t="s">
        <v>335</v>
      </c>
      <c r="I12" s="666" t="s">
        <v>326</v>
      </c>
      <c r="J12" s="666" t="s">
        <v>332</v>
      </c>
    </row>
    <row r="13" s="655" customFormat="1" ht="26" customHeight="1" spans="2:13">
      <c r="B13" s="666">
        <v>5</v>
      </c>
      <c r="C13" s="666" t="s">
        <v>336</v>
      </c>
      <c r="D13" s="666" t="s">
        <v>323</v>
      </c>
      <c r="E13" s="666" t="s">
        <v>329</v>
      </c>
      <c r="F13" s="657"/>
      <c r="G13" s="666">
        <v>32</v>
      </c>
      <c r="H13" s="666" t="s">
        <v>337</v>
      </c>
      <c r="I13" s="666" t="s">
        <v>338</v>
      </c>
      <c r="J13" s="666" t="s">
        <v>339</v>
      </c>
    </row>
    <row r="14" s="655" customFormat="1" ht="26" customHeight="1" spans="2:13">
      <c r="B14" s="666">
        <v>6</v>
      </c>
      <c r="C14" s="666" t="s">
        <v>340</v>
      </c>
      <c r="D14" s="666" t="s">
        <v>341</v>
      </c>
      <c r="E14" s="666" t="s">
        <v>342</v>
      </c>
      <c r="F14" s="657"/>
      <c r="G14" s="666">
        <v>33</v>
      </c>
      <c r="H14" s="666" t="s">
        <v>57</v>
      </c>
      <c r="I14" s="666" t="s">
        <v>338</v>
      </c>
      <c r="J14" s="666" t="s">
        <v>343</v>
      </c>
    </row>
    <row r="15" s="655" customFormat="1" ht="26" customHeight="1" spans="2:13">
      <c r="B15" s="666">
        <v>7</v>
      </c>
      <c r="C15" s="666" t="s">
        <v>344</v>
      </c>
      <c r="D15" s="666" t="s">
        <v>341</v>
      </c>
      <c r="E15" s="666" t="s">
        <v>345</v>
      </c>
      <c r="F15" s="657"/>
      <c r="G15" s="666">
        <v>34</v>
      </c>
      <c r="H15" s="666" t="s">
        <v>346</v>
      </c>
      <c r="I15" s="666" t="s">
        <v>338</v>
      </c>
      <c r="J15" s="666" t="s">
        <v>343</v>
      </c>
    </row>
    <row r="16" s="655" customFormat="1" ht="26" customHeight="1" spans="2:13">
      <c r="B16" s="666">
        <v>8</v>
      </c>
      <c r="C16" s="666" t="s">
        <v>347</v>
      </c>
      <c r="D16" s="666" t="s">
        <v>341</v>
      </c>
      <c r="E16" s="666" t="s">
        <v>332</v>
      </c>
      <c r="F16" s="657"/>
      <c r="G16" s="666">
        <v>35</v>
      </c>
      <c r="H16" s="666" t="s">
        <v>348</v>
      </c>
      <c r="I16" s="666" t="s">
        <v>338</v>
      </c>
      <c r="J16" s="666" t="s">
        <v>339</v>
      </c>
    </row>
    <row r="17" s="655" customFormat="1" ht="26" customHeight="1" spans="2:10">
      <c r="B17" s="666">
        <v>9</v>
      </c>
      <c r="C17" s="666" t="s">
        <v>349</v>
      </c>
      <c r="D17" s="666" t="s">
        <v>341</v>
      </c>
      <c r="E17" s="666" t="s">
        <v>332</v>
      </c>
      <c r="F17" s="657"/>
      <c r="G17" s="666">
        <v>36</v>
      </c>
      <c r="H17" s="666" t="s">
        <v>350</v>
      </c>
      <c r="I17" s="666" t="s">
        <v>351</v>
      </c>
      <c r="J17" s="666" t="s">
        <v>339</v>
      </c>
    </row>
    <row r="18" s="655" customFormat="1" ht="26" customHeight="1" spans="2:10">
      <c r="B18" s="666">
        <v>10</v>
      </c>
      <c r="C18" s="666" t="s">
        <v>352</v>
      </c>
      <c r="D18" s="666" t="s">
        <v>341</v>
      </c>
      <c r="E18" s="666" t="s">
        <v>342</v>
      </c>
      <c r="F18" s="657"/>
      <c r="G18" s="666">
        <v>37</v>
      </c>
      <c r="H18" s="666" t="s">
        <v>62</v>
      </c>
      <c r="I18" s="666" t="s">
        <v>351</v>
      </c>
      <c r="J18" s="666" t="s">
        <v>353</v>
      </c>
    </row>
    <row r="19" s="655" customFormat="1" ht="26" customHeight="1" spans="2:10">
      <c r="B19" s="666">
        <v>11</v>
      </c>
      <c r="C19" s="666" t="s">
        <v>354</v>
      </c>
      <c r="D19" s="666" t="s">
        <v>355</v>
      </c>
      <c r="E19" s="666" t="s">
        <v>356</v>
      </c>
      <c r="F19" s="657"/>
      <c r="G19" s="666">
        <v>38</v>
      </c>
      <c r="H19" s="666" t="s">
        <v>357</v>
      </c>
      <c r="I19" s="666" t="s">
        <v>351</v>
      </c>
      <c r="J19" s="666" t="s">
        <v>353</v>
      </c>
    </row>
    <row r="20" s="655" customFormat="1" ht="26" customHeight="1" spans="2:10">
      <c r="B20" s="666">
        <v>12</v>
      </c>
      <c r="C20" s="666" t="s">
        <v>358</v>
      </c>
      <c r="D20" s="666" t="s">
        <v>355</v>
      </c>
      <c r="E20" s="666" t="s">
        <v>359</v>
      </c>
      <c r="F20" s="657"/>
      <c r="G20" s="666">
        <v>39</v>
      </c>
      <c r="H20" s="666" t="s">
        <v>360</v>
      </c>
      <c r="I20" s="666" t="s">
        <v>351</v>
      </c>
      <c r="J20" s="666" t="s">
        <v>339</v>
      </c>
    </row>
    <row r="21" s="655" customFormat="1" ht="26" customHeight="1" spans="2:10">
      <c r="B21" s="666">
        <v>13</v>
      </c>
      <c r="C21" s="666" t="s">
        <v>361</v>
      </c>
      <c r="D21" s="666" t="s">
        <v>355</v>
      </c>
      <c r="E21" s="666" t="s">
        <v>332</v>
      </c>
      <c r="F21" s="657"/>
      <c r="G21" s="666">
        <v>40</v>
      </c>
      <c r="H21" s="666" t="s">
        <v>362</v>
      </c>
      <c r="I21" s="666" t="s">
        <v>363</v>
      </c>
      <c r="J21" s="666" t="s">
        <v>339</v>
      </c>
    </row>
    <row r="22" s="655" customFormat="1" ht="26" customHeight="1" spans="2:10">
      <c r="B22" s="666">
        <v>14</v>
      </c>
      <c r="C22" s="666" t="s">
        <v>364</v>
      </c>
      <c r="D22" s="666" t="s">
        <v>355</v>
      </c>
      <c r="E22" s="666" t="s">
        <v>332</v>
      </c>
      <c r="F22" s="657"/>
      <c r="G22" s="666">
        <v>41</v>
      </c>
      <c r="H22" s="666" t="s">
        <v>65</v>
      </c>
      <c r="I22" s="666" t="s">
        <v>363</v>
      </c>
      <c r="J22" s="666" t="s">
        <v>365</v>
      </c>
    </row>
    <row r="23" s="655" customFormat="1" ht="26" customHeight="1" spans="2:10">
      <c r="B23" s="666">
        <v>15</v>
      </c>
      <c r="C23" s="666" t="s">
        <v>366</v>
      </c>
      <c r="D23" s="666" t="s">
        <v>355</v>
      </c>
      <c r="E23" s="666" t="s">
        <v>359</v>
      </c>
      <c r="F23" s="657"/>
      <c r="G23" s="666">
        <v>42</v>
      </c>
      <c r="H23" s="666" t="s">
        <v>367</v>
      </c>
      <c r="I23" s="666" t="s">
        <v>363</v>
      </c>
      <c r="J23" s="666" t="s">
        <v>365</v>
      </c>
    </row>
    <row r="24" s="655" customFormat="1" ht="26" customHeight="1" spans="2:10">
      <c r="B24" s="666">
        <v>16</v>
      </c>
      <c r="C24" s="666" t="s">
        <v>368</v>
      </c>
      <c r="D24" s="666" t="s">
        <v>369</v>
      </c>
      <c r="E24" s="666" t="s">
        <v>370</v>
      </c>
      <c r="F24" s="657"/>
      <c r="G24" s="666">
        <v>43</v>
      </c>
      <c r="H24" s="666" t="s">
        <v>371</v>
      </c>
      <c r="I24" s="666" t="s">
        <v>363</v>
      </c>
      <c r="J24" s="666" t="s">
        <v>339</v>
      </c>
    </row>
    <row r="25" s="655" customFormat="1" ht="26" customHeight="1" spans="2:10">
      <c r="B25" s="666">
        <v>17</v>
      </c>
      <c r="C25" s="666" t="s">
        <v>372</v>
      </c>
      <c r="D25" s="666" t="s">
        <v>369</v>
      </c>
      <c r="E25" s="666" t="s">
        <v>373</v>
      </c>
      <c r="F25" s="657"/>
      <c r="G25" s="666">
        <v>44</v>
      </c>
      <c r="H25" s="666" t="s">
        <v>374</v>
      </c>
      <c r="I25" s="666" t="s">
        <v>375</v>
      </c>
      <c r="J25" s="666" t="s">
        <v>339</v>
      </c>
    </row>
    <row r="26" s="655" customFormat="1" ht="26" customHeight="1" spans="2:10">
      <c r="B26" s="666">
        <v>18</v>
      </c>
      <c r="C26" s="666" t="s">
        <v>376</v>
      </c>
      <c r="D26" s="666" t="s">
        <v>369</v>
      </c>
      <c r="E26" s="666" t="s">
        <v>332</v>
      </c>
      <c r="F26" s="657"/>
      <c r="G26" s="666">
        <v>45</v>
      </c>
      <c r="H26" s="666" t="s">
        <v>68</v>
      </c>
      <c r="I26" s="666" t="s">
        <v>375</v>
      </c>
      <c r="J26" s="666" t="s">
        <v>377</v>
      </c>
    </row>
    <row r="27" s="655" customFormat="1" ht="26" customHeight="1" spans="2:10">
      <c r="B27" s="666">
        <v>19</v>
      </c>
      <c r="C27" s="666" t="s">
        <v>378</v>
      </c>
      <c r="D27" s="666" t="s">
        <v>369</v>
      </c>
      <c r="E27" s="666" t="s">
        <v>332</v>
      </c>
      <c r="F27" s="657"/>
      <c r="G27" s="666">
        <v>46</v>
      </c>
      <c r="H27" s="666" t="s">
        <v>379</v>
      </c>
      <c r="I27" s="666" t="s">
        <v>375</v>
      </c>
      <c r="J27" s="666" t="s">
        <v>377</v>
      </c>
    </row>
    <row r="28" s="655" customFormat="1" ht="26" customHeight="1" spans="2:10">
      <c r="B28" s="666">
        <v>20</v>
      </c>
      <c r="C28" s="666" t="s">
        <v>380</v>
      </c>
      <c r="D28" s="666" t="s">
        <v>369</v>
      </c>
      <c r="E28" s="666" t="s">
        <v>373</v>
      </c>
      <c r="F28" s="657"/>
      <c r="G28" s="666">
        <v>47</v>
      </c>
      <c r="H28" s="666" t="s">
        <v>381</v>
      </c>
      <c r="I28" s="666" t="s">
        <v>375</v>
      </c>
      <c r="J28" s="666" t="s">
        <v>339</v>
      </c>
    </row>
    <row r="29" s="655" customFormat="1" ht="26" customHeight="1" spans="2:10">
      <c r="B29" s="666">
        <v>21</v>
      </c>
      <c r="C29" s="667" t="s">
        <v>382</v>
      </c>
      <c r="D29" s="666" t="s">
        <v>383</v>
      </c>
      <c r="E29" s="666" t="s">
        <v>384</v>
      </c>
      <c r="F29" s="657"/>
      <c r="G29" s="666">
        <v>48</v>
      </c>
      <c r="H29" s="666" t="s">
        <v>385</v>
      </c>
      <c r="I29" s="666" t="s">
        <v>69</v>
      </c>
      <c r="J29" s="666" t="s">
        <v>339</v>
      </c>
    </row>
    <row r="30" s="655" customFormat="1" ht="26" customHeight="1" spans="2:10">
      <c r="B30" s="666">
        <v>22</v>
      </c>
      <c r="C30" s="666" t="s">
        <v>386</v>
      </c>
      <c r="D30" s="666" t="s">
        <v>383</v>
      </c>
      <c r="E30" s="666" t="s">
        <v>387</v>
      </c>
      <c r="F30" s="657"/>
      <c r="G30" s="666">
        <v>49</v>
      </c>
      <c r="H30" s="666" t="s">
        <v>70</v>
      </c>
      <c r="I30" s="666" t="s">
        <v>69</v>
      </c>
      <c r="J30" s="666" t="s">
        <v>388</v>
      </c>
    </row>
    <row r="31" s="655" customFormat="1" ht="26" customHeight="1" spans="2:10">
      <c r="B31" s="666">
        <v>23</v>
      </c>
      <c r="C31" s="666" t="s">
        <v>49</v>
      </c>
      <c r="D31" s="666" t="s">
        <v>383</v>
      </c>
      <c r="E31" s="666" t="s">
        <v>389</v>
      </c>
      <c r="F31" s="657"/>
      <c r="G31" s="666">
        <v>50</v>
      </c>
      <c r="H31" s="666" t="s">
        <v>390</v>
      </c>
      <c r="I31" s="666" t="s">
        <v>69</v>
      </c>
      <c r="J31" s="666" t="s">
        <v>388</v>
      </c>
    </row>
    <row r="32" s="655" customFormat="1" ht="26" customHeight="1" spans="2:10">
      <c r="B32" s="666">
        <v>24</v>
      </c>
      <c r="C32" s="666" t="s">
        <v>391</v>
      </c>
      <c r="D32" s="666" t="s">
        <v>383</v>
      </c>
      <c r="E32" s="666" t="s">
        <v>392</v>
      </c>
      <c r="F32" s="657"/>
      <c r="G32" s="666">
        <v>51</v>
      </c>
      <c r="H32" s="666" t="s">
        <v>393</v>
      </c>
      <c r="I32" s="666" t="s">
        <v>69</v>
      </c>
      <c r="J32" s="666" t="s">
        <v>339</v>
      </c>
    </row>
    <row r="33" s="655" customFormat="1" ht="26" customHeight="1" spans="2:10">
      <c r="B33" s="666">
        <v>25</v>
      </c>
      <c r="C33" s="666" t="s">
        <v>394</v>
      </c>
      <c r="D33" s="666" t="s">
        <v>383</v>
      </c>
      <c r="E33" s="666" t="s">
        <v>332</v>
      </c>
      <c r="F33" s="657"/>
      <c r="G33" s="666">
        <v>52</v>
      </c>
      <c r="H33" s="666" t="s">
        <v>77</v>
      </c>
      <c r="I33" s="666" t="s">
        <v>69</v>
      </c>
      <c r="J33" s="666" t="s">
        <v>339</v>
      </c>
    </row>
    <row r="34" s="655" customFormat="1" ht="26" customHeight="1" spans="2:10">
      <c r="B34" s="666">
        <v>26</v>
      </c>
      <c r="C34" s="666" t="s">
        <v>395</v>
      </c>
      <c r="D34" s="666" t="s">
        <v>383</v>
      </c>
      <c r="E34" s="666" t="s">
        <v>332</v>
      </c>
      <c r="F34" s="657"/>
      <c r="G34" s="666">
        <v>53</v>
      </c>
      <c r="H34" s="666" t="s">
        <v>75</v>
      </c>
      <c r="I34" s="666" t="s">
        <v>69</v>
      </c>
      <c r="J34" s="666" t="s">
        <v>396</v>
      </c>
    </row>
    <row r="35" s="655" customFormat="1" ht="26" customHeight="1" spans="2:10">
      <c r="B35" s="666">
        <v>27</v>
      </c>
      <c r="C35" s="666" t="s">
        <v>397</v>
      </c>
      <c r="D35" s="666" t="s">
        <v>326</v>
      </c>
      <c r="E35" s="666" t="s">
        <v>398</v>
      </c>
      <c r="F35" s="657"/>
      <c r="G35" s="666">
        <v>54</v>
      </c>
      <c r="H35" s="666" t="s">
        <v>399</v>
      </c>
      <c r="I35" s="666" t="s">
        <v>69</v>
      </c>
      <c r="J35" s="666" t="s">
        <v>396</v>
      </c>
    </row>
    <row r="36" ht="26" customHeight="1" spans="2:10">
      <c r="G36" s="666">
        <v>55</v>
      </c>
      <c r="H36" s="666" t="s">
        <v>400</v>
      </c>
      <c r="I36" s="666" t="s">
        <v>69</v>
      </c>
      <c r="J36" s="666" t="s">
        <v>339</v>
      </c>
    </row>
    <row r="37" ht="26" customHeight="1" spans="2:10">
      <c r="G37" s="666">
        <v>53</v>
      </c>
      <c r="H37" s="666" t="s">
        <v>72</v>
      </c>
      <c r="I37" s="666" t="s">
        <v>202</v>
      </c>
      <c r="J37" s="666" t="s">
        <v>401</v>
      </c>
    </row>
    <row r="38" ht="26" customHeight="1" spans="2:10">
      <c r="G38" s="666">
        <v>54</v>
      </c>
      <c r="H38" s="666" t="s">
        <v>402</v>
      </c>
      <c r="I38" s="666" t="s">
        <v>202</v>
      </c>
      <c r="J38" s="666" t="s">
        <v>401</v>
      </c>
    </row>
    <row r="39" ht="26" customHeight="1" spans="2:10">
      <c r="G39" s="666">
        <v>55</v>
      </c>
      <c r="H39" s="666" t="s">
        <v>403</v>
      </c>
      <c r="I39" s="666" t="s">
        <v>202</v>
      </c>
      <c r="J39" s="666" t="s">
        <v>339</v>
      </c>
    </row>
  </sheetData>
  <mergeCells count="3">
    <mergeCell ref="H3:J3"/>
    <mergeCell ref="B4:G4"/>
    <mergeCell ref="B6:J6"/>
  </mergeCells>
  <pageMargins left="0.75" right="0.75" top="1" bottom="1" header="0.5" footer="0.5"/>
  <pageSetup paperSize="256"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tint="0.4"/>
  </sheetPr>
  <dimension ref="B1:L89"/>
  <sheetViews>
    <sheetView showGridLines="0" zoomScale="58" zoomScaleNormal="58" topLeftCell="A5" workbookViewId="0">
      <selection activeCell="B20" sqref="B20"/>
    </sheetView>
  </sheetViews>
  <sheetFormatPr defaultColWidth="9" defaultRowHeight="14"/>
  <cols>
    <col min="1" max="1" width="4.62727272727273" customWidth="1"/>
    <col min="2" max="2" width="22.1272727272727" style="480" customWidth="1"/>
    <col min="3" max="5" width="30.6272727272727" style="480" customWidth="1"/>
    <col min="6" max="6" width="55.6272727272727" style="480" customWidth="1"/>
    <col min="7" max="7" width="35.6363636363636" style="480" customWidth="1"/>
    <col min="8" max="8" width="36.1272727272727" style="480" customWidth="1"/>
    <col min="9" max="12" width="9" style="480"/>
  </cols>
  <sheetData>
    <row r="1" ht="49" customHeight="1"/>
    <row r="2" ht="25" customHeight="1" spans="2:12">
      <c r="F2" s="593" t="str">
        <f>目录!H4</f>
        <v>明日之星华南价格表入仓执行日期2025/1/27</v>
      </c>
      <c r="G2" s="593"/>
      <c r="H2" s="593"/>
    </row>
    <row r="3" ht="16" customHeight="1"/>
    <row r="4" s="589" customFormat="1" ht="50" customHeight="1" spans="2:12">
      <c r="B4" s="594" t="s">
        <v>404</v>
      </c>
      <c r="C4" s="595"/>
      <c r="D4" s="595"/>
      <c r="E4" s="595"/>
      <c r="F4" s="595"/>
      <c r="G4" s="595"/>
      <c r="H4" s="595"/>
      <c r="I4" s="596"/>
      <c r="J4" s="596"/>
      <c r="K4" s="596"/>
      <c r="L4" s="596"/>
    </row>
    <row r="5" ht="16" customHeight="1"/>
    <row r="6" customFormat="1" ht="40" customHeight="1" spans="2:12">
      <c r="B6" s="597" t="s">
        <v>405</v>
      </c>
      <c r="C6" s="597"/>
      <c r="D6" s="597"/>
      <c r="E6" s="597"/>
      <c r="F6" s="597"/>
      <c r="G6" s="597"/>
      <c r="H6" s="597"/>
      <c r="I6" s="480"/>
      <c r="J6" s="480"/>
      <c r="K6" s="480"/>
      <c r="L6" s="480"/>
    </row>
    <row r="7" s="590" customFormat="1" ht="30" customHeight="1" spans="2:12">
      <c r="B7" s="598" t="s">
        <v>406</v>
      </c>
      <c r="C7" s="598"/>
      <c r="D7" s="598"/>
      <c r="E7" s="598"/>
      <c r="F7" s="598"/>
      <c r="G7" s="598"/>
      <c r="H7" s="598"/>
      <c r="I7" s="599"/>
      <c r="J7" s="599"/>
      <c r="K7" s="599"/>
      <c r="L7" s="599"/>
    </row>
    <row r="8" s="590" customFormat="1" ht="30" customHeight="1" spans="2:12">
      <c r="B8" s="568" t="s">
        <v>407</v>
      </c>
      <c r="C8" s="568"/>
      <c r="D8" s="568"/>
      <c r="E8" s="568"/>
      <c r="F8" s="568"/>
      <c r="G8" s="568"/>
      <c r="H8" s="568"/>
      <c r="I8" s="599"/>
      <c r="J8" s="599"/>
      <c r="K8" s="599"/>
      <c r="L8" s="599"/>
    </row>
    <row r="9" customFormat="1" ht="30" customHeight="1" spans="2:12">
      <c r="B9" s="600" t="s">
        <v>408</v>
      </c>
      <c r="C9" s="601" t="s">
        <v>409</v>
      </c>
      <c r="D9" s="602"/>
      <c r="E9" s="603"/>
      <c r="F9" s="604" t="s">
        <v>6</v>
      </c>
      <c r="G9" s="604"/>
      <c r="H9" s="605"/>
      <c r="I9" s="480"/>
      <c r="J9" s="480"/>
      <c r="K9" s="480"/>
      <c r="L9" s="480"/>
    </row>
    <row r="10" customFormat="1" ht="30" customHeight="1" spans="2:12">
      <c r="B10" s="600"/>
      <c r="C10" s="497" t="s">
        <v>410</v>
      </c>
      <c r="D10" s="497" t="s">
        <v>411</v>
      </c>
      <c r="E10" s="497" t="s">
        <v>412</v>
      </c>
      <c r="F10" s="604"/>
      <c r="G10" s="604"/>
      <c r="H10" s="605"/>
      <c r="I10" s="480"/>
      <c r="J10" s="480"/>
      <c r="K10" s="480"/>
      <c r="L10" s="480"/>
    </row>
    <row r="11" customFormat="1" ht="56" customHeight="1" spans="2:12">
      <c r="B11" s="606" t="s">
        <v>413</v>
      </c>
      <c r="C11" s="500">
        <v>14.9</v>
      </c>
      <c r="D11" s="500">
        <v>10.9</v>
      </c>
      <c r="E11" s="500">
        <v>9.9</v>
      </c>
      <c r="F11" s="607" t="s">
        <v>414</v>
      </c>
      <c r="G11" s="608" t="s">
        <v>415</v>
      </c>
      <c r="H11" s="608" t="s">
        <v>416</v>
      </c>
      <c r="I11" s="480"/>
      <c r="J11" s="480"/>
      <c r="K11" s="480"/>
      <c r="L11" s="480"/>
    </row>
    <row r="12" customFormat="1" ht="56" customHeight="1" spans="2:12">
      <c r="B12" s="606" t="s">
        <v>417</v>
      </c>
      <c r="C12" s="500">
        <v>14.4</v>
      </c>
      <c r="D12" s="500">
        <v>10.4</v>
      </c>
      <c r="E12" s="500">
        <v>9.4</v>
      </c>
      <c r="F12" s="609"/>
      <c r="G12" s="608"/>
      <c r="H12" s="608"/>
      <c r="I12" s="480"/>
      <c r="J12" s="480"/>
      <c r="K12" s="480"/>
      <c r="L12" s="480"/>
    </row>
    <row r="13" customFormat="1" ht="56" customHeight="1" spans="2:12">
      <c r="B13" s="606" t="s">
        <v>418</v>
      </c>
      <c r="C13" s="500">
        <v>12.4</v>
      </c>
      <c r="D13" s="500">
        <v>8.4</v>
      </c>
      <c r="E13" s="500">
        <v>7.4</v>
      </c>
      <c r="F13" s="609"/>
      <c r="G13" s="608"/>
      <c r="H13" s="608"/>
      <c r="I13" s="480"/>
      <c r="J13" s="480"/>
      <c r="K13" s="480"/>
      <c r="L13" s="480"/>
    </row>
    <row r="14" customFormat="1" ht="42" customHeight="1" spans="2:12">
      <c r="B14" s="610"/>
      <c r="C14" s="611"/>
      <c r="D14" s="611"/>
      <c r="E14" s="611"/>
      <c r="F14" s="612"/>
      <c r="G14" s="613"/>
      <c r="H14" s="613"/>
      <c r="I14" s="480"/>
      <c r="J14" s="480"/>
      <c r="K14" s="480"/>
      <c r="L14" s="480"/>
    </row>
    <row r="15" customFormat="1" ht="40" customHeight="1" spans="2:12">
      <c r="B15" s="614" t="s">
        <v>419</v>
      </c>
      <c r="C15" s="597"/>
      <c r="D15" s="597"/>
      <c r="E15" s="597"/>
      <c r="F15" s="597"/>
      <c r="G15" s="597"/>
      <c r="H15" s="597"/>
      <c r="I15" s="480"/>
      <c r="J15" s="480"/>
      <c r="K15" s="480"/>
      <c r="L15" s="480"/>
    </row>
    <row r="16" s="590" customFormat="1" ht="30" customHeight="1" spans="2:12">
      <c r="B16" s="598" t="s">
        <v>406</v>
      </c>
      <c r="C16" s="598"/>
      <c r="D16" s="598"/>
      <c r="E16" s="598"/>
      <c r="F16" s="598"/>
      <c r="G16" s="598"/>
      <c r="H16" s="598"/>
      <c r="I16" s="599"/>
      <c r="J16" s="599"/>
      <c r="K16" s="599"/>
      <c r="L16" s="599"/>
    </row>
    <row r="17" s="590" customFormat="1" ht="30" customHeight="1" spans="2:12">
      <c r="B17" s="568" t="s">
        <v>407</v>
      </c>
      <c r="C17" s="568"/>
      <c r="D17" s="568"/>
      <c r="E17" s="568"/>
      <c r="F17" s="568"/>
      <c r="G17" s="568"/>
      <c r="H17" s="568"/>
      <c r="I17" s="599"/>
      <c r="J17" s="599"/>
      <c r="K17" s="599"/>
      <c r="L17" s="599"/>
    </row>
    <row r="18" customFormat="1" ht="28" customHeight="1" spans="2:12">
      <c r="B18" s="600" t="s">
        <v>408</v>
      </c>
      <c r="C18" s="615" t="s">
        <v>409</v>
      </c>
      <c r="D18" s="616"/>
      <c r="E18" s="617"/>
      <c r="F18" s="604" t="s">
        <v>6</v>
      </c>
      <c r="G18" s="604"/>
      <c r="H18" s="605"/>
      <c r="I18" s="480"/>
      <c r="J18" s="480"/>
      <c r="K18" s="480"/>
      <c r="L18" s="480"/>
    </row>
    <row r="19" customFormat="1" ht="28" customHeight="1" spans="2:12">
      <c r="B19" s="600"/>
      <c r="C19" s="497" t="s">
        <v>410</v>
      </c>
      <c r="D19" s="497" t="s">
        <v>411</v>
      </c>
      <c r="E19" s="497" t="s">
        <v>412</v>
      </c>
      <c r="F19" s="604"/>
      <c r="G19" s="604"/>
      <c r="H19" s="605"/>
      <c r="I19" s="480"/>
      <c r="J19" s="480"/>
      <c r="K19" s="480"/>
      <c r="L19" s="480"/>
    </row>
    <row r="20" customFormat="1" ht="56" customHeight="1" spans="2:12">
      <c r="B20" s="606" t="s">
        <v>413</v>
      </c>
      <c r="C20" s="500">
        <v>15.9</v>
      </c>
      <c r="D20" s="500">
        <v>11.9</v>
      </c>
      <c r="E20" s="500">
        <v>10.9</v>
      </c>
      <c r="F20" s="529" t="s">
        <v>420</v>
      </c>
      <c r="G20" s="608" t="s">
        <v>415</v>
      </c>
      <c r="H20" s="608" t="s">
        <v>416</v>
      </c>
      <c r="I20" s="480"/>
      <c r="J20" s="480"/>
      <c r="K20" s="480"/>
      <c r="L20" s="480"/>
    </row>
    <row r="21" customFormat="1" ht="56" customHeight="1" spans="2:12">
      <c r="B21" s="606" t="s">
        <v>417</v>
      </c>
      <c r="C21" s="500">
        <v>15.4</v>
      </c>
      <c r="D21" s="500">
        <v>11.4</v>
      </c>
      <c r="E21" s="500">
        <v>10.4</v>
      </c>
      <c r="F21" s="618"/>
      <c r="G21" s="608"/>
      <c r="H21" s="608"/>
      <c r="I21" s="480"/>
      <c r="J21" s="480"/>
      <c r="K21" s="480"/>
      <c r="L21" s="480"/>
    </row>
    <row r="22" customFormat="1" ht="56" customHeight="1" spans="2:12">
      <c r="B22" s="606" t="s">
        <v>418</v>
      </c>
      <c r="C22" s="500">
        <v>13.4</v>
      </c>
      <c r="D22" s="500">
        <v>9.4</v>
      </c>
      <c r="E22" s="500">
        <v>8.4</v>
      </c>
      <c r="F22" s="618"/>
      <c r="G22" s="608"/>
      <c r="H22" s="608"/>
      <c r="I22" s="480"/>
      <c r="J22" s="480"/>
      <c r="K22" s="480"/>
      <c r="L22" s="480"/>
    </row>
    <row r="23" customFormat="1" ht="13" customHeight="1" spans="2:12">
      <c r="B23" s="619"/>
      <c r="C23" s="620"/>
      <c r="D23" s="620"/>
      <c r="E23" s="620"/>
      <c r="F23" s="621"/>
      <c r="G23" s="622"/>
      <c r="H23" s="621"/>
      <c r="I23" s="480"/>
      <c r="J23" s="480"/>
      <c r="K23" s="480"/>
      <c r="L23" s="480"/>
    </row>
    <row r="24" customFormat="1" ht="13" customHeight="1" spans="2:12">
      <c r="B24" s="619"/>
      <c r="C24" s="620"/>
      <c r="D24" s="620"/>
      <c r="E24" s="620"/>
      <c r="F24" s="621"/>
      <c r="G24" s="622"/>
      <c r="H24" s="621"/>
      <c r="I24" s="480"/>
      <c r="J24" s="480"/>
      <c r="K24" s="480"/>
      <c r="L24" s="480"/>
    </row>
    <row r="25" customFormat="1" ht="13" customHeight="1" spans="2:12">
      <c r="B25" s="619"/>
      <c r="C25" s="620"/>
      <c r="D25" s="620"/>
      <c r="E25" s="620"/>
      <c r="F25" s="621"/>
      <c r="G25" s="622"/>
      <c r="H25" s="621"/>
      <c r="I25" s="480"/>
      <c r="J25" s="480"/>
      <c r="K25" s="480"/>
      <c r="L25" s="480"/>
    </row>
    <row r="26" customFormat="1" ht="40" customHeight="1" spans="2:12">
      <c r="B26" s="614" t="s">
        <v>421</v>
      </c>
      <c r="C26" s="597"/>
      <c r="D26" s="597"/>
      <c r="E26" s="597"/>
      <c r="F26" s="597"/>
      <c r="G26" s="597"/>
      <c r="H26" s="597"/>
      <c r="I26" s="480"/>
      <c r="J26" s="480"/>
      <c r="K26" s="480"/>
      <c r="L26" s="480"/>
    </row>
    <row r="27" s="590" customFormat="1" ht="30" customHeight="1" spans="2:12">
      <c r="B27" s="598" t="s">
        <v>406</v>
      </c>
      <c r="C27" s="598"/>
      <c r="D27" s="598"/>
      <c r="E27" s="598"/>
      <c r="F27" s="598"/>
      <c r="G27" s="598"/>
      <c r="H27" s="598"/>
      <c r="I27" s="599"/>
      <c r="J27" s="599"/>
      <c r="K27" s="599"/>
      <c r="L27" s="599"/>
    </row>
    <row r="28" s="590" customFormat="1" ht="30" customHeight="1" spans="2:12">
      <c r="B28" s="568" t="s">
        <v>407</v>
      </c>
      <c r="C28" s="568"/>
      <c r="D28" s="568"/>
      <c r="E28" s="568"/>
      <c r="F28" s="568"/>
      <c r="G28" s="568"/>
      <c r="H28" s="568"/>
      <c r="I28" s="599"/>
      <c r="J28" s="599"/>
      <c r="K28" s="599"/>
      <c r="L28" s="599"/>
    </row>
    <row r="29" customFormat="1" ht="28" customHeight="1" spans="2:12">
      <c r="B29" s="600" t="s">
        <v>408</v>
      </c>
      <c r="C29" s="615" t="s">
        <v>409</v>
      </c>
      <c r="D29" s="616"/>
      <c r="E29" s="617"/>
      <c r="F29" s="604" t="s">
        <v>6</v>
      </c>
      <c r="G29" s="604"/>
      <c r="H29" s="605"/>
      <c r="I29" s="480"/>
      <c r="J29" s="480"/>
      <c r="K29" s="480"/>
      <c r="L29" s="480"/>
    </row>
    <row r="30" customFormat="1" ht="28" customHeight="1" spans="2:12">
      <c r="B30" s="600"/>
      <c r="C30" s="497" t="s">
        <v>410</v>
      </c>
      <c r="D30" s="497" t="s">
        <v>411</v>
      </c>
      <c r="E30" s="497" t="s">
        <v>412</v>
      </c>
      <c r="F30" s="604"/>
      <c r="G30" s="604"/>
      <c r="H30" s="605"/>
      <c r="I30" s="480"/>
      <c r="J30" s="480"/>
      <c r="K30" s="480"/>
      <c r="L30" s="480"/>
    </row>
    <row r="31" customFormat="1" ht="56" customHeight="1" spans="2:12">
      <c r="B31" s="606" t="s">
        <v>413</v>
      </c>
      <c r="C31" s="500">
        <v>16.9</v>
      </c>
      <c r="D31" s="500">
        <v>12.9</v>
      </c>
      <c r="E31" s="500">
        <v>11.9</v>
      </c>
      <c r="F31" s="529" t="s">
        <v>422</v>
      </c>
      <c r="G31" s="608" t="s">
        <v>415</v>
      </c>
      <c r="H31" s="608" t="s">
        <v>416</v>
      </c>
      <c r="I31" s="480"/>
      <c r="J31" s="480"/>
      <c r="K31" s="480"/>
      <c r="L31" s="480"/>
    </row>
    <row r="32" customFormat="1" ht="56" customHeight="1" spans="2:12">
      <c r="B32" s="606" t="s">
        <v>417</v>
      </c>
      <c r="C32" s="500">
        <v>16.4</v>
      </c>
      <c r="D32" s="500">
        <v>12.4</v>
      </c>
      <c r="E32" s="500">
        <v>11.4</v>
      </c>
      <c r="F32" s="618"/>
      <c r="G32" s="608"/>
      <c r="H32" s="608"/>
      <c r="I32" s="480"/>
      <c r="J32" s="480"/>
      <c r="K32" s="480"/>
      <c r="L32" s="480"/>
    </row>
    <row r="33" customFormat="1" ht="56" customHeight="1" spans="2:12">
      <c r="B33" s="606" t="s">
        <v>418</v>
      </c>
      <c r="C33" s="500">
        <v>14.4</v>
      </c>
      <c r="D33" s="500">
        <v>10.4</v>
      </c>
      <c r="E33" s="500">
        <v>9.4</v>
      </c>
      <c r="F33" s="618"/>
      <c r="G33" s="608"/>
      <c r="H33" s="608"/>
      <c r="I33" s="480"/>
      <c r="J33" s="480"/>
      <c r="K33" s="480"/>
      <c r="L33" s="480"/>
    </row>
    <row r="34" s="1" customFormat="1" ht="18" customHeight="1" spans="2:12">
      <c r="B34" s="619"/>
      <c r="C34" s="620"/>
      <c r="D34" s="620"/>
      <c r="E34" s="620"/>
      <c r="F34" s="623"/>
      <c r="G34" s="622"/>
      <c r="H34" s="622"/>
      <c r="I34" s="624"/>
      <c r="J34" s="624"/>
      <c r="K34" s="483"/>
      <c r="L34" s="483"/>
    </row>
    <row r="35" customFormat="1" ht="40" customHeight="1" spans="2:12">
      <c r="B35" s="614" t="s">
        <v>423</v>
      </c>
      <c r="C35" s="614"/>
      <c r="D35" s="614"/>
      <c r="E35" s="614"/>
      <c r="F35" s="614"/>
      <c r="G35" s="614"/>
      <c r="H35" s="614"/>
      <c r="I35" s="480"/>
      <c r="J35" s="480"/>
      <c r="K35" s="480"/>
      <c r="L35" s="480"/>
    </row>
    <row r="36" s="590" customFormat="1" ht="30" customHeight="1" spans="2:12">
      <c r="B36" s="598" t="s">
        <v>406</v>
      </c>
      <c r="C36" s="598"/>
      <c r="D36" s="598"/>
      <c r="E36" s="598"/>
      <c r="F36" s="598"/>
      <c r="G36" s="598"/>
      <c r="H36" s="598"/>
      <c r="I36" s="599"/>
      <c r="J36" s="599"/>
      <c r="K36" s="599"/>
      <c r="L36" s="599"/>
    </row>
    <row r="37" s="590" customFormat="1" ht="30" customHeight="1" spans="2:12">
      <c r="B37" s="568" t="s">
        <v>407</v>
      </c>
      <c r="C37" s="568"/>
      <c r="D37" s="568"/>
      <c r="E37" s="568"/>
      <c r="F37" s="568"/>
      <c r="G37" s="568"/>
      <c r="H37" s="568"/>
      <c r="I37" s="599"/>
      <c r="J37" s="599"/>
      <c r="K37" s="599"/>
      <c r="L37" s="599"/>
    </row>
    <row r="38" customFormat="1" ht="28" customHeight="1" spans="2:12">
      <c r="B38" s="600" t="s">
        <v>408</v>
      </c>
      <c r="C38" s="615" t="s">
        <v>409</v>
      </c>
      <c r="D38" s="616"/>
      <c r="E38" s="617"/>
      <c r="F38" s="604" t="s">
        <v>6</v>
      </c>
      <c r="G38" s="604"/>
      <c r="H38" s="605"/>
      <c r="I38" s="480"/>
      <c r="J38" s="480"/>
      <c r="K38" s="480"/>
      <c r="L38" s="480"/>
    </row>
    <row r="39" customFormat="1" ht="28" customHeight="1" spans="2:12">
      <c r="B39" s="600"/>
      <c r="C39" s="497" t="s">
        <v>410</v>
      </c>
      <c r="D39" s="497" t="s">
        <v>411</v>
      </c>
      <c r="E39" s="497" t="s">
        <v>412</v>
      </c>
      <c r="F39" s="604"/>
      <c r="G39" s="604"/>
      <c r="H39" s="605"/>
      <c r="I39" s="480"/>
      <c r="J39" s="480"/>
      <c r="K39" s="480"/>
      <c r="L39" s="480"/>
    </row>
    <row r="40" customFormat="1" ht="42" customHeight="1" spans="2:12">
      <c r="B40" s="625" t="s">
        <v>413</v>
      </c>
      <c r="C40" s="500">
        <v>18.8</v>
      </c>
      <c r="D40" s="500">
        <v>14.8</v>
      </c>
      <c r="E40" s="500">
        <v>13.8</v>
      </c>
      <c r="F40" s="626" t="s">
        <v>424</v>
      </c>
      <c r="G40" s="608" t="s">
        <v>415</v>
      </c>
      <c r="H40" s="608" t="s">
        <v>416</v>
      </c>
      <c r="I40" s="480"/>
      <c r="J40" s="480"/>
      <c r="K40" s="480"/>
      <c r="L40" s="480"/>
    </row>
    <row r="41" customFormat="1" ht="42" customHeight="1" spans="2:12">
      <c r="B41" s="625" t="s">
        <v>417</v>
      </c>
      <c r="C41" s="500">
        <v>18.3</v>
      </c>
      <c r="D41" s="500">
        <v>14.3</v>
      </c>
      <c r="E41" s="500">
        <v>13.3</v>
      </c>
      <c r="F41" s="627"/>
      <c r="G41" s="608"/>
      <c r="H41" s="608"/>
      <c r="I41" s="480"/>
      <c r="J41" s="480"/>
      <c r="K41" s="480"/>
      <c r="L41" s="480"/>
    </row>
    <row r="42" customFormat="1" ht="42" customHeight="1" spans="2:12">
      <c r="B42" s="628" t="s">
        <v>425</v>
      </c>
      <c r="C42" s="500">
        <v>16.3</v>
      </c>
      <c r="D42" s="500">
        <v>12.3</v>
      </c>
      <c r="E42" s="500">
        <v>11.3</v>
      </c>
      <c r="F42" s="627"/>
      <c r="G42" s="608"/>
      <c r="H42" s="608"/>
      <c r="I42" s="480"/>
      <c r="J42" s="480"/>
      <c r="K42" s="480"/>
      <c r="L42" s="480"/>
    </row>
    <row r="43" s="1" customFormat="1" customHeight="1" spans="2:12">
      <c r="B43" s="619"/>
      <c r="C43" s="620"/>
      <c r="D43" s="620"/>
      <c r="E43" s="620"/>
      <c r="F43" s="623"/>
      <c r="G43" s="622"/>
      <c r="H43" s="622"/>
      <c r="I43" s="624"/>
      <c r="J43" s="624"/>
      <c r="K43" s="483"/>
      <c r="L43" s="483"/>
    </row>
    <row r="44" customFormat="1" ht="40" customHeight="1" spans="2:12">
      <c r="B44" s="614" t="s">
        <v>426</v>
      </c>
      <c r="C44" s="614"/>
      <c r="D44" s="614"/>
      <c r="E44" s="614"/>
      <c r="F44" s="614"/>
      <c r="G44" s="614"/>
      <c r="H44" s="614"/>
      <c r="I44" s="480"/>
      <c r="J44" s="480"/>
      <c r="K44" s="480"/>
      <c r="L44" s="480"/>
    </row>
    <row r="45" s="590" customFormat="1" ht="30" customHeight="1" spans="2:12">
      <c r="B45" s="598" t="s">
        <v>406</v>
      </c>
      <c r="C45" s="598"/>
      <c r="D45" s="598"/>
      <c r="E45" s="598"/>
      <c r="F45" s="598"/>
      <c r="G45" s="598"/>
      <c r="H45" s="598"/>
      <c r="I45" s="599"/>
      <c r="J45" s="599"/>
      <c r="K45" s="599"/>
      <c r="L45" s="599"/>
    </row>
    <row r="46" s="590" customFormat="1" ht="30" customHeight="1" spans="2:12">
      <c r="B46" s="568" t="s">
        <v>407</v>
      </c>
      <c r="C46" s="568"/>
      <c r="D46" s="568"/>
      <c r="E46" s="568"/>
      <c r="F46" s="568"/>
      <c r="G46" s="568"/>
      <c r="H46" s="568"/>
      <c r="I46" s="599"/>
      <c r="J46" s="599"/>
      <c r="K46" s="599"/>
      <c r="L46" s="599"/>
    </row>
    <row r="47" customFormat="1" ht="28" customHeight="1" spans="2:12">
      <c r="B47" s="600" t="s">
        <v>408</v>
      </c>
      <c r="C47" s="615" t="s">
        <v>409</v>
      </c>
      <c r="D47" s="616"/>
      <c r="E47" s="617"/>
      <c r="F47" s="604" t="s">
        <v>6</v>
      </c>
      <c r="G47" s="604"/>
      <c r="H47" s="605"/>
      <c r="I47" s="480"/>
      <c r="J47" s="480"/>
      <c r="K47" s="480"/>
      <c r="L47" s="480"/>
    </row>
    <row r="48" customFormat="1" ht="28" customHeight="1" spans="2:12">
      <c r="B48" s="600"/>
      <c r="C48" s="497" t="s">
        <v>410</v>
      </c>
      <c r="D48" s="497" t="s">
        <v>411</v>
      </c>
      <c r="E48" s="497" t="s">
        <v>412</v>
      </c>
      <c r="F48" s="604"/>
      <c r="G48" s="604"/>
      <c r="H48" s="605"/>
      <c r="I48" s="480"/>
      <c r="J48" s="480"/>
      <c r="K48" s="480"/>
      <c r="L48" s="480"/>
    </row>
    <row r="49" customFormat="1" ht="42" customHeight="1" spans="2:12">
      <c r="B49" s="606" t="s">
        <v>413</v>
      </c>
      <c r="C49" s="500">
        <v>19.1</v>
      </c>
      <c r="D49" s="500">
        <v>15.1</v>
      </c>
      <c r="E49" s="500">
        <v>14.1</v>
      </c>
      <c r="F49" s="626" t="s">
        <v>427</v>
      </c>
      <c r="G49" s="608" t="s">
        <v>415</v>
      </c>
      <c r="H49" s="608" t="s">
        <v>416</v>
      </c>
      <c r="I49" s="480"/>
      <c r="J49" s="480"/>
      <c r="K49" s="480"/>
      <c r="L49" s="480"/>
    </row>
    <row r="50" customFormat="1" ht="42" customHeight="1" spans="2:12">
      <c r="B50" s="606" t="s">
        <v>417</v>
      </c>
      <c r="C50" s="500">
        <v>18.6</v>
      </c>
      <c r="D50" s="500">
        <v>14.6</v>
      </c>
      <c r="E50" s="500">
        <v>13.6</v>
      </c>
      <c r="F50" s="627"/>
      <c r="G50" s="608"/>
      <c r="H50" s="608"/>
      <c r="I50" s="480"/>
      <c r="J50" s="480"/>
      <c r="K50" s="480"/>
      <c r="L50" s="480"/>
    </row>
    <row r="51" customFormat="1" ht="42" customHeight="1" spans="2:12">
      <c r="B51" s="629" t="s">
        <v>418</v>
      </c>
      <c r="C51" s="500">
        <v>16.6</v>
      </c>
      <c r="D51" s="500">
        <v>12.6</v>
      </c>
      <c r="E51" s="500">
        <v>11.6</v>
      </c>
      <c r="F51" s="627"/>
      <c r="G51" s="608"/>
      <c r="H51" s="608"/>
      <c r="I51" s="480"/>
      <c r="J51" s="480"/>
      <c r="K51" s="480"/>
      <c r="L51" s="480"/>
    </row>
    <row r="52" customFormat="1" ht="50" customHeight="1" spans="2:12">
      <c r="B52" s="630" t="s">
        <v>428</v>
      </c>
      <c r="C52" s="631"/>
      <c r="D52" s="631"/>
      <c r="E52" s="631"/>
      <c r="F52" s="631"/>
      <c r="G52" s="631"/>
      <c r="H52" s="631"/>
      <c r="I52" s="480"/>
      <c r="J52" s="480"/>
      <c r="K52" s="480"/>
      <c r="L52" s="480"/>
    </row>
    <row r="53" s="1" customFormat="1" ht="50" customHeight="1" spans="2:12">
      <c r="B53" s="632" t="s">
        <v>429</v>
      </c>
      <c r="C53" s="633"/>
      <c r="D53" s="633"/>
      <c r="E53" s="633"/>
      <c r="F53" s="633"/>
      <c r="G53" s="633"/>
      <c r="H53" s="633"/>
      <c r="I53" s="624"/>
      <c r="J53" s="624"/>
      <c r="K53" s="483"/>
      <c r="L53" s="483"/>
    </row>
    <row r="54" s="1" customFormat="1" ht="36" customHeight="1" spans="2:12">
      <c r="B54" s="634" t="s">
        <v>430</v>
      </c>
      <c r="C54" s="634"/>
      <c r="D54" s="634"/>
      <c r="E54" s="634"/>
      <c r="F54" s="634"/>
      <c r="G54" s="634"/>
      <c r="H54" s="634"/>
      <c r="I54" s="483"/>
      <c r="J54" s="483"/>
      <c r="K54" s="483"/>
      <c r="L54" s="483"/>
    </row>
    <row r="55" s="1" customFormat="1" ht="36" customHeight="1" spans="2:12">
      <c r="B55" s="634" t="s">
        <v>431</v>
      </c>
      <c r="C55" s="634"/>
      <c r="D55" s="634"/>
      <c r="E55" s="634"/>
      <c r="F55" s="634"/>
      <c r="G55" s="634"/>
      <c r="H55" s="634"/>
      <c r="I55" s="483"/>
      <c r="J55" s="483"/>
      <c r="K55" s="483"/>
      <c r="L55" s="483"/>
    </row>
    <row r="56" customFormat="1" ht="40" customHeight="1" spans="2:12">
      <c r="B56" s="635" t="s">
        <v>432</v>
      </c>
      <c r="C56" s="636"/>
      <c r="D56" s="636"/>
      <c r="E56" s="636"/>
      <c r="F56" s="636"/>
      <c r="G56" s="636"/>
      <c r="H56" s="636"/>
      <c r="I56" s="480"/>
      <c r="J56" s="480"/>
      <c r="K56" s="480"/>
      <c r="L56" s="480"/>
    </row>
    <row r="57" s="1" customFormat="1" ht="36" customHeight="1" spans="2:12">
      <c r="B57" s="637" t="s">
        <v>433</v>
      </c>
      <c r="C57" s="637"/>
      <c r="D57" s="637"/>
      <c r="E57" s="637"/>
      <c r="F57" s="637"/>
      <c r="G57" s="637"/>
      <c r="H57" s="637"/>
      <c r="I57" s="483"/>
      <c r="J57" s="483"/>
      <c r="K57" s="483"/>
      <c r="L57" s="483"/>
    </row>
    <row r="58" customFormat="1" ht="16" customHeight="1" spans="2:12">
      <c r="B58" s="543"/>
      <c r="C58" s="543"/>
      <c r="D58" s="543"/>
      <c r="E58" s="543"/>
      <c r="F58" s="543"/>
      <c r="G58" s="543"/>
      <c r="H58" s="543"/>
      <c r="I58" s="480"/>
      <c r="J58" s="480"/>
      <c r="K58" s="480"/>
      <c r="L58" s="480"/>
    </row>
    <row r="59" s="591" customFormat="1" ht="35" customHeight="1" spans="2:12">
      <c r="B59" s="638" t="s">
        <v>434</v>
      </c>
      <c r="C59" s="639"/>
      <c r="D59" s="639"/>
      <c r="E59" s="639"/>
      <c r="F59" s="639"/>
      <c r="G59" s="639"/>
      <c r="H59" s="639"/>
      <c r="I59" s="640"/>
      <c r="J59" s="640"/>
      <c r="K59" s="640"/>
      <c r="L59" s="640"/>
    </row>
    <row r="60" s="590" customFormat="1" ht="16" customHeight="1" spans="2:12">
      <c r="B60" s="568"/>
      <c r="C60" s="569"/>
      <c r="D60" s="569"/>
      <c r="E60" s="569"/>
      <c r="F60" s="569"/>
      <c r="G60" s="569"/>
      <c r="H60" s="569"/>
      <c r="I60" s="599"/>
      <c r="J60" s="599"/>
      <c r="K60" s="599"/>
      <c r="L60" s="599"/>
    </row>
    <row r="61" s="479" customFormat="1" ht="280" customHeight="1" spans="2:12">
      <c r="B61" s="641" t="s">
        <v>435</v>
      </c>
      <c r="C61" s="642"/>
      <c r="D61" s="642"/>
      <c r="E61" s="642"/>
      <c r="F61" s="642"/>
      <c r="G61" s="642"/>
      <c r="H61" s="643"/>
      <c r="I61" s="549"/>
      <c r="J61" s="549"/>
      <c r="K61" s="549"/>
      <c r="L61" s="549"/>
    </row>
    <row r="62" customFormat="1" ht="16" customHeight="1" spans="2:12">
      <c r="B62" s="543"/>
      <c r="C62" s="543"/>
      <c r="D62" s="543"/>
      <c r="E62" s="543"/>
      <c r="F62" s="543"/>
      <c r="G62" s="543"/>
      <c r="H62" s="543"/>
      <c r="I62" s="480"/>
      <c r="J62" s="480"/>
      <c r="K62" s="480"/>
      <c r="L62" s="480"/>
    </row>
    <row r="63" s="592" customFormat="1" ht="35" customHeight="1" spans="2:12">
      <c r="B63" s="638" t="s">
        <v>436</v>
      </c>
      <c r="C63" s="638"/>
      <c r="D63" s="638"/>
      <c r="E63" s="638"/>
      <c r="F63" s="638"/>
      <c r="G63" s="638"/>
      <c r="H63" s="638"/>
      <c r="I63" s="644"/>
      <c r="J63" s="644"/>
      <c r="K63" s="645"/>
      <c r="L63" s="645"/>
    </row>
    <row r="64" customFormat="1" ht="16" customHeight="1" spans="2:12">
      <c r="B64" s="483"/>
      <c r="C64" s="483"/>
      <c r="D64" s="483"/>
      <c r="E64" s="483"/>
      <c r="F64" s="483"/>
      <c r="G64" s="483"/>
      <c r="H64" s="483"/>
      <c r="I64" s="483"/>
      <c r="J64" s="483"/>
      <c r="K64" s="480"/>
      <c r="L64" s="480"/>
    </row>
    <row r="65" s="479" customFormat="1" ht="48" customHeight="1" spans="2:12">
      <c r="B65" s="646" t="s">
        <v>437</v>
      </c>
      <c r="C65" s="646"/>
      <c r="D65" s="646"/>
      <c r="E65" s="646"/>
      <c r="F65" s="646"/>
      <c r="G65" s="646"/>
      <c r="H65" s="646"/>
      <c r="I65" s="549"/>
      <c r="J65" s="549"/>
      <c r="K65" s="549"/>
      <c r="L65" s="549"/>
    </row>
    <row r="66" s="479" customFormat="1" ht="48" customHeight="1" spans="2:12">
      <c r="B66" s="646" t="s">
        <v>438</v>
      </c>
      <c r="C66" s="646"/>
      <c r="D66" s="646"/>
      <c r="E66" s="646"/>
      <c r="F66" s="646"/>
      <c r="G66" s="646"/>
      <c r="H66" s="646"/>
      <c r="I66" s="549"/>
      <c r="J66" s="549"/>
      <c r="K66" s="549"/>
      <c r="L66" s="549"/>
    </row>
    <row r="67" s="479" customFormat="1" ht="48" customHeight="1" spans="2:12">
      <c r="B67" s="646" t="s">
        <v>439</v>
      </c>
      <c r="C67" s="646"/>
      <c r="D67" s="646"/>
      <c r="E67" s="646"/>
      <c r="F67" s="646"/>
      <c r="G67" s="646"/>
      <c r="H67" s="646"/>
      <c r="I67" s="549"/>
      <c r="J67" s="549"/>
      <c r="K67" s="549"/>
      <c r="L67" s="549"/>
    </row>
    <row r="68" s="479" customFormat="1" ht="48" customHeight="1" spans="2:12">
      <c r="B68" s="646" t="s">
        <v>440</v>
      </c>
      <c r="C68" s="646"/>
      <c r="D68" s="646"/>
      <c r="E68" s="646"/>
      <c r="F68" s="646"/>
      <c r="G68" s="646"/>
      <c r="H68" s="646"/>
      <c r="I68" s="549"/>
      <c r="J68" s="549"/>
      <c r="K68" s="549"/>
      <c r="L68" s="549"/>
    </row>
    <row r="69" s="479" customFormat="1" ht="48" customHeight="1" spans="2:12">
      <c r="B69" s="646" t="s">
        <v>441</v>
      </c>
      <c r="C69" s="646"/>
      <c r="D69" s="646"/>
      <c r="E69" s="646"/>
      <c r="F69" s="646"/>
      <c r="G69" s="646"/>
      <c r="H69" s="646"/>
      <c r="I69" s="549"/>
      <c r="J69" s="549"/>
      <c r="K69" s="549"/>
      <c r="L69" s="549"/>
    </row>
    <row r="70" s="479" customFormat="1" ht="48" customHeight="1" spans="2:12">
      <c r="B70" s="646" t="s">
        <v>442</v>
      </c>
      <c r="C70" s="646"/>
      <c r="D70" s="646"/>
      <c r="E70" s="646"/>
      <c r="F70" s="646"/>
      <c r="G70" s="646"/>
      <c r="H70" s="646"/>
      <c r="I70" s="549"/>
      <c r="J70" s="549"/>
      <c r="K70" s="549"/>
      <c r="L70" s="549"/>
    </row>
    <row r="71" s="479" customFormat="1" ht="48" customHeight="1" spans="2:12">
      <c r="B71" s="646" t="s">
        <v>443</v>
      </c>
      <c r="C71" s="646"/>
      <c r="D71" s="646"/>
      <c r="E71" s="646"/>
      <c r="F71" s="646"/>
      <c r="G71" s="646"/>
      <c r="H71" s="646"/>
      <c r="I71" s="549"/>
      <c r="J71" s="549"/>
      <c r="K71" s="549"/>
      <c r="L71" s="549"/>
    </row>
    <row r="72" s="479" customFormat="1" ht="48" customHeight="1" spans="2:12">
      <c r="B72" s="646" t="s">
        <v>444</v>
      </c>
      <c r="C72" s="646"/>
      <c r="D72" s="646"/>
      <c r="E72" s="646"/>
      <c r="F72" s="646"/>
      <c r="G72" s="646"/>
      <c r="H72" s="646"/>
      <c r="I72" s="549"/>
      <c r="J72" s="549"/>
      <c r="K72" s="549"/>
      <c r="L72" s="549"/>
    </row>
    <row r="73" s="479" customFormat="1" ht="48" customHeight="1" spans="2:12">
      <c r="B73" s="646" t="s">
        <v>445</v>
      </c>
      <c r="C73" s="646"/>
      <c r="D73" s="646"/>
      <c r="E73" s="646"/>
      <c r="F73" s="646"/>
      <c r="G73" s="646"/>
      <c r="H73" s="646"/>
      <c r="I73" s="549"/>
      <c r="J73" s="549"/>
      <c r="K73" s="549"/>
      <c r="L73" s="549"/>
    </row>
    <row r="74" s="479" customFormat="1" ht="48" customHeight="1" spans="2:12">
      <c r="B74" s="646" t="s">
        <v>446</v>
      </c>
      <c r="C74" s="646"/>
      <c r="D74" s="646"/>
      <c r="E74" s="646"/>
      <c r="F74" s="646"/>
      <c r="G74" s="646"/>
      <c r="H74" s="646"/>
      <c r="I74" s="549"/>
      <c r="J74" s="549"/>
      <c r="K74" s="549"/>
      <c r="L74" s="549"/>
    </row>
    <row r="75" s="479" customFormat="1" ht="48" customHeight="1" spans="2:12">
      <c r="B75" s="646" t="s">
        <v>447</v>
      </c>
      <c r="C75" s="646"/>
      <c r="D75" s="646"/>
      <c r="E75" s="646"/>
      <c r="F75" s="646"/>
      <c r="G75" s="646"/>
      <c r="H75" s="646"/>
      <c r="I75" s="549"/>
      <c r="J75" s="549"/>
      <c r="K75" s="549"/>
      <c r="L75" s="549"/>
    </row>
    <row r="76" s="479" customFormat="1" ht="48" customHeight="1" spans="2:12">
      <c r="B76" s="646" t="s">
        <v>448</v>
      </c>
      <c r="C76" s="646"/>
      <c r="D76" s="646"/>
      <c r="E76" s="646"/>
      <c r="F76" s="646"/>
      <c r="G76" s="646"/>
      <c r="H76" s="646"/>
      <c r="I76" s="549"/>
      <c r="J76" s="549"/>
      <c r="K76" s="549"/>
      <c r="L76" s="549"/>
    </row>
    <row r="77" s="479" customFormat="1" ht="48" customHeight="1" spans="2:12">
      <c r="B77" s="646" t="s">
        <v>449</v>
      </c>
      <c r="C77" s="646"/>
      <c r="D77" s="646"/>
      <c r="E77" s="646"/>
      <c r="F77" s="646"/>
      <c r="G77" s="646"/>
      <c r="H77" s="646"/>
      <c r="I77" s="549"/>
      <c r="J77" s="549"/>
      <c r="K77" s="549"/>
      <c r="L77" s="549"/>
    </row>
    <row r="78" s="479" customFormat="1" ht="16" customHeight="1" spans="2:12">
      <c r="B78" s="647"/>
      <c r="C78" s="647"/>
      <c r="D78" s="647"/>
      <c r="E78" s="647"/>
      <c r="F78" s="647"/>
      <c r="G78" s="647"/>
      <c r="H78" s="647"/>
      <c r="I78" s="549"/>
      <c r="J78" s="549"/>
      <c r="K78" s="549"/>
      <c r="L78" s="549"/>
    </row>
    <row r="79" s="592" customFormat="1" ht="35" customHeight="1" spans="2:12">
      <c r="B79" s="545" t="s">
        <v>450</v>
      </c>
      <c r="C79" s="545"/>
      <c r="D79" s="545"/>
      <c r="E79" s="545"/>
      <c r="F79" s="545"/>
      <c r="G79" s="545"/>
      <c r="H79" s="545"/>
      <c r="I79" s="644"/>
      <c r="J79" s="644"/>
      <c r="K79" s="645"/>
      <c r="L79" s="645"/>
    </row>
    <row r="80" s="479" customFormat="1" ht="16" customHeight="1" spans="2:12">
      <c r="B80" s="647"/>
      <c r="C80" s="647"/>
      <c r="D80" s="647"/>
      <c r="E80" s="647"/>
      <c r="F80" s="647"/>
      <c r="G80" s="647"/>
      <c r="H80" s="647"/>
      <c r="I80" s="549"/>
      <c r="J80" s="549"/>
      <c r="K80" s="549"/>
      <c r="L80" s="549"/>
    </row>
    <row r="81" s="479" customFormat="1" ht="48" customHeight="1" spans="2:12">
      <c r="B81" s="648" t="s">
        <v>451</v>
      </c>
      <c r="C81" s="648"/>
      <c r="D81" s="648"/>
      <c r="E81" s="648"/>
      <c r="F81" s="648"/>
      <c r="G81" s="648"/>
      <c r="H81" s="648"/>
      <c r="I81" s="649"/>
      <c r="J81" s="649"/>
      <c r="K81" s="549"/>
      <c r="L81" s="549"/>
    </row>
    <row r="82" s="479" customFormat="1" ht="48" customHeight="1" spans="2:12">
      <c r="B82" s="650" t="s">
        <v>452</v>
      </c>
      <c r="C82" s="650"/>
      <c r="D82" s="650"/>
      <c r="E82" s="650"/>
      <c r="F82" s="650"/>
      <c r="G82" s="650"/>
      <c r="H82" s="650"/>
      <c r="I82" s="651"/>
      <c r="J82" s="651"/>
      <c r="K82" s="549"/>
      <c r="L82" s="549"/>
    </row>
    <row r="83" customFormat="1" ht="158" customHeight="1" spans="2:12">
      <c r="B83" s="652" t="s">
        <v>453</v>
      </c>
      <c r="C83" s="652"/>
      <c r="D83" s="652"/>
      <c r="E83" s="652"/>
      <c r="F83" s="652"/>
      <c r="G83" s="652"/>
      <c r="H83" s="652"/>
      <c r="I83" s="653"/>
      <c r="J83" s="653"/>
      <c r="K83" s="480"/>
      <c r="L83" s="480"/>
    </row>
    <row r="84" s="592" customFormat="1" ht="35" customHeight="1" spans="2:12">
      <c r="B84" s="654" t="s">
        <v>454</v>
      </c>
      <c r="C84" s="654"/>
      <c r="D84" s="654"/>
      <c r="E84" s="654"/>
      <c r="F84" s="654"/>
      <c r="G84" s="654"/>
      <c r="H84" s="654"/>
      <c r="I84" s="644"/>
      <c r="J84" s="644"/>
      <c r="K84" s="645"/>
      <c r="L84" s="645"/>
    </row>
    <row r="85" customFormat="1" ht="16.5" spans="2:12">
      <c r="B85" s="483"/>
      <c r="C85" s="483"/>
      <c r="D85" s="483"/>
      <c r="E85" s="483"/>
      <c r="F85" s="483"/>
      <c r="G85" s="483"/>
      <c r="H85" s="483"/>
      <c r="I85" s="483"/>
      <c r="J85" s="483"/>
      <c r="K85" s="480"/>
      <c r="L85" s="480"/>
    </row>
    <row r="86" customFormat="1" ht="16.5" spans="2:12">
      <c r="B86" s="483"/>
      <c r="C86" s="483"/>
      <c r="D86" s="483"/>
      <c r="E86" s="483"/>
      <c r="F86" s="483"/>
      <c r="G86" s="483"/>
      <c r="H86" s="483"/>
      <c r="I86" s="483"/>
      <c r="J86" s="483"/>
      <c r="K86" s="480"/>
      <c r="L86" s="480"/>
    </row>
    <row r="87" customFormat="1" ht="16.5" spans="2:12">
      <c r="B87" s="483"/>
      <c r="C87" s="483"/>
      <c r="D87" s="483"/>
      <c r="E87" s="483"/>
      <c r="F87" s="483"/>
      <c r="G87" s="483"/>
      <c r="H87" s="483"/>
      <c r="I87" s="483"/>
      <c r="J87" s="483"/>
      <c r="K87" s="480"/>
      <c r="L87" s="480"/>
    </row>
    <row r="88" customFormat="1" ht="16.5" spans="2:12">
      <c r="B88" s="483"/>
      <c r="C88" s="483"/>
      <c r="D88" s="483"/>
      <c r="E88" s="483"/>
      <c r="F88" s="483"/>
      <c r="G88" s="483"/>
      <c r="H88" s="483"/>
      <c r="I88" s="483"/>
      <c r="J88" s="483"/>
      <c r="K88" s="480"/>
      <c r="L88" s="480"/>
    </row>
    <row r="89" customFormat="1" ht="16.5" spans="2:12">
      <c r="B89" s="483"/>
      <c r="C89" s="483"/>
      <c r="D89" s="483"/>
      <c r="E89" s="483"/>
      <c r="F89" s="483"/>
      <c r="G89" s="483"/>
      <c r="H89" s="483"/>
      <c r="I89" s="483"/>
      <c r="J89" s="483"/>
      <c r="K89" s="480"/>
      <c r="L89" s="480"/>
    </row>
  </sheetData>
  <mergeCells count="74">
    <mergeCell ref="F2:H2"/>
    <mergeCell ref="B4:H4"/>
    <mergeCell ref="B6:H6"/>
    <mergeCell ref="B7:H7"/>
    <mergeCell ref="B8:H8"/>
    <mergeCell ref="C9:E9"/>
    <mergeCell ref="B15:H15"/>
    <mergeCell ref="B16:H16"/>
    <mergeCell ref="B17:H17"/>
    <mergeCell ref="C18:E18"/>
    <mergeCell ref="B26:H26"/>
    <mergeCell ref="B27:H27"/>
    <mergeCell ref="B28:H28"/>
    <mergeCell ref="C29:E29"/>
    <mergeCell ref="B35:H35"/>
    <mergeCell ref="B36:H36"/>
    <mergeCell ref="B37:H37"/>
    <mergeCell ref="C38:E38"/>
    <mergeCell ref="B44:H44"/>
    <mergeCell ref="B45:H45"/>
    <mergeCell ref="B46:H46"/>
    <mergeCell ref="C47:E47"/>
    <mergeCell ref="B52:H52"/>
    <mergeCell ref="B53:H53"/>
    <mergeCell ref="B54:H54"/>
    <mergeCell ref="B55:H55"/>
    <mergeCell ref="B56:H56"/>
    <mergeCell ref="B57:H57"/>
    <mergeCell ref="B59:H59"/>
    <mergeCell ref="B61:H61"/>
    <mergeCell ref="B63:H63"/>
    <mergeCell ref="B65:H65"/>
    <mergeCell ref="B66:H66"/>
    <mergeCell ref="B67:H67"/>
    <mergeCell ref="B68:H68"/>
    <mergeCell ref="B69:H69"/>
    <mergeCell ref="B70:H70"/>
    <mergeCell ref="B71:H71"/>
    <mergeCell ref="B72:H72"/>
    <mergeCell ref="B73:H73"/>
    <mergeCell ref="B74:H74"/>
    <mergeCell ref="B75:H75"/>
    <mergeCell ref="B76:H76"/>
    <mergeCell ref="B77:H77"/>
    <mergeCell ref="B79:H79"/>
    <mergeCell ref="B81:H81"/>
    <mergeCell ref="B82:H82"/>
    <mergeCell ref="B83:H83"/>
    <mergeCell ref="B84:H84"/>
    <mergeCell ref="B9:B10"/>
    <mergeCell ref="B18:B19"/>
    <mergeCell ref="B29:B30"/>
    <mergeCell ref="B38:B39"/>
    <mergeCell ref="B47:B48"/>
    <mergeCell ref="F11:F13"/>
    <mergeCell ref="F20:F22"/>
    <mergeCell ref="F31:F33"/>
    <mergeCell ref="F40:F42"/>
    <mergeCell ref="F49:F51"/>
    <mergeCell ref="G11:G13"/>
    <mergeCell ref="G20:G22"/>
    <mergeCell ref="G31:G33"/>
    <mergeCell ref="G40:G42"/>
    <mergeCell ref="G49:G51"/>
    <mergeCell ref="H11:H13"/>
    <mergeCell ref="H20:H22"/>
    <mergeCell ref="H31:H33"/>
    <mergeCell ref="H40:H42"/>
    <mergeCell ref="H49:H51"/>
    <mergeCell ref="F9:H10"/>
    <mergeCell ref="F18:H19"/>
    <mergeCell ref="F29:H30"/>
    <mergeCell ref="F38:H39"/>
    <mergeCell ref="F47:H48"/>
  </mergeCells>
  <hyperlinks>
    <hyperlink ref="B57:H57" location="船期表!A1" display="请参考船期表页"/>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tint="0.4"/>
  </sheetPr>
  <dimension ref="B1:R60"/>
  <sheetViews>
    <sheetView showGridLines="0" zoomScale="58" zoomScaleNormal="58" topLeftCell="A3" workbookViewId="0">
      <selection activeCell="B23" sqref="B23"/>
    </sheetView>
  </sheetViews>
  <sheetFormatPr defaultColWidth="9" defaultRowHeight="14"/>
  <cols>
    <col min="1" max="1" width="4.62727272727273" customWidth="1"/>
    <col min="2" max="2" width="59.4727272727273" style="480" customWidth="1"/>
    <col min="3" max="5" width="50.6272727272727" style="480" customWidth="1"/>
    <col min="6" max="6" width="26.7909090909091" style="480" customWidth="1"/>
    <col min="7" max="7" width="30.0545454545455" style="480" customWidth="1"/>
    <col min="8" max="8" width="81.9090909090909" style="480" customWidth="1"/>
  </cols>
  <sheetData>
    <row r="1" ht="68" customHeight="1" spans="2:18">
      <c r="B1" s="481"/>
      <c r="C1" s="481"/>
      <c r="D1" s="481"/>
      <c r="E1" s="481"/>
      <c r="F1" s="481"/>
      <c r="G1" s="481"/>
      <c r="H1" s="481"/>
    </row>
    <row r="2" ht="43" customHeight="1" spans="2:18">
      <c r="G2" s="560" t="str">
        <f>目录!H4</f>
        <v>明日之星华南价格表入仓执行日期2025/1/27</v>
      </c>
      <c r="H2" s="560"/>
    </row>
    <row r="3" s="45" customFormat="1" ht="66" customHeight="1" spans="2:18">
      <c r="B3" s="484" t="s">
        <v>455</v>
      </c>
      <c r="C3" s="484"/>
      <c r="D3" s="484"/>
      <c r="E3" s="484"/>
      <c r="F3" s="484"/>
      <c r="G3" s="484"/>
      <c r="H3" s="484"/>
    </row>
    <row r="4" customFormat="1" ht="16" customHeight="1" spans="2:18">
      <c r="B4" s="488"/>
      <c r="C4" s="489"/>
      <c r="D4" s="489"/>
      <c r="E4" s="489"/>
      <c r="F4" s="489"/>
      <c r="G4" s="489"/>
      <c r="H4" s="489"/>
    </row>
    <row r="5" customFormat="1" ht="55" customHeight="1" spans="2:18">
      <c r="B5" s="561" t="s">
        <v>456</v>
      </c>
      <c r="C5" s="561"/>
      <c r="D5" s="561"/>
      <c r="E5" s="561"/>
      <c r="F5" s="561"/>
      <c r="G5" s="561"/>
      <c r="H5" s="561"/>
    </row>
    <row r="6" s="558" customFormat="1" ht="16" customHeight="1" spans="2:18">
      <c r="B6" s="547"/>
      <c r="C6" s="548"/>
      <c r="D6" s="548"/>
      <c r="E6" s="548"/>
      <c r="F6" s="548"/>
      <c r="G6" s="548"/>
      <c r="H6" s="548"/>
    </row>
    <row r="7" s="476" customFormat="1" ht="43" customHeight="1" spans="2:18">
      <c r="B7" s="491" t="s">
        <v>457</v>
      </c>
      <c r="C7" s="492" t="s">
        <v>409</v>
      </c>
      <c r="D7" s="492"/>
      <c r="E7" s="492"/>
      <c r="F7" s="493" t="s">
        <v>97</v>
      </c>
      <c r="G7" s="493" t="s">
        <v>458</v>
      </c>
      <c r="H7" s="562" t="s">
        <v>6</v>
      </c>
    </row>
    <row r="8" s="476" customFormat="1" ht="43" customHeight="1" spans="2:18">
      <c r="B8" s="496"/>
      <c r="C8" s="497" t="s">
        <v>410</v>
      </c>
      <c r="D8" s="497" t="s">
        <v>459</v>
      </c>
      <c r="E8" s="497" t="s">
        <v>460</v>
      </c>
      <c r="F8" s="498"/>
      <c r="G8" s="498"/>
      <c r="H8" s="563"/>
      <c r="K8" s="558"/>
      <c r="L8" s="558"/>
      <c r="M8" s="558"/>
      <c r="N8" s="558"/>
      <c r="O8" s="558"/>
      <c r="P8" s="558"/>
      <c r="Q8" s="558"/>
      <c r="R8" s="558"/>
    </row>
    <row r="9" s="398" customFormat="1" ht="42" customHeight="1" spans="2:18">
      <c r="B9" s="499" t="s">
        <v>461</v>
      </c>
      <c r="C9" s="500">
        <v>9.7</v>
      </c>
      <c r="D9" s="500">
        <v>8.7</v>
      </c>
      <c r="E9" s="500">
        <f>D9*200</f>
        <v>1740</v>
      </c>
      <c r="F9" s="500" t="s">
        <v>462</v>
      </c>
      <c r="G9" s="500" t="s">
        <v>463</v>
      </c>
      <c r="H9" s="564" t="s">
        <v>464</v>
      </c>
      <c r="K9" s="476"/>
      <c r="L9" s="476"/>
      <c r="M9" s="476"/>
      <c r="N9" s="476"/>
      <c r="O9" s="476"/>
      <c r="P9" s="476"/>
      <c r="Q9" s="476"/>
      <c r="R9" s="476"/>
    </row>
    <row r="10" s="398" customFormat="1" ht="42" customHeight="1" spans="2:18">
      <c r="B10" s="499" t="s">
        <v>465</v>
      </c>
      <c r="C10" s="500">
        <v>10.2</v>
      </c>
      <c r="D10" s="500">
        <v>9.2</v>
      </c>
      <c r="E10" s="500">
        <f>D10*200</f>
        <v>1840</v>
      </c>
      <c r="F10" s="500" t="s">
        <v>462</v>
      </c>
      <c r="G10" s="500" t="s">
        <v>466</v>
      </c>
      <c r="H10" s="564"/>
      <c r="K10" s="558"/>
      <c r="L10" s="558"/>
      <c r="M10" s="558"/>
      <c r="N10" s="558"/>
      <c r="O10" s="558"/>
      <c r="P10" s="558"/>
      <c r="Q10" s="558"/>
      <c r="R10" s="558"/>
    </row>
    <row r="11" s="398" customFormat="1" ht="67" customHeight="1" spans="2:18">
      <c r="B11" s="506" t="s">
        <v>467</v>
      </c>
      <c r="C11" s="565"/>
      <c r="D11" s="565"/>
      <c r="E11" s="565"/>
      <c r="F11" s="565"/>
      <c r="G11" s="565"/>
      <c r="H11" s="565"/>
      <c r="I11" s="398"/>
      <c r="K11" s="476"/>
      <c r="L11" s="476"/>
      <c r="M11" s="476"/>
      <c r="N11" s="476"/>
      <c r="O11" s="476"/>
      <c r="P11" s="476"/>
      <c r="Q11" s="476"/>
      <c r="R11" s="476"/>
    </row>
    <row r="12" s="398" customFormat="1" ht="16" customHeight="1" spans="2:18">
      <c r="B12" s="566"/>
      <c r="C12" s="567"/>
      <c r="D12" s="567"/>
      <c r="E12" s="567"/>
      <c r="F12" s="567"/>
      <c r="G12" s="567"/>
      <c r="H12" s="567"/>
      <c r="K12" s="558"/>
      <c r="L12" s="558"/>
      <c r="M12" s="558"/>
      <c r="N12" s="558"/>
      <c r="O12" s="558"/>
      <c r="P12" s="558"/>
      <c r="Q12" s="558"/>
      <c r="R12" s="558"/>
    </row>
    <row r="13" customFormat="1" ht="55" customHeight="1" spans="2:18">
      <c r="B13" s="561" t="s">
        <v>456</v>
      </c>
      <c r="C13" s="561"/>
      <c r="D13" s="561"/>
      <c r="E13" s="561"/>
      <c r="F13" s="561"/>
      <c r="G13" s="561"/>
      <c r="H13" s="561"/>
    </row>
    <row r="14" s="558" customFormat="1" ht="16" customHeight="1" spans="2:18">
      <c r="B14" s="568"/>
      <c r="C14" s="548"/>
      <c r="D14" s="548"/>
      <c r="E14" s="548"/>
      <c r="F14" s="569"/>
      <c r="G14" s="569"/>
      <c r="H14" s="569"/>
    </row>
    <row r="15" s="398" customFormat="1" ht="43" customHeight="1" spans="2:18">
      <c r="B15" s="491" t="s">
        <v>457</v>
      </c>
      <c r="C15" s="492" t="s">
        <v>409</v>
      </c>
      <c r="D15" s="492"/>
      <c r="E15" s="492"/>
      <c r="F15" s="493" t="s">
        <v>97</v>
      </c>
      <c r="G15" s="493" t="s">
        <v>468</v>
      </c>
      <c r="H15" s="562" t="s">
        <v>6</v>
      </c>
    </row>
    <row r="16" s="398" customFormat="1" ht="43" customHeight="1" spans="2:18">
      <c r="B16" s="496"/>
      <c r="C16" s="497" t="s">
        <v>410</v>
      </c>
      <c r="D16" s="497" t="s">
        <v>459</v>
      </c>
      <c r="E16" s="497" t="s">
        <v>460</v>
      </c>
      <c r="F16" s="498"/>
      <c r="G16" s="498"/>
      <c r="H16" s="563"/>
    </row>
    <row r="17" s="398" customFormat="1" ht="42" customHeight="1" spans="2:8">
      <c r="B17" s="366" t="s">
        <v>469</v>
      </c>
      <c r="C17" s="500">
        <v>9.7</v>
      </c>
      <c r="D17" s="500">
        <v>8.7</v>
      </c>
      <c r="E17" s="500">
        <f>D17*200</f>
        <v>1740</v>
      </c>
      <c r="F17" s="500" t="s">
        <v>462</v>
      </c>
      <c r="G17" s="500" t="s">
        <v>470</v>
      </c>
      <c r="H17" s="570" t="s">
        <v>471</v>
      </c>
    </row>
    <row r="18" s="398" customFormat="1" ht="42" customHeight="1" spans="2:8">
      <c r="B18" s="500" t="s">
        <v>472</v>
      </c>
      <c r="C18" s="500">
        <v>9.9</v>
      </c>
      <c r="D18" s="500">
        <v>8.9</v>
      </c>
      <c r="E18" s="500">
        <f t="shared" ref="E17:E20" si="0">D18*200</f>
        <v>1780</v>
      </c>
      <c r="F18" s="500" t="s">
        <v>462</v>
      </c>
      <c r="G18" s="500" t="s">
        <v>473</v>
      </c>
      <c r="H18" s="570"/>
    </row>
    <row r="19" s="398" customFormat="1" ht="42" customHeight="1" spans="2:8">
      <c r="B19" s="500" t="s">
        <v>474</v>
      </c>
      <c r="C19" s="500">
        <v>9.9</v>
      </c>
      <c r="D19" s="500">
        <v>8.9</v>
      </c>
      <c r="E19" s="500">
        <f t="shared" si="0"/>
        <v>1780</v>
      </c>
      <c r="F19" s="500" t="s">
        <v>462</v>
      </c>
      <c r="G19" s="500" t="s">
        <v>473</v>
      </c>
      <c r="H19" s="570"/>
    </row>
    <row r="20" s="398" customFormat="1" ht="42" customHeight="1" spans="2:8">
      <c r="B20" s="500" t="s">
        <v>475</v>
      </c>
      <c r="C20" s="500">
        <v>10.9</v>
      </c>
      <c r="D20" s="500">
        <v>9.9</v>
      </c>
      <c r="E20" s="500">
        <f t="shared" si="0"/>
        <v>1980</v>
      </c>
      <c r="F20" s="500" t="s">
        <v>462</v>
      </c>
      <c r="G20" s="500" t="s">
        <v>473</v>
      </c>
      <c r="H20" s="570"/>
    </row>
    <row r="21" s="398" customFormat="1" ht="42" customHeight="1" spans="2:8">
      <c r="B21" s="366" t="s">
        <v>476</v>
      </c>
      <c r="C21" s="500">
        <v>11.7</v>
      </c>
      <c r="D21" s="500">
        <v>10.7</v>
      </c>
      <c r="E21" s="500">
        <f t="shared" ref="E20:E25" si="1">D21*200</f>
        <v>2140</v>
      </c>
      <c r="F21" s="500" t="s">
        <v>462</v>
      </c>
      <c r="G21" s="500" t="s">
        <v>477</v>
      </c>
      <c r="H21" s="570"/>
    </row>
    <row r="22" s="398" customFormat="1" ht="42" customHeight="1" spans="2:8">
      <c r="B22" s="366" t="s">
        <v>478</v>
      </c>
      <c r="C22" s="500">
        <v>11.8</v>
      </c>
      <c r="D22" s="500">
        <v>10.8</v>
      </c>
      <c r="E22" s="500">
        <f t="shared" si="1"/>
        <v>2160</v>
      </c>
      <c r="F22" s="500" t="s">
        <v>462</v>
      </c>
      <c r="G22" s="500" t="s">
        <v>477</v>
      </c>
      <c r="H22" s="570"/>
    </row>
    <row r="23" s="398" customFormat="1" ht="42" customHeight="1" spans="2:8">
      <c r="B23" s="516" t="s">
        <v>479</v>
      </c>
      <c r="C23" s="500">
        <v>12</v>
      </c>
      <c r="D23" s="500">
        <v>11</v>
      </c>
      <c r="E23" s="500">
        <f t="shared" si="1"/>
        <v>2200</v>
      </c>
      <c r="F23" s="500" t="s">
        <v>462</v>
      </c>
      <c r="G23" s="500" t="s">
        <v>477</v>
      </c>
      <c r="H23" s="570"/>
    </row>
    <row r="24" s="398" customFormat="1" ht="42" customHeight="1" spans="2:8">
      <c r="B24" s="516" t="s">
        <v>480</v>
      </c>
      <c r="C24" s="500">
        <v>12</v>
      </c>
      <c r="D24" s="500">
        <v>11</v>
      </c>
      <c r="E24" s="500">
        <f t="shared" si="1"/>
        <v>2200</v>
      </c>
      <c r="F24" s="500" t="s">
        <v>462</v>
      </c>
      <c r="G24" s="500" t="s">
        <v>477</v>
      </c>
      <c r="H24" s="570"/>
    </row>
    <row r="25" s="398" customFormat="1" ht="42" customHeight="1" spans="2:8">
      <c r="B25" s="366" t="s">
        <v>481</v>
      </c>
      <c r="C25" s="500">
        <v>12.3</v>
      </c>
      <c r="D25" s="500">
        <v>11.3</v>
      </c>
      <c r="E25" s="500">
        <f t="shared" si="1"/>
        <v>2260</v>
      </c>
      <c r="F25" s="500" t="s">
        <v>462</v>
      </c>
      <c r="G25" s="500" t="s">
        <v>477</v>
      </c>
      <c r="H25" s="570"/>
    </row>
    <row r="26" s="474" customFormat="1" ht="43" customHeight="1" spans="2:8">
      <c r="B26" s="491" t="s">
        <v>457</v>
      </c>
      <c r="C26" s="492" t="s">
        <v>409</v>
      </c>
      <c r="D26" s="492"/>
      <c r="E26" s="492"/>
      <c r="F26" s="493" t="s">
        <v>97</v>
      </c>
      <c r="G26" s="493" t="s">
        <v>482</v>
      </c>
      <c r="H26" s="562" t="s">
        <v>6</v>
      </c>
    </row>
    <row r="27" s="474" customFormat="1" ht="43" customHeight="1" spans="2:8">
      <c r="B27" s="496"/>
      <c r="C27" s="497" t="s">
        <v>410</v>
      </c>
      <c r="D27" s="497" t="s">
        <v>412</v>
      </c>
      <c r="E27" s="497" t="s">
        <v>460</v>
      </c>
      <c r="F27" s="498"/>
      <c r="G27" s="498"/>
      <c r="H27" s="563"/>
    </row>
    <row r="28" s="398" customFormat="1" ht="75" customHeight="1" spans="2:8">
      <c r="B28" s="366" t="s">
        <v>483</v>
      </c>
      <c r="C28" s="500">
        <v>13.7</v>
      </c>
      <c r="D28" s="500">
        <v>12.7</v>
      </c>
      <c r="E28" s="500">
        <f>D28*200</f>
        <v>2540</v>
      </c>
      <c r="F28" s="500" t="s">
        <v>462</v>
      </c>
      <c r="G28" s="500" t="s">
        <v>484</v>
      </c>
      <c r="H28" s="571" t="s">
        <v>485</v>
      </c>
    </row>
    <row r="29" s="398" customFormat="1" ht="75" customHeight="1" spans="2:8">
      <c r="B29" s="366" t="s">
        <v>486</v>
      </c>
      <c r="C29" s="500">
        <v>14.3</v>
      </c>
      <c r="D29" s="500">
        <v>13.3</v>
      </c>
      <c r="E29" s="500">
        <f>D29*200</f>
        <v>2660</v>
      </c>
      <c r="F29" s="500" t="s">
        <v>462</v>
      </c>
      <c r="G29" s="500" t="s">
        <v>487</v>
      </c>
      <c r="H29" s="571"/>
    </row>
    <row r="30" s="398" customFormat="1" ht="75" customHeight="1" spans="2:8">
      <c r="B30" s="366" t="s">
        <v>488</v>
      </c>
      <c r="C30" s="500">
        <v>14.7</v>
      </c>
      <c r="D30" s="500">
        <v>13.7</v>
      </c>
      <c r="E30" s="500">
        <f>D30*200</f>
        <v>2740</v>
      </c>
      <c r="F30" s="500" t="s">
        <v>462</v>
      </c>
      <c r="G30" s="500" t="s">
        <v>487</v>
      </c>
      <c r="H30" s="571"/>
    </row>
    <row r="31" s="474" customFormat="1" ht="43" customHeight="1" spans="2:8">
      <c r="B31" s="521" t="s">
        <v>457</v>
      </c>
      <c r="C31" s="492" t="s">
        <v>409</v>
      </c>
      <c r="D31" s="492"/>
      <c r="E31" s="492"/>
      <c r="F31" s="522" t="s">
        <v>489</v>
      </c>
      <c r="G31" s="523"/>
      <c r="H31" s="562" t="s">
        <v>6</v>
      </c>
    </row>
    <row r="32" s="474" customFormat="1" ht="43" customHeight="1" spans="2:8">
      <c r="B32" s="496"/>
      <c r="C32" s="497" t="s">
        <v>459</v>
      </c>
      <c r="D32" s="497" t="s">
        <v>412</v>
      </c>
      <c r="E32" s="524" t="s">
        <v>490</v>
      </c>
      <c r="F32" s="525"/>
      <c r="G32" s="526"/>
      <c r="H32" s="563"/>
    </row>
    <row r="33" s="398" customFormat="1" ht="58" customHeight="1" spans="2:8">
      <c r="B33" s="527" t="s">
        <v>491</v>
      </c>
      <c r="C33" s="528">
        <v>9.4</v>
      </c>
      <c r="D33" s="528">
        <v>8.7</v>
      </c>
      <c r="E33" s="528">
        <v>8.7</v>
      </c>
      <c r="F33" s="500">
        <f>D33*200</f>
        <v>1740</v>
      </c>
      <c r="G33" s="500"/>
      <c r="H33" s="572" t="s">
        <v>492</v>
      </c>
    </row>
    <row r="34" s="398" customFormat="1" ht="73" customHeight="1" spans="2:8">
      <c r="B34" s="527" t="s">
        <v>493</v>
      </c>
      <c r="C34" s="573" t="s">
        <v>494</v>
      </c>
      <c r="D34" s="574"/>
      <c r="E34" s="574"/>
      <c r="F34" s="574"/>
      <c r="G34" s="575"/>
      <c r="H34" s="572" t="s">
        <v>495</v>
      </c>
    </row>
    <row r="35" s="398" customFormat="1" ht="50" customHeight="1" spans="2:8">
      <c r="B35" s="576" t="s">
        <v>428</v>
      </c>
      <c r="C35" s="576"/>
      <c r="D35" s="576"/>
      <c r="E35" s="576"/>
      <c r="F35" s="576"/>
      <c r="G35" s="576"/>
      <c r="H35" s="576"/>
    </row>
    <row r="36" s="398" customFormat="1" ht="50" customHeight="1" spans="2:8">
      <c r="B36" s="577" t="s">
        <v>496</v>
      </c>
      <c r="C36" s="578"/>
      <c r="D36" s="578"/>
      <c r="E36" s="578"/>
      <c r="F36" s="578"/>
      <c r="G36" s="577"/>
      <c r="H36" s="577"/>
    </row>
    <row r="37" customFormat="1" ht="18" customHeight="1" spans="2:8">
      <c r="B37" s="579"/>
      <c r="C37" s="579"/>
      <c r="D37" s="579"/>
      <c r="E37" s="579"/>
      <c r="F37" s="579"/>
      <c r="G37" s="579"/>
      <c r="H37" s="579"/>
    </row>
    <row r="38" s="559" customFormat="1" ht="35" customHeight="1" spans="2:8">
      <c r="B38" s="545" t="s">
        <v>434</v>
      </c>
      <c r="C38" s="545"/>
      <c r="D38" s="545"/>
      <c r="E38" s="545"/>
      <c r="F38" s="545"/>
      <c r="G38" s="545"/>
      <c r="H38" s="545"/>
    </row>
    <row r="39" s="558" customFormat="1" ht="11" customHeight="1" spans="2:8">
      <c r="B39" s="568"/>
      <c r="C39" s="569"/>
      <c r="D39" s="569"/>
      <c r="E39" s="569"/>
      <c r="F39" s="569"/>
      <c r="G39" s="569"/>
      <c r="H39" s="569"/>
    </row>
    <row r="40" s="479" customFormat="1" ht="313" customHeight="1" spans="2:8">
      <c r="B40" s="580" t="s">
        <v>497</v>
      </c>
      <c r="C40" s="581"/>
      <c r="D40" s="581"/>
      <c r="E40" s="581"/>
      <c r="F40" s="581"/>
      <c r="G40" s="581"/>
      <c r="H40" s="582"/>
    </row>
    <row r="41" s="398" customFormat="1" ht="16" customHeight="1" spans="2:8">
      <c r="B41" s="543"/>
      <c r="C41" s="543"/>
      <c r="D41" s="543"/>
      <c r="E41" s="543"/>
      <c r="F41" s="543"/>
      <c r="G41" s="543"/>
      <c r="H41" s="543"/>
    </row>
    <row r="42" s="207" customFormat="1" ht="40" customHeight="1" spans="2:8">
      <c r="B42" s="545" t="s">
        <v>436</v>
      </c>
      <c r="C42" s="546"/>
      <c r="D42" s="546"/>
      <c r="E42" s="546"/>
      <c r="F42" s="546"/>
      <c r="G42" s="546"/>
      <c r="H42" s="546"/>
    </row>
    <row r="43" s="398" customFormat="1" ht="16" customHeight="1" spans="2:8">
      <c r="B43" s="583"/>
      <c r="C43" s="583"/>
      <c r="D43" s="583"/>
      <c r="E43" s="583"/>
      <c r="F43" s="583"/>
      <c r="G43" s="583"/>
      <c r="H43" s="583"/>
    </row>
    <row r="44" s="479" customFormat="1" ht="48" customHeight="1" spans="2:8">
      <c r="B44" s="584" t="s">
        <v>498</v>
      </c>
      <c r="C44" s="584"/>
      <c r="D44" s="584"/>
      <c r="E44" s="584"/>
      <c r="F44" s="584"/>
      <c r="G44" s="584"/>
      <c r="H44" s="584"/>
    </row>
    <row r="45" s="479" customFormat="1" ht="48" customHeight="1" spans="2:8">
      <c r="B45" s="584" t="s">
        <v>499</v>
      </c>
      <c r="C45" s="584"/>
      <c r="D45" s="584"/>
      <c r="E45" s="584"/>
      <c r="F45" s="584"/>
      <c r="G45" s="584"/>
      <c r="H45" s="584"/>
    </row>
    <row r="46" s="479" customFormat="1" ht="48" customHeight="1" spans="2:8">
      <c r="B46" s="585" t="s">
        <v>500</v>
      </c>
      <c r="C46" s="585"/>
      <c r="D46" s="585"/>
      <c r="E46" s="585"/>
      <c r="F46" s="585"/>
      <c r="G46" s="585"/>
      <c r="H46" s="585"/>
    </row>
    <row r="47" s="479" customFormat="1" ht="48" customHeight="1" spans="2:8">
      <c r="B47" s="585" t="s">
        <v>501</v>
      </c>
      <c r="C47" s="585"/>
      <c r="D47" s="585"/>
      <c r="E47" s="585"/>
      <c r="F47" s="585"/>
      <c r="G47" s="585"/>
      <c r="H47" s="585"/>
    </row>
    <row r="48" s="479" customFormat="1" ht="48" customHeight="1" spans="2:8">
      <c r="B48" s="585" t="s">
        <v>502</v>
      </c>
      <c r="C48" s="585"/>
      <c r="D48" s="585"/>
      <c r="E48" s="585"/>
      <c r="F48" s="585"/>
      <c r="G48" s="585"/>
      <c r="H48" s="585"/>
    </row>
    <row r="49" s="479" customFormat="1" ht="48" customHeight="1" spans="2:8">
      <c r="B49" s="585" t="s">
        <v>503</v>
      </c>
      <c r="C49" s="585"/>
      <c r="D49" s="585"/>
      <c r="E49" s="585"/>
      <c r="F49" s="585"/>
      <c r="G49" s="585"/>
      <c r="H49" s="585"/>
    </row>
    <row r="50" s="479" customFormat="1" ht="48" customHeight="1" spans="2:8">
      <c r="B50" s="584" t="s">
        <v>504</v>
      </c>
      <c r="C50" s="584"/>
      <c r="D50" s="584"/>
      <c r="E50" s="584"/>
      <c r="F50" s="584"/>
      <c r="G50" s="584"/>
      <c r="H50" s="584"/>
    </row>
    <row r="51" s="398" customFormat="1" ht="82" customHeight="1" spans="2:8">
      <c r="B51" s="586" t="s">
        <v>505</v>
      </c>
      <c r="C51" s="587"/>
      <c r="D51" s="587"/>
      <c r="E51" s="587"/>
      <c r="F51" s="587"/>
      <c r="G51" s="587"/>
      <c r="H51" s="587"/>
    </row>
    <row r="52" s="398" customFormat="1" ht="49" customHeight="1" spans="2:8">
      <c r="B52" s="588" t="s">
        <v>454</v>
      </c>
      <c r="C52" s="588"/>
      <c r="D52" s="588"/>
      <c r="E52" s="588"/>
      <c r="F52" s="588"/>
      <c r="G52" s="588"/>
      <c r="H52" s="588"/>
    </row>
    <row r="53" s="398" customFormat="1" ht="20" customHeight="1" spans="2:8">
      <c r="B53" s="483"/>
      <c r="C53" s="483"/>
      <c r="D53" s="483"/>
      <c r="E53" s="483"/>
      <c r="F53" s="483"/>
      <c r="G53" s="483"/>
      <c r="H53" s="483"/>
    </row>
    <row r="54" s="398" customFormat="1" ht="20" customHeight="1" spans="2:8">
      <c r="B54" s="483"/>
      <c r="C54" s="483"/>
      <c r="D54" s="483"/>
      <c r="E54" s="483"/>
      <c r="F54" s="483"/>
      <c r="G54" s="483"/>
      <c r="H54" s="483"/>
    </row>
    <row r="55" customFormat="1" ht="16.5" spans="2:8">
      <c r="B55" s="483"/>
      <c r="C55" s="483"/>
      <c r="D55" s="483"/>
      <c r="E55" s="483"/>
      <c r="F55" s="483"/>
      <c r="G55" s="483"/>
      <c r="H55" s="483"/>
    </row>
    <row r="56" customFormat="1" ht="16.5" spans="2:8">
      <c r="B56" s="483"/>
      <c r="C56" s="483"/>
      <c r="D56" s="483"/>
      <c r="E56" s="483"/>
      <c r="F56" s="483"/>
      <c r="G56" s="483"/>
      <c r="H56" s="483"/>
    </row>
    <row r="57" customFormat="1" ht="16.5" spans="2:8">
      <c r="B57" s="483"/>
      <c r="C57" s="483"/>
      <c r="D57" s="483"/>
      <c r="E57" s="483"/>
      <c r="F57" s="483"/>
      <c r="G57" s="483"/>
      <c r="H57" s="483"/>
    </row>
    <row r="58" customFormat="1" ht="16.5" spans="2:8">
      <c r="B58" s="483"/>
      <c r="C58" s="483"/>
      <c r="D58" s="483"/>
      <c r="E58" s="483"/>
      <c r="F58" s="483"/>
      <c r="G58" s="483"/>
      <c r="H58" s="483"/>
    </row>
    <row r="59" customFormat="1" ht="16.5" spans="2:8">
      <c r="B59" s="483"/>
      <c r="C59" s="483"/>
      <c r="D59" s="483"/>
      <c r="E59" s="483"/>
      <c r="F59" s="483"/>
      <c r="G59" s="483"/>
      <c r="H59" s="483"/>
    </row>
    <row r="60" customFormat="1" ht="16.5" spans="2:8">
      <c r="B60" s="483"/>
      <c r="C60" s="483"/>
      <c r="D60" s="483"/>
      <c r="E60" s="483"/>
      <c r="F60" s="483"/>
      <c r="G60" s="483"/>
      <c r="H60" s="483"/>
    </row>
  </sheetData>
  <mergeCells count="43">
    <mergeCell ref="G2:H2"/>
    <mergeCell ref="B3:H3"/>
    <mergeCell ref="B5:H5"/>
    <mergeCell ref="C7:E7"/>
    <mergeCell ref="B11:H11"/>
    <mergeCell ref="B13:H13"/>
    <mergeCell ref="C15:E15"/>
    <mergeCell ref="C26:E26"/>
    <mergeCell ref="C31:E31"/>
    <mergeCell ref="F33:G33"/>
    <mergeCell ref="C34:G34"/>
    <mergeCell ref="B35:H35"/>
    <mergeCell ref="B36:H36"/>
    <mergeCell ref="B38:H38"/>
    <mergeCell ref="B40:H40"/>
    <mergeCell ref="B42:H42"/>
    <mergeCell ref="B44:H44"/>
    <mergeCell ref="B45:H45"/>
    <mergeCell ref="B46:H46"/>
    <mergeCell ref="B47:H47"/>
    <mergeCell ref="B48:H48"/>
    <mergeCell ref="B49:H49"/>
    <mergeCell ref="B50:H50"/>
    <mergeCell ref="B51:H51"/>
    <mergeCell ref="B52:H52"/>
    <mergeCell ref="B7:B8"/>
    <mergeCell ref="B15:B16"/>
    <mergeCell ref="B26:B27"/>
    <mergeCell ref="B31:B32"/>
    <mergeCell ref="F7:F8"/>
    <mergeCell ref="F15:F16"/>
    <mergeCell ref="F26:F27"/>
    <mergeCell ref="G7:G8"/>
    <mergeCell ref="G15:G16"/>
    <mergeCell ref="G26:G27"/>
    <mergeCell ref="H7:H8"/>
    <mergeCell ref="H9:H10"/>
    <mergeCell ref="H15:H16"/>
    <mergeCell ref="H17:H25"/>
    <mergeCell ref="H26:H27"/>
    <mergeCell ref="H28:H30"/>
    <mergeCell ref="H31:H32"/>
    <mergeCell ref="F31:G32"/>
  </mergeCells>
  <pageMargins left="0.751388888888889" right="0.751388888888889" top="1" bottom="1" header="0.5" footer="0.5"/>
  <pageSetup paperSize="256" scale="60" orientation="portrait" horizontalDpi="6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4" tint="0.4"/>
  </sheetPr>
  <dimension ref="A1:M72"/>
  <sheetViews>
    <sheetView showGridLines="0" zoomScale="58" zoomScaleNormal="58" topLeftCell="A3" workbookViewId="0">
      <selection activeCell="B37" sqref="B37:I37"/>
    </sheetView>
  </sheetViews>
  <sheetFormatPr defaultColWidth="9" defaultRowHeight="14"/>
  <cols>
    <col min="1" max="1" width="4.62727272727273" style="480" customWidth="1"/>
    <col min="2" max="2" width="59.4727272727273" style="480" customWidth="1"/>
    <col min="3" max="5" width="50.6272727272727" style="480" customWidth="1"/>
    <col min="6" max="6" width="23.6272727272727" style="480" customWidth="1"/>
    <col min="7" max="7" width="28.6272727272727" style="480" customWidth="1"/>
    <col min="8" max="8" width="27.2090909090909" style="480" customWidth="1"/>
    <col min="9" max="9" width="46.1727272727273" style="480" customWidth="1"/>
    <col min="10" max="10" width="12.3636363636364" style="480" customWidth="1"/>
    <col min="11" max="13" width="9" style="480"/>
  </cols>
  <sheetData>
    <row r="1" ht="66" customHeight="1" spans="1:13">
      <c r="B1" s="481"/>
      <c r="C1" s="481"/>
      <c r="D1" s="481"/>
      <c r="E1" s="481"/>
      <c r="F1" s="481"/>
      <c r="G1" s="481"/>
      <c r="H1" s="481"/>
      <c r="I1" s="481"/>
    </row>
    <row r="2" ht="35" customHeight="1" spans="1:13">
      <c r="G2" s="482" t="str">
        <f>目录!H4</f>
        <v>明日之星华南价格表入仓执行日期2025/1/27</v>
      </c>
      <c r="H2" s="482"/>
      <c r="I2" s="482"/>
    </row>
    <row r="3" s="1" customFormat="1" ht="61" customHeight="1" spans="1:13">
      <c r="A3" s="483"/>
      <c r="B3" s="484" t="s">
        <v>506</v>
      </c>
      <c r="C3" s="484"/>
      <c r="D3" s="484"/>
      <c r="E3" s="484"/>
      <c r="F3" s="484"/>
      <c r="G3" s="484"/>
      <c r="H3" s="484"/>
      <c r="I3" s="484"/>
      <c r="J3" s="483"/>
      <c r="K3" s="483"/>
      <c r="L3" s="483"/>
      <c r="M3" s="483"/>
    </row>
    <row r="4" s="1" customFormat="1" ht="16" customHeight="1" spans="1:13">
      <c r="A4" s="483"/>
      <c r="B4" s="485"/>
      <c r="C4" s="485"/>
      <c r="D4" s="485"/>
      <c r="E4" s="485"/>
      <c r="F4" s="485"/>
      <c r="G4" s="485"/>
      <c r="H4" s="485"/>
      <c r="I4" s="485"/>
      <c r="J4" s="483"/>
      <c r="K4" s="483"/>
      <c r="L4" s="483"/>
      <c r="M4" s="483"/>
    </row>
    <row r="5" s="1" customFormat="1" ht="55" customHeight="1" spans="1:13">
      <c r="A5" s="483"/>
      <c r="B5" s="486" t="s">
        <v>507</v>
      </c>
      <c r="C5" s="487"/>
      <c r="D5" s="487"/>
      <c r="E5" s="487"/>
      <c r="F5" s="487"/>
      <c r="G5" s="487"/>
      <c r="H5" s="487"/>
      <c r="I5" s="487"/>
      <c r="J5" s="483"/>
      <c r="K5" s="483"/>
      <c r="L5" s="483"/>
      <c r="M5" s="483"/>
    </row>
    <row r="6" customFormat="1" ht="16" customHeight="1" spans="1:13">
      <c r="A6" s="480"/>
      <c r="B6" s="480"/>
      <c r="C6" s="488"/>
      <c r="D6" s="489"/>
      <c r="E6" s="489"/>
      <c r="F6" s="489"/>
      <c r="G6" s="489"/>
      <c r="H6" s="489"/>
      <c r="I6" s="489"/>
      <c r="J6" s="480"/>
      <c r="K6" s="480"/>
      <c r="L6" s="480"/>
      <c r="M6" s="480"/>
    </row>
    <row r="7" s="474" customFormat="1" ht="43" customHeight="1" spans="1:13">
      <c r="A7" s="490"/>
      <c r="B7" s="491" t="s">
        <v>457</v>
      </c>
      <c r="C7" s="492" t="s">
        <v>409</v>
      </c>
      <c r="D7" s="492"/>
      <c r="E7" s="492"/>
      <c r="F7" s="493" t="s">
        <v>97</v>
      </c>
      <c r="G7" s="493" t="s">
        <v>458</v>
      </c>
      <c r="H7" s="494" t="s">
        <v>6</v>
      </c>
      <c r="I7" s="495"/>
      <c r="J7" s="490"/>
      <c r="K7" s="490"/>
      <c r="L7" s="490"/>
      <c r="M7" s="490"/>
    </row>
    <row r="8" s="474" customFormat="1" ht="43" customHeight="1" spans="1:13">
      <c r="A8" s="490"/>
      <c r="B8" s="496"/>
      <c r="C8" s="497" t="s">
        <v>410</v>
      </c>
      <c r="D8" s="497" t="s">
        <v>459</v>
      </c>
      <c r="E8" s="497" t="s">
        <v>460</v>
      </c>
      <c r="F8" s="498"/>
      <c r="G8" s="498"/>
      <c r="H8" s="494"/>
      <c r="I8" s="495"/>
      <c r="J8" s="490"/>
      <c r="K8" s="490"/>
      <c r="L8" s="490"/>
      <c r="M8" s="490"/>
    </row>
    <row r="9" s="1" customFormat="1" ht="42" customHeight="1" spans="1:13">
      <c r="A9" s="483"/>
      <c r="B9" s="499" t="s">
        <v>461</v>
      </c>
      <c r="C9" s="500">
        <v>9.4</v>
      </c>
      <c r="D9" s="500">
        <v>8.4</v>
      </c>
      <c r="E9" s="500">
        <f>D9*200</f>
        <v>1680</v>
      </c>
      <c r="F9" s="500" t="s">
        <v>462</v>
      </c>
      <c r="G9" s="500" t="s">
        <v>466</v>
      </c>
      <c r="H9" s="501" t="s">
        <v>464</v>
      </c>
      <c r="I9" s="502"/>
      <c r="J9" s="483"/>
      <c r="K9" s="483"/>
      <c r="L9" s="483"/>
      <c r="M9" s="483"/>
    </row>
    <row r="10" s="1" customFormat="1" ht="42" customHeight="1" spans="1:13">
      <c r="A10" s="483"/>
      <c r="B10" s="499" t="s">
        <v>465</v>
      </c>
      <c r="C10" s="500">
        <v>9.9</v>
      </c>
      <c r="D10" s="500">
        <v>8.9</v>
      </c>
      <c r="E10" s="500">
        <f>D10*200</f>
        <v>1780</v>
      </c>
      <c r="F10" s="500" t="s">
        <v>462</v>
      </c>
      <c r="G10" s="500" t="s">
        <v>508</v>
      </c>
      <c r="H10" s="503"/>
      <c r="I10" s="504"/>
      <c r="J10" s="483"/>
      <c r="K10" s="483"/>
      <c r="L10" s="483"/>
      <c r="M10" s="483"/>
    </row>
    <row r="11" s="475" customFormat="1" ht="48" customHeight="1" spans="1:13">
      <c r="A11" s="505"/>
      <c r="B11" s="506" t="s">
        <v>467</v>
      </c>
      <c r="C11" s="506"/>
      <c r="D11" s="506"/>
      <c r="E11" s="506"/>
      <c r="F11" s="506"/>
      <c r="G11" s="506"/>
      <c r="H11" s="506"/>
      <c r="I11" s="506"/>
      <c r="J11" s="505"/>
      <c r="K11" s="505"/>
      <c r="L11" s="505"/>
      <c r="M11" s="505"/>
    </row>
    <row r="12" s="307" customFormat="1" ht="16" customHeight="1" spans="1:13">
      <c r="A12" s="507"/>
      <c r="B12" s="508"/>
      <c r="C12" s="508"/>
      <c r="D12" s="508"/>
      <c r="E12" s="508"/>
      <c r="F12" s="508"/>
      <c r="G12" s="508"/>
      <c r="H12" s="508"/>
      <c r="I12" s="508"/>
      <c r="J12" s="507"/>
      <c r="K12" s="507"/>
      <c r="L12" s="507"/>
      <c r="M12" s="507"/>
    </row>
    <row r="13" s="1" customFormat="1" ht="55" customHeight="1" spans="1:13">
      <c r="A13" s="483"/>
      <c r="B13" s="486" t="s">
        <v>507</v>
      </c>
      <c r="C13" s="487"/>
      <c r="D13" s="487"/>
      <c r="E13" s="487"/>
      <c r="F13" s="487"/>
      <c r="G13" s="487"/>
      <c r="H13" s="487"/>
      <c r="I13" s="487"/>
      <c r="J13" s="483"/>
      <c r="K13" s="483"/>
      <c r="L13" s="483"/>
      <c r="M13" s="483"/>
    </row>
    <row r="14" s="1" customFormat="1" ht="16" customHeight="1" spans="1:13">
      <c r="A14" s="483"/>
      <c r="B14" s="509"/>
      <c r="C14" s="509"/>
      <c r="D14" s="509"/>
      <c r="E14" s="509"/>
      <c r="F14" s="509"/>
      <c r="G14" s="509"/>
      <c r="H14" s="509"/>
      <c r="I14" s="509"/>
      <c r="J14" s="483"/>
      <c r="K14" s="483"/>
      <c r="L14" s="483"/>
      <c r="M14" s="483"/>
    </row>
    <row r="15" s="476" customFormat="1" ht="43" customHeight="1" spans="1:13">
      <c r="A15" s="510"/>
      <c r="B15" s="491" t="s">
        <v>457</v>
      </c>
      <c r="C15" s="492" t="s">
        <v>409</v>
      </c>
      <c r="D15" s="492"/>
      <c r="E15" s="492"/>
      <c r="F15" s="493" t="s">
        <v>97</v>
      </c>
      <c r="G15" s="493" t="s">
        <v>482</v>
      </c>
      <c r="H15" s="494" t="s">
        <v>6</v>
      </c>
      <c r="I15" s="495"/>
      <c r="J15" s="510"/>
      <c r="K15" s="510"/>
      <c r="L15" s="510"/>
      <c r="M15" s="510"/>
    </row>
    <row r="16" s="476" customFormat="1" ht="43" customHeight="1" spans="1:13">
      <c r="A16" s="510"/>
      <c r="B16" s="496"/>
      <c r="C16" s="497" t="s">
        <v>410</v>
      </c>
      <c r="D16" s="497" t="s">
        <v>459</v>
      </c>
      <c r="E16" s="497" t="s">
        <v>460</v>
      </c>
      <c r="F16" s="498"/>
      <c r="G16" s="498"/>
      <c r="H16" s="494"/>
      <c r="I16" s="495"/>
      <c r="J16" s="510"/>
      <c r="K16" s="510"/>
      <c r="L16" s="510"/>
      <c r="M16" s="510"/>
    </row>
    <row r="17" s="477" customFormat="1" ht="42" customHeight="1" spans="1:13">
      <c r="A17" s="511"/>
      <c r="B17" s="366" t="s">
        <v>469</v>
      </c>
      <c r="C17" s="500">
        <v>9.4</v>
      </c>
      <c r="D17" s="500">
        <v>8.4</v>
      </c>
      <c r="E17" s="500">
        <f>D17*200</f>
        <v>1680</v>
      </c>
      <c r="F17" s="500" t="s">
        <v>462</v>
      </c>
      <c r="G17" s="500" t="s">
        <v>470</v>
      </c>
      <c r="H17" s="512" t="s">
        <v>509</v>
      </c>
      <c r="I17" s="513"/>
      <c r="J17" s="511"/>
      <c r="K17" s="511"/>
      <c r="L17" s="511"/>
      <c r="M17" s="511"/>
    </row>
    <row r="18" s="477" customFormat="1" ht="42" customHeight="1" spans="1:13">
      <c r="A18" s="511"/>
      <c r="B18" s="500" t="s">
        <v>472</v>
      </c>
      <c r="C18" s="500">
        <v>9.6</v>
      </c>
      <c r="D18" s="500">
        <v>8.6</v>
      </c>
      <c r="E18" s="500">
        <f t="shared" ref="E17:E25" si="0">D18*200</f>
        <v>1720</v>
      </c>
      <c r="F18" s="500" t="s">
        <v>462</v>
      </c>
      <c r="G18" s="500" t="s">
        <v>473</v>
      </c>
      <c r="H18" s="514"/>
      <c r="I18" s="515"/>
      <c r="J18" s="511"/>
      <c r="K18" s="511"/>
      <c r="L18" s="511"/>
      <c r="M18" s="511"/>
    </row>
    <row r="19" s="477" customFormat="1" ht="42" customHeight="1" spans="1:13">
      <c r="A19" s="511"/>
      <c r="B19" s="500" t="s">
        <v>474</v>
      </c>
      <c r="C19" s="500">
        <v>9.6</v>
      </c>
      <c r="D19" s="500">
        <v>8.6</v>
      </c>
      <c r="E19" s="500">
        <f t="shared" si="0"/>
        <v>1720</v>
      </c>
      <c r="F19" s="500" t="s">
        <v>462</v>
      </c>
      <c r="G19" s="500" t="s">
        <v>473</v>
      </c>
      <c r="H19" s="514"/>
      <c r="I19" s="515"/>
      <c r="J19" s="511"/>
      <c r="K19" s="511"/>
      <c r="L19" s="511"/>
      <c r="M19" s="511"/>
    </row>
    <row r="20" s="477" customFormat="1" ht="42" customHeight="1" spans="1:13">
      <c r="A20" s="511"/>
      <c r="B20" s="500" t="s">
        <v>475</v>
      </c>
      <c r="C20" s="500">
        <v>10.6</v>
      </c>
      <c r="D20" s="500">
        <v>9.6</v>
      </c>
      <c r="E20" s="500">
        <f t="shared" si="0"/>
        <v>1920</v>
      </c>
      <c r="F20" s="500" t="s">
        <v>462</v>
      </c>
      <c r="G20" s="500" t="s">
        <v>473</v>
      </c>
      <c r="H20" s="514"/>
      <c r="I20" s="515"/>
      <c r="J20" s="511"/>
      <c r="K20" s="511"/>
      <c r="L20" s="511"/>
      <c r="M20" s="511"/>
    </row>
    <row r="21" s="477" customFormat="1" ht="42" customHeight="1" spans="1:13">
      <c r="A21" s="511"/>
      <c r="B21" s="366" t="s">
        <v>476</v>
      </c>
      <c r="C21" s="500">
        <v>11.4</v>
      </c>
      <c r="D21" s="500">
        <v>10.4</v>
      </c>
      <c r="E21" s="500">
        <f t="shared" si="0"/>
        <v>2080</v>
      </c>
      <c r="F21" s="500" t="s">
        <v>462</v>
      </c>
      <c r="G21" s="500" t="s">
        <v>510</v>
      </c>
      <c r="H21" s="514"/>
      <c r="I21" s="515"/>
      <c r="J21" s="511"/>
      <c r="K21" s="511"/>
      <c r="L21" s="511"/>
      <c r="M21" s="511"/>
    </row>
    <row r="22" s="477" customFormat="1" ht="42" customHeight="1" spans="1:13">
      <c r="A22" s="511"/>
      <c r="B22" s="366" t="s">
        <v>478</v>
      </c>
      <c r="C22" s="500">
        <v>11.5</v>
      </c>
      <c r="D22" s="500">
        <v>10.5</v>
      </c>
      <c r="E22" s="500">
        <f t="shared" si="0"/>
        <v>2100</v>
      </c>
      <c r="F22" s="500" t="s">
        <v>462</v>
      </c>
      <c r="G22" s="500" t="s">
        <v>510</v>
      </c>
      <c r="H22" s="514"/>
      <c r="I22" s="515"/>
      <c r="J22" s="511"/>
      <c r="K22" s="511"/>
      <c r="L22" s="511"/>
      <c r="M22" s="511"/>
    </row>
    <row r="23" s="477" customFormat="1" ht="42" customHeight="1" spans="1:13">
      <c r="A23" s="511"/>
      <c r="B23" s="516" t="s">
        <v>479</v>
      </c>
      <c r="C23" s="500">
        <v>11.7</v>
      </c>
      <c r="D23" s="500">
        <v>10.7</v>
      </c>
      <c r="E23" s="500">
        <f t="shared" si="0"/>
        <v>2140</v>
      </c>
      <c r="F23" s="500" t="s">
        <v>462</v>
      </c>
      <c r="G23" s="500" t="s">
        <v>510</v>
      </c>
      <c r="H23" s="514"/>
      <c r="I23" s="515"/>
      <c r="J23" s="511"/>
      <c r="K23" s="511"/>
      <c r="L23" s="511"/>
      <c r="M23" s="511"/>
    </row>
    <row r="24" s="477" customFormat="1" ht="42" customHeight="1" spans="1:13">
      <c r="A24" s="511"/>
      <c r="B24" s="516" t="s">
        <v>480</v>
      </c>
      <c r="C24" s="500">
        <v>11.7</v>
      </c>
      <c r="D24" s="500">
        <v>10.7</v>
      </c>
      <c r="E24" s="500">
        <f t="shared" si="0"/>
        <v>2140</v>
      </c>
      <c r="F24" s="500" t="s">
        <v>462</v>
      </c>
      <c r="G24" s="500" t="s">
        <v>510</v>
      </c>
      <c r="H24" s="514"/>
      <c r="I24" s="515"/>
      <c r="J24" s="511"/>
      <c r="K24" s="511"/>
      <c r="L24" s="511"/>
      <c r="M24" s="511"/>
    </row>
    <row r="25" s="1" customFormat="1" ht="42" customHeight="1" spans="1:13">
      <c r="A25" s="483"/>
      <c r="B25" s="366" t="s">
        <v>481</v>
      </c>
      <c r="C25" s="500">
        <v>12</v>
      </c>
      <c r="D25" s="500">
        <v>11</v>
      </c>
      <c r="E25" s="500">
        <f t="shared" si="0"/>
        <v>2200</v>
      </c>
      <c r="F25" s="500" t="s">
        <v>462</v>
      </c>
      <c r="G25" s="500" t="s">
        <v>511</v>
      </c>
      <c r="H25" s="517"/>
      <c r="I25" s="518"/>
      <c r="J25" s="483"/>
      <c r="K25" s="483"/>
      <c r="L25" s="483"/>
      <c r="M25" s="483"/>
    </row>
    <row r="26" s="474" customFormat="1" ht="43" customHeight="1" spans="1:13">
      <c r="A26" s="490"/>
      <c r="B26" s="491" t="s">
        <v>457</v>
      </c>
      <c r="C26" s="492" t="s">
        <v>409</v>
      </c>
      <c r="D26" s="492"/>
      <c r="E26" s="492"/>
      <c r="F26" s="493" t="s">
        <v>97</v>
      </c>
      <c r="G26" s="493" t="s">
        <v>482</v>
      </c>
      <c r="H26" s="494" t="s">
        <v>6</v>
      </c>
      <c r="I26" s="495"/>
      <c r="J26" s="490"/>
      <c r="K26" s="490"/>
      <c r="L26" s="490"/>
      <c r="M26" s="490"/>
    </row>
    <row r="27" s="474" customFormat="1" ht="43" customHeight="1" spans="1:13">
      <c r="A27" s="490"/>
      <c r="B27" s="496"/>
      <c r="C27" s="497" t="s">
        <v>410</v>
      </c>
      <c r="D27" s="497" t="s">
        <v>412</v>
      </c>
      <c r="E27" s="497" t="s">
        <v>460</v>
      </c>
      <c r="F27" s="498"/>
      <c r="G27" s="498"/>
      <c r="H27" s="494"/>
      <c r="I27" s="495"/>
      <c r="J27" s="490"/>
      <c r="K27" s="490"/>
      <c r="L27" s="490"/>
      <c r="M27" s="490"/>
    </row>
    <row r="28" s="1" customFormat="1" ht="65" customHeight="1" spans="1:13">
      <c r="A28" s="483"/>
      <c r="B28" s="366" t="s">
        <v>483</v>
      </c>
      <c r="C28" s="500">
        <v>13.4</v>
      </c>
      <c r="D28" s="500">
        <v>12.4</v>
      </c>
      <c r="E28" s="500">
        <f>D28*200</f>
        <v>2480</v>
      </c>
      <c r="F28" s="500" t="s">
        <v>462</v>
      </c>
      <c r="G28" s="500" t="s">
        <v>512</v>
      </c>
      <c r="H28" s="519" t="s">
        <v>485</v>
      </c>
      <c r="I28" s="520"/>
      <c r="J28" s="483"/>
      <c r="K28" s="483"/>
      <c r="L28" s="483"/>
      <c r="M28" s="483"/>
    </row>
    <row r="29" s="1" customFormat="1" ht="65" customHeight="1" spans="1:13">
      <c r="A29" s="483"/>
      <c r="B29" s="366" t="s">
        <v>486</v>
      </c>
      <c r="C29" s="500">
        <v>14</v>
      </c>
      <c r="D29" s="500">
        <v>13</v>
      </c>
      <c r="E29" s="500">
        <f t="shared" ref="E28:E30" si="1">D29*200</f>
        <v>2600</v>
      </c>
      <c r="F29" s="500" t="s">
        <v>462</v>
      </c>
      <c r="G29" s="500" t="s">
        <v>513</v>
      </c>
      <c r="H29" s="519"/>
      <c r="I29" s="520"/>
      <c r="J29" s="483"/>
      <c r="K29" s="483"/>
      <c r="L29" s="483"/>
      <c r="M29" s="483"/>
    </row>
    <row r="30" s="1" customFormat="1" ht="65" customHeight="1" spans="1:13">
      <c r="A30" s="483"/>
      <c r="B30" s="366" t="s">
        <v>488</v>
      </c>
      <c r="C30" s="500">
        <v>14.4</v>
      </c>
      <c r="D30" s="500">
        <v>13.4</v>
      </c>
      <c r="E30" s="500">
        <f t="shared" si="1"/>
        <v>2680</v>
      </c>
      <c r="F30" s="500" t="s">
        <v>462</v>
      </c>
      <c r="G30" s="500" t="s">
        <v>513</v>
      </c>
      <c r="H30" s="519"/>
      <c r="I30" s="520"/>
      <c r="J30" s="483"/>
      <c r="K30" s="483"/>
      <c r="L30" s="483"/>
      <c r="M30" s="483"/>
    </row>
    <row r="31" s="1" customFormat="1" ht="43" customHeight="1" spans="1:13">
      <c r="A31" s="483"/>
      <c r="B31" s="521" t="s">
        <v>457</v>
      </c>
      <c r="C31" s="492" t="s">
        <v>409</v>
      </c>
      <c r="D31" s="492"/>
      <c r="E31" s="492"/>
      <c r="F31" s="522" t="s">
        <v>460</v>
      </c>
      <c r="G31" s="523"/>
      <c r="H31" s="494" t="s">
        <v>6</v>
      </c>
      <c r="I31" s="495"/>
      <c r="J31" s="483"/>
      <c r="K31" s="483"/>
      <c r="L31" s="483"/>
      <c r="M31" s="483"/>
    </row>
    <row r="32" s="1" customFormat="1" ht="43" customHeight="1" spans="1:13">
      <c r="A32" s="483"/>
      <c r="B32" s="496"/>
      <c r="C32" s="497" t="s">
        <v>459</v>
      </c>
      <c r="D32" s="497" t="s">
        <v>412</v>
      </c>
      <c r="E32" s="524" t="s">
        <v>490</v>
      </c>
      <c r="F32" s="525"/>
      <c r="G32" s="526"/>
      <c r="H32" s="494"/>
      <c r="I32" s="495"/>
      <c r="J32" s="483"/>
      <c r="K32" s="483"/>
      <c r="L32" s="483"/>
      <c r="M32" s="483"/>
    </row>
    <row r="33" s="1" customFormat="1" ht="49" customHeight="1" spans="1:13">
      <c r="A33" s="483"/>
      <c r="B33" s="527" t="s">
        <v>491</v>
      </c>
      <c r="C33" s="528">
        <v>9.1</v>
      </c>
      <c r="D33" s="528">
        <v>8.4</v>
      </c>
      <c r="E33" s="528">
        <v>8.4</v>
      </c>
      <c r="F33" s="500">
        <f>D33*200</f>
        <v>1680</v>
      </c>
      <c r="G33" s="500"/>
      <c r="H33" s="529" t="s">
        <v>492</v>
      </c>
      <c r="I33" s="529"/>
      <c r="J33" s="483"/>
      <c r="K33" s="483"/>
      <c r="L33" s="483"/>
      <c r="M33" s="483"/>
    </row>
    <row r="34" s="1" customFormat="1" ht="49" customHeight="1" spans="1:13">
      <c r="A34" s="483"/>
      <c r="B34" s="527" t="s">
        <v>493</v>
      </c>
      <c r="C34" s="530" t="s">
        <v>494</v>
      </c>
      <c r="D34" s="530"/>
      <c r="E34" s="530"/>
      <c r="F34" s="530"/>
      <c r="G34" s="530"/>
      <c r="H34" s="529" t="s">
        <v>495</v>
      </c>
      <c r="I34" s="529"/>
      <c r="J34" s="483"/>
      <c r="K34" s="483"/>
      <c r="L34" s="483"/>
      <c r="M34" s="483"/>
    </row>
    <row r="35" s="478" customFormat="1" ht="50" customHeight="1" spans="1:13">
      <c r="A35" s="531"/>
      <c r="B35" s="532" t="s">
        <v>428</v>
      </c>
      <c r="C35" s="533"/>
      <c r="D35" s="533"/>
      <c r="E35" s="533"/>
      <c r="F35" s="533"/>
      <c r="G35" s="533"/>
      <c r="H35" s="533"/>
      <c r="I35" s="533"/>
      <c r="J35" s="531"/>
      <c r="K35" s="531"/>
      <c r="L35" s="531"/>
      <c r="M35" s="531"/>
    </row>
    <row r="36" s="1" customFormat="1" ht="43" customHeight="1" spans="1:13">
      <c r="A36" s="483"/>
      <c r="B36" s="534" t="s">
        <v>514</v>
      </c>
      <c r="C36" s="535"/>
      <c r="D36" s="535"/>
      <c r="E36" s="535"/>
      <c r="F36" s="535"/>
      <c r="G36" s="535"/>
      <c r="H36" s="535"/>
      <c r="I36" s="536"/>
      <c r="J36" s="483"/>
      <c r="K36" s="483"/>
      <c r="L36" s="483"/>
      <c r="M36" s="483"/>
    </row>
    <row r="37" s="1" customFormat="1" ht="120" customHeight="1" spans="1:13">
      <c r="A37" s="483"/>
      <c r="B37" s="537" t="s">
        <v>515</v>
      </c>
      <c r="C37" s="538"/>
      <c r="D37" s="538"/>
      <c r="E37" s="538"/>
      <c r="F37" s="538"/>
      <c r="G37" s="538"/>
      <c r="H37" s="538"/>
      <c r="I37" s="538"/>
      <c r="J37" s="483"/>
      <c r="K37" s="483"/>
      <c r="L37" s="483"/>
      <c r="M37" s="483"/>
    </row>
    <row r="38" s="398" customFormat="1" ht="50" customHeight="1" spans="1:13">
      <c r="A38" s="539"/>
      <c r="B38" s="540" t="s">
        <v>496</v>
      </c>
      <c r="C38" s="540"/>
      <c r="D38" s="540"/>
      <c r="E38" s="540"/>
      <c r="F38" s="540"/>
      <c r="G38" s="540"/>
      <c r="H38" s="540"/>
      <c r="I38" s="540"/>
      <c r="J38" s="541"/>
      <c r="K38" s="539"/>
      <c r="L38" s="539"/>
      <c r="M38" s="539"/>
    </row>
    <row r="39" s="1" customFormat="1" ht="16" customHeight="1" spans="1:13">
      <c r="A39" s="483"/>
      <c r="B39" s="542"/>
      <c r="C39" s="542"/>
      <c r="D39" s="543"/>
      <c r="E39" s="542"/>
      <c r="F39" s="542"/>
      <c r="G39" s="542"/>
      <c r="H39" s="542"/>
      <c r="I39" s="542"/>
      <c r="J39" s="483"/>
      <c r="K39" s="483"/>
      <c r="L39" s="483"/>
      <c r="M39" s="483"/>
    </row>
    <row r="40" s="207" customFormat="1" ht="35" customHeight="1" spans="1:13">
      <c r="A40" s="544"/>
      <c r="B40" s="545" t="s">
        <v>434</v>
      </c>
      <c r="C40" s="546"/>
      <c r="D40" s="546"/>
      <c r="E40" s="546"/>
      <c r="F40" s="546"/>
      <c r="G40" s="546"/>
      <c r="H40" s="546"/>
      <c r="I40" s="546"/>
      <c r="J40" s="544"/>
      <c r="K40" s="544"/>
      <c r="L40" s="544"/>
      <c r="M40" s="544"/>
    </row>
    <row r="41" s="307" customFormat="1" ht="16" customHeight="1" spans="1:13">
      <c r="A41" s="507"/>
      <c r="B41" s="547"/>
      <c r="C41" s="548"/>
      <c r="D41" s="548"/>
      <c r="E41" s="548"/>
      <c r="F41" s="548"/>
      <c r="G41" s="548"/>
      <c r="H41" s="548"/>
      <c r="I41" s="548"/>
      <c r="J41" s="507"/>
      <c r="K41" s="507"/>
      <c r="L41" s="507"/>
      <c r="M41" s="507"/>
    </row>
    <row r="42" s="479" customFormat="1" ht="280" customHeight="1" spans="1:13">
      <c r="A42" s="549"/>
      <c r="B42" s="550" t="s">
        <v>516</v>
      </c>
      <c r="C42" s="551"/>
      <c r="D42" s="551"/>
      <c r="E42" s="551"/>
      <c r="F42" s="551"/>
      <c r="G42" s="551"/>
      <c r="H42" s="551"/>
      <c r="I42" s="552"/>
      <c r="J42" s="549"/>
      <c r="K42" s="549"/>
      <c r="L42" s="549"/>
      <c r="M42" s="549"/>
    </row>
    <row r="43" s="1" customFormat="1" ht="16" customHeight="1" spans="1:13">
      <c r="A43" s="483"/>
      <c r="B43" s="553"/>
      <c r="C43" s="553"/>
      <c r="D43" s="553"/>
      <c r="E43" s="553"/>
      <c r="F43" s="553"/>
      <c r="G43" s="553"/>
      <c r="H43" s="553"/>
      <c r="I43" s="553"/>
      <c r="J43" s="483"/>
      <c r="K43" s="483"/>
      <c r="L43" s="483"/>
      <c r="M43" s="483"/>
    </row>
    <row r="44" s="1" customFormat="1" ht="35" customHeight="1" spans="1:13">
      <c r="A44" s="483"/>
      <c r="B44" s="545" t="s">
        <v>436</v>
      </c>
      <c r="C44" s="546"/>
      <c r="D44" s="546"/>
      <c r="E44" s="546"/>
      <c r="F44" s="546"/>
      <c r="G44" s="546"/>
      <c r="H44" s="546"/>
      <c r="I44" s="546"/>
      <c r="J44" s="483"/>
      <c r="K44" s="483"/>
      <c r="L44" s="483"/>
      <c r="M44" s="483"/>
    </row>
    <row r="45" s="479" customFormat="1" ht="48" customHeight="1" spans="1:13">
      <c r="A45" s="549"/>
      <c r="B45" s="554" t="s">
        <v>517</v>
      </c>
      <c r="C45" s="554"/>
      <c r="D45" s="554"/>
      <c r="E45" s="554"/>
      <c r="F45" s="554"/>
      <c r="G45" s="554"/>
      <c r="H45" s="554"/>
      <c r="I45" s="554"/>
      <c r="J45" s="549"/>
      <c r="K45" s="549"/>
      <c r="L45" s="549"/>
      <c r="M45" s="549"/>
    </row>
    <row r="46" s="479" customFormat="1" ht="48" customHeight="1" spans="1:13">
      <c r="A46" s="549"/>
      <c r="B46" s="554" t="s">
        <v>518</v>
      </c>
      <c r="C46" s="554"/>
      <c r="D46" s="554"/>
      <c r="E46" s="554"/>
      <c r="F46" s="554"/>
      <c r="G46" s="554"/>
      <c r="H46" s="554"/>
      <c r="I46" s="554"/>
      <c r="J46" s="549"/>
      <c r="K46" s="549"/>
      <c r="L46" s="549"/>
      <c r="M46" s="549"/>
    </row>
    <row r="47" s="479" customFormat="1" ht="48" customHeight="1" spans="1:13">
      <c r="A47" s="549"/>
      <c r="B47" s="555" t="s">
        <v>519</v>
      </c>
      <c r="C47" s="555"/>
      <c r="D47" s="555"/>
      <c r="E47" s="555"/>
      <c r="F47" s="555"/>
      <c r="G47" s="555"/>
      <c r="H47" s="555"/>
      <c r="I47" s="555"/>
      <c r="J47" s="549"/>
      <c r="K47" s="549"/>
      <c r="L47" s="549"/>
      <c r="M47" s="549"/>
    </row>
    <row r="48" s="479" customFormat="1" ht="48" customHeight="1" spans="1:13">
      <c r="A48" s="549"/>
      <c r="B48" s="555" t="s">
        <v>520</v>
      </c>
      <c r="C48" s="555"/>
      <c r="D48" s="555"/>
      <c r="E48" s="555"/>
      <c r="F48" s="555"/>
      <c r="G48" s="555"/>
      <c r="H48" s="555"/>
      <c r="I48" s="555"/>
      <c r="J48" s="549"/>
      <c r="K48" s="549"/>
      <c r="L48" s="549"/>
      <c r="M48" s="549"/>
    </row>
    <row r="49" s="479" customFormat="1" ht="48" customHeight="1" spans="1:13">
      <c r="A49" s="549"/>
      <c r="B49" s="555" t="s">
        <v>521</v>
      </c>
      <c r="C49" s="555"/>
      <c r="D49" s="555"/>
      <c r="E49" s="555"/>
      <c r="F49" s="555"/>
      <c r="G49" s="555"/>
      <c r="H49" s="555"/>
      <c r="I49" s="555"/>
      <c r="J49" s="549"/>
      <c r="K49" s="549"/>
      <c r="L49" s="549"/>
      <c r="M49" s="549"/>
    </row>
    <row r="50" s="479" customFormat="1" ht="48" customHeight="1" spans="1:13">
      <c r="A50" s="549"/>
      <c r="B50" s="555" t="s">
        <v>503</v>
      </c>
      <c r="C50" s="555"/>
      <c r="D50" s="555"/>
      <c r="E50" s="555"/>
      <c r="F50" s="555"/>
      <c r="G50" s="555"/>
      <c r="H50" s="555"/>
      <c r="I50" s="555"/>
      <c r="J50" s="549"/>
      <c r="K50" s="549"/>
      <c r="L50" s="549"/>
      <c r="M50" s="549"/>
    </row>
    <row r="51" s="479" customFormat="1" ht="48" customHeight="1" spans="1:13">
      <c r="A51" s="549"/>
      <c r="B51" s="554" t="s">
        <v>522</v>
      </c>
      <c r="C51" s="554"/>
      <c r="D51" s="554"/>
      <c r="E51" s="554"/>
      <c r="F51" s="554"/>
      <c r="G51" s="554"/>
      <c r="H51" s="554"/>
      <c r="I51" s="554"/>
      <c r="J51" s="549"/>
      <c r="K51" s="549"/>
      <c r="L51" s="549"/>
      <c r="M51" s="549"/>
    </row>
    <row r="52" s="1" customFormat="1" ht="82" customHeight="1" spans="1:13">
      <c r="A52" s="483"/>
      <c r="B52" s="556" t="s">
        <v>523</v>
      </c>
      <c r="C52" s="556"/>
      <c r="D52" s="556"/>
      <c r="E52" s="556"/>
      <c r="F52" s="556"/>
      <c r="G52" s="556"/>
      <c r="H52" s="556"/>
      <c r="I52" s="556"/>
      <c r="J52" s="483"/>
      <c r="K52" s="483"/>
      <c r="L52" s="483"/>
      <c r="M52" s="483"/>
    </row>
    <row r="53" s="1" customFormat="1" ht="35" customHeight="1" spans="1:13">
      <c r="A53" s="483"/>
      <c r="B53" s="557" t="s">
        <v>454</v>
      </c>
      <c r="C53" s="557"/>
      <c r="D53" s="557"/>
      <c r="E53" s="557"/>
      <c r="F53" s="557"/>
      <c r="G53" s="557"/>
      <c r="H53" s="557"/>
      <c r="I53" s="557"/>
      <c r="J53" s="483"/>
      <c r="K53" s="483"/>
      <c r="L53" s="483"/>
      <c r="M53" s="483"/>
    </row>
    <row r="54" s="1" customFormat="1" ht="16.5" spans="1:13">
      <c r="A54" s="483"/>
      <c r="B54" s="483"/>
      <c r="C54" s="483"/>
      <c r="D54" s="483"/>
      <c r="E54" s="483"/>
      <c r="F54" s="483"/>
      <c r="G54" s="483"/>
      <c r="H54" s="483"/>
      <c r="I54" s="483"/>
      <c r="J54" s="483"/>
      <c r="K54" s="483"/>
      <c r="L54" s="483"/>
      <c r="M54" s="483"/>
    </row>
    <row r="55" s="1" customFormat="1" ht="16.5" spans="1:13">
      <c r="A55" s="483"/>
      <c r="B55" s="483"/>
      <c r="C55" s="483"/>
      <c r="D55" s="483"/>
      <c r="E55" s="483"/>
      <c r="F55" s="483"/>
      <c r="G55" s="483"/>
      <c r="H55" s="483"/>
      <c r="I55" s="483"/>
      <c r="J55" s="483"/>
      <c r="K55" s="483"/>
      <c r="L55" s="483"/>
      <c r="M55" s="483"/>
    </row>
    <row r="56" s="1" customFormat="1" ht="16.5" spans="1:13">
      <c r="A56" s="483"/>
      <c r="B56" s="483"/>
      <c r="C56" s="483"/>
      <c r="D56" s="483"/>
      <c r="E56" s="483"/>
      <c r="F56" s="483"/>
      <c r="G56" s="483"/>
      <c r="H56" s="483"/>
      <c r="I56" s="483"/>
      <c r="J56" s="483"/>
      <c r="K56" s="483"/>
      <c r="L56" s="483"/>
      <c r="M56" s="483"/>
    </row>
    <row r="57" s="1" customFormat="1" ht="16.5" spans="1:13">
      <c r="A57" s="483"/>
      <c r="B57" s="483"/>
      <c r="C57" s="483"/>
      <c r="D57" s="483"/>
      <c r="E57" s="483"/>
      <c r="F57" s="483"/>
      <c r="G57" s="483"/>
      <c r="H57" s="483"/>
      <c r="I57" s="483"/>
      <c r="J57" s="483"/>
      <c r="K57" s="483"/>
      <c r="L57" s="483"/>
      <c r="M57" s="483"/>
    </row>
    <row r="58" s="1" customFormat="1" ht="16.5" spans="1:13">
      <c r="A58" s="483"/>
      <c r="B58" s="483"/>
      <c r="C58" s="483"/>
      <c r="D58" s="483"/>
      <c r="E58" s="483"/>
      <c r="F58" s="483"/>
      <c r="G58" s="483"/>
      <c r="H58" s="483"/>
      <c r="I58" s="483"/>
      <c r="J58" s="483"/>
      <c r="K58" s="483"/>
      <c r="L58" s="483"/>
      <c r="M58" s="483"/>
    </row>
    <row r="59" s="1" customFormat="1" ht="16.5" spans="1:13">
      <c r="A59" s="483"/>
      <c r="B59" s="483"/>
      <c r="C59" s="483"/>
      <c r="D59" s="483"/>
      <c r="E59" s="483"/>
      <c r="F59" s="483"/>
      <c r="G59" s="483"/>
      <c r="H59" s="483"/>
      <c r="I59" s="483"/>
      <c r="J59" s="483"/>
      <c r="K59" s="483"/>
      <c r="L59" s="483"/>
      <c r="M59" s="483"/>
    </row>
    <row r="60" s="1" customFormat="1" ht="16.5" spans="1:13">
      <c r="A60" s="483"/>
      <c r="B60" s="483"/>
      <c r="C60" s="483"/>
      <c r="D60" s="483"/>
      <c r="E60" s="483"/>
      <c r="F60" s="483"/>
      <c r="G60" s="483"/>
      <c r="H60" s="483"/>
      <c r="I60" s="483"/>
      <c r="J60" s="483"/>
      <c r="K60" s="483"/>
      <c r="L60" s="483"/>
      <c r="M60" s="483"/>
    </row>
    <row r="61" s="1" customFormat="1" ht="16.5" spans="1:13">
      <c r="A61" s="483"/>
      <c r="B61" s="483"/>
      <c r="C61" s="483"/>
      <c r="D61" s="483"/>
      <c r="E61" s="483"/>
      <c r="F61" s="483"/>
      <c r="G61" s="483"/>
      <c r="H61" s="483"/>
      <c r="I61" s="483"/>
      <c r="J61" s="483"/>
      <c r="K61" s="483"/>
      <c r="L61" s="483"/>
      <c r="M61" s="483"/>
    </row>
    <row r="62" s="1" customFormat="1" ht="16.5" spans="1:13">
      <c r="A62" s="483"/>
      <c r="B62" s="483"/>
      <c r="C62" s="483"/>
      <c r="D62" s="483"/>
      <c r="E62" s="483"/>
      <c r="F62" s="483"/>
      <c r="G62" s="483"/>
      <c r="H62" s="483"/>
      <c r="I62" s="483"/>
      <c r="J62" s="483"/>
      <c r="K62" s="483"/>
      <c r="L62" s="483"/>
      <c r="M62" s="483"/>
    </row>
    <row r="63" s="1" customFormat="1" ht="16.5" spans="1:13">
      <c r="A63" s="483"/>
      <c r="B63" s="483"/>
      <c r="C63" s="483"/>
      <c r="D63" s="483"/>
      <c r="E63" s="483"/>
      <c r="F63" s="483"/>
      <c r="G63" s="483"/>
      <c r="H63" s="483"/>
      <c r="I63" s="483"/>
      <c r="J63" s="483"/>
      <c r="K63" s="483"/>
      <c r="L63" s="483"/>
      <c r="M63" s="483"/>
    </row>
    <row r="64" s="1" customFormat="1" ht="16.5" spans="1:13">
      <c r="A64" s="483"/>
      <c r="B64" s="483"/>
      <c r="C64" s="483"/>
      <c r="D64" s="483"/>
      <c r="E64" s="483"/>
      <c r="F64" s="483"/>
      <c r="G64" s="483"/>
      <c r="H64" s="483"/>
      <c r="I64" s="483"/>
      <c r="J64" s="483"/>
      <c r="K64" s="483"/>
      <c r="L64" s="483"/>
      <c r="M64" s="483"/>
    </row>
    <row r="65" s="1" customFormat="1" ht="16.5" spans="1:13">
      <c r="A65" s="483"/>
      <c r="B65" s="483"/>
      <c r="C65" s="483"/>
      <c r="D65" s="483"/>
      <c r="E65" s="483"/>
      <c r="F65" s="483"/>
      <c r="G65" s="483"/>
      <c r="H65" s="483"/>
      <c r="I65" s="483"/>
      <c r="J65" s="483"/>
      <c r="K65" s="483"/>
      <c r="L65" s="483"/>
      <c r="M65" s="483"/>
    </row>
    <row r="66" s="1" customFormat="1" ht="16.5" spans="1:13">
      <c r="A66" s="483"/>
      <c r="B66" s="483"/>
      <c r="C66" s="483"/>
      <c r="D66" s="483"/>
      <c r="E66" s="483"/>
      <c r="F66" s="483"/>
      <c r="G66" s="483"/>
      <c r="H66" s="483"/>
      <c r="I66" s="483"/>
      <c r="J66" s="483"/>
      <c r="K66" s="483"/>
      <c r="L66" s="483"/>
      <c r="M66" s="483"/>
    </row>
    <row r="67" s="1" customFormat="1" ht="16.5" spans="1:13">
      <c r="A67" s="483"/>
      <c r="B67" s="483"/>
      <c r="C67" s="483"/>
      <c r="D67" s="483"/>
      <c r="E67" s="483"/>
      <c r="F67" s="483"/>
      <c r="G67" s="483"/>
      <c r="H67" s="483"/>
      <c r="I67" s="483"/>
      <c r="J67" s="483"/>
      <c r="K67" s="483"/>
      <c r="L67" s="483"/>
      <c r="M67" s="483"/>
    </row>
    <row r="68" s="1" customFormat="1" ht="16.5" spans="1:13">
      <c r="A68" s="483"/>
      <c r="B68" s="483"/>
      <c r="C68" s="483"/>
      <c r="D68" s="483"/>
      <c r="E68" s="483"/>
      <c r="F68" s="483"/>
      <c r="G68" s="483"/>
      <c r="H68" s="483"/>
      <c r="I68" s="483"/>
      <c r="J68" s="483"/>
      <c r="K68" s="483"/>
      <c r="L68" s="483"/>
      <c r="M68" s="483"/>
    </row>
    <row r="69" s="1" customFormat="1" ht="16.5" spans="1:13">
      <c r="A69" s="483"/>
      <c r="B69" s="483"/>
      <c r="C69" s="483"/>
      <c r="D69" s="483"/>
      <c r="E69" s="483"/>
      <c r="F69" s="483"/>
      <c r="G69" s="483"/>
      <c r="H69" s="483"/>
      <c r="I69" s="483"/>
      <c r="J69" s="483"/>
      <c r="K69" s="483"/>
      <c r="L69" s="483"/>
      <c r="M69" s="483"/>
    </row>
    <row r="70" s="1" customFormat="1" ht="16.5" spans="1:13">
      <c r="A70" s="483"/>
      <c r="B70" s="483"/>
      <c r="C70" s="483"/>
      <c r="D70" s="483"/>
      <c r="E70" s="483"/>
      <c r="F70" s="483"/>
      <c r="G70" s="483"/>
      <c r="H70" s="483"/>
      <c r="I70" s="483"/>
      <c r="J70" s="483"/>
      <c r="K70" s="483"/>
      <c r="L70" s="483"/>
      <c r="M70" s="483"/>
    </row>
    <row r="71" s="1" customFormat="1" ht="16.5" spans="1:13">
      <c r="A71" s="483"/>
      <c r="B71" s="483"/>
      <c r="C71" s="483"/>
      <c r="D71" s="483"/>
      <c r="E71" s="483"/>
      <c r="F71" s="483"/>
      <c r="G71" s="483"/>
      <c r="H71" s="483"/>
      <c r="I71" s="483"/>
      <c r="J71" s="483"/>
      <c r="K71" s="483"/>
      <c r="L71" s="483"/>
      <c r="M71" s="483"/>
    </row>
    <row r="72" s="1" customFormat="1" ht="16.5" spans="1:13">
      <c r="A72" s="483"/>
      <c r="B72" s="483"/>
      <c r="C72" s="483"/>
      <c r="D72" s="483"/>
      <c r="E72" s="483"/>
      <c r="F72" s="483"/>
      <c r="G72" s="483"/>
      <c r="H72" s="483"/>
      <c r="I72" s="483"/>
      <c r="J72" s="483"/>
      <c r="K72" s="483"/>
      <c r="L72" s="483"/>
      <c r="M72" s="483"/>
    </row>
  </sheetData>
  <mergeCells count="51">
    <mergeCell ref="G2:I2"/>
    <mergeCell ref="B3:H3"/>
    <mergeCell ref="B4:I4"/>
    <mergeCell ref="B5:I5"/>
    <mergeCell ref="C7:E7"/>
    <mergeCell ref="B11:I11"/>
    <mergeCell ref="B13:I13"/>
    <mergeCell ref="B14:I14"/>
    <mergeCell ref="C15:E15"/>
    <mergeCell ref="C26:E26"/>
    <mergeCell ref="C31:E31"/>
    <mergeCell ref="F33:G33"/>
    <mergeCell ref="H33:I33"/>
    <mergeCell ref="C34:G34"/>
    <mergeCell ref="H34:I34"/>
    <mergeCell ref="B35:I35"/>
    <mergeCell ref="B36:I36"/>
    <mergeCell ref="B37:I37"/>
    <mergeCell ref="B38:I38"/>
    <mergeCell ref="B40:I40"/>
    <mergeCell ref="B41:I41"/>
    <mergeCell ref="B42:I42"/>
    <mergeCell ref="B43:I43"/>
    <mergeCell ref="B44:I44"/>
    <mergeCell ref="B45:I45"/>
    <mergeCell ref="B46:I46"/>
    <mergeCell ref="B47:I47"/>
    <mergeCell ref="B48:I48"/>
    <mergeCell ref="B49:I49"/>
    <mergeCell ref="B50:I50"/>
    <mergeCell ref="B51:I51"/>
    <mergeCell ref="B52:I52"/>
    <mergeCell ref="B53:I53"/>
    <mergeCell ref="B7:B8"/>
    <mergeCell ref="B15:B16"/>
    <mergeCell ref="B26:B27"/>
    <mergeCell ref="B31:B32"/>
    <mergeCell ref="F7:F8"/>
    <mergeCell ref="F15:F16"/>
    <mergeCell ref="F26:F27"/>
    <mergeCell ref="G7:G8"/>
    <mergeCell ref="G15:G16"/>
    <mergeCell ref="G26:G27"/>
    <mergeCell ref="H28:I30"/>
    <mergeCell ref="H17:I25"/>
    <mergeCell ref="H7:I8"/>
    <mergeCell ref="H15:I16"/>
    <mergeCell ref="H9:I10"/>
    <mergeCell ref="H26:I27"/>
    <mergeCell ref="F31:G32"/>
    <mergeCell ref="H31:I32"/>
  </mergeCell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4" tint="0.4"/>
  </sheetPr>
  <dimension ref="B1:O74"/>
  <sheetViews>
    <sheetView showGridLines="0" zoomScale="58" zoomScaleNormal="58" topLeftCell="A2" workbookViewId="0">
      <selection activeCell="C44" sqref="C44"/>
    </sheetView>
  </sheetViews>
  <sheetFormatPr defaultColWidth="8.71818181818182" defaultRowHeight="16.5"/>
  <cols>
    <col min="1" max="1" width="4.62727272727273" style="1" customWidth="1"/>
    <col min="2" max="2" width="28.3272727272727" style="1" customWidth="1"/>
    <col min="3" max="3" width="57.3636363636364" style="1" customWidth="1"/>
    <col min="4" max="6" width="35.6272727272727" style="1" customWidth="1"/>
    <col min="7" max="8" width="30.6272727272727" style="1" customWidth="1"/>
    <col min="9" max="9" width="23.6272727272727" style="1" customWidth="1"/>
    <col min="10" max="10" width="28.6272727272727" style="1" customWidth="1"/>
    <col min="11" max="11" width="79.3181818181818" style="1" customWidth="1"/>
    <col min="12" max="16384" width="8.71818181818182" style="1"/>
  </cols>
  <sheetData>
    <row r="1" ht="31" customHeight="1"/>
    <row r="2" s="1" customFormat="1" ht="41" customHeight="1"/>
    <row r="3" s="1" customFormat="1" ht="65" customHeight="1" spans="2:13">
      <c r="J3" s="208" t="str">
        <f>目录!H4</f>
        <v>明日之星华南价格表入仓执行日期2025/1/27</v>
      </c>
      <c r="K3" s="208"/>
    </row>
    <row r="4" s="1" customFormat="1" ht="50" customHeight="1" spans="2:13">
      <c r="B4" s="400" t="s">
        <v>506</v>
      </c>
      <c r="C4" s="400"/>
      <c r="D4" s="400"/>
      <c r="E4" s="400"/>
      <c r="F4" s="400"/>
      <c r="G4" s="400"/>
      <c r="H4" s="400"/>
      <c r="I4" s="400"/>
      <c r="J4" s="400"/>
      <c r="K4" s="400"/>
    </row>
    <row r="5" s="1" customFormat="1" ht="27" customHeight="1" spans="2:13">
      <c r="B5" s="400"/>
      <c r="C5" s="400"/>
      <c r="D5" s="400"/>
      <c r="E5" s="400"/>
      <c r="F5" s="400"/>
      <c r="G5" s="400"/>
      <c r="H5" s="400"/>
      <c r="I5" s="400"/>
      <c r="J5" s="400"/>
      <c r="K5" s="400"/>
    </row>
    <row r="6" s="1" customFormat="1" ht="16" customHeight="1" spans="2:13">
      <c r="D6" s="5"/>
      <c r="E6" s="5"/>
      <c r="F6" s="401"/>
      <c r="G6" s="401"/>
      <c r="H6" s="401"/>
      <c r="I6" s="401"/>
      <c r="J6" s="401"/>
      <c r="K6" s="401"/>
    </row>
    <row r="7" s="1" customFormat="1" ht="40" customHeight="1" spans="2:13">
      <c r="B7" s="210" t="s">
        <v>101</v>
      </c>
      <c r="C7" s="210"/>
      <c r="D7" s="210"/>
      <c r="E7" s="210"/>
      <c r="F7" s="210"/>
      <c r="G7" s="210"/>
      <c r="H7" s="210"/>
      <c r="I7" s="210"/>
      <c r="J7" s="210"/>
      <c r="K7" s="210"/>
    </row>
    <row r="8" s="1" customFormat="1" ht="16" customHeight="1" spans="2:13">
      <c r="C8" s="80"/>
      <c r="D8" s="80"/>
      <c r="E8" s="80"/>
      <c r="F8" s="80"/>
      <c r="G8" s="80"/>
      <c r="H8" s="80"/>
      <c r="I8" s="80"/>
      <c r="J8" s="80"/>
      <c r="K8" s="80"/>
    </row>
    <row r="9" s="1" customFormat="1" ht="51" customHeight="1" spans="2:13">
      <c r="B9" s="213" t="s">
        <v>524</v>
      </c>
      <c r="C9" s="213" t="s">
        <v>457</v>
      </c>
      <c r="D9" s="214" t="s">
        <v>409</v>
      </c>
      <c r="E9" s="214"/>
      <c r="F9" s="214"/>
      <c r="G9" s="215" t="s">
        <v>97</v>
      </c>
      <c r="H9" s="215" t="s">
        <v>525</v>
      </c>
      <c r="I9" s="289" t="s">
        <v>6</v>
      </c>
      <c r="J9" s="290"/>
      <c r="K9" s="316"/>
    </row>
    <row r="10" s="1" customFormat="1" ht="43" customHeight="1" spans="2:13">
      <c r="B10" s="218"/>
      <c r="C10" s="218"/>
      <c r="D10" s="219" t="s">
        <v>410</v>
      </c>
      <c r="E10" s="219" t="s">
        <v>459</v>
      </c>
      <c r="F10" s="219" t="s">
        <v>460</v>
      </c>
      <c r="G10" s="220"/>
      <c r="H10" s="220"/>
      <c r="I10" s="291"/>
      <c r="J10" s="221"/>
      <c r="K10" s="222"/>
    </row>
    <row r="11" s="1" customFormat="1" ht="42" customHeight="1" spans="2:13">
      <c r="B11" s="453" t="s">
        <v>526</v>
      </c>
      <c r="C11" s="403" t="s">
        <v>461</v>
      </c>
      <c r="D11" s="403">
        <v>5.4</v>
      </c>
      <c r="E11" s="403">
        <v>4.4</v>
      </c>
      <c r="F11" s="403">
        <f>E11*200</f>
        <v>880</v>
      </c>
      <c r="G11" s="404" t="s">
        <v>462</v>
      </c>
      <c r="H11" s="404" t="s">
        <v>527</v>
      </c>
      <c r="I11" s="460" t="s">
        <v>464</v>
      </c>
      <c r="J11" s="461"/>
      <c r="K11" s="462"/>
    </row>
    <row r="12" s="1" customFormat="1" ht="42" customHeight="1" spans="2:13">
      <c r="B12" s="408" t="s">
        <v>528</v>
      </c>
      <c r="C12" s="403" t="s">
        <v>529</v>
      </c>
      <c r="D12" s="403">
        <v>5.9</v>
      </c>
      <c r="E12" s="403">
        <v>4.9</v>
      </c>
      <c r="F12" s="403">
        <f>E12*200</f>
        <v>980</v>
      </c>
      <c r="G12" s="404" t="s">
        <v>462</v>
      </c>
      <c r="H12" s="404" t="s">
        <v>530</v>
      </c>
      <c r="I12" s="463"/>
      <c r="J12" s="464"/>
      <c r="K12" s="465"/>
    </row>
    <row r="13" s="307" customFormat="1" ht="60" customHeight="1" spans="2:13">
      <c r="B13" s="454" t="s">
        <v>467</v>
      </c>
      <c r="C13" s="455"/>
      <c r="D13" s="455"/>
      <c r="E13" s="455"/>
      <c r="F13" s="455"/>
      <c r="G13" s="455"/>
      <c r="H13" s="455"/>
      <c r="I13" s="455"/>
      <c r="J13" s="455"/>
      <c r="K13" s="456"/>
    </row>
    <row r="14" s="307" customFormat="1" ht="16" customHeight="1" spans="2:13">
      <c r="C14" s="412"/>
      <c r="D14" s="401"/>
      <c r="E14" s="401"/>
      <c r="F14" s="401"/>
      <c r="G14" s="401"/>
      <c r="H14" s="401"/>
      <c r="I14" s="401"/>
      <c r="J14" s="401"/>
      <c r="K14" s="413"/>
    </row>
    <row r="15" s="1" customFormat="1" ht="40" customHeight="1" spans="2:13">
      <c r="B15" s="210" t="s">
        <v>101</v>
      </c>
      <c r="C15" s="210"/>
      <c r="D15" s="210"/>
      <c r="E15" s="210"/>
      <c r="F15" s="210"/>
      <c r="G15" s="210"/>
      <c r="H15" s="210"/>
      <c r="I15" s="210"/>
      <c r="J15" s="210"/>
      <c r="K15" s="210"/>
      <c r="L15" s="415"/>
      <c r="M15" s="415"/>
    </row>
    <row r="16" s="1" customFormat="1" ht="16" customHeight="1" spans="2:13">
      <c r="C16" s="80"/>
      <c r="D16" s="80"/>
      <c r="E16" s="80"/>
      <c r="F16" s="80"/>
      <c r="G16" s="80"/>
      <c r="H16" s="80"/>
      <c r="I16" s="80"/>
      <c r="J16" s="80"/>
      <c r="K16" s="80"/>
    </row>
    <row r="17" s="1" customFormat="1" ht="43" customHeight="1" spans="2:11">
      <c r="B17" s="213" t="s">
        <v>524</v>
      </c>
      <c r="C17" s="213" t="s">
        <v>457</v>
      </c>
      <c r="D17" s="214" t="s">
        <v>409</v>
      </c>
      <c r="E17" s="214"/>
      <c r="F17" s="214"/>
      <c r="G17" s="215" t="s">
        <v>97</v>
      </c>
      <c r="H17" s="215" t="s">
        <v>482</v>
      </c>
      <c r="I17" s="289" t="s">
        <v>6</v>
      </c>
      <c r="J17" s="290"/>
      <c r="K17" s="316"/>
    </row>
    <row r="18" s="1" customFormat="1" ht="43" customHeight="1" spans="2:11">
      <c r="B18" s="218"/>
      <c r="C18" s="218"/>
      <c r="D18" s="219" t="s">
        <v>410</v>
      </c>
      <c r="E18" s="219" t="s">
        <v>459</v>
      </c>
      <c r="F18" s="219" t="s">
        <v>460</v>
      </c>
      <c r="G18" s="220"/>
      <c r="H18" s="220"/>
      <c r="I18" s="291"/>
      <c r="J18" s="221"/>
      <c r="K18" s="222"/>
    </row>
    <row r="19" s="1" customFormat="1" ht="52" customHeight="1" spans="2:11">
      <c r="B19" s="416" t="s">
        <v>531</v>
      </c>
      <c r="C19" s="367" t="s">
        <v>532</v>
      </c>
      <c r="D19" s="366">
        <v>5.6</v>
      </c>
      <c r="E19" s="366">
        <v>4.6</v>
      </c>
      <c r="F19" s="417">
        <f>E19*200</f>
        <v>920</v>
      </c>
      <c r="G19" s="367" t="s">
        <v>462</v>
      </c>
      <c r="H19" s="367" t="s">
        <v>533</v>
      </c>
      <c r="I19" s="418" t="s">
        <v>485</v>
      </c>
      <c r="J19" s="418"/>
      <c r="K19" s="418"/>
    </row>
    <row r="20" s="1" customFormat="1" ht="52" customHeight="1" spans="2:11">
      <c r="B20" s="416" t="s">
        <v>534</v>
      </c>
      <c r="C20" s="367" t="s">
        <v>535</v>
      </c>
      <c r="D20" s="366">
        <v>5.8</v>
      </c>
      <c r="E20" s="366">
        <v>4.8</v>
      </c>
      <c r="F20" s="417">
        <f t="shared" ref="F20:F30" si="0">E20*200</f>
        <v>960</v>
      </c>
      <c r="G20" s="367" t="s">
        <v>462</v>
      </c>
      <c r="H20" s="367" t="s">
        <v>536</v>
      </c>
      <c r="I20" s="418"/>
      <c r="J20" s="418"/>
      <c r="K20" s="418"/>
    </row>
    <row r="21" s="1" customFormat="1" ht="52" customHeight="1" spans="2:11">
      <c r="B21" s="416"/>
      <c r="C21" s="367" t="s">
        <v>537</v>
      </c>
      <c r="D21" s="366">
        <v>5.8</v>
      </c>
      <c r="E21" s="366">
        <v>4.8</v>
      </c>
      <c r="F21" s="417">
        <f t="shared" si="0"/>
        <v>960</v>
      </c>
      <c r="G21" s="367" t="s">
        <v>462</v>
      </c>
      <c r="H21" s="367" t="s">
        <v>536</v>
      </c>
      <c r="I21" s="418"/>
      <c r="J21" s="418"/>
      <c r="K21" s="418"/>
    </row>
    <row r="22" s="1" customFormat="1" ht="75" customHeight="1" spans="2:11">
      <c r="B22" s="416" t="s">
        <v>538</v>
      </c>
      <c r="C22" s="367" t="s">
        <v>539</v>
      </c>
      <c r="D22" s="366">
        <v>6.3</v>
      </c>
      <c r="E22" s="366">
        <v>5.3</v>
      </c>
      <c r="F22" s="417">
        <f t="shared" si="0"/>
        <v>1060</v>
      </c>
      <c r="G22" s="367" t="s">
        <v>462</v>
      </c>
      <c r="H22" s="367" t="s">
        <v>540</v>
      </c>
      <c r="I22" s="418"/>
      <c r="J22" s="418"/>
      <c r="K22" s="418"/>
    </row>
    <row r="23" s="1" customFormat="1" ht="52" customHeight="1" spans="2:11">
      <c r="B23" s="416"/>
      <c r="C23" s="367" t="s">
        <v>541</v>
      </c>
      <c r="D23" s="366">
        <v>6.3</v>
      </c>
      <c r="E23" s="366">
        <v>5.3</v>
      </c>
      <c r="F23" s="417">
        <f t="shared" si="0"/>
        <v>1060</v>
      </c>
      <c r="G23" s="367" t="s">
        <v>462</v>
      </c>
      <c r="H23" s="367" t="s">
        <v>540</v>
      </c>
      <c r="I23" s="418"/>
      <c r="J23" s="418"/>
      <c r="K23" s="418"/>
    </row>
    <row r="24" s="1" customFormat="1" ht="52" customHeight="1" spans="2:11">
      <c r="B24" s="416" t="s">
        <v>542</v>
      </c>
      <c r="C24" s="367" t="s">
        <v>543</v>
      </c>
      <c r="D24" s="366">
        <v>6.3</v>
      </c>
      <c r="E24" s="366">
        <v>5.3</v>
      </c>
      <c r="F24" s="417">
        <f t="shared" si="0"/>
        <v>1060</v>
      </c>
      <c r="G24" s="367" t="s">
        <v>462</v>
      </c>
      <c r="H24" s="367" t="s">
        <v>540</v>
      </c>
      <c r="I24" s="418"/>
      <c r="J24" s="418"/>
      <c r="K24" s="418"/>
    </row>
    <row r="25" s="1" customFormat="1" ht="52" customHeight="1" spans="2:11">
      <c r="B25" s="416"/>
      <c r="C25" s="367" t="s">
        <v>544</v>
      </c>
      <c r="D25" s="366">
        <v>6.3</v>
      </c>
      <c r="E25" s="366">
        <v>5.3</v>
      </c>
      <c r="F25" s="417">
        <f t="shared" si="0"/>
        <v>1060</v>
      </c>
      <c r="G25" s="367" t="s">
        <v>462</v>
      </c>
      <c r="H25" s="367" t="s">
        <v>540</v>
      </c>
      <c r="I25" s="418"/>
      <c r="J25" s="418"/>
      <c r="K25" s="418"/>
    </row>
    <row r="26" s="1" customFormat="1" ht="52" customHeight="1" spans="2:11">
      <c r="B26" s="416"/>
      <c r="C26" s="367" t="s">
        <v>475</v>
      </c>
      <c r="D26" s="366">
        <v>7.1</v>
      </c>
      <c r="E26" s="366">
        <v>6.1</v>
      </c>
      <c r="F26" s="417">
        <f t="shared" si="0"/>
        <v>1220</v>
      </c>
      <c r="G26" s="367" t="s">
        <v>462</v>
      </c>
      <c r="H26" s="367" t="s">
        <v>540</v>
      </c>
      <c r="I26" s="418"/>
      <c r="J26" s="418"/>
      <c r="K26" s="418"/>
    </row>
    <row r="27" s="1" customFormat="1" ht="52" customHeight="1" spans="2:11">
      <c r="B27" s="416" t="s">
        <v>545</v>
      </c>
      <c r="C27" s="366" t="s">
        <v>476</v>
      </c>
      <c r="D27" s="224">
        <v>7.7</v>
      </c>
      <c r="E27" s="224">
        <v>6.7</v>
      </c>
      <c r="F27" s="417">
        <f t="shared" si="0"/>
        <v>1340</v>
      </c>
      <c r="G27" s="367" t="s">
        <v>462</v>
      </c>
      <c r="H27" s="366" t="s">
        <v>511</v>
      </c>
      <c r="I27" s="418"/>
      <c r="J27" s="418"/>
      <c r="K27" s="418"/>
    </row>
    <row r="28" s="1" customFormat="1" ht="75" customHeight="1" spans="2:11">
      <c r="B28" s="416"/>
      <c r="C28" s="366" t="s">
        <v>546</v>
      </c>
      <c r="D28" s="224">
        <v>7.9</v>
      </c>
      <c r="E28" s="224">
        <v>6.9</v>
      </c>
      <c r="F28" s="417">
        <f t="shared" si="0"/>
        <v>1380</v>
      </c>
      <c r="G28" s="367" t="s">
        <v>462</v>
      </c>
      <c r="H28" s="366" t="s">
        <v>511</v>
      </c>
      <c r="I28" s="418"/>
      <c r="J28" s="418"/>
      <c r="K28" s="418"/>
    </row>
    <row r="29" s="1" customFormat="1" ht="52" customHeight="1" spans="2:11">
      <c r="B29" s="416"/>
      <c r="C29" s="366" t="s">
        <v>547</v>
      </c>
      <c r="D29" s="224">
        <v>8.2</v>
      </c>
      <c r="E29" s="224">
        <v>7.2</v>
      </c>
      <c r="F29" s="417">
        <f t="shared" si="0"/>
        <v>1440</v>
      </c>
      <c r="G29" s="367" t="s">
        <v>462</v>
      </c>
      <c r="H29" s="366" t="s">
        <v>511</v>
      </c>
      <c r="I29" s="418"/>
      <c r="J29" s="418"/>
      <c r="K29" s="418"/>
    </row>
    <row r="30" s="1" customFormat="1" ht="52" customHeight="1" spans="2:11">
      <c r="B30" s="416"/>
      <c r="C30" s="366" t="s">
        <v>480</v>
      </c>
      <c r="D30" s="224">
        <v>8.2</v>
      </c>
      <c r="E30" s="224">
        <v>7.2</v>
      </c>
      <c r="F30" s="417">
        <f t="shared" si="0"/>
        <v>1440</v>
      </c>
      <c r="G30" s="367" t="s">
        <v>462</v>
      </c>
      <c r="H30" s="366" t="s">
        <v>511</v>
      </c>
      <c r="I30" s="418"/>
      <c r="J30" s="418"/>
      <c r="K30" s="418"/>
    </row>
    <row r="31" s="1" customFormat="1" ht="43" customHeight="1" spans="2:11">
      <c r="B31" s="213" t="s">
        <v>524</v>
      </c>
      <c r="C31" s="213" t="s">
        <v>457</v>
      </c>
      <c r="D31" s="214" t="s">
        <v>409</v>
      </c>
      <c r="E31" s="214"/>
      <c r="F31" s="214"/>
      <c r="G31" s="215" t="s">
        <v>97</v>
      </c>
      <c r="H31" s="215" t="s">
        <v>482</v>
      </c>
      <c r="I31" s="289" t="s">
        <v>6</v>
      </c>
      <c r="J31" s="290"/>
      <c r="K31" s="316"/>
    </row>
    <row r="32" s="1" customFormat="1" ht="43" customHeight="1" spans="2:11">
      <c r="B32" s="218"/>
      <c r="C32" s="218"/>
      <c r="D32" s="219" t="s">
        <v>459</v>
      </c>
      <c r="E32" s="219" t="s">
        <v>412</v>
      </c>
      <c r="F32" s="219" t="s">
        <v>460</v>
      </c>
      <c r="G32" s="220"/>
      <c r="H32" s="220"/>
      <c r="I32" s="291"/>
      <c r="J32" s="221"/>
      <c r="K32" s="222"/>
    </row>
    <row r="33" s="1" customFormat="1" ht="42" customHeight="1" spans="2:11">
      <c r="B33" s="419" t="s">
        <v>548</v>
      </c>
      <c r="C33" s="366" t="s">
        <v>549</v>
      </c>
      <c r="D33" s="224">
        <v>8.5</v>
      </c>
      <c r="E33" s="224">
        <v>7.5</v>
      </c>
      <c r="F33" s="367">
        <f>E33*200</f>
        <v>1500</v>
      </c>
      <c r="G33" s="367" t="s">
        <v>550</v>
      </c>
      <c r="H33" s="367" t="s">
        <v>551</v>
      </c>
      <c r="I33" s="418" t="s">
        <v>485</v>
      </c>
      <c r="J33" s="418"/>
      <c r="K33" s="418"/>
    </row>
    <row r="34" s="1" customFormat="1" ht="42" customHeight="1" spans="2:11">
      <c r="B34" s="419"/>
      <c r="C34" s="366" t="s">
        <v>552</v>
      </c>
      <c r="D34" s="224">
        <v>8.5</v>
      </c>
      <c r="E34" s="224">
        <v>7.5</v>
      </c>
      <c r="F34" s="367">
        <f t="shared" ref="F33:F37" si="1">E34*200</f>
        <v>1500</v>
      </c>
      <c r="G34" s="367" t="s">
        <v>550</v>
      </c>
      <c r="H34" s="367" t="s">
        <v>551</v>
      </c>
      <c r="I34" s="418"/>
      <c r="J34" s="418"/>
      <c r="K34" s="418"/>
    </row>
    <row r="35" s="1" customFormat="1" ht="42" customHeight="1" spans="2:11">
      <c r="B35" s="419"/>
      <c r="C35" s="366" t="s">
        <v>553</v>
      </c>
      <c r="D35" s="224">
        <v>8.5</v>
      </c>
      <c r="E35" s="224">
        <v>7.5</v>
      </c>
      <c r="F35" s="367">
        <f t="shared" si="1"/>
        <v>1500</v>
      </c>
      <c r="G35" s="367" t="s">
        <v>550</v>
      </c>
      <c r="H35" s="367" t="s">
        <v>551</v>
      </c>
      <c r="I35" s="418"/>
      <c r="J35" s="418"/>
      <c r="K35" s="418"/>
    </row>
    <row r="36" s="1" customFormat="1" ht="42" customHeight="1" spans="2:11">
      <c r="B36" s="419" t="s">
        <v>554</v>
      </c>
      <c r="C36" s="366" t="s">
        <v>555</v>
      </c>
      <c r="D36" s="224">
        <v>8.8</v>
      </c>
      <c r="E36" s="224">
        <v>7.8</v>
      </c>
      <c r="F36" s="367">
        <f t="shared" si="1"/>
        <v>1560</v>
      </c>
      <c r="G36" s="367" t="s">
        <v>550</v>
      </c>
      <c r="H36" s="367" t="s">
        <v>551</v>
      </c>
      <c r="I36" s="418"/>
      <c r="J36" s="418"/>
      <c r="K36" s="418"/>
    </row>
    <row r="37" s="1" customFormat="1" ht="42" customHeight="1" spans="2:11">
      <c r="B37" s="419"/>
      <c r="C37" s="366" t="s">
        <v>556</v>
      </c>
      <c r="D37" s="224">
        <v>8.8</v>
      </c>
      <c r="E37" s="224">
        <v>7.8</v>
      </c>
      <c r="F37" s="367">
        <f t="shared" si="1"/>
        <v>1560</v>
      </c>
      <c r="G37" s="367" t="s">
        <v>550</v>
      </c>
      <c r="H37" s="367" t="s">
        <v>551</v>
      </c>
      <c r="I37" s="418"/>
      <c r="J37" s="418"/>
      <c r="K37" s="418"/>
    </row>
    <row r="38" s="1" customFormat="1" ht="43" customHeight="1" spans="2:11">
      <c r="B38" s="213" t="s">
        <v>524</v>
      </c>
      <c r="C38" s="213" t="s">
        <v>457</v>
      </c>
      <c r="D38" s="214" t="s">
        <v>409</v>
      </c>
      <c r="E38" s="214"/>
      <c r="F38" s="214"/>
      <c r="G38" s="215" t="s">
        <v>97</v>
      </c>
      <c r="H38" s="215" t="s">
        <v>482</v>
      </c>
      <c r="I38" s="418" t="s">
        <v>557</v>
      </c>
      <c r="J38" s="418"/>
      <c r="K38" s="418"/>
    </row>
    <row r="39" s="1" customFormat="1" ht="43" customHeight="1" spans="2:11">
      <c r="B39" s="218"/>
      <c r="C39" s="218"/>
      <c r="D39" s="219" t="s">
        <v>410</v>
      </c>
      <c r="E39" s="219" t="s">
        <v>412</v>
      </c>
      <c r="F39" s="219" t="s">
        <v>460</v>
      </c>
      <c r="G39" s="220"/>
      <c r="H39" s="220"/>
      <c r="I39" s="418"/>
      <c r="J39" s="418"/>
      <c r="K39" s="418"/>
    </row>
    <row r="40" s="229" customFormat="1" ht="42" customHeight="1" spans="2:11">
      <c r="B40" s="420" t="s">
        <v>558</v>
      </c>
      <c r="C40" s="384" t="s">
        <v>559</v>
      </c>
      <c r="D40" s="223">
        <v>9.4</v>
      </c>
      <c r="E40" s="223">
        <v>8.4</v>
      </c>
      <c r="F40" s="457">
        <f>E40*200</f>
        <v>1680</v>
      </c>
      <c r="G40" s="367" t="s">
        <v>462</v>
      </c>
      <c r="H40" s="367" t="s">
        <v>511</v>
      </c>
      <c r="I40" s="421"/>
      <c r="J40" s="421"/>
      <c r="K40" s="421"/>
    </row>
    <row r="41" s="1" customFormat="1" ht="42" customHeight="1" spans="2:11">
      <c r="B41" s="420"/>
      <c r="C41" s="366" t="s">
        <v>560</v>
      </c>
      <c r="D41" s="224">
        <v>9.9</v>
      </c>
      <c r="E41" s="224">
        <v>8.9</v>
      </c>
      <c r="F41" s="417">
        <f t="shared" ref="F40:F45" si="2">E41*200</f>
        <v>1780</v>
      </c>
      <c r="G41" s="367" t="s">
        <v>462</v>
      </c>
      <c r="H41" s="367" t="s">
        <v>561</v>
      </c>
      <c r="I41" s="418"/>
      <c r="J41" s="418"/>
      <c r="K41" s="418"/>
    </row>
    <row r="42" s="1" customFormat="1" ht="42" customHeight="1" spans="2:11">
      <c r="B42" s="420"/>
      <c r="C42" s="366" t="s">
        <v>562</v>
      </c>
      <c r="D42" s="224">
        <v>9.9</v>
      </c>
      <c r="E42" s="224">
        <v>8.9</v>
      </c>
      <c r="F42" s="417">
        <f t="shared" si="2"/>
        <v>1780</v>
      </c>
      <c r="G42" s="367" t="s">
        <v>462</v>
      </c>
      <c r="H42" s="367" t="s">
        <v>561</v>
      </c>
      <c r="I42" s="418"/>
      <c r="J42" s="418"/>
      <c r="K42" s="418"/>
    </row>
    <row r="43" s="1" customFormat="1" ht="42" customHeight="1" spans="2:11">
      <c r="B43" s="420"/>
      <c r="C43" s="366" t="s">
        <v>563</v>
      </c>
      <c r="D43" s="224">
        <v>10</v>
      </c>
      <c r="E43" s="224">
        <v>9</v>
      </c>
      <c r="F43" s="417">
        <f t="shared" si="2"/>
        <v>1800</v>
      </c>
      <c r="G43" s="367" t="s">
        <v>462</v>
      </c>
      <c r="H43" s="367" t="s">
        <v>561</v>
      </c>
      <c r="I43" s="418"/>
      <c r="J43" s="418"/>
      <c r="K43" s="418"/>
    </row>
    <row r="44" s="1" customFormat="1" ht="42" customHeight="1" spans="2:11">
      <c r="B44" s="420"/>
      <c r="C44" s="366" t="s">
        <v>564</v>
      </c>
      <c r="D44" s="224">
        <v>10</v>
      </c>
      <c r="E44" s="224">
        <v>9</v>
      </c>
      <c r="F44" s="417">
        <f t="shared" si="2"/>
        <v>1800</v>
      </c>
      <c r="G44" s="367" t="s">
        <v>462</v>
      </c>
      <c r="H44" s="367" t="s">
        <v>561</v>
      </c>
      <c r="I44" s="418"/>
      <c r="J44" s="418"/>
      <c r="K44" s="418"/>
    </row>
    <row r="45" s="1" customFormat="1" ht="42" customHeight="1" spans="2:11">
      <c r="B45" s="420"/>
      <c r="C45" s="366" t="s">
        <v>565</v>
      </c>
      <c r="D45" s="224">
        <v>10</v>
      </c>
      <c r="E45" s="224">
        <v>9</v>
      </c>
      <c r="F45" s="417">
        <f t="shared" si="2"/>
        <v>1800</v>
      </c>
      <c r="G45" s="367" t="s">
        <v>462</v>
      </c>
      <c r="H45" s="367" t="s">
        <v>561</v>
      </c>
      <c r="I45" s="418"/>
      <c r="J45" s="418"/>
      <c r="K45" s="418"/>
    </row>
    <row r="46" s="1" customFormat="1" ht="43" customHeight="1" spans="2:11">
      <c r="B46" s="213" t="s">
        <v>524</v>
      </c>
      <c r="C46" s="213" t="s">
        <v>457</v>
      </c>
      <c r="D46" s="214" t="s">
        <v>409</v>
      </c>
      <c r="E46" s="214"/>
      <c r="F46" s="214"/>
      <c r="G46" s="215" t="s">
        <v>97</v>
      </c>
      <c r="H46" s="215" t="s">
        <v>468</v>
      </c>
      <c r="I46" s="289" t="s">
        <v>6</v>
      </c>
      <c r="J46" s="290"/>
      <c r="K46" s="316"/>
    </row>
    <row r="47" s="1" customFormat="1" ht="43" customHeight="1" spans="2:11">
      <c r="B47" s="218"/>
      <c r="C47" s="218"/>
      <c r="D47" s="219" t="s">
        <v>410</v>
      </c>
      <c r="E47" s="219" t="s">
        <v>412</v>
      </c>
      <c r="F47" s="219" t="s">
        <v>460</v>
      </c>
      <c r="G47" s="220"/>
      <c r="H47" s="220"/>
      <c r="I47" s="291"/>
      <c r="J47" s="221"/>
      <c r="K47" s="222"/>
    </row>
    <row r="48" s="229" customFormat="1" ht="42" customHeight="1" spans="2:11">
      <c r="B48" s="420" t="s">
        <v>566</v>
      </c>
      <c r="C48" s="384" t="s">
        <v>567</v>
      </c>
      <c r="D48" s="223">
        <v>9.1</v>
      </c>
      <c r="E48" s="223">
        <v>8.1</v>
      </c>
      <c r="F48" s="457">
        <f>E48*200</f>
        <v>1620</v>
      </c>
      <c r="G48" s="448" t="s">
        <v>462</v>
      </c>
      <c r="H48" s="448" t="s">
        <v>511</v>
      </c>
      <c r="I48" s="422" t="s">
        <v>568</v>
      </c>
      <c r="J48" s="423"/>
      <c r="K48" s="424"/>
    </row>
    <row r="49" s="1" customFormat="1" ht="42" customHeight="1" spans="2:15">
      <c r="B49" s="420"/>
      <c r="C49" s="224" t="s">
        <v>569</v>
      </c>
      <c r="D49" s="224">
        <v>9.9</v>
      </c>
      <c r="E49" s="224">
        <v>8.9</v>
      </c>
      <c r="F49" s="417">
        <f>E49*200</f>
        <v>1780</v>
      </c>
      <c r="G49" s="448" t="s">
        <v>462</v>
      </c>
      <c r="H49" s="448" t="s">
        <v>570</v>
      </c>
      <c r="I49" s="425"/>
      <c r="J49" s="426"/>
      <c r="K49" s="427"/>
    </row>
    <row r="50" s="1" customFormat="1" ht="42" customHeight="1" spans="2:15">
      <c r="B50" s="420"/>
      <c r="C50" s="224" t="s">
        <v>571</v>
      </c>
      <c r="D50" s="224">
        <v>9.9</v>
      </c>
      <c r="E50" s="224">
        <v>8.9</v>
      </c>
      <c r="F50" s="417">
        <f t="shared" ref="F48:F52" si="3">E50*200</f>
        <v>1780</v>
      </c>
      <c r="G50" s="448" t="s">
        <v>462</v>
      </c>
      <c r="H50" s="448" t="s">
        <v>570</v>
      </c>
      <c r="I50" s="425"/>
      <c r="J50" s="426"/>
      <c r="K50" s="427"/>
    </row>
    <row r="51" s="1" customFormat="1" ht="42" customHeight="1" spans="2:15">
      <c r="B51" s="420"/>
      <c r="C51" s="224" t="s">
        <v>572</v>
      </c>
      <c r="D51" s="224">
        <v>10</v>
      </c>
      <c r="E51" s="224">
        <v>9</v>
      </c>
      <c r="F51" s="417">
        <f t="shared" si="3"/>
        <v>1800</v>
      </c>
      <c r="G51" s="448" t="s">
        <v>462</v>
      </c>
      <c r="H51" s="448" t="s">
        <v>570</v>
      </c>
      <c r="I51" s="425"/>
      <c r="J51" s="426"/>
      <c r="K51" s="427"/>
    </row>
    <row r="52" s="1" customFormat="1" ht="42" customHeight="1" spans="2:15">
      <c r="B52" s="420"/>
      <c r="C52" s="224" t="s">
        <v>573</v>
      </c>
      <c r="D52" s="224">
        <v>10</v>
      </c>
      <c r="E52" s="224">
        <v>9</v>
      </c>
      <c r="F52" s="417">
        <f t="shared" si="3"/>
        <v>1800</v>
      </c>
      <c r="G52" s="448" t="s">
        <v>462</v>
      </c>
      <c r="H52" s="448" t="s">
        <v>570</v>
      </c>
      <c r="I52" s="428"/>
      <c r="J52" s="429"/>
      <c r="K52" s="430"/>
    </row>
    <row r="53" s="1" customFormat="1" ht="43" customHeight="1" spans="2:15">
      <c r="B53" s="466" t="s">
        <v>457</v>
      </c>
      <c r="C53" s="467"/>
      <c r="D53" s="214" t="s">
        <v>409</v>
      </c>
      <c r="E53" s="214"/>
      <c r="F53" s="214"/>
      <c r="G53" s="468" t="s">
        <v>460</v>
      </c>
      <c r="H53" s="469"/>
      <c r="I53" s="289" t="s">
        <v>6</v>
      </c>
      <c r="J53" s="290"/>
      <c r="K53" s="316"/>
    </row>
    <row r="54" s="1" customFormat="1" ht="43" customHeight="1" spans="2:15">
      <c r="B54" s="466"/>
      <c r="C54" s="467"/>
      <c r="D54" s="470" t="s">
        <v>459</v>
      </c>
      <c r="E54" s="470" t="s">
        <v>412</v>
      </c>
      <c r="F54" s="470" t="s">
        <v>574</v>
      </c>
      <c r="G54" s="471"/>
      <c r="H54" s="467"/>
      <c r="I54" s="291"/>
      <c r="J54" s="221"/>
      <c r="K54" s="222"/>
    </row>
    <row r="55" s="1" customFormat="1" ht="54" customHeight="1" spans="2:15">
      <c r="B55" s="472" t="s">
        <v>491</v>
      </c>
      <c r="C55" s="473"/>
      <c r="D55" s="367">
        <v>5.4</v>
      </c>
      <c r="E55" s="367">
        <v>4.4</v>
      </c>
      <c r="F55" s="367">
        <v>4.4</v>
      </c>
      <c r="G55" s="367">
        <f>F55*200</f>
        <v>880</v>
      </c>
      <c r="H55" s="367"/>
      <c r="I55" s="449" t="s">
        <v>492</v>
      </c>
      <c r="J55" s="449"/>
      <c r="K55" s="449"/>
    </row>
    <row r="56" s="1" customFormat="1" ht="54" customHeight="1" spans="2:15">
      <c r="B56" s="472" t="s">
        <v>493</v>
      </c>
      <c r="C56" s="473"/>
      <c r="D56" s="437" t="s">
        <v>494</v>
      </c>
      <c r="E56" s="437"/>
      <c r="F56" s="437"/>
      <c r="G56" s="437"/>
      <c r="H56" s="437"/>
      <c r="I56" s="449" t="s">
        <v>495</v>
      </c>
      <c r="J56" s="449"/>
      <c r="K56" s="449"/>
    </row>
    <row r="57" s="1" customFormat="1" ht="42" customHeight="1" spans="2:15">
      <c r="B57" s="438" t="s">
        <v>428</v>
      </c>
      <c r="C57" s="439"/>
      <c r="D57" s="439"/>
      <c r="E57" s="439"/>
      <c r="F57" s="439"/>
      <c r="G57" s="439"/>
      <c r="H57" s="439"/>
      <c r="I57" s="439"/>
      <c r="J57" s="439"/>
      <c r="K57" s="439"/>
    </row>
    <row r="58" s="398" customFormat="1" ht="50" customHeight="1" spans="2:15">
      <c r="B58" s="440" t="s">
        <v>496</v>
      </c>
      <c r="C58" s="440"/>
      <c r="D58" s="440"/>
      <c r="E58" s="440"/>
      <c r="F58" s="440"/>
      <c r="G58" s="440"/>
      <c r="H58" s="440"/>
      <c r="I58" s="440"/>
      <c r="J58" s="440"/>
      <c r="K58" s="440"/>
      <c r="L58" s="441"/>
      <c r="M58" s="441"/>
      <c r="N58" s="442"/>
      <c r="O58" s="442"/>
    </row>
    <row r="59" s="1" customFormat="1" ht="16" customHeight="1" spans="2:15">
      <c r="D59" s="365"/>
      <c r="E59" s="365"/>
      <c r="F59" s="443"/>
      <c r="G59" s="443"/>
      <c r="H59" s="443"/>
      <c r="I59" s="443"/>
      <c r="J59" s="443"/>
      <c r="K59" s="443"/>
    </row>
    <row r="60" s="1" customFormat="1" ht="35" customHeight="1" spans="2:15">
      <c r="B60" s="235" t="s">
        <v>434</v>
      </c>
      <c r="C60" s="235"/>
      <c r="D60" s="235"/>
      <c r="E60" s="235"/>
      <c r="F60" s="235"/>
      <c r="G60" s="235"/>
      <c r="H60" s="235"/>
      <c r="I60" s="235"/>
      <c r="J60" s="235"/>
      <c r="K60" s="235"/>
    </row>
    <row r="61" s="1" customFormat="1" ht="16" customHeight="1" spans="2:15">
      <c r="B61" s="444"/>
      <c r="C61" s="444"/>
      <c r="D61" s="444"/>
      <c r="E61" s="444"/>
      <c r="F61" s="444"/>
      <c r="G61" s="444"/>
      <c r="H61" s="444"/>
      <c r="I61" s="444"/>
      <c r="J61" s="444"/>
      <c r="K61" s="444"/>
    </row>
    <row r="62" s="1" customFormat="1" ht="280" customHeight="1" spans="2:15">
      <c r="B62" s="338" t="s">
        <v>575</v>
      </c>
      <c r="C62" s="339"/>
      <c r="D62" s="339"/>
      <c r="E62" s="339"/>
      <c r="F62" s="339"/>
      <c r="G62" s="339"/>
      <c r="H62" s="339"/>
      <c r="I62" s="339"/>
      <c r="J62" s="339"/>
      <c r="K62" s="340"/>
    </row>
    <row r="63" s="1" customFormat="1" ht="16" customHeight="1" spans="2:15">
      <c r="B63" s="143"/>
      <c r="C63" s="143"/>
      <c r="D63" s="247"/>
      <c r="E63" s="247"/>
      <c r="F63" s="247"/>
      <c r="G63" s="247"/>
      <c r="H63" s="247"/>
      <c r="I63" s="247"/>
      <c r="J63" s="143"/>
      <c r="K63" s="143"/>
    </row>
    <row r="64" s="207" customFormat="1" ht="35" customHeight="1" spans="2:15">
      <c r="B64" s="235" t="s">
        <v>436</v>
      </c>
      <c r="C64" s="235"/>
      <c r="D64" s="235"/>
      <c r="E64" s="235"/>
      <c r="F64" s="235"/>
      <c r="G64" s="235"/>
      <c r="H64" s="235"/>
      <c r="I64" s="235"/>
      <c r="J64" s="235"/>
      <c r="K64" s="235"/>
    </row>
    <row r="65" s="1" customFormat="1" ht="11" customHeight="1" spans="2:11">
      <c r="C65" s="341"/>
      <c r="D65" s="341"/>
      <c r="E65" s="341"/>
      <c r="F65" s="341"/>
      <c r="G65" s="341"/>
      <c r="H65" s="341"/>
      <c r="I65" s="341"/>
    </row>
    <row r="66" s="1" customFormat="1" ht="35" customHeight="1" spans="2:11">
      <c r="B66" s="305" t="s">
        <v>517</v>
      </c>
      <c r="C66" s="305"/>
      <c r="D66" s="305"/>
      <c r="E66" s="305"/>
      <c r="F66" s="305"/>
      <c r="G66" s="305"/>
      <c r="H66" s="305"/>
      <c r="I66" s="305"/>
      <c r="J66" s="305"/>
      <c r="K66" s="305"/>
    </row>
    <row r="67" s="1" customFormat="1" ht="35" customHeight="1" spans="2:11">
      <c r="B67" s="305" t="s">
        <v>518</v>
      </c>
      <c r="C67" s="305"/>
      <c r="D67" s="305"/>
      <c r="E67" s="305"/>
      <c r="F67" s="305"/>
      <c r="G67" s="305"/>
      <c r="H67" s="305"/>
      <c r="I67" s="305"/>
      <c r="J67" s="305"/>
      <c r="K67" s="305"/>
    </row>
    <row r="68" s="1" customFormat="1" ht="35" customHeight="1" spans="2:11">
      <c r="B68" s="305" t="s">
        <v>576</v>
      </c>
      <c r="C68" s="305"/>
      <c r="D68" s="305"/>
      <c r="E68" s="305"/>
      <c r="F68" s="305"/>
      <c r="G68" s="305"/>
      <c r="H68" s="305"/>
      <c r="I68" s="305"/>
      <c r="J68" s="305"/>
      <c r="K68" s="305"/>
    </row>
    <row r="69" s="1" customFormat="1" ht="35" customHeight="1" spans="2:11">
      <c r="B69" s="305" t="s">
        <v>520</v>
      </c>
      <c r="C69" s="305"/>
      <c r="D69" s="305"/>
      <c r="E69" s="305"/>
      <c r="F69" s="305"/>
      <c r="G69" s="305"/>
      <c r="H69" s="305"/>
      <c r="I69" s="305"/>
      <c r="J69" s="305"/>
      <c r="K69" s="305"/>
    </row>
    <row r="70" s="1" customFormat="1" ht="35" customHeight="1" spans="2:11">
      <c r="B70" s="305" t="s">
        <v>521</v>
      </c>
      <c r="C70" s="305"/>
      <c r="D70" s="305"/>
      <c r="E70" s="305"/>
      <c r="F70" s="305"/>
      <c r="G70" s="305"/>
      <c r="H70" s="305"/>
      <c r="I70" s="305"/>
      <c r="J70" s="305"/>
      <c r="K70" s="305"/>
    </row>
    <row r="71" s="1" customFormat="1" ht="35" customHeight="1" spans="2:11">
      <c r="B71" s="305" t="s">
        <v>503</v>
      </c>
      <c r="C71" s="305"/>
      <c r="D71" s="305"/>
      <c r="E71" s="305"/>
      <c r="F71" s="305"/>
      <c r="G71" s="305"/>
      <c r="H71" s="305"/>
      <c r="I71" s="305"/>
      <c r="J71" s="305"/>
      <c r="K71" s="305"/>
    </row>
    <row r="72" s="1" customFormat="1" ht="35" customHeight="1" spans="2:11">
      <c r="B72" s="305" t="s">
        <v>522</v>
      </c>
      <c r="C72" s="305"/>
      <c r="D72" s="305"/>
      <c r="E72" s="305"/>
      <c r="F72" s="305"/>
      <c r="G72" s="305"/>
      <c r="H72" s="305"/>
      <c r="I72" s="305"/>
      <c r="J72" s="305"/>
      <c r="K72" s="305"/>
    </row>
    <row r="73" s="1" customFormat="1" ht="82" customHeight="1" spans="2:11">
      <c r="B73" s="305" t="s">
        <v>523</v>
      </c>
      <c r="C73" s="305"/>
      <c r="D73" s="305"/>
      <c r="E73" s="305"/>
      <c r="F73" s="305"/>
      <c r="G73" s="305"/>
      <c r="H73" s="305"/>
      <c r="I73" s="305"/>
      <c r="J73" s="305"/>
      <c r="K73" s="305"/>
    </row>
    <row r="74" s="1" customFormat="1" ht="35" customHeight="1" spans="2:11">
      <c r="B74" s="396" t="s">
        <v>454</v>
      </c>
      <c r="C74" s="396"/>
      <c r="D74" s="396"/>
      <c r="E74" s="396"/>
      <c r="F74" s="396"/>
      <c r="G74" s="396"/>
      <c r="H74" s="396"/>
      <c r="I74" s="396"/>
      <c r="J74" s="396"/>
      <c r="K74" s="396"/>
    </row>
  </sheetData>
  <mergeCells count="72">
    <mergeCell ref="J3:K3"/>
    <mergeCell ref="B7:K7"/>
    <mergeCell ref="D9:F9"/>
    <mergeCell ref="B13:K13"/>
    <mergeCell ref="B15:K15"/>
    <mergeCell ref="D17:F17"/>
    <mergeCell ref="D31:F31"/>
    <mergeCell ref="D38:F38"/>
    <mergeCell ref="D46:F46"/>
    <mergeCell ref="D53:F53"/>
    <mergeCell ref="B55:C55"/>
    <mergeCell ref="G55:H55"/>
    <mergeCell ref="I55:K55"/>
    <mergeCell ref="B56:C56"/>
    <mergeCell ref="D56:H56"/>
    <mergeCell ref="I56:K56"/>
    <mergeCell ref="B57:K57"/>
    <mergeCell ref="B58:K58"/>
    <mergeCell ref="B60:K60"/>
    <mergeCell ref="B62:K62"/>
    <mergeCell ref="B63:K63"/>
    <mergeCell ref="B64:K64"/>
    <mergeCell ref="B66:K66"/>
    <mergeCell ref="B67:K67"/>
    <mergeCell ref="B68:K68"/>
    <mergeCell ref="B69:K69"/>
    <mergeCell ref="B70:K70"/>
    <mergeCell ref="B71:K71"/>
    <mergeCell ref="B72:K72"/>
    <mergeCell ref="B73:K73"/>
    <mergeCell ref="B74:K74"/>
    <mergeCell ref="B9:B10"/>
    <mergeCell ref="B17:B18"/>
    <mergeCell ref="B20:B21"/>
    <mergeCell ref="B22:B23"/>
    <mergeCell ref="B24:B26"/>
    <mergeCell ref="B27:B30"/>
    <mergeCell ref="B31:B32"/>
    <mergeCell ref="B33:B35"/>
    <mergeCell ref="B36:B37"/>
    <mergeCell ref="B38:B39"/>
    <mergeCell ref="B40:B45"/>
    <mergeCell ref="B46:B47"/>
    <mergeCell ref="B48:B52"/>
    <mergeCell ref="C9:C10"/>
    <mergeCell ref="C17:C18"/>
    <mergeCell ref="C31:C32"/>
    <mergeCell ref="C38:C39"/>
    <mergeCell ref="C46:C47"/>
    <mergeCell ref="G9:G10"/>
    <mergeCell ref="G17:G18"/>
    <mergeCell ref="G31:G32"/>
    <mergeCell ref="G38:G39"/>
    <mergeCell ref="G46:G47"/>
    <mergeCell ref="H9:H10"/>
    <mergeCell ref="H17:H18"/>
    <mergeCell ref="H31:H32"/>
    <mergeCell ref="H38:H39"/>
    <mergeCell ref="H46:H47"/>
    <mergeCell ref="B4:K5"/>
    <mergeCell ref="I11:K12"/>
    <mergeCell ref="I9:K10"/>
    <mergeCell ref="I17:K18"/>
    <mergeCell ref="I33:K37"/>
    <mergeCell ref="I38:K45"/>
    <mergeCell ref="I19:K30"/>
    <mergeCell ref="I31:K32"/>
    <mergeCell ref="I46:K47"/>
    <mergeCell ref="I48:K52"/>
    <mergeCell ref="I53:K54"/>
    <mergeCell ref="G53:H54"/>
    <mergeCell ref="B53:C54"/>
  </mergeCells>
  <pageMargins left="0.75" right="0.75" top="1" bottom="1" header="0.5" footer="0.5"/>
  <pageSetup paperSize="256"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4" tint="0.4"/>
  </sheetPr>
  <dimension ref="B2:O75"/>
  <sheetViews>
    <sheetView showGridLines="0" zoomScale="58" zoomScaleNormal="58" topLeftCell="C1" workbookViewId="0">
      <selection activeCell="E11" sqref="E11"/>
    </sheetView>
  </sheetViews>
  <sheetFormatPr defaultColWidth="8.71818181818182" defaultRowHeight="16.5"/>
  <cols>
    <col min="1" max="1" width="4.62727272727273" style="1" customWidth="1"/>
    <col min="2" max="2" width="28.3272727272727" style="1" customWidth="1"/>
    <col min="3" max="3" width="57.3636363636364" style="1" customWidth="1"/>
    <col min="4" max="6" width="35.6272727272727" style="1" customWidth="1"/>
    <col min="7" max="8" width="30.6272727272727" style="1" customWidth="1"/>
    <col min="9" max="9" width="23.6272727272727" style="1" customWidth="1"/>
    <col min="10" max="10" width="28.6272727272727" style="1" customWidth="1"/>
    <col min="11" max="11" width="79.3181818181818" style="1" customWidth="1"/>
    <col min="12" max="16384" width="8.71818181818182" style="1"/>
  </cols>
  <sheetData>
    <row r="2" s="1" customFormat="1" ht="41" customHeight="1"/>
    <row r="3" s="1" customFormat="1" ht="41" customHeight="1"/>
    <row r="4" s="1" customFormat="1" ht="41" customHeight="1" spans="2:13">
      <c r="J4" s="445" t="str">
        <f>目录!H4</f>
        <v>明日之星华南价格表入仓执行日期2025/1/27</v>
      </c>
      <c r="K4" s="445"/>
    </row>
    <row r="5" s="1" customFormat="1" ht="50" customHeight="1" spans="2:13">
      <c r="B5" s="400" t="s">
        <v>506</v>
      </c>
      <c r="C5" s="400"/>
      <c r="D5" s="400"/>
      <c r="E5" s="400"/>
      <c r="F5" s="400"/>
      <c r="G5" s="400"/>
      <c r="H5" s="400"/>
      <c r="I5" s="400"/>
      <c r="J5" s="400"/>
      <c r="K5" s="400"/>
    </row>
    <row r="6" s="1" customFormat="1" ht="27" customHeight="1" spans="2:13">
      <c r="B6" s="400"/>
      <c r="C6" s="400"/>
      <c r="D6" s="400"/>
      <c r="E6" s="400"/>
      <c r="F6" s="400"/>
      <c r="G6" s="400"/>
      <c r="H6" s="400"/>
      <c r="I6" s="400"/>
      <c r="J6" s="400"/>
      <c r="K6" s="400"/>
    </row>
    <row r="7" s="1" customFormat="1" ht="16" customHeight="1" spans="2:13">
      <c r="D7" s="5"/>
      <c r="E7" s="5"/>
      <c r="F7" s="401"/>
      <c r="G7" s="401"/>
      <c r="H7" s="401"/>
      <c r="I7" s="401"/>
      <c r="J7" s="401"/>
      <c r="K7" s="401"/>
    </row>
    <row r="8" s="1" customFormat="1" ht="40" customHeight="1" spans="2:13">
      <c r="B8" s="210" t="s">
        <v>577</v>
      </c>
      <c r="C8" s="210"/>
      <c r="D8" s="210"/>
      <c r="E8" s="210"/>
      <c r="F8" s="210"/>
      <c r="G8" s="210"/>
      <c r="H8" s="210"/>
      <c r="I8" s="210"/>
      <c r="J8" s="210"/>
      <c r="K8" s="210"/>
    </row>
    <row r="9" s="1" customFormat="1" ht="16" customHeight="1" spans="2:13">
      <c r="C9" s="80"/>
      <c r="D9" s="80"/>
      <c r="E9" s="80"/>
      <c r="F9" s="80"/>
      <c r="G9" s="80"/>
      <c r="H9" s="80"/>
      <c r="I9" s="80"/>
      <c r="J9" s="80"/>
      <c r="K9" s="80"/>
    </row>
    <row r="10" s="1" customFormat="1" ht="51" customHeight="1" spans="2:13">
      <c r="B10" s="213" t="s">
        <v>524</v>
      </c>
      <c r="C10" s="213" t="s">
        <v>457</v>
      </c>
      <c r="D10" s="214" t="s">
        <v>409</v>
      </c>
      <c r="E10" s="214"/>
      <c r="F10" s="214"/>
      <c r="G10" s="215" t="s">
        <v>97</v>
      </c>
      <c r="H10" s="215" t="s">
        <v>525</v>
      </c>
      <c r="I10" s="289" t="s">
        <v>6</v>
      </c>
      <c r="J10" s="290"/>
      <c r="K10" s="316"/>
    </row>
    <row r="11" s="1" customFormat="1" ht="43" customHeight="1" spans="2:13">
      <c r="B11" s="218"/>
      <c r="C11" s="218"/>
      <c r="D11" s="219" t="s">
        <v>410</v>
      </c>
      <c r="E11" s="219" t="s">
        <v>459</v>
      </c>
      <c r="F11" s="219" t="s">
        <v>460</v>
      </c>
      <c r="G11" s="220"/>
      <c r="H11" s="220"/>
      <c r="I11" s="291"/>
      <c r="J11" s="221"/>
      <c r="K11" s="222"/>
    </row>
    <row r="12" s="1" customFormat="1" ht="42" customHeight="1" spans="2:13">
      <c r="B12" s="453" t="s">
        <v>526</v>
      </c>
      <c r="C12" s="403" t="s">
        <v>461</v>
      </c>
      <c r="D12" s="403">
        <v>4.6</v>
      </c>
      <c r="E12" s="403">
        <v>3.6</v>
      </c>
      <c r="F12" s="403">
        <f>E12*200</f>
        <v>720</v>
      </c>
      <c r="G12" s="404" t="s">
        <v>462</v>
      </c>
      <c r="H12" s="404" t="s">
        <v>578</v>
      </c>
      <c r="I12" s="405" t="s">
        <v>464</v>
      </c>
      <c r="J12" s="406"/>
      <c r="K12" s="407"/>
    </row>
    <row r="13" s="1" customFormat="1" ht="42" customHeight="1" spans="2:13">
      <c r="B13" s="408" t="s">
        <v>528</v>
      </c>
      <c r="C13" s="403" t="s">
        <v>529</v>
      </c>
      <c r="D13" s="403">
        <v>5.1</v>
      </c>
      <c r="E13" s="403">
        <v>4.1</v>
      </c>
      <c r="F13" s="403">
        <f>E13*200</f>
        <v>820</v>
      </c>
      <c r="G13" s="404" t="s">
        <v>462</v>
      </c>
      <c r="H13" s="404" t="s">
        <v>579</v>
      </c>
      <c r="I13" s="409"/>
      <c r="J13" s="410"/>
      <c r="K13" s="411"/>
    </row>
    <row r="14" s="307" customFormat="1" ht="60" customHeight="1" spans="2:13">
      <c r="B14" s="454" t="s">
        <v>467</v>
      </c>
      <c r="C14" s="455"/>
      <c r="D14" s="455"/>
      <c r="E14" s="455"/>
      <c r="F14" s="455"/>
      <c r="G14" s="455"/>
      <c r="H14" s="455"/>
      <c r="I14" s="455"/>
      <c r="J14" s="455"/>
      <c r="K14" s="456"/>
    </row>
    <row r="15" s="307" customFormat="1" ht="16" customHeight="1" spans="2:13">
      <c r="C15" s="412"/>
      <c r="D15" s="401"/>
      <c r="E15" s="401"/>
      <c r="F15" s="401"/>
      <c r="G15" s="401"/>
      <c r="H15" s="401"/>
      <c r="I15" s="401"/>
      <c r="J15" s="401"/>
      <c r="K15" s="413"/>
    </row>
    <row r="16" s="1" customFormat="1" ht="40" customHeight="1" spans="2:13">
      <c r="B16" s="210" t="s">
        <v>577</v>
      </c>
      <c r="C16" s="210"/>
      <c r="D16" s="210"/>
      <c r="E16" s="210"/>
      <c r="F16" s="210"/>
      <c r="G16" s="210"/>
      <c r="H16" s="210"/>
      <c r="I16" s="210"/>
      <c r="J16" s="210"/>
      <c r="K16" s="210"/>
      <c r="L16" s="415"/>
      <c r="M16" s="415"/>
    </row>
    <row r="17" s="1" customFormat="1" ht="16" customHeight="1" spans="2:11">
      <c r="C17" s="80"/>
      <c r="D17" s="80"/>
      <c r="E17" s="80"/>
      <c r="F17" s="80"/>
      <c r="G17" s="80"/>
      <c r="H17" s="80"/>
      <c r="I17" s="80"/>
      <c r="J17" s="80"/>
      <c r="K17" s="80"/>
    </row>
    <row r="18" s="1" customFormat="1" ht="43" customHeight="1" spans="2:11">
      <c r="B18" s="213" t="s">
        <v>524</v>
      </c>
      <c r="C18" s="213" t="s">
        <v>457</v>
      </c>
      <c r="D18" s="214" t="s">
        <v>409</v>
      </c>
      <c r="E18" s="214"/>
      <c r="F18" s="214"/>
      <c r="G18" s="215" t="s">
        <v>97</v>
      </c>
      <c r="H18" s="215" t="s">
        <v>482</v>
      </c>
      <c r="I18" s="289" t="s">
        <v>6</v>
      </c>
      <c r="J18" s="290"/>
      <c r="K18" s="316"/>
    </row>
    <row r="19" s="1" customFormat="1" ht="43" customHeight="1" spans="2:11">
      <c r="B19" s="218"/>
      <c r="C19" s="218"/>
      <c r="D19" s="219" t="s">
        <v>410</v>
      </c>
      <c r="E19" s="219" t="s">
        <v>459</v>
      </c>
      <c r="F19" s="219" t="s">
        <v>460</v>
      </c>
      <c r="G19" s="220"/>
      <c r="H19" s="220"/>
      <c r="I19" s="291"/>
      <c r="J19" s="221"/>
      <c r="K19" s="222"/>
    </row>
    <row r="20" s="1" customFormat="1" ht="52" customHeight="1" spans="2:11">
      <c r="B20" s="416" t="s">
        <v>531</v>
      </c>
      <c r="C20" s="367" t="s">
        <v>532</v>
      </c>
      <c r="D20" s="366">
        <v>4.9</v>
      </c>
      <c r="E20" s="366">
        <v>3.9</v>
      </c>
      <c r="F20" s="417">
        <f>E20*200</f>
        <v>780</v>
      </c>
      <c r="G20" s="367" t="s">
        <v>462</v>
      </c>
      <c r="H20" s="367" t="s">
        <v>580</v>
      </c>
      <c r="I20" s="418" t="s">
        <v>485</v>
      </c>
      <c r="J20" s="418"/>
      <c r="K20" s="418"/>
    </row>
    <row r="21" s="1" customFormat="1" ht="52" customHeight="1" spans="2:11">
      <c r="B21" s="416" t="s">
        <v>534</v>
      </c>
      <c r="C21" s="367" t="s">
        <v>535</v>
      </c>
      <c r="D21" s="366">
        <v>5.1</v>
      </c>
      <c r="E21" s="366">
        <v>4.1</v>
      </c>
      <c r="F21" s="417">
        <f t="shared" ref="F20:F31" si="0">E21*200</f>
        <v>820</v>
      </c>
      <c r="G21" s="367" t="s">
        <v>462</v>
      </c>
      <c r="H21" s="367" t="s">
        <v>581</v>
      </c>
      <c r="I21" s="418"/>
      <c r="J21" s="418"/>
      <c r="K21" s="418"/>
    </row>
    <row r="22" s="1" customFormat="1" ht="52" customHeight="1" spans="2:11">
      <c r="B22" s="416"/>
      <c r="C22" s="367" t="s">
        <v>537</v>
      </c>
      <c r="D22" s="366">
        <v>5.1</v>
      </c>
      <c r="E22" s="366">
        <v>4.1</v>
      </c>
      <c r="F22" s="417">
        <f t="shared" si="0"/>
        <v>820</v>
      </c>
      <c r="G22" s="367" t="s">
        <v>462</v>
      </c>
      <c r="H22" s="367" t="s">
        <v>581</v>
      </c>
      <c r="I22" s="418"/>
      <c r="J22" s="418"/>
      <c r="K22" s="418"/>
    </row>
    <row r="23" s="1" customFormat="1" ht="75" customHeight="1" spans="2:11">
      <c r="B23" s="416" t="s">
        <v>538</v>
      </c>
      <c r="C23" s="367" t="s">
        <v>539</v>
      </c>
      <c r="D23" s="366">
        <v>5.6</v>
      </c>
      <c r="E23" s="366">
        <v>4.6</v>
      </c>
      <c r="F23" s="417">
        <f t="shared" si="0"/>
        <v>920</v>
      </c>
      <c r="G23" s="367" t="s">
        <v>462</v>
      </c>
      <c r="H23" s="367" t="s">
        <v>540</v>
      </c>
      <c r="I23" s="418"/>
      <c r="J23" s="418"/>
      <c r="K23" s="418"/>
    </row>
    <row r="24" s="1" customFormat="1" ht="52" customHeight="1" spans="2:11">
      <c r="B24" s="416"/>
      <c r="C24" s="367" t="s">
        <v>541</v>
      </c>
      <c r="D24" s="366">
        <v>5.6</v>
      </c>
      <c r="E24" s="366">
        <v>4.6</v>
      </c>
      <c r="F24" s="417">
        <f t="shared" si="0"/>
        <v>920</v>
      </c>
      <c r="G24" s="367" t="s">
        <v>462</v>
      </c>
      <c r="H24" s="367" t="s">
        <v>540</v>
      </c>
      <c r="I24" s="418"/>
      <c r="J24" s="418"/>
      <c r="K24" s="418"/>
    </row>
    <row r="25" s="1" customFormat="1" ht="52" customHeight="1" spans="2:11">
      <c r="B25" s="416" t="s">
        <v>542</v>
      </c>
      <c r="C25" s="367" t="s">
        <v>543</v>
      </c>
      <c r="D25" s="366">
        <v>5.6</v>
      </c>
      <c r="E25" s="366">
        <v>4.6</v>
      </c>
      <c r="F25" s="417">
        <f t="shared" si="0"/>
        <v>920</v>
      </c>
      <c r="G25" s="367" t="s">
        <v>462</v>
      </c>
      <c r="H25" s="367" t="s">
        <v>540</v>
      </c>
      <c r="I25" s="418"/>
      <c r="J25" s="418"/>
      <c r="K25" s="418"/>
    </row>
    <row r="26" s="1" customFormat="1" ht="52" customHeight="1" spans="2:11">
      <c r="B26" s="416"/>
      <c r="C26" s="367" t="s">
        <v>544</v>
      </c>
      <c r="D26" s="366">
        <v>5.6</v>
      </c>
      <c r="E26" s="366">
        <v>4.6</v>
      </c>
      <c r="F26" s="417">
        <f t="shared" si="0"/>
        <v>920</v>
      </c>
      <c r="G26" s="367" t="s">
        <v>462</v>
      </c>
      <c r="H26" s="367" t="s">
        <v>540</v>
      </c>
      <c r="I26" s="418"/>
      <c r="J26" s="418"/>
      <c r="K26" s="418"/>
    </row>
    <row r="27" s="1" customFormat="1" ht="52" customHeight="1" spans="2:11">
      <c r="B27" s="416"/>
      <c r="C27" s="367" t="s">
        <v>475</v>
      </c>
      <c r="D27" s="366">
        <v>6.4</v>
      </c>
      <c r="E27" s="366">
        <v>5.4</v>
      </c>
      <c r="F27" s="417">
        <f t="shared" si="0"/>
        <v>1080</v>
      </c>
      <c r="G27" s="367" t="s">
        <v>462</v>
      </c>
      <c r="H27" s="367" t="s">
        <v>540</v>
      </c>
      <c r="I27" s="418"/>
      <c r="J27" s="418"/>
      <c r="K27" s="418"/>
    </row>
    <row r="28" s="1" customFormat="1" ht="52" customHeight="1" spans="2:11">
      <c r="B28" s="416" t="s">
        <v>545</v>
      </c>
      <c r="C28" s="366" t="s">
        <v>476</v>
      </c>
      <c r="D28" s="224">
        <v>7</v>
      </c>
      <c r="E28" s="224">
        <v>6</v>
      </c>
      <c r="F28" s="417">
        <f t="shared" si="0"/>
        <v>1200</v>
      </c>
      <c r="G28" s="367" t="s">
        <v>462</v>
      </c>
      <c r="H28" s="366" t="s">
        <v>511</v>
      </c>
      <c r="I28" s="418"/>
      <c r="J28" s="418"/>
      <c r="K28" s="418"/>
    </row>
    <row r="29" s="1" customFormat="1" ht="75" customHeight="1" spans="2:11">
      <c r="B29" s="416"/>
      <c r="C29" s="366" t="s">
        <v>546</v>
      </c>
      <c r="D29" s="224">
        <v>7.2</v>
      </c>
      <c r="E29" s="224">
        <v>6.2</v>
      </c>
      <c r="F29" s="417">
        <f t="shared" si="0"/>
        <v>1240</v>
      </c>
      <c r="G29" s="367" t="s">
        <v>462</v>
      </c>
      <c r="H29" s="366" t="s">
        <v>511</v>
      </c>
      <c r="I29" s="418"/>
      <c r="J29" s="418"/>
      <c r="K29" s="418"/>
    </row>
    <row r="30" s="1" customFormat="1" ht="52" customHeight="1" spans="2:11">
      <c r="B30" s="416"/>
      <c r="C30" s="366" t="s">
        <v>547</v>
      </c>
      <c r="D30" s="224">
        <v>7.5</v>
      </c>
      <c r="E30" s="224">
        <v>6.5</v>
      </c>
      <c r="F30" s="417">
        <f t="shared" si="0"/>
        <v>1300</v>
      </c>
      <c r="G30" s="367" t="s">
        <v>462</v>
      </c>
      <c r="H30" s="366" t="s">
        <v>511</v>
      </c>
      <c r="I30" s="418"/>
      <c r="J30" s="418"/>
      <c r="K30" s="418"/>
    </row>
    <row r="31" s="1" customFormat="1" ht="52" customHeight="1" spans="2:11">
      <c r="B31" s="416"/>
      <c r="C31" s="366" t="s">
        <v>480</v>
      </c>
      <c r="D31" s="224">
        <v>7.5</v>
      </c>
      <c r="E31" s="224">
        <v>6.5</v>
      </c>
      <c r="F31" s="417">
        <f t="shared" si="0"/>
        <v>1300</v>
      </c>
      <c r="G31" s="367" t="s">
        <v>462</v>
      </c>
      <c r="H31" s="366" t="s">
        <v>511</v>
      </c>
      <c r="I31" s="418"/>
      <c r="J31" s="418"/>
      <c r="K31" s="418"/>
    </row>
    <row r="32" s="1" customFormat="1" ht="43" customHeight="1" spans="2:11">
      <c r="B32" s="213" t="s">
        <v>524</v>
      </c>
      <c r="C32" s="213" t="s">
        <v>457</v>
      </c>
      <c r="D32" s="214" t="s">
        <v>409</v>
      </c>
      <c r="E32" s="214"/>
      <c r="F32" s="214"/>
      <c r="G32" s="215" t="s">
        <v>97</v>
      </c>
      <c r="H32" s="215" t="s">
        <v>482</v>
      </c>
      <c r="I32" s="289" t="s">
        <v>6</v>
      </c>
      <c r="J32" s="290"/>
      <c r="K32" s="316"/>
    </row>
    <row r="33" s="1" customFormat="1" ht="43" customHeight="1" spans="2:11">
      <c r="B33" s="218"/>
      <c r="C33" s="218"/>
      <c r="D33" s="219" t="s">
        <v>459</v>
      </c>
      <c r="E33" s="219" t="s">
        <v>412</v>
      </c>
      <c r="F33" s="219" t="s">
        <v>460</v>
      </c>
      <c r="G33" s="220"/>
      <c r="H33" s="220"/>
      <c r="I33" s="291"/>
      <c r="J33" s="221"/>
      <c r="K33" s="222"/>
    </row>
    <row r="34" s="1" customFormat="1" ht="42" customHeight="1" spans="2:11">
      <c r="B34" s="419" t="s">
        <v>548</v>
      </c>
      <c r="C34" s="366" t="s">
        <v>549</v>
      </c>
      <c r="D34" s="224">
        <v>7.8</v>
      </c>
      <c r="E34" s="224">
        <v>6.8</v>
      </c>
      <c r="F34" s="367">
        <f t="shared" ref="F34:F38" si="1">E34*200</f>
        <v>1360</v>
      </c>
      <c r="G34" s="367" t="s">
        <v>550</v>
      </c>
      <c r="H34" s="367" t="s">
        <v>551</v>
      </c>
      <c r="I34" s="418" t="s">
        <v>485</v>
      </c>
      <c r="J34" s="418"/>
      <c r="K34" s="418"/>
    </row>
    <row r="35" s="1" customFormat="1" ht="42" customHeight="1" spans="2:11">
      <c r="B35" s="419"/>
      <c r="C35" s="366" t="s">
        <v>552</v>
      </c>
      <c r="D35" s="224">
        <v>7.8</v>
      </c>
      <c r="E35" s="224">
        <v>6.8</v>
      </c>
      <c r="F35" s="367">
        <f t="shared" si="1"/>
        <v>1360</v>
      </c>
      <c r="G35" s="367" t="s">
        <v>550</v>
      </c>
      <c r="H35" s="367" t="s">
        <v>551</v>
      </c>
      <c r="I35" s="418"/>
      <c r="J35" s="418"/>
      <c r="K35" s="418"/>
    </row>
    <row r="36" s="1" customFormat="1" ht="42" customHeight="1" spans="2:11">
      <c r="B36" s="419"/>
      <c r="C36" s="366" t="s">
        <v>553</v>
      </c>
      <c r="D36" s="224">
        <v>7.8</v>
      </c>
      <c r="E36" s="224">
        <v>6.8</v>
      </c>
      <c r="F36" s="367">
        <f t="shared" si="1"/>
        <v>1360</v>
      </c>
      <c r="G36" s="367" t="s">
        <v>550</v>
      </c>
      <c r="H36" s="367" t="s">
        <v>551</v>
      </c>
      <c r="I36" s="418"/>
      <c r="J36" s="418"/>
      <c r="K36" s="418"/>
    </row>
    <row r="37" s="1" customFormat="1" ht="42" customHeight="1" spans="2:11">
      <c r="B37" s="419" t="s">
        <v>554</v>
      </c>
      <c r="C37" s="366" t="s">
        <v>555</v>
      </c>
      <c r="D37" s="224">
        <v>8.1</v>
      </c>
      <c r="E37" s="224">
        <v>7.1</v>
      </c>
      <c r="F37" s="367">
        <f t="shared" si="1"/>
        <v>1420</v>
      </c>
      <c r="G37" s="367" t="s">
        <v>550</v>
      </c>
      <c r="H37" s="367" t="s">
        <v>551</v>
      </c>
      <c r="I37" s="418"/>
      <c r="J37" s="418"/>
      <c r="K37" s="418"/>
    </row>
    <row r="38" s="1" customFormat="1" ht="42" customHeight="1" spans="2:11">
      <c r="B38" s="419"/>
      <c r="C38" s="366" t="s">
        <v>556</v>
      </c>
      <c r="D38" s="224">
        <v>8.1</v>
      </c>
      <c r="E38" s="224">
        <v>7.1</v>
      </c>
      <c r="F38" s="367">
        <f t="shared" si="1"/>
        <v>1420</v>
      </c>
      <c r="G38" s="367" t="s">
        <v>550</v>
      </c>
      <c r="H38" s="367" t="s">
        <v>551</v>
      </c>
      <c r="I38" s="418"/>
      <c r="J38" s="418"/>
      <c r="K38" s="418"/>
    </row>
    <row r="39" s="1" customFormat="1" ht="43" customHeight="1" spans="2:11">
      <c r="B39" s="213" t="s">
        <v>524</v>
      </c>
      <c r="C39" s="213" t="s">
        <v>457</v>
      </c>
      <c r="D39" s="214" t="s">
        <v>409</v>
      </c>
      <c r="E39" s="214"/>
      <c r="F39" s="214"/>
      <c r="G39" s="215" t="s">
        <v>97</v>
      </c>
      <c r="H39" s="215" t="s">
        <v>482</v>
      </c>
      <c r="I39" s="418" t="s">
        <v>557</v>
      </c>
      <c r="J39" s="418"/>
      <c r="K39" s="418"/>
    </row>
    <row r="40" s="1" customFormat="1" ht="43" customHeight="1" spans="2:11">
      <c r="B40" s="218"/>
      <c r="C40" s="218"/>
      <c r="D40" s="219" t="s">
        <v>410</v>
      </c>
      <c r="E40" s="219" t="s">
        <v>412</v>
      </c>
      <c r="F40" s="219" t="s">
        <v>460</v>
      </c>
      <c r="G40" s="220"/>
      <c r="H40" s="220"/>
      <c r="I40" s="418"/>
      <c r="J40" s="418"/>
      <c r="K40" s="418"/>
    </row>
    <row r="41" s="229" customFormat="1" ht="42" customHeight="1" spans="2:11">
      <c r="B41" s="420" t="s">
        <v>558</v>
      </c>
      <c r="C41" s="384" t="s">
        <v>559</v>
      </c>
      <c r="D41" s="223">
        <v>8.7</v>
      </c>
      <c r="E41" s="223">
        <v>7.7</v>
      </c>
      <c r="F41" s="457">
        <f t="shared" ref="F41:F46" si="2">E41*200</f>
        <v>1540</v>
      </c>
      <c r="G41" s="448" t="s">
        <v>462</v>
      </c>
      <c r="H41" s="448" t="s">
        <v>511</v>
      </c>
      <c r="I41" s="421"/>
      <c r="J41" s="421"/>
      <c r="K41" s="421"/>
    </row>
    <row r="42" s="1" customFormat="1" ht="42" customHeight="1" spans="2:11">
      <c r="B42" s="420"/>
      <c r="C42" s="366" t="s">
        <v>560</v>
      </c>
      <c r="D42" s="224">
        <v>9.2</v>
      </c>
      <c r="E42" s="224">
        <v>8.2</v>
      </c>
      <c r="F42" s="417">
        <f t="shared" si="2"/>
        <v>1640</v>
      </c>
      <c r="G42" s="448" t="s">
        <v>462</v>
      </c>
      <c r="H42" s="448" t="s">
        <v>561</v>
      </c>
      <c r="I42" s="418"/>
      <c r="J42" s="418"/>
      <c r="K42" s="418"/>
    </row>
    <row r="43" s="1" customFormat="1" ht="42" customHeight="1" spans="2:11">
      <c r="B43" s="420"/>
      <c r="C43" s="366" t="s">
        <v>562</v>
      </c>
      <c r="D43" s="224">
        <v>9.2</v>
      </c>
      <c r="E43" s="224">
        <v>8.2</v>
      </c>
      <c r="F43" s="417">
        <f t="shared" si="2"/>
        <v>1640</v>
      </c>
      <c r="G43" s="448" t="s">
        <v>462</v>
      </c>
      <c r="H43" s="448" t="s">
        <v>561</v>
      </c>
      <c r="I43" s="418"/>
      <c r="J43" s="418"/>
      <c r="K43" s="418"/>
    </row>
    <row r="44" s="1" customFormat="1" ht="42" customHeight="1" spans="2:11">
      <c r="B44" s="420"/>
      <c r="C44" s="366" t="s">
        <v>563</v>
      </c>
      <c r="D44" s="224">
        <v>9.3</v>
      </c>
      <c r="E44" s="224">
        <v>8.3</v>
      </c>
      <c r="F44" s="417">
        <f t="shared" si="2"/>
        <v>1660</v>
      </c>
      <c r="G44" s="448" t="s">
        <v>462</v>
      </c>
      <c r="H44" s="448" t="s">
        <v>561</v>
      </c>
      <c r="I44" s="418"/>
      <c r="J44" s="418"/>
      <c r="K44" s="418"/>
    </row>
    <row r="45" s="1" customFormat="1" ht="42" customHeight="1" spans="2:11">
      <c r="B45" s="420"/>
      <c r="C45" s="366" t="s">
        <v>564</v>
      </c>
      <c r="D45" s="224">
        <v>9.3</v>
      </c>
      <c r="E45" s="224">
        <v>8.3</v>
      </c>
      <c r="F45" s="417">
        <f t="shared" si="2"/>
        <v>1660</v>
      </c>
      <c r="G45" s="448" t="s">
        <v>462</v>
      </c>
      <c r="H45" s="448" t="s">
        <v>561</v>
      </c>
      <c r="I45" s="418"/>
      <c r="J45" s="418"/>
      <c r="K45" s="418"/>
    </row>
    <row r="46" s="1" customFormat="1" ht="42" customHeight="1" spans="2:11">
      <c r="B46" s="420"/>
      <c r="C46" s="366" t="s">
        <v>565</v>
      </c>
      <c r="D46" s="224">
        <v>9.3</v>
      </c>
      <c r="E46" s="224">
        <v>8.3</v>
      </c>
      <c r="F46" s="417">
        <f t="shared" si="2"/>
        <v>1660</v>
      </c>
      <c r="G46" s="448" t="s">
        <v>462</v>
      </c>
      <c r="H46" s="448" t="s">
        <v>561</v>
      </c>
      <c r="I46" s="418"/>
      <c r="J46" s="418"/>
      <c r="K46" s="418"/>
    </row>
    <row r="47" s="1" customFormat="1" ht="43" customHeight="1" spans="2:11">
      <c r="B47" s="213" t="s">
        <v>524</v>
      </c>
      <c r="C47" s="213" t="s">
        <v>457</v>
      </c>
      <c r="D47" s="214" t="s">
        <v>409</v>
      </c>
      <c r="E47" s="214"/>
      <c r="F47" s="214"/>
      <c r="G47" s="215" t="s">
        <v>97</v>
      </c>
      <c r="H47" s="215" t="s">
        <v>468</v>
      </c>
      <c r="I47" s="289" t="s">
        <v>6</v>
      </c>
      <c r="J47" s="290"/>
      <c r="K47" s="316"/>
    </row>
    <row r="48" s="1" customFormat="1" ht="43" customHeight="1" spans="2:11">
      <c r="B48" s="218"/>
      <c r="C48" s="218"/>
      <c r="D48" s="219" t="s">
        <v>410</v>
      </c>
      <c r="E48" s="219" t="s">
        <v>412</v>
      </c>
      <c r="F48" s="219" t="s">
        <v>460</v>
      </c>
      <c r="G48" s="220"/>
      <c r="H48" s="220"/>
      <c r="I48" s="291"/>
      <c r="J48" s="221"/>
      <c r="K48" s="222"/>
    </row>
    <row r="49" s="229" customFormat="1" ht="42" customHeight="1" spans="2:15">
      <c r="B49" s="420" t="s">
        <v>566</v>
      </c>
      <c r="C49" s="384" t="s">
        <v>567</v>
      </c>
      <c r="D49" s="223">
        <v>8.4</v>
      </c>
      <c r="E49" s="223">
        <v>7.4</v>
      </c>
      <c r="F49" s="457">
        <f t="shared" ref="F49:F53" si="3">E49*200</f>
        <v>1480</v>
      </c>
      <c r="G49" s="367" t="s">
        <v>462</v>
      </c>
      <c r="H49" s="367" t="s">
        <v>511</v>
      </c>
      <c r="I49" s="422" t="s">
        <v>568</v>
      </c>
      <c r="J49" s="423"/>
      <c r="K49" s="424"/>
    </row>
    <row r="50" s="1" customFormat="1" ht="42" customHeight="1" spans="2:15">
      <c r="B50" s="420"/>
      <c r="C50" s="224" t="s">
        <v>569</v>
      </c>
      <c r="D50" s="224">
        <v>9.2</v>
      </c>
      <c r="E50" s="224">
        <v>8.2</v>
      </c>
      <c r="F50" s="417">
        <f t="shared" si="3"/>
        <v>1640</v>
      </c>
      <c r="G50" s="367" t="s">
        <v>462</v>
      </c>
      <c r="H50" s="367" t="s">
        <v>570</v>
      </c>
      <c r="I50" s="425"/>
      <c r="J50" s="426"/>
      <c r="K50" s="427"/>
    </row>
    <row r="51" s="1" customFormat="1" ht="42" customHeight="1" spans="2:15">
      <c r="B51" s="420"/>
      <c r="C51" s="224" t="s">
        <v>571</v>
      </c>
      <c r="D51" s="224">
        <v>9.2</v>
      </c>
      <c r="E51" s="224">
        <v>8.2</v>
      </c>
      <c r="F51" s="417">
        <f t="shared" si="3"/>
        <v>1640</v>
      </c>
      <c r="G51" s="367" t="s">
        <v>462</v>
      </c>
      <c r="H51" s="367" t="s">
        <v>570</v>
      </c>
      <c r="I51" s="425"/>
      <c r="J51" s="426"/>
      <c r="K51" s="427"/>
    </row>
    <row r="52" s="1" customFormat="1" ht="42" customHeight="1" spans="2:15">
      <c r="B52" s="420"/>
      <c r="C52" s="224" t="s">
        <v>572</v>
      </c>
      <c r="D52" s="224">
        <v>9.3</v>
      </c>
      <c r="E52" s="224">
        <v>8.3</v>
      </c>
      <c r="F52" s="417">
        <f t="shared" si="3"/>
        <v>1660</v>
      </c>
      <c r="G52" s="367" t="s">
        <v>462</v>
      </c>
      <c r="H52" s="367" t="s">
        <v>570</v>
      </c>
      <c r="I52" s="425"/>
      <c r="J52" s="426"/>
      <c r="K52" s="427"/>
    </row>
    <row r="53" s="1" customFormat="1" ht="42" customHeight="1" spans="2:15">
      <c r="B53" s="420"/>
      <c r="C53" s="224" t="s">
        <v>573</v>
      </c>
      <c r="D53" s="224">
        <v>9.3</v>
      </c>
      <c r="E53" s="224">
        <v>8.3</v>
      </c>
      <c r="F53" s="417">
        <f t="shared" si="3"/>
        <v>1660</v>
      </c>
      <c r="G53" s="367" t="s">
        <v>462</v>
      </c>
      <c r="H53" s="367" t="s">
        <v>570</v>
      </c>
      <c r="I53" s="428"/>
      <c r="J53" s="429"/>
      <c r="K53" s="430"/>
    </row>
    <row r="54" s="1" customFormat="1" ht="43" customHeight="1" spans="2:15">
      <c r="B54" s="354" t="s">
        <v>457</v>
      </c>
      <c r="C54" s="355"/>
      <c r="D54" s="214" t="s">
        <v>409</v>
      </c>
      <c r="E54" s="214"/>
      <c r="F54" s="214"/>
      <c r="G54" s="431" t="s">
        <v>460</v>
      </c>
      <c r="H54" s="432"/>
      <c r="I54" s="289" t="s">
        <v>6</v>
      </c>
      <c r="J54" s="290"/>
      <c r="K54" s="316"/>
    </row>
    <row r="55" s="1" customFormat="1" ht="43" customHeight="1" spans="2:15">
      <c r="B55" s="354"/>
      <c r="C55" s="355"/>
      <c r="D55" s="219" t="s">
        <v>459</v>
      </c>
      <c r="E55" s="219" t="s">
        <v>412</v>
      </c>
      <c r="F55" s="219" t="s">
        <v>574</v>
      </c>
      <c r="G55" s="433"/>
      <c r="H55" s="355"/>
      <c r="I55" s="291"/>
      <c r="J55" s="221"/>
      <c r="K55" s="222"/>
    </row>
    <row r="56" s="1" customFormat="1" ht="54" customHeight="1" spans="2:15">
      <c r="B56" s="434" t="s">
        <v>491</v>
      </c>
      <c r="C56" s="435"/>
      <c r="D56" s="367">
        <v>4.6</v>
      </c>
      <c r="E56" s="367">
        <v>3.6</v>
      </c>
      <c r="F56" s="367">
        <v>3.6</v>
      </c>
      <c r="G56" s="367">
        <f>F56*200</f>
        <v>720</v>
      </c>
      <c r="H56" s="367"/>
      <c r="I56" s="449" t="s">
        <v>492</v>
      </c>
      <c r="J56" s="449"/>
      <c r="K56" s="449"/>
    </row>
    <row r="57" s="1" customFormat="1" ht="54" customHeight="1" spans="2:15">
      <c r="B57" s="434" t="s">
        <v>493</v>
      </c>
      <c r="C57" s="435"/>
      <c r="D57" s="437" t="s">
        <v>494</v>
      </c>
      <c r="E57" s="437"/>
      <c r="F57" s="437"/>
      <c r="G57" s="437"/>
      <c r="H57" s="437"/>
      <c r="I57" s="449" t="s">
        <v>495</v>
      </c>
      <c r="J57" s="449"/>
      <c r="K57" s="449"/>
    </row>
    <row r="58" s="1" customFormat="1" ht="42" customHeight="1" spans="2:15">
      <c r="B58" s="458" t="s">
        <v>428</v>
      </c>
      <c r="C58" s="459"/>
      <c r="D58" s="459"/>
      <c r="E58" s="459"/>
      <c r="F58" s="459"/>
      <c r="G58" s="459"/>
      <c r="H58" s="459"/>
      <c r="I58" s="459"/>
      <c r="J58" s="459"/>
      <c r="K58" s="459"/>
    </row>
    <row r="59" s="398" customFormat="1" ht="50" customHeight="1" spans="2:15">
      <c r="B59" s="440" t="s">
        <v>496</v>
      </c>
      <c r="C59" s="440"/>
      <c r="D59" s="440"/>
      <c r="E59" s="440"/>
      <c r="F59" s="440"/>
      <c r="G59" s="440"/>
      <c r="H59" s="440"/>
      <c r="I59" s="440"/>
      <c r="J59" s="440"/>
      <c r="K59" s="440"/>
      <c r="L59" s="441"/>
      <c r="M59" s="441"/>
      <c r="N59" s="442"/>
      <c r="O59" s="442"/>
    </row>
    <row r="60" s="1" customFormat="1" ht="16" customHeight="1" spans="2:15">
      <c r="D60" s="365"/>
      <c r="E60" s="365"/>
      <c r="F60" s="443"/>
      <c r="G60" s="443"/>
      <c r="H60" s="443"/>
      <c r="I60" s="443"/>
      <c r="J60" s="443"/>
      <c r="K60" s="443"/>
    </row>
    <row r="61" s="1" customFormat="1" ht="35" customHeight="1" spans="2:15">
      <c r="B61" s="235" t="s">
        <v>434</v>
      </c>
      <c r="C61" s="235"/>
      <c r="D61" s="235"/>
      <c r="E61" s="235"/>
      <c r="F61" s="235"/>
      <c r="G61" s="235"/>
      <c r="H61" s="235"/>
      <c r="I61" s="235"/>
      <c r="J61" s="235"/>
      <c r="K61" s="235"/>
    </row>
    <row r="62" s="1" customFormat="1" ht="16" customHeight="1" spans="2:15">
      <c r="B62" s="444"/>
      <c r="C62" s="444"/>
      <c r="D62" s="444"/>
      <c r="E62" s="444"/>
      <c r="F62" s="444"/>
      <c r="G62" s="444"/>
      <c r="H62" s="444"/>
      <c r="I62" s="444"/>
      <c r="J62" s="444"/>
      <c r="K62" s="444"/>
    </row>
    <row r="63" s="1" customFormat="1" ht="280" customHeight="1" spans="2:15">
      <c r="B63" s="338" t="s">
        <v>575</v>
      </c>
      <c r="C63" s="339"/>
      <c r="D63" s="339"/>
      <c r="E63" s="339"/>
      <c r="F63" s="339"/>
      <c r="G63" s="339"/>
      <c r="H63" s="339"/>
      <c r="I63" s="339"/>
      <c r="J63" s="339"/>
      <c r="K63" s="340"/>
    </row>
    <row r="64" s="1" customFormat="1" ht="16" customHeight="1" spans="2:15">
      <c r="B64" s="143"/>
      <c r="C64" s="143"/>
      <c r="D64" s="247"/>
      <c r="E64" s="247"/>
      <c r="F64" s="247"/>
      <c r="G64" s="247"/>
      <c r="H64" s="247"/>
      <c r="I64" s="247"/>
      <c r="J64" s="143"/>
      <c r="K64" s="143"/>
    </row>
    <row r="65" s="207" customFormat="1" ht="35" customHeight="1" spans="2:11">
      <c r="B65" s="235" t="s">
        <v>436</v>
      </c>
      <c r="C65" s="235"/>
      <c r="D65" s="235"/>
      <c r="E65" s="235"/>
      <c r="F65" s="235"/>
      <c r="G65" s="235"/>
      <c r="H65" s="235"/>
      <c r="I65" s="235"/>
      <c r="J65" s="235"/>
      <c r="K65" s="235"/>
    </row>
    <row r="66" s="1" customFormat="1" ht="11" customHeight="1" spans="2:11">
      <c r="C66" s="341"/>
      <c r="D66" s="341"/>
      <c r="E66" s="341"/>
      <c r="F66" s="341"/>
      <c r="G66" s="341"/>
      <c r="H66" s="341"/>
      <c r="I66" s="341"/>
    </row>
    <row r="67" s="1" customFormat="1" ht="35" customHeight="1" spans="2:11">
      <c r="B67" s="305" t="s">
        <v>582</v>
      </c>
      <c r="C67" s="305"/>
      <c r="D67" s="305"/>
      <c r="E67" s="305"/>
      <c r="F67" s="305"/>
      <c r="G67" s="305"/>
      <c r="H67" s="305"/>
      <c r="I67" s="305"/>
      <c r="J67" s="305"/>
      <c r="K67" s="305"/>
    </row>
    <row r="68" s="1" customFormat="1" ht="35" customHeight="1" spans="2:11">
      <c r="B68" s="305" t="s">
        <v>518</v>
      </c>
      <c r="C68" s="305"/>
      <c r="D68" s="305"/>
      <c r="E68" s="305"/>
      <c r="F68" s="305"/>
      <c r="G68" s="305"/>
      <c r="H68" s="305"/>
      <c r="I68" s="305"/>
      <c r="J68" s="305"/>
      <c r="K68" s="305"/>
    </row>
    <row r="69" s="1" customFormat="1" ht="35" customHeight="1" spans="2:11">
      <c r="B69" s="305" t="s">
        <v>519</v>
      </c>
      <c r="C69" s="305"/>
      <c r="D69" s="305"/>
      <c r="E69" s="305"/>
      <c r="F69" s="305"/>
      <c r="G69" s="305"/>
      <c r="H69" s="305"/>
      <c r="I69" s="305"/>
      <c r="J69" s="305"/>
      <c r="K69" s="305"/>
    </row>
    <row r="70" s="1" customFormat="1" ht="35" customHeight="1" spans="2:11">
      <c r="B70" s="305" t="s">
        <v>583</v>
      </c>
      <c r="C70" s="305"/>
      <c r="D70" s="305"/>
      <c r="E70" s="305"/>
      <c r="F70" s="305"/>
      <c r="G70" s="305"/>
      <c r="H70" s="305"/>
      <c r="I70" s="305"/>
      <c r="J70" s="305"/>
      <c r="K70" s="305"/>
    </row>
    <row r="71" s="1" customFormat="1" ht="35" customHeight="1" spans="2:11">
      <c r="B71" s="305" t="s">
        <v>521</v>
      </c>
      <c r="C71" s="305"/>
      <c r="D71" s="305"/>
      <c r="E71" s="305"/>
      <c r="F71" s="305"/>
      <c r="G71" s="305"/>
      <c r="H71" s="305"/>
      <c r="I71" s="305"/>
      <c r="J71" s="305"/>
      <c r="K71" s="305"/>
    </row>
    <row r="72" s="1" customFormat="1" ht="35" customHeight="1" spans="2:11">
      <c r="B72" s="305" t="s">
        <v>503</v>
      </c>
      <c r="C72" s="305"/>
      <c r="D72" s="305"/>
      <c r="E72" s="305"/>
      <c r="F72" s="305"/>
      <c r="G72" s="305"/>
      <c r="H72" s="305"/>
      <c r="I72" s="305"/>
      <c r="J72" s="305"/>
      <c r="K72" s="305"/>
    </row>
    <row r="73" s="1" customFormat="1" ht="35" customHeight="1" spans="2:11">
      <c r="B73" s="305" t="s">
        <v>522</v>
      </c>
      <c r="C73" s="305"/>
      <c r="D73" s="305"/>
      <c r="E73" s="305"/>
      <c r="F73" s="305"/>
      <c r="G73" s="305"/>
      <c r="H73" s="305"/>
      <c r="I73" s="305"/>
      <c r="J73" s="305"/>
      <c r="K73" s="305"/>
    </row>
    <row r="74" s="1" customFormat="1" ht="82" customHeight="1" spans="2:11">
      <c r="B74" s="305" t="s">
        <v>523</v>
      </c>
      <c r="C74" s="305"/>
      <c r="D74" s="305"/>
      <c r="E74" s="305"/>
      <c r="F74" s="305"/>
      <c r="G74" s="305"/>
      <c r="H74" s="305"/>
      <c r="I74" s="305"/>
      <c r="J74" s="305"/>
      <c r="K74" s="305"/>
    </row>
    <row r="75" s="1" customFormat="1" ht="35" customHeight="1" spans="2:11">
      <c r="B75" s="396" t="s">
        <v>454</v>
      </c>
      <c r="C75" s="396"/>
      <c r="D75" s="396"/>
      <c r="E75" s="396"/>
      <c r="F75" s="396"/>
      <c r="G75" s="396"/>
      <c r="H75" s="396"/>
      <c r="I75" s="396"/>
      <c r="J75" s="396"/>
      <c r="K75" s="396"/>
    </row>
  </sheetData>
  <mergeCells count="72">
    <mergeCell ref="J4:K4"/>
    <mergeCell ref="B8:K8"/>
    <mergeCell ref="D10:F10"/>
    <mergeCell ref="B14:K14"/>
    <mergeCell ref="B16:K16"/>
    <mergeCell ref="D18:F18"/>
    <mergeCell ref="D32:F32"/>
    <mergeCell ref="D39:F39"/>
    <mergeCell ref="D47:F47"/>
    <mergeCell ref="D54:F54"/>
    <mergeCell ref="B56:C56"/>
    <mergeCell ref="G56:H56"/>
    <mergeCell ref="I56:K56"/>
    <mergeCell ref="B57:C57"/>
    <mergeCell ref="D57:H57"/>
    <mergeCell ref="I57:K57"/>
    <mergeCell ref="B58:K58"/>
    <mergeCell ref="B59:K59"/>
    <mergeCell ref="B61:K61"/>
    <mergeCell ref="B63:K63"/>
    <mergeCell ref="B64:K64"/>
    <mergeCell ref="B65:K65"/>
    <mergeCell ref="B67:K67"/>
    <mergeCell ref="B68:K68"/>
    <mergeCell ref="B69:K69"/>
    <mergeCell ref="B70:K70"/>
    <mergeCell ref="B71:K71"/>
    <mergeCell ref="B72:K72"/>
    <mergeCell ref="B73:K73"/>
    <mergeCell ref="B74:K74"/>
    <mergeCell ref="B75:K75"/>
    <mergeCell ref="B10:B11"/>
    <mergeCell ref="B18:B19"/>
    <mergeCell ref="B21:B22"/>
    <mergeCell ref="B23:B24"/>
    <mergeCell ref="B25:B27"/>
    <mergeCell ref="B28:B31"/>
    <mergeCell ref="B32:B33"/>
    <mergeCell ref="B34:B36"/>
    <mergeCell ref="B37:B38"/>
    <mergeCell ref="B39:B40"/>
    <mergeCell ref="B41:B46"/>
    <mergeCell ref="B47:B48"/>
    <mergeCell ref="B49:B53"/>
    <mergeCell ref="C10:C11"/>
    <mergeCell ref="C18:C19"/>
    <mergeCell ref="C32:C33"/>
    <mergeCell ref="C39:C40"/>
    <mergeCell ref="C47:C48"/>
    <mergeCell ref="G10:G11"/>
    <mergeCell ref="G18:G19"/>
    <mergeCell ref="G32:G33"/>
    <mergeCell ref="G39:G40"/>
    <mergeCell ref="G47:G48"/>
    <mergeCell ref="H10:H11"/>
    <mergeCell ref="H18:H19"/>
    <mergeCell ref="H32:H33"/>
    <mergeCell ref="H39:H40"/>
    <mergeCell ref="H47:H48"/>
    <mergeCell ref="I10:K11"/>
    <mergeCell ref="B5:K6"/>
    <mergeCell ref="I12:K13"/>
    <mergeCell ref="I18:K19"/>
    <mergeCell ref="I20:K31"/>
    <mergeCell ref="I32:K33"/>
    <mergeCell ref="I34:K38"/>
    <mergeCell ref="I39:K46"/>
    <mergeCell ref="I47:K48"/>
    <mergeCell ref="I49:K53"/>
    <mergeCell ref="G54:H55"/>
    <mergeCell ref="I54:K55"/>
    <mergeCell ref="B54:C55"/>
  </mergeCells>
  <pageMargins left="0.75" right="0.75" top="1" bottom="1" header="0.5" footer="0.5"/>
  <pageSetup paperSize="256"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4" tint="0.4"/>
  </sheetPr>
  <dimension ref="B1:O73"/>
  <sheetViews>
    <sheetView showGridLines="0" zoomScale="58" zoomScaleNormal="58" topLeftCell="B1" workbookViewId="0">
      <selection activeCell="C11" sqref="C11"/>
    </sheetView>
  </sheetViews>
  <sheetFormatPr defaultColWidth="8.71818181818182" defaultRowHeight="16.5"/>
  <cols>
    <col min="1" max="1" width="4.62727272727273" style="1" customWidth="1"/>
    <col min="2" max="2" width="28.3272727272727" style="1" customWidth="1"/>
    <col min="3" max="3" width="57.3636363636364" style="1" customWidth="1"/>
    <col min="4" max="6" width="35.6272727272727" style="1" customWidth="1"/>
    <col min="7" max="8" width="30.6272727272727" style="1" customWidth="1"/>
    <col min="9" max="9" width="23.6272727272727" style="1" customWidth="1"/>
    <col min="10" max="10" width="28.6272727272727" style="1" customWidth="1"/>
    <col min="11" max="11" width="79.3181818181818" style="1" customWidth="1"/>
    <col min="12" max="16384" width="8.71818181818182" style="1"/>
  </cols>
  <sheetData>
    <row r="1" ht="26" customHeight="1"/>
    <row r="2" s="1" customFormat="1" ht="41" customHeight="1"/>
    <row r="3" s="1" customFormat="1" ht="57" customHeight="1" spans="2:13">
      <c r="J3" s="445" t="str">
        <f>目录!H4</f>
        <v>明日之星华南价格表入仓执行日期2025/1/27</v>
      </c>
      <c r="K3" s="445"/>
    </row>
    <row r="4" s="1" customFormat="1" ht="50" customHeight="1" spans="2:13">
      <c r="B4" s="400" t="s">
        <v>506</v>
      </c>
      <c r="C4" s="400"/>
      <c r="D4" s="400"/>
      <c r="E4" s="400"/>
      <c r="F4" s="400"/>
      <c r="G4" s="400"/>
      <c r="H4" s="400"/>
      <c r="I4" s="400"/>
      <c r="J4" s="400"/>
      <c r="K4" s="400"/>
    </row>
    <row r="5" s="1" customFormat="1" ht="27" customHeight="1" spans="2:13">
      <c r="B5" s="400"/>
      <c r="C5" s="400"/>
      <c r="D5" s="400"/>
      <c r="E5" s="400"/>
      <c r="F5" s="400"/>
      <c r="G5" s="400"/>
      <c r="H5" s="400"/>
      <c r="I5" s="400"/>
      <c r="J5" s="400"/>
      <c r="K5" s="400"/>
    </row>
    <row r="6" s="1" customFormat="1" ht="16" customHeight="1" spans="2:13">
      <c r="D6" s="5"/>
      <c r="E6" s="5"/>
      <c r="F6" s="401"/>
      <c r="G6" s="401"/>
      <c r="H6" s="401"/>
      <c r="I6" s="401"/>
      <c r="J6" s="401"/>
      <c r="K6" s="401"/>
    </row>
    <row r="7" s="1" customFormat="1" ht="40" customHeight="1" spans="2:13">
      <c r="B7" s="210" t="s">
        <v>584</v>
      </c>
      <c r="C7" s="210"/>
      <c r="D7" s="210"/>
      <c r="E7" s="210"/>
      <c r="F7" s="210"/>
      <c r="G7" s="210"/>
      <c r="H7" s="210"/>
      <c r="I7" s="210"/>
      <c r="J7" s="210"/>
      <c r="K7" s="210"/>
    </row>
    <row r="8" s="1" customFormat="1" ht="16" customHeight="1" spans="2:13">
      <c r="C8" s="80"/>
      <c r="D8" s="80"/>
      <c r="E8" s="80"/>
      <c r="F8" s="80"/>
      <c r="G8" s="80"/>
      <c r="H8" s="80"/>
      <c r="I8" s="80"/>
      <c r="J8" s="80"/>
      <c r="K8" s="80"/>
    </row>
    <row r="9" s="1" customFormat="1" ht="51" customHeight="1" spans="2:13">
      <c r="B9" s="213" t="s">
        <v>524</v>
      </c>
      <c r="C9" s="213" t="s">
        <v>457</v>
      </c>
      <c r="D9" s="214" t="s">
        <v>409</v>
      </c>
      <c r="E9" s="214"/>
      <c r="F9" s="214"/>
      <c r="G9" s="215" t="s">
        <v>97</v>
      </c>
      <c r="H9" s="215" t="s">
        <v>525</v>
      </c>
      <c r="I9" s="289" t="s">
        <v>6</v>
      </c>
      <c r="J9" s="290"/>
      <c r="K9" s="316"/>
    </row>
    <row r="10" s="1" customFormat="1" ht="43" customHeight="1" spans="2:13">
      <c r="B10" s="218"/>
      <c r="C10" s="218"/>
      <c r="D10" s="219" t="s">
        <v>410</v>
      </c>
      <c r="E10" s="219" t="s">
        <v>459</v>
      </c>
      <c r="F10" s="219" t="s">
        <v>460</v>
      </c>
      <c r="G10" s="220"/>
      <c r="H10" s="220"/>
      <c r="I10" s="291"/>
      <c r="J10" s="221"/>
      <c r="K10" s="222"/>
    </row>
    <row r="11" s="1" customFormat="1" ht="42" customHeight="1" spans="2:13">
      <c r="B11" s="402" t="s">
        <v>585</v>
      </c>
      <c r="C11" s="403" t="s">
        <v>461</v>
      </c>
      <c r="D11" s="403">
        <v>4.1</v>
      </c>
      <c r="E11" s="403">
        <v>3.1</v>
      </c>
      <c r="F11" s="403">
        <f>E11*200</f>
        <v>620</v>
      </c>
      <c r="G11" s="404" t="s">
        <v>462</v>
      </c>
      <c r="H11" s="404" t="s">
        <v>586</v>
      </c>
      <c r="I11" s="405" t="s">
        <v>587</v>
      </c>
      <c r="J11" s="406"/>
      <c r="K11" s="407"/>
    </row>
    <row r="12" s="1" customFormat="1" ht="42" customHeight="1" spans="2:13">
      <c r="B12" s="408"/>
      <c r="C12" s="403" t="s">
        <v>529</v>
      </c>
      <c r="D12" s="403">
        <v>4.6</v>
      </c>
      <c r="E12" s="403">
        <v>3.6</v>
      </c>
      <c r="F12" s="403">
        <f>E12*200</f>
        <v>720</v>
      </c>
      <c r="G12" s="404" t="s">
        <v>462</v>
      </c>
      <c r="H12" s="404" t="s">
        <v>586</v>
      </c>
      <c r="I12" s="409"/>
      <c r="J12" s="410"/>
      <c r="K12" s="411"/>
    </row>
    <row r="13" s="307" customFormat="1" ht="16" customHeight="1" spans="2:13">
      <c r="C13" s="412"/>
      <c r="D13" s="401"/>
      <c r="E13" s="401"/>
      <c r="F13" s="401"/>
      <c r="G13" s="401"/>
      <c r="H13" s="401"/>
      <c r="I13" s="401"/>
      <c r="J13" s="401"/>
      <c r="K13" s="413"/>
    </row>
    <row r="14" s="1" customFormat="1" ht="40" customHeight="1" spans="2:13">
      <c r="B14" s="210" t="s">
        <v>588</v>
      </c>
      <c r="C14" s="210"/>
      <c r="D14" s="210"/>
      <c r="E14" s="210"/>
      <c r="F14" s="210"/>
      <c r="G14" s="210"/>
      <c r="H14" s="210"/>
      <c r="I14" s="210"/>
      <c r="J14" s="210"/>
      <c r="K14" s="210"/>
      <c r="L14" s="415"/>
      <c r="M14" s="415"/>
    </row>
    <row r="15" s="1" customFormat="1" ht="16" customHeight="1" spans="2:13">
      <c r="C15" s="80"/>
      <c r="D15" s="80"/>
      <c r="E15" s="80"/>
      <c r="F15" s="80"/>
      <c r="G15" s="80"/>
      <c r="H15" s="80"/>
      <c r="I15" s="80"/>
      <c r="J15" s="80"/>
      <c r="K15" s="80"/>
    </row>
    <row r="16" s="1" customFormat="1" ht="43" customHeight="1" spans="2:13">
      <c r="B16" s="213" t="s">
        <v>524</v>
      </c>
      <c r="C16" s="213" t="s">
        <v>457</v>
      </c>
      <c r="D16" s="214" t="s">
        <v>409</v>
      </c>
      <c r="E16" s="214"/>
      <c r="F16" s="214"/>
      <c r="G16" s="215" t="s">
        <v>97</v>
      </c>
      <c r="H16" s="215" t="s">
        <v>482</v>
      </c>
      <c r="I16" s="289" t="s">
        <v>6</v>
      </c>
      <c r="J16" s="290"/>
      <c r="K16" s="316"/>
    </row>
    <row r="17" s="1" customFormat="1" ht="43" customHeight="1" spans="2:11">
      <c r="B17" s="218"/>
      <c r="C17" s="218"/>
      <c r="D17" s="219" t="s">
        <v>410</v>
      </c>
      <c r="E17" s="219" t="s">
        <v>459</v>
      </c>
      <c r="F17" s="219" t="s">
        <v>460</v>
      </c>
      <c r="G17" s="220"/>
      <c r="H17" s="220"/>
      <c r="I17" s="291"/>
      <c r="J17" s="221"/>
      <c r="K17" s="222"/>
    </row>
    <row r="18" s="1" customFormat="1" ht="52" customHeight="1" spans="2:11">
      <c r="B18" s="446" t="s">
        <v>531</v>
      </c>
      <c r="C18" s="367" t="s">
        <v>532</v>
      </c>
      <c r="D18" s="366">
        <v>4.5</v>
      </c>
      <c r="E18" s="366">
        <v>3.5</v>
      </c>
      <c r="F18" s="417">
        <f>E18*200</f>
        <v>700</v>
      </c>
      <c r="G18" s="367" t="s">
        <v>462</v>
      </c>
      <c r="H18" s="367" t="s">
        <v>589</v>
      </c>
      <c r="I18" s="418" t="s">
        <v>485</v>
      </c>
      <c r="J18" s="418"/>
      <c r="K18" s="418"/>
    </row>
    <row r="19" s="1" customFormat="1" ht="52" customHeight="1" spans="2:11">
      <c r="B19" s="446" t="s">
        <v>534</v>
      </c>
      <c r="C19" s="367" t="s">
        <v>535</v>
      </c>
      <c r="D19" s="366">
        <v>4.7</v>
      </c>
      <c r="E19" s="366">
        <v>3.7</v>
      </c>
      <c r="F19" s="417">
        <f>E19*200</f>
        <v>740</v>
      </c>
      <c r="G19" s="367" t="s">
        <v>462</v>
      </c>
      <c r="H19" s="367" t="s">
        <v>589</v>
      </c>
      <c r="I19" s="418"/>
      <c r="J19" s="418"/>
      <c r="K19" s="418"/>
    </row>
    <row r="20" s="1" customFormat="1" ht="52" customHeight="1" spans="2:11">
      <c r="B20" s="446"/>
      <c r="C20" s="367" t="s">
        <v>537</v>
      </c>
      <c r="D20" s="366">
        <v>4.7</v>
      </c>
      <c r="E20" s="366">
        <v>3.7</v>
      </c>
      <c r="F20" s="417">
        <f t="shared" ref="F18:F29" si="0">E20*200</f>
        <v>740</v>
      </c>
      <c r="G20" s="367" t="s">
        <v>462</v>
      </c>
      <c r="H20" s="367" t="s">
        <v>589</v>
      </c>
      <c r="I20" s="418"/>
      <c r="J20" s="418"/>
      <c r="K20" s="418"/>
    </row>
    <row r="21" s="1" customFormat="1" ht="75" customHeight="1" spans="2:11">
      <c r="B21" s="446" t="s">
        <v>538</v>
      </c>
      <c r="C21" s="367" t="s">
        <v>539</v>
      </c>
      <c r="D21" s="366">
        <v>5.2</v>
      </c>
      <c r="E21" s="366">
        <v>4.2</v>
      </c>
      <c r="F21" s="417">
        <f t="shared" si="0"/>
        <v>840</v>
      </c>
      <c r="G21" s="367" t="s">
        <v>462</v>
      </c>
      <c r="H21" s="367" t="s">
        <v>589</v>
      </c>
      <c r="I21" s="418"/>
      <c r="J21" s="418"/>
      <c r="K21" s="418"/>
    </row>
    <row r="22" s="1" customFormat="1" ht="52" customHeight="1" spans="2:11">
      <c r="B22" s="446"/>
      <c r="C22" s="367" t="s">
        <v>541</v>
      </c>
      <c r="D22" s="366">
        <v>5.2</v>
      </c>
      <c r="E22" s="366">
        <v>4.2</v>
      </c>
      <c r="F22" s="417">
        <f t="shared" si="0"/>
        <v>840</v>
      </c>
      <c r="G22" s="367" t="s">
        <v>462</v>
      </c>
      <c r="H22" s="367" t="s">
        <v>589</v>
      </c>
      <c r="I22" s="418"/>
      <c r="J22" s="418"/>
      <c r="K22" s="418"/>
    </row>
    <row r="23" s="1" customFormat="1" ht="52" customHeight="1" spans="2:11">
      <c r="B23" s="446" t="s">
        <v>542</v>
      </c>
      <c r="C23" s="367" t="s">
        <v>543</v>
      </c>
      <c r="D23" s="366">
        <v>5.2</v>
      </c>
      <c r="E23" s="366">
        <v>4.2</v>
      </c>
      <c r="F23" s="417">
        <f t="shared" si="0"/>
        <v>840</v>
      </c>
      <c r="G23" s="367" t="s">
        <v>462</v>
      </c>
      <c r="H23" s="367" t="s">
        <v>589</v>
      </c>
      <c r="I23" s="418"/>
      <c r="J23" s="418"/>
      <c r="K23" s="418"/>
    </row>
    <row r="24" s="1" customFormat="1" ht="52" customHeight="1" spans="2:11">
      <c r="B24" s="446"/>
      <c r="C24" s="367" t="s">
        <v>544</v>
      </c>
      <c r="D24" s="366">
        <v>5.2</v>
      </c>
      <c r="E24" s="366">
        <v>4.2</v>
      </c>
      <c r="F24" s="417">
        <f t="shared" si="0"/>
        <v>840</v>
      </c>
      <c r="G24" s="367" t="s">
        <v>462</v>
      </c>
      <c r="H24" s="367" t="s">
        <v>589</v>
      </c>
      <c r="I24" s="418"/>
      <c r="J24" s="418"/>
      <c r="K24" s="418"/>
    </row>
    <row r="25" s="1" customFormat="1" ht="52" customHeight="1" spans="2:11">
      <c r="B25" s="446"/>
      <c r="C25" s="367" t="s">
        <v>475</v>
      </c>
      <c r="D25" s="366">
        <v>6</v>
      </c>
      <c r="E25" s="366">
        <v>5</v>
      </c>
      <c r="F25" s="417">
        <f t="shared" si="0"/>
        <v>1000</v>
      </c>
      <c r="G25" s="367" t="s">
        <v>462</v>
      </c>
      <c r="H25" s="366" t="s">
        <v>589</v>
      </c>
      <c r="I25" s="418"/>
      <c r="J25" s="418"/>
      <c r="K25" s="418"/>
    </row>
    <row r="26" s="1" customFormat="1" ht="52" customHeight="1" spans="2:11">
      <c r="B26" s="446" t="s">
        <v>545</v>
      </c>
      <c r="C26" s="366" t="s">
        <v>476</v>
      </c>
      <c r="D26" s="224">
        <v>6.6</v>
      </c>
      <c r="E26" s="224">
        <v>5.6</v>
      </c>
      <c r="F26" s="417">
        <f t="shared" si="0"/>
        <v>1120</v>
      </c>
      <c r="G26" s="367" t="s">
        <v>462</v>
      </c>
      <c r="H26" s="366" t="s">
        <v>590</v>
      </c>
      <c r="I26" s="418"/>
      <c r="J26" s="418"/>
      <c r="K26" s="418"/>
    </row>
    <row r="27" s="1" customFormat="1" ht="75" customHeight="1" spans="2:11">
      <c r="B27" s="446"/>
      <c r="C27" s="366" t="s">
        <v>546</v>
      </c>
      <c r="D27" s="224">
        <v>6.8</v>
      </c>
      <c r="E27" s="224">
        <v>5.8</v>
      </c>
      <c r="F27" s="417">
        <f t="shared" si="0"/>
        <v>1160</v>
      </c>
      <c r="G27" s="367" t="s">
        <v>462</v>
      </c>
      <c r="H27" s="366" t="s">
        <v>590</v>
      </c>
      <c r="I27" s="418"/>
      <c r="J27" s="418"/>
      <c r="K27" s="418"/>
    </row>
    <row r="28" s="1" customFormat="1" ht="52" customHeight="1" spans="2:11">
      <c r="B28" s="446"/>
      <c r="C28" s="366" t="s">
        <v>547</v>
      </c>
      <c r="D28" s="224">
        <v>7.1</v>
      </c>
      <c r="E28" s="224">
        <v>6.1</v>
      </c>
      <c r="F28" s="417">
        <f t="shared" si="0"/>
        <v>1220</v>
      </c>
      <c r="G28" s="367" t="s">
        <v>462</v>
      </c>
      <c r="H28" s="366" t="s">
        <v>590</v>
      </c>
      <c r="I28" s="418"/>
      <c r="J28" s="418"/>
      <c r="K28" s="418"/>
    </row>
    <row r="29" s="1" customFormat="1" ht="52" customHeight="1" spans="2:11">
      <c r="B29" s="446"/>
      <c r="C29" s="366" t="s">
        <v>480</v>
      </c>
      <c r="D29" s="224">
        <v>7.1</v>
      </c>
      <c r="E29" s="224">
        <v>6.1</v>
      </c>
      <c r="F29" s="417">
        <f t="shared" si="0"/>
        <v>1220</v>
      </c>
      <c r="G29" s="367" t="s">
        <v>462</v>
      </c>
      <c r="H29" s="366" t="s">
        <v>590</v>
      </c>
      <c r="I29" s="418"/>
      <c r="J29" s="418"/>
      <c r="K29" s="418"/>
    </row>
    <row r="30" s="1" customFormat="1" ht="43" customHeight="1" spans="2:11">
      <c r="B30" s="213" t="s">
        <v>524</v>
      </c>
      <c r="C30" s="213" t="s">
        <v>457</v>
      </c>
      <c r="D30" s="214" t="s">
        <v>409</v>
      </c>
      <c r="E30" s="214"/>
      <c r="F30" s="214"/>
      <c r="G30" s="215" t="s">
        <v>97</v>
      </c>
      <c r="H30" s="215" t="s">
        <v>482</v>
      </c>
      <c r="I30" s="289" t="s">
        <v>6</v>
      </c>
      <c r="J30" s="290"/>
      <c r="K30" s="316"/>
    </row>
    <row r="31" s="1" customFormat="1" ht="43" customHeight="1" spans="2:11">
      <c r="B31" s="218"/>
      <c r="C31" s="218"/>
      <c r="D31" s="219" t="s">
        <v>459</v>
      </c>
      <c r="E31" s="219" t="s">
        <v>412</v>
      </c>
      <c r="F31" s="219" t="s">
        <v>460</v>
      </c>
      <c r="G31" s="220"/>
      <c r="H31" s="220"/>
      <c r="I31" s="291"/>
      <c r="J31" s="221"/>
      <c r="K31" s="222"/>
    </row>
    <row r="32" s="1" customFormat="1" ht="42" customHeight="1" spans="2:11">
      <c r="B32" s="447" t="s">
        <v>548</v>
      </c>
      <c r="C32" s="366" t="s">
        <v>549</v>
      </c>
      <c r="D32" s="224">
        <v>7.6</v>
      </c>
      <c r="E32" s="224">
        <v>6.6</v>
      </c>
      <c r="F32" s="367">
        <f t="shared" ref="F32:F36" si="1">E32*200</f>
        <v>1320</v>
      </c>
      <c r="G32" s="448" t="s">
        <v>550</v>
      </c>
      <c r="H32" s="448" t="s">
        <v>591</v>
      </c>
      <c r="I32" s="418" t="s">
        <v>485</v>
      </c>
      <c r="J32" s="418"/>
      <c r="K32" s="418"/>
    </row>
    <row r="33" s="1" customFormat="1" ht="42" customHeight="1" spans="2:11">
      <c r="B33" s="447"/>
      <c r="C33" s="366" t="s">
        <v>552</v>
      </c>
      <c r="D33" s="224">
        <v>7.6</v>
      </c>
      <c r="E33" s="224">
        <v>6.6</v>
      </c>
      <c r="F33" s="367">
        <f t="shared" si="1"/>
        <v>1320</v>
      </c>
      <c r="G33" s="448" t="s">
        <v>550</v>
      </c>
      <c r="H33" s="448" t="s">
        <v>591</v>
      </c>
      <c r="I33" s="418"/>
      <c r="J33" s="418"/>
      <c r="K33" s="418"/>
    </row>
    <row r="34" s="1" customFormat="1" ht="42" customHeight="1" spans="2:11">
      <c r="B34" s="447"/>
      <c r="C34" s="366" t="s">
        <v>553</v>
      </c>
      <c r="D34" s="224">
        <v>7.6</v>
      </c>
      <c r="E34" s="224">
        <v>6.6</v>
      </c>
      <c r="F34" s="367">
        <f t="shared" si="1"/>
        <v>1320</v>
      </c>
      <c r="G34" s="448" t="s">
        <v>550</v>
      </c>
      <c r="H34" s="448" t="s">
        <v>591</v>
      </c>
      <c r="I34" s="418"/>
      <c r="J34" s="418"/>
      <c r="K34" s="418"/>
    </row>
    <row r="35" s="1" customFormat="1" ht="42" customHeight="1" spans="2:11">
      <c r="B35" s="447" t="s">
        <v>554</v>
      </c>
      <c r="C35" s="366" t="s">
        <v>555</v>
      </c>
      <c r="D35" s="224">
        <v>7.9</v>
      </c>
      <c r="E35" s="224">
        <v>6.9</v>
      </c>
      <c r="F35" s="367">
        <f t="shared" si="1"/>
        <v>1380</v>
      </c>
      <c r="G35" s="448" t="s">
        <v>550</v>
      </c>
      <c r="H35" s="448" t="s">
        <v>591</v>
      </c>
      <c r="I35" s="418"/>
      <c r="J35" s="418"/>
      <c r="K35" s="418"/>
    </row>
    <row r="36" s="1" customFormat="1" ht="42" customHeight="1" spans="2:11">
      <c r="B36" s="447"/>
      <c r="C36" s="366" t="s">
        <v>556</v>
      </c>
      <c r="D36" s="224">
        <v>7.9</v>
      </c>
      <c r="E36" s="224">
        <v>6.9</v>
      </c>
      <c r="F36" s="367">
        <f t="shared" si="1"/>
        <v>1380</v>
      </c>
      <c r="G36" s="448" t="s">
        <v>550</v>
      </c>
      <c r="H36" s="448" t="s">
        <v>591</v>
      </c>
      <c r="I36" s="418"/>
      <c r="J36" s="418"/>
      <c r="K36" s="418"/>
    </row>
    <row r="37" s="1" customFormat="1" ht="43" customHeight="1" spans="2:11">
      <c r="B37" s="213" t="s">
        <v>524</v>
      </c>
      <c r="C37" s="213" t="s">
        <v>457</v>
      </c>
      <c r="D37" s="214" t="s">
        <v>409</v>
      </c>
      <c r="E37" s="214"/>
      <c r="F37" s="214"/>
      <c r="G37" s="215" t="s">
        <v>97</v>
      </c>
      <c r="H37" s="215" t="s">
        <v>482</v>
      </c>
      <c r="I37" s="418" t="s">
        <v>557</v>
      </c>
      <c r="J37" s="418"/>
      <c r="K37" s="418"/>
    </row>
    <row r="38" s="1" customFormat="1" ht="43" customHeight="1" spans="2:11">
      <c r="B38" s="218"/>
      <c r="C38" s="218"/>
      <c r="D38" s="219" t="s">
        <v>410</v>
      </c>
      <c r="E38" s="219" t="s">
        <v>412</v>
      </c>
      <c r="F38" s="219" t="s">
        <v>460</v>
      </c>
      <c r="G38" s="220"/>
      <c r="H38" s="220"/>
      <c r="I38" s="418"/>
      <c r="J38" s="418"/>
      <c r="K38" s="418"/>
    </row>
    <row r="39" s="229" customFormat="1" ht="42" customHeight="1" spans="2:11">
      <c r="B39" s="420" t="s">
        <v>558</v>
      </c>
      <c r="C39" s="384" t="s">
        <v>559</v>
      </c>
      <c r="D39" s="223">
        <v>8.5</v>
      </c>
      <c r="E39" s="223">
        <v>7.5</v>
      </c>
      <c r="F39" s="417">
        <f t="shared" ref="F39:F44" si="2">E39*200</f>
        <v>1500</v>
      </c>
      <c r="G39" s="367" t="s">
        <v>462</v>
      </c>
      <c r="H39" s="367" t="s">
        <v>592</v>
      </c>
      <c r="I39" s="421"/>
      <c r="J39" s="421"/>
      <c r="K39" s="421"/>
    </row>
    <row r="40" s="1" customFormat="1" ht="42" customHeight="1" spans="2:11">
      <c r="B40" s="420"/>
      <c r="C40" s="366" t="s">
        <v>560</v>
      </c>
      <c r="D40" s="224">
        <v>8.6</v>
      </c>
      <c r="E40" s="224">
        <v>7.6</v>
      </c>
      <c r="F40" s="417">
        <f t="shared" si="2"/>
        <v>1520</v>
      </c>
      <c r="G40" s="367" t="s">
        <v>462</v>
      </c>
      <c r="H40" s="367" t="s">
        <v>593</v>
      </c>
      <c r="I40" s="418"/>
      <c r="J40" s="418"/>
      <c r="K40" s="418"/>
    </row>
    <row r="41" s="1" customFormat="1" ht="42" customHeight="1" spans="2:11">
      <c r="B41" s="420"/>
      <c r="C41" s="366" t="s">
        <v>562</v>
      </c>
      <c r="D41" s="224">
        <v>8.6</v>
      </c>
      <c r="E41" s="224">
        <v>7.6</v>
      </c>
      <c r="F41" s="417">
        <f t="shared" si="2"/>
        <v>1520</v>
      </c>
      <c r="G41" s="367" t="s">
        <v>462</v>
      </c>
      <c r="H41" s="367" t="s">
        <v>593</v>
      </c>
      <c r="I41" s="418"/>
      <c r="J41" s="418"/>
      <c r="K41" s="418"/>
    </row>
    <row r="42" s="1" customFormat="1" ht="42" customHeight="1" spans="2:11">
      <c r="B42" s="420"/>
      <c r="C42" s="366" t="s">
        <v>563</v>
      </c>
      <c r="D42" s="224">
        <v>8.6</v>
      </c>
      <c r="E42" s="224">
        <v>7.6</v>
      </c>
      <c r="F42" s="417">
        <f t="shared" si="2"/>
        <v>1520</v>
      </c>
      <c r="G42" s="367" t="s">
        <v>462</v>
      </c>
      <c r="H42" s="367" t="s">
        <v>593</v>
      </c>
      <c r="I42" s="418"/>
      <c r="J42" s="418"/>
      <c r="K42" s="418"/>
    </row>
    <row r="43" s="1" customFormat="1" ht="42" customHeight="1" spans="2:11">
      <c r="B43" s="420"/>
      <c r="C43" s="366" t="s">
        <v>564</v>
      </c>
      <c r="D43" s="224">
        <v>8.6</v>
      </c>
      <c r="E43" s="224">
        <v>7.6</v>
      </c>
      <c r="F43" s="417">
        <f t="shared" si="2"/>
        <v>1520</v>
      </c>
      <c r="G43" s="367" t="s">
        <v>462</v>
      </c>
      <c r="H43" s="367" t="s">
        <v>593</v>
      </c>
      <c r="I43" s="418"/>
      <c r="J43" s="418"/>
      <c r="K43" s="418"/>
    </row>
    <row r="44" s="1" customFormat="1" ht="42" customHeight="1" spans="2:11">
      <c r="B44" s="420"/>
      <c r="C44" s="366" t="s">
        <v>565</v>
      </c>
      <c r="D44" s="224">
        <v>8.6</v>
      </c>
      <c r="E44" s="224">
        <v>7.6</v>
      </c>
      <c r="F44" s="417">
        <f t="shared" si="2"/>
        <v>1520</v>
      </c>
      <c r="G44" s="367" t="s">
        <v>462</v>
      </c>
      <c r="H44" s="367" t="s">
        <v>593</v>
      </c>
      <c r="I44" s="418"/>
      <c r="J44" s="418"/>
      <c r="K44" s="418"/>
    </row>
    <row r="45" s="1" customFormat="1" ht="43" customHeight="1" spans="2:11">
      <c r="B45" s="213" t="s">
        <v>524</v>
      </c>
      <c r="C45" s="213" t="s">
        <v>457</v>
      </c>
      <c r="D45" s="214" t="s">
        <v>409</v>
      </c>
      <c r="E45" s="214"/>
      <c r="F45" s="214"/>
      <c r="G45" s="215" t="s">
        <v>97</v>
      </c>
      <c r="H45" s="215" t="s">
        <v>468</v>
      </c>
      <c r="I45" s="289" t="s">
        <v>6</v>
      </c>
      <c r="J45" s="290"/>
      <c r="K45" s="316"/>
    </row>
    <row r="46" s="1" customFormat="1" ht="43" customHeight="1" spans="2:11">
      <c r="B46" s="218"/>
      <c r="C46" s="218"/>
      <c r="D46" s="219" t="s">
        <v>410</v>
      </c>
      <c r="E46" s="219" t="s">
        <v>412</v>
      </c>
      <c r="F46" s="219" t="s">
        <v>460</v>
      </c>
      <c r="G46" s="220"/>
      <c r="H46" s="220"/>
      <c r="I46" s="291"/>
      <c r="J46" s="221"/>
      <c r="K46" s="222"/>
    </row>
    <row r="47" s="229" customFormat="1" ht="42" customHeight="1" spans="2:11">
      <c r="B47" s="420" t="s">
        <v>566</v>
      </c>
      <c r="C47" s="384" t="s">
        <v>567</v>
      </c>
      <c r="D47" s="223">
        <v>8.2</v>
      </c>
      <c r="E47" s="223">
        <v>7.2</v>
      </c>
      <c r="F47" s="417">
        <f t="shared" ref="F47:F51" si="3">E47*200</f>
        <v>1440</v>
      </c>
      <c r="G47" s="367" t="s">
        <v>462</v>
      </c>
      <c r="H47" s="367" t="s">
        <v>592</v>
      </c>
      <c r="I47" s="422" t="s">
        <v>568</v>
      </c>
      <c r="J47" s="423"/>
      <c r="K47" s="424"/>
    </row>
    <row r="48" s="1" customFormat="1" ht="42" customHeight="1" spans="2:11">
      <c r="B48" s="420"/>
      <c r="C48" s="224" t="s">
        <v>569</v>
      </c>
      <c r="D48" s="224">
        <v>8.6</v>
      </c>
      <c r="E48" s="224">
        <v>7.6</v>
      </c>
      <c r="F48" s="417">
        <f t="shared" si="3"/>
        <v>1520</v>
      </c>
      <c r="G48" s="367" t="s">
        <v>462</v>
      </c>
      <c r="H48" s="367" t="s">
        <v>593</v>
      </c>
      <c r="I48" s="425"/>
      <c r="J48" s="426"/>
      <c r="K48" s="427"/>
    </row>
    <row r="49" s="1" customFormat="1" ht="42" customHeight="1" spans="2:15">
      <c r="B49" s="420"/>
      <c r="C49" s="224" t="s">
        <v>571</v>
      </c>
      <c r="D49" s="224">
        <v>8.6</v>
      </c>
      <c r="E49" s="224">
        <v>7.6</v>
      </c>
      <c r="F49" s="417">
        <f t="shared" si="3"/>
        <v>1520</v>
      </c>
      <c r="G49" s="367" t="s">
        <v>462</v>
      </c>
      <c r="H49" s="367" t="s">
        <v>593</v>
      </c>
      <c r="I49" s="425"/>
      <c r="J49" s="426"/>
      <c r="K49" s="427"/>
    </row>
    <row r="50" s="1" customFormat="1" ht="42" customHeight="1" spans="2:15">
      <c r="B50" s="420"/>
      <c r="C50" s="224" t="s">
        <v>572</v>
      </c>
      <c r="D50" s="224">
        <v>8.6</v>
      </c>
      <c r="E50" s="224">
        <v>7.6</v>
      </c>
      <c r="F50" s="417">
        <f t="shared" si="3"/>
        <v>1520</v>
      </c>
      <c r="G50" s="367" t="s">
        <v>462</v>
      </c>
      <c r="H50" s="367" t="s">
        <v>593</v>
      </c>
      <c r="I50" s="425"/>
      <c r="J50" s="426"/>
      <c r="K50" s="427"/>
    </row>
    <row r="51" s="1" customFormat="1" ht="42" customHeight="1" spans="2:15">
      <c r="B51" s="420"/>
      <c r="C51" s="224" t="s">
        <v>573</v>
      </c>
      <c r="D51" s="224">
        <v>8.6</v>
      </c>
      <c r="E51" s="224">
        <v>7.6</v>
      </c>
      <c r="F51" s="417">
        <f t="shared" si="3"/>
        <v>1520</v>
      </c>
      <c r="G51" s="367" t="s">
        <v>462</v>
      </c>
      <c r="H51" s="367" t="s">
        <v>593</v>
      </c>
      <c r="I51" s="428"/>
      <c r="J51" s="429"/>
      <c r="K51" s="430"/>
    </row>
    <row r="52" s="1" customFormat="1" ht="43" customHeight="1" spans="2:15">
      <c r="B52" s="354" t="s">
        <v>457</v>
      </c>
      <c r="C52" s="355"/>
      <c r="D52" s="214" t="s">
        <v>409</v>
      </c>
      <c r="E52" s="214"/>
      <c r="F52" s="214"/>
      <c r="G52" s="431" t="s">
        <v>460</v>
      </c>
      <c r="H52" s="432"/>
      <c r="I52" s="289" t="s">
        <v>6</v>
      </c>
      <c r="J52" s="290"/>
      <c r="K52" s="316"/>
    </row>
    <row r="53" s="1" customFormat="1" ht="43" customHeight="1" spans="2:15">
      <c r="B53" s="354"/>
      <c r="C53" s="355"/>
      <c r="D53" s="219" t="s">
        <v>459</v>
      </c>
      <c r="E53" s="219" t="s">
        <v>412</v>
      </c>
      <c r="F53" s="219" t="s">
        <v>574</v>
      </c>
      <c r="G53" s="433"/>
      <c r="H53" s="355"/>
      <c r="I53" s="291"/>
      <c r="J53" s="221"/>
      <c r="K53" s="222"/>
    </row>
    <row r="54" s="1" customFormat="1" ht="54" customHeight="1" spans="2:15">
      <c r="B54" s="434" t="s">
        <v>491</v>
      </c>
      <c r="C54" s="435"/>
      <c r="D54" s="367">
        <v>4.1</v>
      </c>
      <c r="E54" s="367">
        <v>3.1</v>
      </c>
      <c r="F54" s="367">
        <v>3.1</v>
      </c>
      <c r="G54" s="367">
        <f>F54*200</f>
        <v>620</v>
      </c>
      <c r="H54" s="367"/>
      <c r="I54" s="449" t="s">
        <v>492</v>
      </c>
      <c r="J54" s="449"/>
      <c r="K54" s="449"/>
    </row>
    <row r="55" s="1" customFormat="1" ht="54" customHeight="1" spans="2:15">
      <c r="B55" s="434" t="s">
        <v>493</v>
      </c>
      <c r="C55" s="435"/>
      <c r="D55" s="437" t="s">
        <v>494</v>
      </c>
      <c r="E55" s="437"/>
      <c r="F55" s="437"/>
      <c r="G55" s="437"/>
      <c r="H55" s="437"/>
      <c r="I55" s="449" t="s">
        <v>495</v>
      </c>
      <c r="J55" s="449"/>
      <c r="K55" s="449"/>
    </row>
    <row r="56" s="1" customFormat="1" ht="55" customHeight="1" spans="2:15">
      <c r="B56" s="450" t="s">
        <v>428</v>
      </c>
      <c r="C56" s="451"/>
      <c r="D56" s="451"/>
      <c r="E56" s="451"/>
      <c r="F56" s="451"/>
      <c r="G56" s="451"/>
      <c r="H56" s="451"/>
      <c r="I56" s="451"/>
      <c r="J56" s="451"/>
      <c r="K56" s="451"/>
    </row>
    <row r="57" s="398" customFormat="1" ht="55" customHeight="1" spans="2:15">
      <c r="B57" s="452" t="s">
        <v>496</v>
      </c>
      <c r="C57" s="452"/>
      <c r="D57" s="452"/>
      <c r="E57" s="452"/>
      <c r="F57" s="452"/>
      <c r="G57" s="452"/>
      <c r="H57" s="452"/>
      <c r="I57" s="452"/>
      <c r="J57" s="452"/>
      <c r="K57" s="452"/>
      <c r="L57" s="441"/>
      <c r="M57" s="441"/>
      <c r="N57" s="442"/>
      <c r="O57" s="442"/>
    </row>
    <row r="58" s="1" customFormat="1" ht="16" customHeight="1" spans="2:15">
      <c r="D58" s="365"/>
      <c r="E58" s="365"/>
      <c r="F58" s="443"/>
      <c r="G58" s="443"/>
      <c r="H58" s="443"/>
      <c r="I58" s="443"/>
      <c r="J58" s="443"/>
      <c r="K58" s="443"/>
    </row>
    <row r="59" s="1" customFormat="1" ht="35" customHeight="1" spans="2:15">
      <c r="B59" s="235" t="s">
        <v>434</v>
      </c>
      <c r="C59" s="235"/>
      <c r="D59" s="235"/>
      <c r="E59" s="235"/>
      <c r="F59" s="235"/>
      <c r="G59" s="235"/>
      <c r="H59" s="235"/>
      <c r="I59" s="235"/>
      <c r="J59" s="235"/>
      <c r="K59" s="235"/>
    </row>
    <row r="60" s="1" customFormat="1" ht="16" customHeight="1" spans="2:15">
      <c r="B60" s="444"/>
      <c r="C60" s="444"/>
      <c r="D60" s="444"/>
      <c r="E60" s="444"/>
      <c r="F60" s="444"/>
      <c r="G60" s="444"/>
      <c r="H60" s="444"/>
      <c r="I60" s="444"/>
      <c r="J60" s="444"/>
      <c r="K60" s="444"/>
    </row>
    <row r="61" s="1" customFormat="1" ht="280" customHeight="1" spans="2:15">
      <c r="B61" s="338" t="s">
        <v>575</v>
      </c>
      <c r="C61" s="339"/>
      <c r="D61" s="339"/>
      <c r="E61" s="339"/>
      <c r="F61" s="339"/>
      <c r="G61" s="339"/>
      <c r="H61" s="339"/>
      <c r="I61" s="339"/>
      <c r="J61" s="339"/>
      <c r="K61" s="340"/>
    </row>
    <row r="62" s="1" customFormat="1" ht="16" customHeight="1" spans="2:15">
      <c r="B62" s="143"/>
      <c r="C62" s="143"/>
      <c r="D62" s="247"/>
      <c r="E62" s="247"/>
      <c r="F62" s="247"/>
      <c r="G62" s="247"/>
      <c r="H62" s="247"/>
      <c r="I62" s="247"/>
      <c r="J62" s="143"/>
      <c r="K62" s="143"/>
    </row>
    <row r="63" s="207" customFormat="1" ht="35" customHeight="1" spans="2:15">
      <c r="B63" s="235" t="s">
        <v>436</v>
      </c>
      <c r="C63" s="235"/>
      <c r="D63" s="235"/>
      <c r="E63" s="235"/>
      <c r="F63" s="235"/>
      <c r="G63" s="235"/>
      <c r="H63" s="235"/>
      <c r="I63" s="235"/>
      <c r="J63" s="235"/>
      <c r="K63" s="235"/>
    </row>
    <row r="64" s="1" customFormat="1" ht="11" customHeight="1" spans="2:15">
      <c r="C64" s="341"/>
      <c r="D64" s="341"/>
      <c r="E64" s="341"/>
      <c r="F64" s="341"/>
      <c r="G64" s="341"/>
      <c r="H64" s="341"/>
      <c r="I64" s="341"/>
    </row>
    <row r="65" s="1" customFormat="1" ht="35" customHeight="1" spans="2:11">
      <c r="B65" s="305" t="s">
        <v>582</v>
      </c>
      <c r="C65" s="305"/>
      <c r="D65" s="305"/>
      <c r="E65" s="305"/>
      <c r="F65" s="305"/>
      <c r="G65" s="305"/>
      <c r="H65" s="305"/>
      <c r="I65" s="305"/>
      <c r="J65" s="305"/>
      <c r="K65" s="305"/>
    </row>
    <row r="66" s="1" customFormat="1" ht="35" customHeight="1" spans="2:11">
      <c r="B66" s="305" t="s">
        <v>518</v>
      </c>
      <c r="C66" s="305"/>
      <c r="D66" s="305"/>
      <c r="E66" s="305"/>
      <c r="F66" s="305"/>
      <c r="G66" s="305"/>
      <c r="H66" s="305"/>
      <c r="I66" s="305"/>
      <c r="J66" s="305"/>
      <c r="K66" s="305"/>
    </row>
    <row r="67" s="1" customFormat="1" ht="35" customHeight="1" spans="2:11">
      <c r="B67" s="305" t="s">
        <v>519</v>
      </c>
      <c r="C67" s="305"/>
      <c r="D67" s="305"/>
      <c r="E67" s="305"/>
      <c r="F67" s="305"/>
      <c r="G67" s="305"/>
      <c r="H67" s="305"/>
      <c r="I67" s="305"/>
      <c r="J67" s="305"/>
      <c r="K67" s="305"/>
    </row>
    <row r="68" s="1" customFormat="1" ht="35" customHeight="1" spans="2:11">
      <c r="B68" s="305" t="s">
        <v>583</v>
      </c>
      <c r="C68" s="305"/>
      <c r="D68" s="305"/>
      <c r="E68" s="305"/>
      <c r="F68" s="305"/>
      <c r="G68" s="305"/>
      <c r="H68" s="305"/>
      <c r="I68" s="305"/>
      <c r="J68" s="305"/>
      <c r="K68" s="305"/>
    </row>
    <row r="69" s="1" customFormat="1" ht="35" customHeight="1" spans="2:11">
      <c r="B69" s="305" t="s">
        <v>521</v>
      </c>
      <c r="C69" s="305"/>
      <c r="D69" s="305"/>
      <c r="E69" s="305"/>
      <c r="F69" s="305"/>
      <c r="G69" s="305"/>
      <c r="H69" s="305"/>
      <c r="I69" s="305"/>
      <c r="J69" s="305"/>
      <c r="K69" s="305"/>
    </row>
    <row r="70" s="1" customFormat="1" ht="35" customHeight="1" spans="2:11">
      <c r="B70" s="305" t="s">
        <v>503</v>
      </c>
      <c r="C70" s="305"/>
      <c r="D70" s="305"/>
      <c r="E70" s="305"/>
      <c r="F70" s="305"/>
      <c r="G70" s="305"/>
      <c r="H70" s="305"/>
      <c r="I70" s="305"/>
      <c r="J70" s="305"/>
      <c r="K70" s="305"/>
    </row>
    <row r="71" s="1" customFormat="1" ht="35" customHeight="1" spans="2:11">
      <c r="B71" s="305" t="s">
        <v>522</v>
      </c>
      <c r="C71" s="305"/>
      <c r="D71" s="305"/>
      <c r="E71" s="305"/>
      <c r="F71" s="305"/>
      <c r="G71" s="305"/>
      <c r="H71" s="305"/>
      <c r="I71" s="305"/>
      <c r="J71" s="305"/>
      <c r="K71" s="305"/>
    </row>
    <row r="72" s="1" customFormat="1" ht="82" customHeight="1" spans="2:11">
      <c r="B72" s="305" t="s">
        <v>523</v>
      </c>
      <c r="C72" s="305"/>
      <c r="D72" s="305"/>
      <c r="E72" s="305"/>
      <c r="F72" s="305"/>
      <c r="G72" s="305"/>
      <c r="H72" s="305"/>
      <c r="I72" s="305"/>
      <c r="J72" s="305"/>
      <c r="K72" s="305"/>
    </row>
    <row r="73" s="1" customFormat="1" ht="35" customHeight="1" spans="2:11">
      <c r="B73" s="396" t="s">
        <v>454</v>
      </c>
      <c r="C73" s="396"/>
      <c r="D73" s="396"/>
      <c r="E73" s="396"/>
      <c r="F73" s="396"/>
      <c r="G73" s="396"/>
      <c r="H73" s="396"/>
      <c r="I73" s="396"/>
      <c r="J73" s="396"/>
      <c r="K73" s="396"/>
    </row>
  </sheetData>
  <mergeCells count="72">
    <mergeCell ref="J3:K3"/>
    <mergeCell ref="B7:K7"/>
    <mergeCell ref="D9:F9"/>
    <mergeCell ref="B14:K14"/>
    <mergeCell ref="D16:F16"/>
    <mergeCell ref="D30:F30"/>
    <mergeCell ref="D37:F37"/>
    <mergeCell ref="D45:F45"/>
    <mergeCell ref="D52:F52"/>
    <mergeCell ref="B54:C54"/>
    <mergeCell ref="G54:H54"/>
    <mergeCell ref="I54:K54"/>
    <mergeCell ref="B55:C55"/>
    <mergeCell ref="D55:H55"/>
    <mergeCell ref="I55:K55"/>
    <mergeCell ref="B56:K56"/>
    <mergeCell ref="B57:K57"/>
    <mergeCell ref="B59:K59"/>
    <mergeCell ref="B61:K61"/>
    <mergeCell ref="B62:K62"/>
    <mergeCell ref="B63:K63"/>
    <mergeCell ref="B65:K65"/>
    <mergeCell ref="B66:K66"/>
    <mergeCell ref="B67:K67"/>
    <mergeCell ref="B68:K68"/>
    <mergeCell ref="B69:K69"/>
    <mergeCell ref="B70:K70"/>
    <mergeCell ref="B71:K71"/>
    <mergeCell ref="B72:K72"/>
    <mergeCell ref="B73:K73"/>
    <mergeCell ref="B9:B10"/>
    <mergeCell ref="B11:B12"/>
    <mergeCell ref="B16:B17"/>
    <mergeCell ref="B19:B20"/>
    <mergeCell ref="B21:B22"/>
    <mergeCell ref="B23:B25"/>
    <mergeCell ref="B26:B29"/>
    <mergeCell ref="B30:B31"/>
    <mergeCell ref="B32:B34"/>
    <mergeCell ref="B35:B36"/>
    <mergeCell ref="B37:B38"/>
    <mergeCell ref="B39:B44"/>
    <mergeCell ref="B45:B46"/>
    <mergeCell ref="B47:B51"/>
    <mergeCell ref="C9:C10"/>
    <mergeCell ref="C16:C17"/>
    <mergeCell ref="C30:C31"/>
    <mergeCell ref="C37:C38"/>
    <mergeCell ref="C45:C46"/>
    <mergeCell ref="G9:G10"/>
    <mergeCell ref="G16:G17"/>
    <mergeCell ref="G30:G31"/>
    <mergeCell ref="G37:G38"/>
    <mergeCell ref="G45:G46"/>
    <mergeCell ref="H9:H10"/>
    <mergeCell ref="H16:H17"/>
    <mergeCell ref="H30:H31"/>
    <mergeCell ref="H37:H38"/>
    <mergeCell ref="H45:H46"/>
    <mergeCell ref="B4:K5"/>
    <mergeCell ref="I9:K10"/>
    <mergeCell ref="I11:K12"/>
    <mergeCell ref="I16:K17"/>
    <mergeCell ref="I18:K29"/>
    <mergeCell ref="I30:K31"/>
    <mergeCell ref="I32:K36"/>
    <mergeCell ref="I37:K44"/>
    <mergeCell ref="I45:K46"/>
    <mergeCell ref="I47:K51"/>
    <mergeCell ref="G52:H53"/>
    <mergeCell ref="I52:K53"/>
    <mergeCell ref="B52:C53"/>
  </mergeCells>
  <pageMargins left="0.75" right="0.75" top="1" bottom="1" header="0.5" footer="0.5"/>
  <pageSetup paperSize="256"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4" tint="0.4"/>
  </sheetPr>
  <dimension ref="B2:O73"/>
  <sheetViews>
    <sheetView showGridLines="0" zoomScale="58" zoomScaleNormal="58" topLeftCell="B1" workbookViewId="0">
      <selection activeCell="C11" sqref="C11"/>
    </sheetView>
  </sheetViews>
  <sheetFormatPr defaultColWidth="8.71818181818182" defaultRowHeight="16.5"/>
  <cols>
    <col min="1" max="1" width="4.62727272727273" style="1" customWidth="1"/>
    <col min="2" max="2" width="28.3272727272727" style="1" customWidth="1"/>
    <col min="3" max="3" width="57.3636363636364" style="1" customWidth="1"/>
    <col min="4" max="6" width="35.6272727272727" style="1" customWidth="1"/>
    <col min="7" max="8" width="30.6272727272727" style="1" customWidth="1"/>
    <col min="9" max="9" width="23.6272727272727" style="1" customWidth="1"/>
    <col min="10" max="10" width="28.6272727272727" style="1" customWidth="1"/>
    <col min="11" max="11" width="79.3181818181818" style="1" customWidth="1"/>
    <col min="12" max="16384" width="8.71818181818182" style="1"/>
  </cols>
  <sheetData>
    <row r="2" s="1" customFormat="1" ht="41" customHeight="1"/>
    <row r="3" s="1" customFormat="1" ht="56" customHeight="1" spans="2:13">
      <c r="J3" s="399" t="str">
        <f>目录!H4</f>
        <v>明日之星华南价格表入仓执行日期2025/1/27</v>
      </c>
      <c r="K3" s="399"/>
    </row>
    <row r="4" s="1" customFormat="1" ht="50" customHeight="1" spans="2:13">
      <c r="B4" s="400" t="s">
        <v>506</v>
      </c>
      <c r="C4" s="400"/>
      <c r="D4" s="400"/>
      <c r="E4" s="400"/>
      <c r="F4" s="400"/>
      <c r="G4" s="400"/>
      <c r="H4" s="400"/>
      <c r="I4" s="400"/>
      <c r="J4" s="400"/>
      <c r="K4" s="400"/>
    </row>
    <row r="5" s="1" customFormat="1" ht="27" customHeight="1" spans="2:13">
      <c r="B5" s="400"/>
      <c r="C5" s="400"/>
      <c r="D5" s="400"/>
      <c r="E5" s="400"/>
      <c r="F5" s="400"/>
      <c r="G5" s="400"/>
      <c r="H5" s="400"/>
      <c r="I5" s="400"/>
      <c r="J5" s="400"/>
      <c r="K5" s="400"/>
    </row>
    <row r="6" s="1" customFormat="1" ht="16" customHeight="1" spans="2:13">
      <c r="D6" s="5"/>
      <c r="E6" s="5"/>
      <c r="F6" s="401"/>
      <c r="G6" s="401"/>
      <c r="H6" s="401"/>
      <c r="I6" s="401"/>
      <c r="J6" s="401"/>
      <c r="K6" s="401"/>
    </row>
    <row r="7" s="1" customFormat="1" ht="40" customHeight="1" spans="2:13">
      <c r="B7" s="210" t="s">
        <v>594</v>
      </c>
      <c r="C7" s="210"/>
      <c r="D7" s="210"/>
      <c r="E7" s="210"/>
      <c r="F7" s="210"/>
      <c r="G7" s="210"/>
      <c r="H7" s="210"/>
      <c r="I7" s="210"/>
      <c r="J7" s="210"/>
      <c r="K7" s="210"/>
    </row>
    <row r="8" s="1" customFormat="1" ht="16" customHeight="1" spans="2:13">
      <c r="C8" s="80"/>
      <c r="D8" s="80"/>
      <c r="E8" s="80"/>
      <c r="F8" s="80"/>
      <c r="G8" s="80"/>
      <c r="H8" s="80"/>
      <c r="I8" s="80"/>
      <c r="J8" s="80"/>
      <c r="K8" s="80"/>
    </row>
    <row r="9" s="1" customFormat="1" ht="51" customHeight="1" spans="2:13">
      <c r="B9" s="213" t="s">
        <v>524</v>
      </c>
      <c r="C9" s="213" t="s">
        <v>457</v>
      </c>
      <c r="D9" s="214" t="s">
        <v>409</v>
      </c>
      <c r="E9" s="214"/>
      <c r="F9" s="214"/>
      <c r="G9" s="215" t="s">
        <v>97</v>
      </c>
      <c r="H9" s="215" t="s">
        <v>525</v>
      </c>
      <c r="I9" s="289" t="s">
        <v>6</v>
      </c>
      <c r="J9" s="290"/>
      <c r="K9" s="316"/>
    </row>
    <row r="10" s="1" customFormat="1" ht="43" customHeight="1" spans="2:13">
      <c r="B10" s="218"/>
      <c r="C10" s="218"/>
      <c r="D10" s="219" t="s">
        <v>410</v>
      </c>
      <c r="E10" s="219" t="s">
        <v>459</v>
      </c>
      <c r="F10" s="219" t="s">
        <v>460</v>
      </c>
      <c r="G10" s="220"/>
      <c r="H10" s="220"/>
      <c r="I10" s="291"/>
      <c r="J10" s="221"/>
      <c r="K10" s="222"/>
    </row>
    <row r="11" s="1" customFormat="1" ht="42" customHeight="1" spans="2:13">
      <c r="B11" s="402" t="s">
        <v>585</v>
      </c>
      <c r="C11" s="403" t="s">
        <v>461</v>
      </c>
      <c r="D11" s="403">
        <v>3.9</v>
      </c>
      <c r="E11" s="403">
        <v>2.9</v>
      </c>
      <c r="F11" s="403">
        <f>E11*200</f>
        <v>580</v>
      </c>
      <c r="G11" s="404" t="s">
        <v>462</v>
      </c>
      <c r="H11" s="404" t="s">
        <v>595</v>
      </c>
      <c r="I11" s="405" t="s">
        <v>587</v>
      </c>
      <c r="J11" s="406"/>
      <c r="K11" s="407"/>
    </row>
    <row r="12" s="1" customFormat="1" ht="42" customHeight="1" spans="2:13">
      <c r="B12" s="408"/>
      <c r="C12" s="403" t="s">
        <v>529</v>
      </c>
      <c r="D12" s="403">
        <v>4.4</v>
      </c>
      <c r="E12" s="403">
        <v>3.4</v>
      </c>
      <c r="F12" s="403">
        <f>E12*200</f>
        <v>680</v>
      </c>
      <c r="G12" s="404" t="s">
        <v>462</v>
      </c>
      <c r="H12" s="404" t="s">
        <v>595</v>
      </c>
      <c r="I12" s="409"/>
      <c r="J12" s="410"/>
      <c r="K12" s="411"/>
    </row>
    <row r="13" s="307" customFormat="1" ht="16" customHeight="1" spans="2:13">
      <c r="C13" s="412"/>
      <c r="D13" s="401"/>
      <c r="E13" s="401"/>
      <c r="F13" s="401"/>
      <c r="G13" s="401"/>
      <c r="H13" s="401"/>
      <c r="I13" s="401"/>
      <c r="J13" s="401"/>
      <c r="K13" s="413"/>
    </row>
    <row r="14" s="1" customFormat="1" ht="40" customHeight="1" spans="2:13">
      <c r="B14" s="210" t="s">
        <v>596</v>
      </c>
      <c r="C14" s="210"/>
      <c r="D14" s="210"/>
      <c r="E14" s="210"/>
      <c r="F14" s="210"/>
      <c r="G14" s="210"/>
      <c r="H14" s="210"/>
      <c r="I14" s="210"/>
      <c r="J14" s="210"/>
      <c r="K14" s="210"/>
      <c r="L14" s="414"/>
      <c r="M14" s="415"/>
    </row>
    <row r="15" s="1" customFormat="1" ht="16" customHeight="1" spans="2:13">
      <c r="C15" s="80"/>
      <c r="D15" s="80"/>
      <c r="E15" s="80"/>
      <c r="F15" s="80"/>
      <c r="G15" s="80"/>
      <c r="H15" s="80"/>
      <c r="I15" s="80"/>
      <c r="J15" s="80"/>
      <c r="K15" s="80"/>
    </row>
    <row r="16" s="1" customFormat="1" ht="43" customHeight="1" spans="2:13">
      <c r="B16" s="213" t="s">
        <v>524</v>
      </c>
      <c r="C16" s="213" t="s">
        <v>457</v>
      </c>
      <c r="D16" s="214" t="s">
        <v>409</v>
      </c>
      <c r="E16" s="214"/>
      <c r="F16" s="214"/>
      <c r="G16" s="215" t="s">
        <v>97</v>
      </c>
      <c r="H16" s="215" t="s">
        <v>482</v>
      </c>
      <c r="I16" s="289" t="s">
        <v>6</v>
      </c>
      <c r="J16" s="290"/>
      <c r="K16" s="316"/>
    </row>
    <row r="17" s="1" customFormat="1" ht="43" customHeight="1" spans="2:11">
      <c r="B17" s="218"/>
      <c r="C17" s="218"/>
      <c r="D17" s="219" t="s">
        <v>410</v>
      </c>
      <c r="E17" s="219" t="s">
        <v>459</v>
      </c>
      <c r="F17" s="219" t="s">
        <v>460</v>
      </c>
      <c r="G17" s="220"/>
      <c r="H17" s="220"/>
      <c r="I17" s="291"/>
      <c r="J17" s="221"/>
      <c r="K17" s="222"/>
    </row>
    <row r="18" s="1" customFormat="1" ht="52" customHeight="1" spans="2:11">
      <c r="B18" s="416" t="s">
        <v>531</v>
      </c>
      <c r="C18" s="367" t="s">
        <v>532</v>
      </c>
      <c r="D18" s="366">
        <v>4.2</v>
      </c>
      <c r="E18" s="366">
        <v>3.2</v>
      </c>
      <c r="F18" s="417">
        <f>E18*200</f>
        <v>640</v>
      </c>
      <c r="G18" s="367" t="s">
        <v>462</v>
      </c>
      <c r="H18" s="367" t="s">
        <v>590</v>
      </c>
      <c r="I18" s="418" t="s">
        <v>485</v>
      </c>
      <c r="J18" s="418"/>
      <c r="K18" s="418"/>
    </row>
    <row r="19" s="1" customFormat="1" ht="52" customHeight="1" spans="2:11">
      <c r="B19" s="416" t="s">
        <v>534</v>
      </c>
      <c r="C19" s="367" t="s">
        <v>535</v>
      </c>
      <c r="D19" s="366">
        <v>4.4</v>
      </c>
      <c r="E19" s="366">
        <v>3.4</v>
      </c>
      <c r="F19" s="417">
        <f>E19*200</f>
        <v>680</v>
      </c>
      <c r="G19" s="367" t="s">
        <v>462</v>
      </c>
      <c r="H19" s="367" t="s">
        <v>590</v>
      </c>
      <c r="I19" s="418"/>
      <c r="J19" s="418"/>
      <c r="K19" s="418"/>
    </row>
    <row r="20" s="1" customFormat="1" ht="52" customHeight="1" spans="2:11">
      <c r="B20" s="416"/>
      <c r="C20" s="367" t="s">
        <v>537</v>
      </c>
      <c r="D20" s="366">
        <v>4.4</v>
      </c>
      <c r="E20" s="366">
        <v>3.4</v>
      </c>
      <c r="F20" s="417">
        <f t="shared" ref="F18:F29" si="0">E20*200</f>
        <v>680</v>
      </c>
      <c r="G20" s="367" t="s">
        <v>462</v>
      </c>
      <c r="H20" s="367" t="s">
        <v>590</v>
      </c>
      <c r="I20" s="418"/>
      <c r="J20" s="418"/>
      <c r="K20" s="418"/>
    </row>
    <row r="21" s="1" customFormat="1" ht="75" customHeight="1" spans="2:11">
      <c r="B21" s="416" t="s">
        <v>538</v>
      </c>
      <c r="C21" s="367" t="s">
        <v>539</v>
      </c>
      <c r="D21" s="366">
        <v>4.9</v>
      </c>
      <c r="E21" s="366">
        <v>3.9</v>
      </c>
      <c r="F21" s="417">
        <f t="shared" si="0"/>
        <v>780</v>
      </c>
      <c r="G21" s="367" t="s">
        <v>462</v>
      </c>
      <c r="H21" s="367" t="s">
        <v>590</v>
      </c>
      <c r="I21" s="418"/>
      <c r="J21" s="418"/>
      <c r="K21" s="418"/>
    </row>
    <row r="22" s="1" customFormat="1" ht="52" customHeight="1" spans="2:11">
      <c r="B22" s="416"/>
      <c r="C22" s="367" t="s">
        <v>541</v>
      </c>
      <c r="D22" s="366">
        <v>4.9</v>
      </c>
      <c r="E22" s="366">
        <v>3.9</v>
      </c>
      <c r="F22" s="417">
        <f t="shared" si="0"/>
        <v>780</v>
      </c>
      <c r="G22" s="367" t="s">
        <v>462</v>
      </c>
      <c r="H22" s="367" t="s">
        <v>590</v>
      </c>
      <c r="I22" s="418"/>
      <c r="J22" s="418"/>
      <c r="K22" s="418"/>
    </row>
    <row r="23" s="1" customFormat="1" ht="52" customHeight="1" spans="2:11">
      <c r="B23" s="416" t="s">
        <v>542</v>
      </c>
      <c r="C23" s="367" t="s">
        <v>543</v>
      </c>
      <c r="D23" s="366">
        <v>4.9</v>
      </c>
      <c r="E23" s="366">
        <v>3.9</v>
      </c>
      <c r="F23" s="417">
        <f t="shared" si="0"/>
        <v>780</v>
      </c>
      <c r="G23" s="367" t="s">
        <v>462</v>
      </c>
      <c r="H23" s="367" t="s">
        <v>590</v>
      </c>
      <c r="I23" s="418"/>
      <c r="J23" s="418"/>
      <c r="K23" s="418"/>
    </row>
    <row r="24" s="1" customFormat="1" ht="52" customHeight="1" spans="2:11">
      <c r="B24" s="416"/>
      <c r="C24" s="367" t="s">
        <v>544</v>
      </c>
      <c r="D24" s="366">
        <v>4.9</v>
      </c>
      <c r="E24" s="366">
        <v>3.9</v>
      </c>
      <c r="F24" s="417">
        <f t="shared" si="0"/>
        <v>780</v>
      </c>
      <c r="G24" s="367" t="s">
        <v>462</v>
      </c>
      <c r="H24" s="367" t="s">
        <v>590</v>
      </c>
      <c r="I24" s="418"/>
      <c r="J24" s="418"/>
      <c r="K24" s="418"/>
    </row>
    <row r="25" s="1" customFormat="1" ht="52" customHeight="1" spans="2:11">
      <c r="B25" s="416"/>
      <c r="C25" s="367" t="s">
        <v>475</v>
      </c>
      <c r="D25" s="366">
        <v>5.7</v>
      </c>
      <c r="E25" s="366">
        <v>4.7</v>
      </c>
      <c r="F25" s="417">
        <f t="shared" si="0"/>
        <v>940</v>
      </c>
      <c r="G25" s="367" t="s">
        <v>462</v>
      </c>
      <c r="H25" s="367" t="s">
        <v>590</v>
      </c>
      <c r="I25" s="418"/>
      <c r="J25" s="418"/>
      <c r="K25" s="418"/>
    </row>
    <row r="26" s="1" customFormat="1" ht="52" customHeight="1" spans="2:11">
      <c r="B26" s="416" t="s">
        <v>545</v>
      </c>
      <c r="C26" s="366" t="s">
        <v>476</v>
      </c>
      <c r="D26" s="224">
        <v>6.3</v>
      </c>
      <c r="E26" s="224">
        <v>5.3</v>
      </c>
      <c r="F26" s="417">
        <f t="shared" si="0"/>
        <v>1060</v>
      </c>
      <c r="G26" s="367" t="s">
        <v>462</v>
      </c>
      <c r="H26" s="366" t="s">
        <v>597</v>
      </c>
      <c r="I26" s="418"/>
      <c r="J26" s="418"/>
      <c r="K26" s="418"/>
    </row>
    <row r="27" s="1" customFormat="1" ht="75" customHeight="1" spans="2:11">
      <c r="B27" s="416"/>
      <c r="C27" s="366" t="s">
        <v>546</v>
      </c>
      <c r="D27" s="224">
        <v>6.5</v>
      </c>
      <c r="E27" s="224">
        <v>5.5</v>
      </c>
      <c r="F27" s="417">
        <f t="shared" si="0"/>
        <v>1100</v>
      </c>
      <c r="G27" s="367" t="s">
        <v>462</v>
      </c>
      <c r="H27" s="366" t="s">
        <v>597</v>
      </c>
      <c r="I27" s="418"/>
      <c r="J27" s="418"/>
      <c r="K27" s="418"/>
    </row>
    <row r="28" s="1" customFormat="1" ht="52" customHeight="1" spans="2:11">
      <c r="B28" s="416"/>
      <c r="C28" s="366" t="s">
        <v>547</v>
      </c>
      <c r="D28" s="224">
        <v>6.8</v>
      </c>
      <c r="E28" s="224">
        <v>5.8</v>
      </c>
      <c r="F28" s="417">
        <f t="shared" si="0"/>
        <v>1160</v>
      </c>
      <c r="G28" s="367" t="s">
        <v>462</v>
      </c>
      <c r="H28" s="366" t="s">
        <v>597</v>
      </c>
      <c r="I28" s="418"/>
      <c r="J28" s="418"/>
      <c r="K28" s="418"/>
    </row>
    <row r="29" s="1" customFormat="1" ht="52" customHeight="1" spans="2:11">
      <c r="B29" s="416"/>
      <c r="C29" s="366" t="s">
        <v>480</v>
      </c>
      <c r="D29" s="224">
        <v>6.8</v>
      </c>
      <c r="E29" s="224">
        <v>5.8</v>
      </c>
      <c r="F29" s="417">
        <f t="shared" si="0"/>
        <v>1160</v>
      </c>
      <c r="G29" s="367" t="s">
        <v>462</v>
      </c>
      <c r="H29" s="366" t="s">
        <v>597</v>
      </c>
      <c r="I29" s="418"/>
      <c r="J29" s="418"/>
      <c r="K29" s="418"/>
    </row>
    <row r="30" s="1" customFormat="1" ht="43" customHeight="1" spans="2:11">
      <c r="B30" s="213" t="s">
        <v>524</v>
      </c>
      <c r="C30" s="213" t="s">
        <v>457</v>
      </c>
      <c r="D30" s="214" t="s">
        <v>409</v>
      </c>
      <c r="E30" s="214"/>
      <c r="F30" s="214"/>
      <c r="G30" s="215" t="s">
        <v>97</v>
      </c>
      <c r="H30" s="215" t="s">
        <v>482</v>
      </c>
      <c r="I30" s="289" t="s">
        <v>6</v>
      </c>
      <c r="J30" s="290"/>
      <c r="K30" s="316"/>
    </row>
    <row r="31" s="1" customFormat="1" ht="43" customHeight="1" spans="2:11">
      <c r="B31" s="218"/>
      <c r="C31" s="218"/>
      <c r="D31" s="219" t="s">
        <v>459</v>
      </c>
      <c r="E31" s="219" t="s">
        <v>412</v>
      </c>
      <c r="F31" s="219" t="s">
        <v>460</v>
      </c>
      <c r="G31" s="220"/>
      <c r="H31" s="220"/>
      <c r="I31" s="291"/>
      <c r="J31" s="221"/>
      <c r="K31" s="222"/>
    </row>
    <row r="32" s="1" customFormat="1" ht="42" customHeight="1" spans="2:11">
      <c r="B32" s="419" t="s">
        <v>548</v>
      </c>
      <c r="C32" s="366" t="s">
        <v>549</v>
      </c>
      <c r="D32" s="224">
        <v>7.3</v>
      </c>
      <c r="E32" s="224">
        <v>6.3</v>
      </c>
      <c r="F32" s="367">
        <f>E32*200</f>
        <v>1260</v>
      </c>
      <c r="G32" s="367" t="s">
        <v>550</v>
      </c>
      <c r="H32" s="367" t="s">
        <v>598</v>
      </c>
      <c r="I32" s="418" t="s">
        <v>599</v>
      </c>
      <c r="J32" s="418"/>
      <c r="K32" s="418"/>
    </row>
    <row r="33" s="1" customFormat="1" ht="42" customHeight="1" spans="2:11">
      <c r="B33" s="419"/>
      <c r="C33" s="366" t="s">
        <v>552</v>
      </c>
      <c r="D33" s="224">
        <v>7.3</v>
      </c>
      <c r="E33" s="224">
        <v>6.3</v>
      </c>
      <c r="F33" s="367">
        <f t="shared" ref="F32:F36" si="1">E33*200</f>
        <v>1260</v>
      </c>
      <c r="G33" s="367" t="s">
        <v>550</v>
      </c>
      <c r="H33" s="367" t="s">
        <v>598</v>
      </c>
      <c r="I33" s="418"/>
      <c r="J33" s="418"/>
      <c r="K33" s="418"/>
    </row>
    <row r="34" s="1" customFormat="1" ht="42" customHeight="1" spans="2:11">
      <c r="B34" s="419"/>
      <c r="C34" s="366" t="s">
        <v>553</v>
      </c>
      <c r="D34" s="224">
        <v>7.3</v>
      </c>
      <c r="E34" s="224">
        <v>6.3</v>
      </c>
      <c r="F34" s="367">
        <f t="shared" si="1"/>
        <v>1260</v>
      </c>
      <c r="G34" s="367" t="s">
        <v>550</v>
      </c>
      <c r="H34" s="367" t="s">
        <v>598</v>
      </c>
      <c r="I34" s="418"/>
      <c r="J34" s="418"/>
      <c r="K34" s="418"/>
    </row>
    <row r="35" s="1" customFormat="1" ht="42" customHeight="1" spans="2:11">
      <c r="B35" s="419" t="s">
        <v>554</v>
      </c>
      <c r="C35" s="366" t="s">
        <v>555</v>
      </c>
      <c r="D35" s="224">
        <v>7.6</v>
      </c>
      <c r="E35" s="224">
        <v>6.6</v>
      </c>
      <c r="F35" s="367">
        <f t="shared" si="1"/>
        <v>1320</v>
      </c>
      <c r="G35" s="367" t="s">
        <v>550</v>
      </c>
      <c r="H35" s="367" t="s">
        <v>598</v>
      </c>
      <c r="I35" s="418"/>
      <c r="J35" s="418"/>
      <c r="K35" s="418"/>
    </row>
    <row r="36" s="1" customFormat="1" ht="42" customHeight="1" spans="2:11">
      <c r="B36" s="419"/>
      <c r="C36" s="366" t="s">
        <v>556</v>
      </c>
      <c r="D36" s="224">
        <v>7.6</v>
      </c>
      <c r="E36" s="224">
        <v>6.6</v>
      </c>
      <c r="F36" s="367">
        <f t="shared" si="1"/>
        <v>1320</v>
      </c>
      <c r="G36" s="367" t="s">
        <v>550</v>
      </c>
      <c r="H36" s="367" t="s">
        <v>598</v>
      </c>
      <c r="I36" s="418"/>
      <c r="J36" s="418"/>
      <c r="K36" s="418"/>
    </row>
    <row r="37" s="1" customFormat="1" ht="43" customHeight="1" spans="2:11">
      <c r="B37" s="213" t="s">
        <v>524</v>
      </c>
      <c r="C37" s="213" t="s">
        <v>457</v>
      </c>
      <c r="D37" s="214" t="s">
        <v>409</v>
      </c>
      <c r="E37" s="214"/>
      <c r="F37" s="214"/>
      <c r="G37" s="215" t="s">
        <v>97</v>
      </c>
      <c r="H37" s="215" t="s">
        <v>482</v>
      </c>
      <c r="I37" s="418" t="s">
        <v>557</v>
      </c>
      <c r="J37" s="418"/>
      <c r="K37" s="418"/>
    </row>
    <row r="38" s="1" customFormat="1" ht="43" customHeight="1" spans="2:11">
      <c r="B38" s="218"/>
      <c r="C38" s="218"/>
      <c r="D38" s="219" t="s">
        <v>410</v>
      </c>
      <c r="E38" s="219" t="s">
        <v>412</v>
      </c>
      <c r="F38" s="219" t="s">
        <v>460</v>
      </c>
      <c r="G38" s="220"/>
      <c r="H38" s="220"/>
      <c r="I38" s="418"/>
      <c r="J38" s="418"/>
      <c r="K38" s="418"/>
    </row>
    <row r="39" s="229" customFormat="1" ht="42" customHeight="1" spans="2:11">
      <c r="B39" s="420" t="s">
        <v>558</v>
      </c>
      <c r="C39" s="384" t="s">
        <v>559</v>
      </c>
      <c r="D39" s="223">
        <v>8.2</v>
      </c>
      <c r="E39" s="223">
        <v>7.2</v>
      </c>
      <c r="F39" s="417">
        <f t="shared" ref="F39:F44" si="2">E39*200</f>
        <v>1440</v>
      </c>
      <c r="G39" s="367" t="s">
        <v>462</v>
      </c>
      <c r="H39" s="367" t="s">
        <v>600</v>
      </c>
      <c r="I39" s="421"/>
      <c r="J39" s="421"/>
      <c r="K39" s="421"/>
    </row>
    <row r="40" s="1" customFormat="1" ht="42" customHeight="1" spans="2:11">
      <c r="B40" s="420"/>
      <c r="C40" s="366" t="s">
        <v>560</v>
      </c>
      <c r="D40" s="224">
        <v>8.3</v>
      </c>
      <c r="E40" s="224">
        <v>7.3</v>
      </c>
      <c r="F40" s="417">
        <f t="shared" si="2"/>
        <v>1460</v>
      </c>
      <c r="G40" s="367" t="s">
        <v>462</v>
      </c>
      <c r="H40" s="367" t="s">
        <v>600</v>
      </c>
      <c r="I40" s="418"/>
      <c r="J40" s="418"/>
      <c r="K40" s="418"/>
    </row>
    <row r="41" s="1" customFormat="1" ht="42" customHeight="1" spans="2:11">
      <c r="B41" s="420"/>
      <c r="C41" s="366" t="s">
        <v>562</v>
      </c>
      <c r="D41" s="224">
        <v>8.3</v>
      </c>
      <c r="E41" s="224">
        <v>7.3</v>
      </c>
      <c r="F41" s="417">
        <f t="shared" si="2"/>
        <v>1460</v>
      </c>
      <c r="G41" s="367" t="s">
        <v>462</v>
      </c>
      <c r="H41" s="367" t="s">
        <v>600</v>
      </c>
      <c r="I41" s="418"/>
      <c r="J41" s="418"/>
      <c r="K41" s="418"/>
    </row>
    <row r="42" s="1" customFormat="1" ht="42" customHeight="1" spans="2:11">
      <c r="B42" s="420"/>
      <c r="C42" s="366" t="s">
        <v>563</v>
      </c>
      <c r="D42" s="224">
        <v>8.3</v>
      </c>
      <c r="E42" s="224">
        <v>7.3</v>
      </c>
      <c r="F42" s="417">
        <f t="shared" si="2"/>
        <v>1460</v>
      </c>
      <c r="G42" s="367" t="s">
        <v>462</v>
      </c>
      <c r="H42" s="367" t="s">
        <v>600</v>
      </c>
      <c r="I42" s="418"/>
      <c r="J42" s="418"/>
      <c r="K42" s="418"/>
    </row>
    <row r="43" s="1" customFormat="1" ht="42" customHeight="1" spans="2:11">
      <c r="B43" s="420"/>
      <c r="C43" s="366" t="s">
        <v>564</v>
      </c>
      <c r="D43" s="224">
        <v>8.3</v>
      </c>
      <c r="E43" s="224">
        <v>7.3</v>
      </c>
      <c r="F43" s="417">
        <f t="shared" si="2"/>
        <v>1460</v>
      </c>
      <c r="G43" s="367" t="s">
        <v>462</v>
      </c>
      <c r="H43" s="367" t="s">
        <v>600</v>
      </c>
      <c r="I43" s="418"/>
      <c r="J43" s="418"/>
      <c r="K43" s="418"/>
    </row>
    <row r="44" s="1" customFormat="1" ht="42" customHeight="1" spans="2:11">
      <c r="B44" s="420"/>
      <c r="C44" s="366" t="s">
        <v>565</v>
      </c>
      <c r="D44" s="224">
        <v>8.3</v>
      </c>
      <c r="E44" s="224">
        <v>7.3</v>
      </c>
      <c r="F44" s="417">
        <f t="shared" si="2"/>
        <v>1460</v>
      </c>
      <c r="G44" s="367" t="s">
        <v>462</v>
      </c>
      <c r="H44" s="367" t="s">
        <v>600</v>
      </c>
      <c r="I44" s="418"/>
      <c r="J44" s="418"/>
      <c r="K44" s="418"/>
    </row>
    <row r="45" s="1" customFormat="1" ht="43" customHeight="1" spans="2:11">
      <c r="B45" s="213" t="s">
        <v>524</v>
      </c>
      <c r="C45" s="213" t="s">
        <v>457</v>
      </c>
      <c r="D45" s="214" t="s">
        <v>409</v>
      </c>
      <c r="E45" s="214"/>
      <c r="F45" s="214"/>
      <c r="G45" s="215" t="s">
        <v>97</v>
      </c>
      <c r="H45" s="215" t="s">
        <v>468</v>
      </c>
      <c r="I45" s="289" t="s">
        <v>6</v>
      </c>
      <c r="J45" s="290"/>
      <c r="K45" s="316"/>
    </row>
    <row r="46" s="1" customFormat="1" ht="43" customHeight="1" spans="2:11">
      <c r="B46" s="218"/>
      <c r="C46" s="218"/>
      <c r="D46" s="219" t="s">
        <v>410</v>
      </c>
      <c r="E46" s="219" t="s">
        <v>412</v>
      </c>
      <c r="F46" s="219" t="s">
        <v>460</v>
      </c>
      <c r="G46" s="220"/>
      <c r="H46" s="220"/>
      <c r="I46" s="291"/>
      <c r="J46" s="221"/>
      <c r="K46" s="222"/>
    </row>
    <row r="47" s="229" customFormat="1" ht="42" customHeight="1" spans="2:11">
      <c r="B47" s="420" t="s">
        <v>566</v>
      </c>
      <c r="C47" s="384" t="s">
        <v>567</v>
      </c>
      <c r="D47" s="223">
        <v>7.9</v>
      </c>
      <c r="E47" s="223">
        <v>6.9</v>
      </c>
      <c r="F47" s="417">
        <f t="shared" ref="F47:F51" si="3">E47*200</f>
        <v>1380</v>
      </c>
      <c r="G47" s="367" t="s">
        <v>462</v>
      </c>
      <c r="H47" s="367" t="s">
        <v>600</v>
      </c>
      <c r="I47" s="422" t="s">
        <v>568</v>
      </c>
      <c r="J47" s="423"/>
      <c r="K47" s="424"/>
    </row>
    <row r="48" s="1" customFormat="1" ht="42" customHeight="1" spans="2:11">
      <c r="B48" s="420"/>
      <c r="C48" s="224" t="s">
        <v>569</v>
      </c>
      <c r="D48" s="224">
        <v>8.3</v>
      </c>
      <c r="E48" s="224">
        <v>7.3</v>
      </c>
      <c r="F48" s="417">
        <f t="shared" si="3"/>
        <v>1460</v>
      </c>
      <c r="G48" s="367" t="s">
        <v>462</v>
      </c>
      <c r="H48" s="367" t="s">
        <v>600</v>
      </c>
      <c r="I48" s="425"/>
      <c r="J48" s="426"/>
      <c r="K48" s="427"/>
    </row>
    <row r="49" s="1" customFormat="1" ht="42" customHeight="1" spans="2:15">
      <c r="B49" s="420"/>
      <c r="C49" s="224" t="s">
        <v>571</v>
      </c>
      <c r="D49" s="224">
        <v>8.3</v>
      </c>
      <c r="E49" s="224">
        <v>7.3</v>
      </c>
      <c r="F49" s="417">
        <f t="shared" si="3"/>
        <v>1460</v>
      </c>
      <c r="G49" s="367" t="s">
        <v>462</v>
      </c>
      <c r="H49" s="367" t="s">
        <v>600</v>
      </c>
      <c r="I49" s="425"/>
      <c r="J49" s="426"/>
      <c r="K49" s="427"/>
    </row>
    <row r="50" s="1" customFormat="1" ht="42" customHeight="1" spans="2:15">
      <c r="B50" s="420"/>
      <c r="C50" s="224" t="s">
        <v>572</v>
      </c>
      <c r="D50" s="224">
        <v>8.3</v>
      </c>
      <c r="E50" s="224">
        <v>7.3</v>
      </c>
      <c r="F50" s="417">
        <f t="shared" si="3"/>
        <v>1460</v>
      </c>
      <c r="G50" s="367" t="s">
        <v>462</v>
      </c>
      <c r="H50" s="367" t="s">
        <v>600</v>
      </c>
      <c r="I50" s="425"/>
      <c r="J50" s="426"/>
      <c r="K50" s="427"/>
    </row>
    <row r="51" s="1" customFormat="1" ht="42" customHeight="1" spans="2:15">
      <c r="B51" s="420"/>
      <c r="C51" s="224" t="s">
        <v>573</v>
      </c>
      <c r="D51" s="224">
        <v>8.3</v>
      </c>
      <c r="E51" s="224">
        <v>7.3</v>
      </c>
      <c r="F51" s="417">
        <f t="shared" si="3"/>
        <v>1460</v>
      </c>
      <c r="G51" s="367" t="s">
        <v>462</v>
      </c>
      <c r="H51" s="367" t="s">
        <v>600</v>
      </c>
      <c r="I51" s="428"/>
      <c r="J51" s="429"/>
      <c r="K51" s="430"/>
    </row>
    <row r="52" s="1" customFormat="1" ht="43" customHeight="1" spans="2:15">
      <c r="B52" s="354" t="s">
        <v>457</v>
      </c>
      <c r="C52" s="355"/>
      <c r="D52" s="214" t="s">
        <v>409</v>
      </c>
      <c r="E52" s="214"/>
      <c r="F52" s="214"/>
      <c r="G52" s="431" t="s">
        <v>460</v>
      </c>
      <c r="H52" s="432"/>
      <c r="I52" s="289" t="s">
        <v>6</v>
      </c>
      <c r="J52" s="290"/>
      <c r="K52" s="316"/>
    </row>
    <row r="53" s="1" customFormat="1" ht="43" customHeight="1" spans="2:15">
      <c r="B53" s="354"/>
      <c r="C53" s="355"/>
      <c r="D53" s="219" t="s">
        <v>459</v>
      </c>
      <c r="E53" s="219" t="s">
        <v>412</v>
      </c>
      <c r="F53" s="219" t="s">
        <v>574</v>
      </c>
      <c r="G53" s="433"/>
      <c r="H53" s="355"/>
      <c r="I53" s="291"/>
      <c r="J53" s="221"/>
      <c r="K53" s="222"/>
    </row>
    <row r="54" s="1" customFormat="1" ht="54" customHeight="1" spans="2:15">
      <c r="B54" s="434" t="s">
        <v>491</v>
      </c>
      <c r="C54" s="435"/>
      <c r="D54" s="367">
        <v>3.9</v>
      </c>
      <c r="E54" s="367">
        <v>2.9</v>
      </c>
      <c r="F54" s="367">
        <v>2.9</v>
      </c>
      <c r="G54" s="367">
        <f>F54*200</f>
        <v>580</v>
      </c>
      <c r="H54" s="367"/>
      <c r="I54" s="436" t="s">
        <v>492</v>
      </c>
      <c r="J54" s="436"/>
      <c r="K54" s="436"/>
    </row>
    <row r="55" s="1" customFormat="1" ht="54" customHeight="1" spans="2:15">
      <c r="B55" s="434" t="s">
        <v>493</v>
      </c>
      <c r="C55" s="435"/>
      <c r="D55" s="437" t="s">
        <v>494</v>
      </c>
      <c r="E55" s="437"/>
      <c r="F55" s="437"/>
      <c r="G55" s="437"/>
      <c r="H55" s="437"/>
      <c r="I55" s="436" t="s">
        <v>495</v>
      </c>
      <c r="J55" s="436"/>
      <c r="K55" s="436"/>
    </row>
    <row r="56" s="1" customFormat="1" ht="55" customHeight="1" spans="2:15">
      <c r="B56" s="438" t="s">
        <v>428</v>
      </c>
      <c r="C56" s="439"/>
      <c r="D56" s="439"/>
      <c r="E56" s="439"/>
      <c r="F56" s="439"/>
      <c r="G56" s="439"/>
      <c r="H56" s="439"/>
      <c r="I56" s="439"/>
      <c r="J56" s="439"/>
      <c r="K56" s="439"/>
    </row>
    <row r="57" s="398" customFormat="1" ht="55" customHeight="1" spans="2:15">
      <c r="B57" s="440" t="s">
        <v>496</v>
      </c>
      <c r="C57" s="440"/>
      <c r="D57" s="440"/>
      <c r="E57" s="440"/>
      <c r="F57" s="440"/>
      <c r="G57" s="440"/>
      <c r="H57" s="440"/>
      <c r="I57" s="440"/>
      <c r="J57" s="440"/>
      <c r="K57" s="440"/>
      <c r="L57" s="441"/>
      <c r="M57" s="441"/>
      <c r="N57" s="442"/>
      <c r="O57" s="442"/>
    </row>
    <row r="58" s="1" customFormat="1" ht="16" customHeight="1" spans="2:15">
      <c r="D58" s="365"/>
      <c r="E58" s="365"/>
      <c r="F58" s="443"/>
      <c r="G58" s="443"/>
      <c r="H58" s="443"/>
      <c r="I58" s="443"/>
      <c r="J58" s="443"/>
      <c r="K58" s="443"/>
    </row>
    <row r="59" s="1" customFormat="1" ht="35" customHeight="1" spans="2:15">
      <c r="B59" s="235" t="s">
        <v>434</v>
      </c>
      <c r="C59" s="235"/>
      <c r="D59" s="235"/>
      <c r="E59" s="235"/>
      <c r="F59" s="235"/>
      <c r="G59" s="235"/>
      <c r="H59" s="235"/>
      <c r="I59" s="235"/>
      <c r="J59" s="235"/>
      <c r="K59" s="235"/>
    </row>
    <row r="60" s="1" customFormat="1" ht="16" customHeight="1" spans="2:15">
      <c r="B60" s="444"/>
      <c r="C60" s="444"/>
      <c r="D60" s="444"/>
      <c r="E60" s="444"/>
      <c r="F60" s="444"/>
      <c r="G60" s="444"/>
      <c r="H60" s="444"/>
      <c r="I60" s="444"/>
      <c r="J60" s="444"/>
      <c r="K60" s="444"/>
    </row>
    <row r="61" s="1" customFormat="1" ht="280" customHeight="1" spans="2:15">
      <c r="B61" s="338" t="s">
        <v>575</v>
      </c>
      <c r="C61" s="339"/>
      <c r="D61" s="339"/>
      <c r="E61" s="339"/>
      <c r="F61" s="339"/>
      <c r="G61" s="339"/>
      <c r="H61" s="339"/>
      <c r="I61" s="339"/>
      <c r="J61" s="339"/>
      <c r="K61" s="340"/>
    </row>
    <row r="62" s="1" customFormat="1" ht="16" customHeight="1" spans="2:15">
      <c r="B62" s="143"/>
      <c r="C62" s="143"/>
      <c r="D62" s="247"/>
      <c r="E62" s="247"/>
      <c r="F62" s="247"/>
      <c r="G62" s="247"/>
      <c r="H62" s="247"/>
      <c r="I62" s="247"/>
      <c r="J62" s="143"/>
      <c r="K62" s="143"/>
    </row>
    <row r="63" s="207" customFormat="1" ht="35" customHeight="1" spans="2:15">
      <c r="B63" s="235" t="s">
        <v>436</v>
      </c>
      <c r="C63" s="235"/>
      <c r="D63" s="235"/>
      <c r="E63" s="235"/>
      <c r="F63" s="235"/>
      <c r="G63" s="235"/>
      <c r="H63" s="235"/>
      <c r="I63" s="235"/>
      <c r="J63" s="235"/>
      <c r="K63" s="235"/>
    </row>
    <row r="64" s="1" customFormat="1" ht="11" customHeight="1" spans="2:15">
      <c r="C64" s="341"/>
      <c r="D64" s="341"/>
      <c r="E64" s="341"/>
      <c r="F64" s="341"/>
      <c r="G64" s="341"/>
      <c r="H64" s="341"/>
      <c r="I64" s="341"/>
    </row>
    <row r="65" s="1" customFormat="1" ht="35" customHeight="1" spans="2:11">
      <c r="B65" s="305" t="s">
        <v>517</v>
      </c>
      <c r="C65" s="305"/>
      <c r="D65" s="305"/>
      <c r="E65" s="305"/>
      <c r="F65" s="305"/>
      <c r="G65" s="305"/>
      <c r="H65" s="305"/>
      <c r="I65" s="305"/>
      <c r="J65" s="305"/>
      <c r="K65" s="305"/>
    </row>
    <row r="66" s="1" customFormat="1" ht="35" customHeight="1" spans="2:11">
      <c r="B66" s="305" t="s">
        <v>518</v>
      </c>
      <c r="C66" s="305"/>
      <c r="D66" s="305"/>
      <c r="E66" s="305"/>
      <c r="F66" s="305"/>
      <c r="G66" s="305"/>
      <c r="H66" s="305"/>
      <c r="I66" s="305"/>
      <c r="J66" s="305"/>
      <c r="K66" s="305"/>
    </row>
    <row r="67" s="1" customFormat="1" ht="35" customHeight="1" spans="2:11">
      <c r="B67" s="305" t="s">
        <v>519</v>
      </c>
      <c r="C67" s="305"/>
      <c r="D67" s="305"/>
      <c r="E67" s="305"/>
      <c r="F67" s="305"/>
      <c r="G67" s="305"/>
      <c r="H67" s="305"/>
      <c r="I67" s="305"/>
      <c r="J67" s="305"/>
      <c r="K67" s="305"/>
    </row>
    <row r="68" s="1" customFormat="1" ht="35" customHeight="1" spans="2:11">
      <c r="B68" s="305" t="s">
        <v>520</v>
      </c>
      <c r="C68" s="305"/>
      <c r="D68" s="305"/>
      <c r="E68" s="305"/>
      <c r="F68" s="305"/>
      <c r="G68" s="305"/>
      <c r="H68" s="305"/>
      <c r="I68" s="305"/>
      <c r="J68" s="305"/>
      <c r="K68" s="305"/>
    </row>
    <row r="69" s="1" customFormat="1" ht="35" customHeight="1" spans="2:11">
      <c r="B69" s="305" t="s">
        <v>521</v>
      </c>
      <c r="C69" s="305"/>
      <c r="D69" s="305"/>
      <c r="E69" s="305"/>
      <c r="F69" s="305"/>
      <c r="G69" s="305"/>
      <c r="H69" s="305"/>
      <c r="I69" s="305"/>
      <c r="J69" s="305"/>
      <c r="K69" s="305"/>
    </row>
    <row r="70" s="1" customFormat="1" ht="35" customHeight="1" spans="2:11">
      <c r="B70" s="305" t="s">
        <v>503</v>
      </c>
      <c r="C70" s="305"/>
      <c r="D70" s="305"/>
      <c r="E70" s="305"/>
      <c r="F70" s="305"/>
      <c r="G70" s="305"/>
      <c r="H70" s="305"/>
      <c r="I70" s="305"/>
      <c r="J70" s="305"/>
      <c r="K70" s="305"/>
    </row>
    <row r="71" s="1" customFormat="1" ht="35" customHeight="1" spans="2:11">
      <c r="B71" s="305" t="s">
        <v>522</v>
      </c>
      <c r="C71" s="305"/>
      <c r="D71" s="305"/>
      <c r="E71" s="305"/>
      <c r="F71" s="305"/>
      <c r="G71" s="305"/>
      <c r="H71" s="305"/>
      <c r="I71" s="305"/>
      <c r="J71" s="305"/>
      <c r="K71" s="305"/>
    </row>
    <row r="72" s="1" customFormat="1" ht="82" customHeight="1" spans="2:11">
      <c r="B72" s="305" t="s">
        <v>523</v>
      </c>
      <c r="C72" s="305"/>
      <c r="D72" s="305"/>
      <c r="E72" s="305"/>
      <c r="F72" s="305"/>
      <c r="G72" s="305"/>
      <c r="H72" s="305"/>
      <c r="I72" s="305"/>
      <c r="J72" s="305"/>
      <c r="K72" s="305"/>
    </row>
    <row r="73" s="1" customFormat="1" ht="35" customHeight="1" spans="2:11">
      <c r="B73" s="396" t="s">
        <v>454</v>
      </c>
      <c r="C73" s="396"/>
      <c r="D73" s="396"/>
      <c r="E73" s="396"/>
      <c r="F73" s="396"/>
      <c r="G73" s="396"/>
      <c r="H73" s="396"/>
      <c r="I73" s="396"/>
      <c r="J73" s="396"/>
      <c r="K73" s="396"/>
    </row>
  </sheetData>
  <mergeCells count="72">
    <mergeCell ref="J3:K3"/>
    <mergeCell ref="B7:K7"/>
    <mergeCell ref="D9:F9"/>
    <mergeCell ref="B14:K14"/>
    <mergeCell ref="D16:F16"/>
    <mergeCell ref="D30:F30"/>
    <mergeCell ref="D37:F37"/>
    <mergeCell ref="D45:F45"/>
    <mergeCell ref="D52:F52"/>
    <mergeCell ref="B54:C54"/>
    <mergeCell ref="G54:H54"/>
    <mergeCell ref="I54:K54"/>
    <mergeCell ref="B55:C55"/>
    <mergeCell ref="D55:H55"/>
    <mergeCell ref="I55:K55"/>
    <mergeCell ref="B56:K56"/>
    <mergeCell ref="B57:K57"/>
    <mergeCell ref="B59:K59"/>
    <mergeCell ref="B61:K61"/>
    <mergeCell ref="B62:K62"/>
    <mergeCell ref="B63:K63"/>
    <mergeCell ref="B65:K65"/>
    <mergeCell ref="B66:K66"/>
    <mergeCell ref="B67:K67"/>
    <mergeCell ref="B68:K68"/>
    <mergeCell ref="B69:K69"/>
    <mergeCell ref="B70:K70"/>
    <mergeCell ref="B71:K71"/>
    <mergeCell ref="B72:K72"/>
    <mergeCell ref="B73:K73"/>
    <mergeCell ref="B9:B10"/>
    <mergeCell ref="B11:B12"/>
    <mergeCell ref="B16:B17"/>
    <mergeCell ref="B19:B20"/>
    <mergeCell ref="B21:B22"/>
    <mergeCell ref="B23:B25"/>
    <mergeCell ref="B26:B29"/>
    <mergeCell ref="B30:B31"/>
    <mergeCell ref="B32:B34"/>
    <mergeCell ref="B35:B36"/>
    <mergeCell ref="B37:B38"/>
    <mergeCell ref="B39:B44"/>
    <mergeCell ref="B45:B46"/>
    <mergeCell ref="B47:B51"/>
    <mergeCell ref="C9:C10"/>
    <mergeCell ref="C16:C17"/>
    <mergeCell ref="C30:C31"/>
    <mergeCell ref="C37:C38"/>
    <mergeCell ref="C45:C46"/>
    <mergeCell ref="G9:G10"/>
    <mergeCell ref="G16:G17"/>
    <mergeCell ref="G30:G31"/>
    <mergeCell ref="G37:G38"/>
    <mergeCell ref="G45:G46"/>
    <mergeCell ref="H9:H10"/>
    <mergeCell ref="H16:H17"/>
    <mergeCell ref="H30:H31"/>
    <mergeCell ref="H37:H38"/>
    <mergeCell ref="H45:H46"/>
    <mergeCell ref="B4:K5"/>
    <mergeCell ref="I9:K10"/>
    <mergeCell ref="I11:K12"/>
    <mergeCell ref="I16:K17"/>
    <mergeCell ref="I18:K29"/>
    <mergeCell ref="I30:K31"/>
    <mergeCell ref="I32:K36"/>
    <mergeCell ref="I37:K44"/>
    <mergeCell ref="I45:K46"/>
    <mergeCell ref="I47:K51"/>
    <mergeCell ref="G52:H53"/>
    <mergeCell ref="I52:K53"/>
    <mergeCell ref="B52:C53"/>
  </mergeCells>
  <pageMargins left="0.75" right="0.75" top="1" bottom="1" header="0.5" footer="0.5"/>
  <pageSetup paperSize="256"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sheetPr>
  <dimension ref="A1:I44"/>
  <sheetViews>
    <sheetView zoomScale="58" zoomScaleNormal="58" workbookViewId="0">
      <selection activeCell="B9" sqref="B9"/>
    </sheetView>
  </sheetViews>
  <sheetFormatPr defaultColWidth="8.71818181818182" defaultRowHeight="16.5"/>
  <cols>
    <col min="1" max="1" width="4.62727272727273" style="1" customWidth="1"/>
    <col min="2" max="2" width="40.5" style="1" customWidth="1"/>
    <col min="3" max="5" width="25.6272727272727" style="1" customWidth="1"/>
    <col min="6" max="6" width="25.4363636363636" style="1" customWidth="1"/>
    <col min="7" max="7" width="28.0818181818182" style="1" customWidth="1"/>
    <col min="8" max="8" width="14.4" style="1" customWidth="1"/>
    <col min="9" max="9" width="50" style="1" customWidth="1"/>
    <col min="10" max="16384" width="8.71818181818182" style="1"/>
  </cols>
  <sheetData>
    <row r="1" s="1" customFormat="1" ht="66" customHeight="1" spans="1:9">
      <c r="A1" s="143"/>
    </row>
    <row r="2" customFormat="1" ht="16" customHeight="1" spans="1:9">
      <c r="A2" s="143"/>
      <c r="B2" s="209" t="s">
        <v>601</v>
      </c>
      <c r="C2" s="209"/>
      <c r="D2" s="209"/>
      <c r="E2" s="209"/>
      <c r="F2" s="209"/>
      <c r="G2" s="209"/>
      <c r="H2" s="209"/>
      <c r="I2" s="209"/>
    </row>
    <row r="3" s="1" customFormat="1" ht="50" customHeight="1" spans="1:9">
      <c r="A3" s="143"/>
      <c r="B3" s="209"/>
      <c r="C3" s="209"/>
      <c r="D3" s="209"/>
      <c r="E3" s="209"/>
      <c r="F3" s="209"/>
      <c r="G3" s="209"/>
      <c r="H3" s="209"/>
      <c r="I3" s="209"/>
    </row>
    <row r="4" s="1" customFormat="1" ht="16" customHeight="1" spans="1:9">
      <c r="A4" s="143"/>
      <c r="B4" s="143"/>
      <c r="C4" s="143"/>
      <c r="D4" s="143"/>
      <c r="E4" s="143"/>
      <c r="F4" s="143"/>
      <c r="G4" s="143"/>
      <c r="H4" s="143"/>
      <c r="I4" s="143"/>
    </row>
    <row r="5" s="1" customFormat="1" ht="40" customHeight="1" spans="1:9">
      <c r="A5" s="143"/>
      <c r="B5" s="381" t="s">
        <v>602</v>
      </c>
      <c r="C5" s="382"/>
      <c r="D5" s="382"/>
      <c r="E5" s="382"/>
      <c r="F5" s="382"/>
      <c r="G5" s="382"/>
      <c r="H5" s="382"/>
      <c r="I5" s="382"/>
    </row>
    <row r="6" s="1" customFormat="1" ht="30" customHeight="1" spans="1:9">
      <c r="A6" s="143"/>
      <c r="B6" s="211"/>
      <c r="C6" s="212"/>
      <c r="D6" s="212"/>
      <c r="E6" s="212"/>
      <c r="F6" s="212"/>
      <c r="G6" s="383" t="str">
        <f>目录!H4</f>
        <v>明日之星华南价格表入仓执行日期2025/1/27</v>
      </c>
      <c r="H6" s="383"/>
      <c r="I6" s="383"/>
    </row>
    <row r="7" s="1" customFormat="1" ht="55" customHeight="1" spans="1:9">
      <c r="A7" s="143"/>
      <c r="B7" s="213" t="s">
        <v>457</v>
      </c>
      <c r="C7" s="214" t="s">
        <v>409</v>
      </c>
      <c r="D7" s="214"/>
      <c r="E7" s="214"/>
      <c r="F7" s="215" t="s">
        <v>97</v>
      </c>
      <c r="G7" s="215" t="s">
        <v>525</v>
      </c>
      <c r="H7" s="291" t="s">
        <v>6</v>
      </c>
      <c r="I7" s="222"/>
    </row>
    <row r="8" s="1" customFormat="1" ht="55" customHeight="1" spans="1:9">
      <c r="A8" s="143"/>
      <c r="B8" s="218"/>
      <c r="C8" s="219" t="s">
        <v>410</v>
      </c>
      <c r="D8" s="219" t="s">
        <v>459</v>
      </c>
      <c r="E8" s="219" t="s">
        <v>460</v>
      </c>
      <c r="F8" s="220"/>
      <c r="G8" s="220"/>
      <c r="H8" s="291"/>
      <c r="I8" s="222"/>
    </row>
    <row r="9" s="1" customFormat="1" ht="42" customHeight="1" spans="1:9">
      <c r="A9" s="143"/>
      <c r="B9" s="366" t="s">
        <v>476</v>
      </c>
      <c r="C9" s="384" t="s">
        <v>177</v>
      </c>
      <c r="D9" s="384" t="s">
        <v>177</v>
      </c>
      <c r="E9" s="366" t="e">
        <f>D9*200</f>
        <v>#VALUE!</v>
      </c>
      <c r="F9" s="366" t="s">
        <v>462</v>
      </c>
      <c r="G9" s="366" t="s">
        <v>603</v>
      </c>
      <c r="H9" s="385" t="s">
        <v>604</v>
      </c>
      <c r="I9" s="385"/>
    </row>
    <row r="10" s="1" customFormat="1" ht="42" customHeight="1" spans="1:9">
      <c r="A10" s="143"/>
      <c r="B10" s="224" t="s">
        <v>605</v>
      </c>
      <c r="C10" s="223" t="s">
        <v>177</v>
      </c>
      <c r="D10" s="223" t="s">
        <v>177</v>
      </c>
      <c r="E10" s="366" t="e">
        <f t="shared" ref="E9:E12" si="0">D10*200</f>
        <v>#VALUE!</v>
      </c>
      <c r="F10" s="366" t="s">
        <v>462</v>
      </c>
      <c r="G10" s="224" t="s">
        <v>603</v>
      </c>
      <c r="H10" s="385"/>
      <c r="I10" s="385"/>
    </row>
    <row r="11" s="1" customFormat="1" ht="42" customHeight="1" spans="1:9">
      <c r="A11" s="143"/>
      <c r="B11" s="224" t="s">
        <v>606</v>
      </c>
      <c r="C11" s="223" t="s">
        <v>177</v>
      </c>
      <c r="D11" s="223" t="s">
        <v>177</v>
      </c>
      <c r="E11" s="366" t="e">
        <f t="shared" si="0"/>
        <v>#VALUE!</v>
      </c>
      <c r="F11" s="366" t="s">
        <v>462</v>
      </c>
      <c r="G11" s="224" t="s">
        <v>603</v>
      </c>
      <c r="H11" s="385"/>
      <c r="I11" s="385"/>
    </row>
    <row r="12" s="1" customFormat="1" ht="42" customHeight="1" spans="1:9">
      <c r="A12" s="143"/>
      <c r="B12" s="224" t="s">
        <v>607</v>
      </c>
      <c r="C12" s="223" t="s">
        <v>177</v>
      </c>
      <c r="D12" s="223" t="s">
        <v>177</v>
      </c>
      <c r="E12" s="366" t="e">
        <f t="shared" si="0"/>
        <v>#VALUE!</v>
      </c>
      <c r="F12" s="366" t="s">
        <v>462</v>
      </c>
      <c r="G12" s="224" t="s">
        <v>603</v>
      </c>
      <c r="H12" s="385"/>
      <c r="I12" s="385"/>
    </row>
    <row r="13" s="1" customFormat="1" ht="55" customHeight="1" spans="1:9">
      <c r="A13" s="143"/>
      <c r="B13" s="386" t="s">
        <v>428</v>
      </c>
      <c r="C13" s="386"/>
      <c r="D13" s="386"/>
      <c r="E13" s="386"/>
      <c r="F13" s="386"/>
      <c r="G13" s="386"/>
      <c r="H13" s="386"/>
      <c r="I13" s="386"/>
    </row>
    <row r="14" s="1" customFormat="1" ht="55" customHeight="1" spans="1:9">
      <c r="A14" s="143"/>
      <c r="B14" s="386" t="s">
        <v>496</v>
      </c>
      <c r="C14" s="387"/>
      <c r="D14" s="387"/>
      <c r="E14" s="387"/>
      <c r="F14" s="387"/>
      <c r="G14" s="387"/>
      <c r="H14" s="387"/>
      <c r="I14" s="387"/>
    </row>
    <row r="15" s="1" customFormat="1" ht="16" customHeight="1" spans="1:9">
      <c r="A15" s="143"/>
      <c r="B15" s="233"/>
      <c r="C15" s="233"/>
      <c r="D15" s="233"/>
      <c r="E15" s="233"/>
      <c r="F15" s="233"/>
      <c r="G15" s="233"/>
      <c r="H15" s="233"/>
      <c r="I15" s="233"/>
    </row>
    <row r="16" s="1" customFormat="1" ht="35" customHeight="1" spans="1:9">
      <c r="A16" s="143"/>
      <c r="B16" s="388" t="s">
        <v>608</v>
      </c>
      <c r="C16" s="388"/>
      <c r="D16" s="388"/>
      <c r="E16" s="388"/>
      <c r="F16" s="388"/>
      <c r="G16" s="388"/>
      <c r="H16" s="388"/>
      <c r="I16" s="388"/>
    </row>
    <row r="17" s="1" customFormat="1" ht="9" customHeight="1" spans="1:9">
      <c r="A17" s="143"/>
      <c r="B17" s="236"/>
      <c r="C17" s="236"/>
      <c r="D17" s="236"/>
      <c r="E17" s="236"/>
      <c r="F17" s="236"/>
      <c r="G17" s="236"/>
      <c r="H17" s="236"/>
      <c r="I17" s="236"/>
    </row>
    <row r="18" s="1" customFormat="1" ht="100" customHeight="1" spans="1:9">
      <c r="A18" s="143"/>
      <c r="B18" s="389" t="s">
        <v>609</v>
      </c>
      <c r="C18" s="390"/>
      <c r="D18" s="390"/>
      <c r="E18" s="390"/>
      <c r="F18" s="390"/>
      <c r="G18" s="390"/>
      <c r="H18" s="390"/>
      <c r="I18" s="391"/>
    </row>
    <row r="19" s="1" customFormat="1" ht="50" customHeight="1" spans="1:9">
      <c r="A19" s="143"/>
      <c r="B19" s="392" t="s">
        <v>610</v>
      </c>
      <c r="C19" s="393"/>
      <c r="D19" s="393"/>
      <c r="E19" s="393"/>
      <c r="F19" s="393"/>
      <c r="G19" s="393"/>
      <c r="H19" s="393"/>
      <c r="I19" s="394"/>
    </row>
    <row r="20" s="1" customFormat="1" ht="15" customHeight="1" spans="1:9">
      <c r="A20" s="143"/>
      <c r="B20" s="233"/>
      <c r="C20" s="233"/>
      <c r="D20" s="233"/>
      <c r="E20" s="233"/>
      <c r="F20" s="233"/>
      <c r="G20" s="233"/>
      <c r="H20" s="233"/>
      <c r="I20" s="233"/>
    </row>
    <row r="21" s="1" customFormat="1" ht="35" customHeight="1" spans="1:9">
      <c r="A21" s="143"/>
      <c r="B21" s="388" t="s">
        <v>434</v>
      </c>
      <c r="C21" s="388"/>
      <c r="D21" s="388"/>
      <c r="E21" s="388"/>
      <c r="F21" s="388"/>
      <c r="G21" s="388"/>
      <c r="H21" s="388"/>
      <c r="I21" s="388"/>
    </row>
    <row r="22" s="1" customFormat="1" ht="16" customHeight="1" spans="1:9">
      <c r="A22" s="143"/>
      <c r="B22" s="143"/>
      <c r="C22" s="143"/>
      <c r="D22" s="143"/>
      <c r="E22" s="143"/>
      <c r="F22" s="143"/>
      <c r="G22" s="143"/>
      <c r="H22" s="143"/>
      <c r="I22" s="143"/>
    </row>
    <row r="23" s="1" customFormat="1" ht="280" customHeight="1" spans="1:9">
      <c r="A23" s="143"/>
      <c r="B23" s="338" t="s">
        <v>575</v>
      </c>
      <c r="C23" s="339"/>
      <c r="D23" s="339"/>
      <c r="E23" s="339"/>
      <c r="F23" s="339"/>
      <c r="G23" s="339"/>
      <c r="H23" s="339"/>
      <c r="I23" s="340"/>
    </row>
    <row r="24" s="1" customFormat="1" ht="16" customHeight="1" spans="1:9">
      <c r="A24" s="143"/>
      <c r="B24" s="143"/>
      <c r="C24" s="143"/>
      <c r="D24" s="247"/>
      <c r="E24" s="247"/>
      <c r="F24" s="247"/>
      <c r="G24" s="247"/>
      <c r="H24" s="247"/>
      <c r="I24" s="247"/>
    </row>
    <row r="25" s="207" customFormat="1" ht="35" customHeight="1" spans="1:9">
      <c r="A25" s="143"/>
      <c r="B25" s="235" t="s">
        <v>436</v>
      </c>
      <c r="C25" s="235"/>
      <c r="D25" s="235"/>
      <c r="E25" s="235"/>
      <c r="F25" s="235"/>
      <c r="G25" s="235"/>
      <c r="H25" s="235"/>
      <c r="I25" s="235"/>
    </row>
    <row r="26" s="1" customFormat="1" ht="11" customHeight="1" spans="1:9">
      <c r="A26" s="143"/>
      <c r="B26" s="395"/>
      <c r="C26" s="395"/>
      <c r="D26" s="395"/>
      <c r="E26" s="395"/>
      <c r="F26" s="395"/>
      <c r="G26" s="395"/>
      <c r="H26" s="395"/>
      <c r="I26" s="395"/>
    </row>
    <row r="27" s="1" customFormat="1" ht="35" customHeight="1" spans="1:9">
      <c r="A27" s="143"/>
      <c r="B27" s="305" t="s">
        <v>517</v>
      </c>
      <c r="C27" s="305"/>
      <c r="D27" s="305"/>
      <c r="E27" s="305"/>
      <c r="F27" s="305"/>
      <c r="G27" s="305"/>
      <c r="H27" s="305"/>
      <c r="I27" s="305"/>
    </row>
    <row r="28" s="1" customFormat="1" ht="35" customHeight="1" spans="1:9">
      <c r="A28" s="143"/>
      <c r="B28" s="305" t="s">
        <v>518</v>
      </c>
      <c r="C28" s="305"/>
      <c r="D28" s="305"/>
      <c r="E28" s="305"/>
      <c r="F28" s="305"/>
      <c r="G28" s="305"/>
      <c r="H28" s="305"/>
      <c r="I28" s="305"/>
    </row>
    <row r="29" s="1" customFormat="1" ht="35" customHeight="1" spans="1:9">
      <c r="A29" s="143"/>
      <c r="B29" s="305" t="s">
        <v>519</v>
      </c>
      <c r="C29" s="305"/>
      <c r="D29" s="305"/>
      <c r="E29" s="305"/>
      <c r="F29" s="305"/>
      <c r="G29" s="305"/>
      <c r="H29" s="305"/>
      <c r="I29" s="305"/>
    </row>
    <row r="30" s="1" customFormat="1" ht="35" customHeight="1" spans="1:9">
      <c r="A30" s="143"/>
      <c r="B30" s="305" t="s">
        <v>520</v>
      </c>
      <c r="C30" s="305"/>
      <c r="D30" s="305"/>
      <c r="E30" s="305"/>
      <c r="F30" s="305"/>
      <c r="G30" s="305"/>
      <c r="H30" s="305"/>
      <c r="I30" s="305"/>
    </row>
    <row r="31" s="1" customFormat="1" ht="35" customHeight="1" spans="1:9">
      <c r="A31" s="143"/>
      <c r="B31" s="305" t="s">
        <v>521</v>
      </c>
      <c r="C31" s="305"/>
      <c r="D31" s="305"/>
      <c r="E31" s="305"/>
      <c r="F31" s="305"/>
      <c r="G31" s="305"/>
      <c r="H31" s="305"/>
      <c r="I31" s="305"/>
    </row>
    <row r="32" s="1" customFormat="1" ht="35" customHeight="1" spans="1:9">
      <c r="A32" s="143"/>
      <c r="B32" s="305" t="s">
        <v>611</v>
      </c>
      <c r="C32" s="305"/>
      <c r="D32" s="305"/>
      <c r="E32" s="305"/>
      <c r="F32" s="305"/>
      <c r="G32" s="305"/>
      <c r="H32" s="305"/>
      <c r="I32" s="305"/>
    </row>
    <row r="33" s="1" customFormat="1" ht="35" customHeight="1" spans="1:9">
      <c r="A33" s="143"/>
      <c r="B33" s="305" t="s">
        <v>522</v>
      </c>
      <c r="C33" s="305"/>
      <c r="D33" s="305"/>
      <c r="E33" s="305"/>
      <c r="F33" s="305"/>
      <c r="G33" s="305"/>
      <c r="H33" s="305"/>
      <c r="I33" s="305"/>
    </row>
    <row r="34" s="1" customFormat="1" ht="108" customHeight="1" spans="1:9">
      <c r="A34" s="143"/>
      <c r="B34" s="305" t="s">
        <v>523</v>
      </c>
      <c r="C34" s="305"/>
      <c r="D34" s="305"/>
      <c r="E34" s="305"/>
      <c r="F34" s="305"/>
      <c r="G34" s="305"/>
      <c r="H34" s="305"/>
      <c r="I34" s="305"/>
    </row>
    <row r="35" s="1" customFormat="1" ht="35" customHeight="1" spans="1:9">
      <c r="A35" s="143"/>
      <c r="B35" s="396" t="s">
        <v>454</v>
      </c>
      <c r="C35" s="396"/>
      <c r="D35" s="396"/>
      <c r="E35" s="396"/>
      <c r="F35" s="396"/>
      <c r="G35" s="396"/>
      <c r="H35" s="396"/>
      <c r="I35" s="396"/>
    </row>
    <row r="44" spans="1:9">
      <c r="I44" s="397"/>
    </row>
  </sheetData>
  <protectedRanges>
    <protectedRange sqref="C9:D12" name="区域1"/>
  </protectedRanges>
  <mergeCells count="31">
    <mergeCell ref="B4:I4"/>
    <mergeCell ref="B5:I5"/>
    <mergeCell ref="G6:I6"/>
    <mergeCell ref="C7:E7"/>
    <mergeCell ref="B13:I13"/>
    <mergeCell ref="B14:I14"/>
    <mergeCell ref="B16:I16"/>
    <mergeCell ref="B18:I18"/>
    <mergeCell ref="B19:I19"/>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A1:A35"/>
    <mergeCell ref="B7:B8"/>
    <mergeCell ref="F7:F8"/>
    <mergeCell ref="G7:G8"/>
    <mergeCell ref="B2:I3"/>
    <mergeCell ref="H9:I12"/>
    <mergeCell ref="H7:I8"/>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9" tint="0.8"/>
  </sheetPr>
  <dimension ref="A1:J48"/>
  <sheetViews>
    <sheetView zoomScale="58" zoomScaleNormal="58" workbookViewId="0">
      <selection activeCell="B10" sqref="B10"/>
    </sheetView>
  </sheetViews>
  <sheetFormatPr defaultColWidth="8.71818181818182" defaultRowHeight="16.5"/>
  <cols>
    <col min="1" max="1" width="4.62727272727273" style="1" customWidth="1"/>
    <col min="2" max="2" width="24.6363636363636" style="1" customWidth="1"/>
    <col min="3" max="7" width="25.6272727272727" style="1" customWidth="1"/>
    <col min="8" max="8" width="23.6272727272727" style="1" customWidth="1"/>
    <col min="9" max="9" width="28.6272727272727" style="1" customWidth="1"/>
    <col min="10" max="10" width="99.3181818181818" style="1" customWidth="1"/>
    <col min="11" max="12" width="8.71818181818182" style="1"/>
    <col min="13" max="13" width="10.0909090909091" style="1"/>
    <col min="14" max="16384" width="8.71818181818182" style="1"/>
  </cols>
  <sheetData>
    <row r="1" s="1" customFormat="1" ht="83" customHeight="1" spans="2:10">
      <c r="B1" s="308"/>
      <c r="C1" s="308"/>
      <c r="D1" s="308"/>
      <c r="E1" s="308"/>
      <c r="F1" s="308"/>
      <c r="G1" s="308"/>
      <c r="H1" s="308"/>
      <c r="I1" s="308"/>
      <c r="J1" s="348"/>
    </row>
    <row r="2" s="1" customFormat="1" ht="34" customHeight="1" spans="2:10">
      <c r="B2" s="308"/>
      <c r="C2" s="308"/>
      <c r="D2" s="308"/>
      <c r="E2" s="308"/>
      <c r="F2" s="308"/>
      <c r="G2" s="308"/>
      <c r="H2" s="308"/>
      <c r="I2" s="349" t="str">
        <f>目录!H4</f>
        <v>明日之星华南价格表入仓执行日期2025/1/27</v>
      </c>
      <c r="J2" s="349"/>
    </row>
    <row r="3" s="1" customFormat="1" ht="34" customHeight="1" spans="2:10">
      <c r="B3" s="309" t="s">
        <v>601</v>
      </c>
      <c r="C3" s="309"/>
      <c r="D3" s="309"/>
      <c r="E3" s="309"/>
      <c r="F3" s="309"/>
      <c r="G3" s="309"/>
      <c r="H3" s="309"/>
      <c r="I3" s="309"/>
      <c r="J3" s="309"/>
    </row>
    <row r="4" s="1" customFormat="1" ht="23" customHeight="1" spans="2:10">
      <c r="B4" s="309"/>
      <c r="C4" s="309"/>
      <c r="D4" s="309"/>
      <c r="E4" s="309"/>
      <c r="F4" s="309"/>
      <c r="G4" s="309"/>
      <c r="H4" s="309"/>
      <c r="I4" s="309"/>
      <c r="J4" s="309"/>
    </row>
    <row r="5" s="1" customFormat="1" ht="16" customHeight="1" spans="2:10">
      <c r="B5" s="350"/>
      <c r="C5" s="350"/>
      <c r="D5" s="350"/>
      <c r="E5" s="350"/>
      <c r="F5" s="350"/>
      <c r="G5" s="350"/>
      <c r="H5" s="350"/>
      <c r="I5" s="350"/>
      <c r="J5" s="350"/>
    </row>
    <row r="6" s="345" customFormat="1" ht="40" customHeight="1" spans="2:10">
      <c r="B6" s="210" t="s">
        <v>612</v>
      </c>
      <c r="C6" s="210"/>
      <c r="D6" s="210"/>
      <c r="E6" s="210"/>
      <c r="F6" s="210"/>
      <c r="G6" s="210"/>
      <c r="H6" s="210"/>
      <c r="I6" s="210"/>
      <c r="J6" s="210"/>
    </row>
    <row r="7" s="307" customFormat="1" ht="9" customHeight="1" spans="2:10">
      <c r="B7" s="311"/>
      <c r="C7" s="311"/>
      <c r="D7" s="311"/>
      <c r="E7" s="311"/>
      <c r="F7" s="311"/>
      <c r="G7" s="311"/>
      <c r="H7" s="311"/>
      <c r="I7" s="311"/>
      <c r="J7" s="311"/>
    </row>
    <row r="8" s="1" customFormat="1" ht="43" customHeight="1" spans="2:10">
      <c r="B8" s="213" t="s">
        <v>613</v>
      </c>
      <c r="C8" s="351" t="s">
        <v>457</v>
      </c>
      <c r="D8" s="352"/>
      <c r="E8" s="214" t="s">
        <v>409</v>
      </c>
      <c r="F8" s="214"/>
      <c r="G8" s="214"/>
      <c r="H8" s="213" t="s">
        <v>97</v>
      </c>
      <c r="I8" s="213" t="s">
        <v>525</v>
      </c>
      <c r="J8" s="353" t="s">
        <v>6</v>
      </c>
    </row>
    <row r="9" s="1" customFormat="1" ht="55" customHeight="1" spans="2:10">
      <c r="B9" s="218"/>
      <c r="C9" s="354"/>
      <c r="D9" s="355"/>
      <c r="E9" s="219" t="s">
        <v>410</v>
      </c>
      <c r="F9" s="219" t="s">
        <v>459</v>
      </c>
      <c r="G9" s="219" t="s">
        <v>460</v>
      </c>
      <c r="H9" s="218"/>
      <c r="I9" s="218"/>
      <c r="J9" s="356"/>
    </row>
    <row r="10" s="1" customFormat="1" ht="100" customHeight="1" spans="2:10">
      <c r="B10" s="357" t="s">
        <v>614</v>
      </c>
      <c r="C10" s="358" t="s">
        <v>615</v>
      </c>
      <c r="D10" s="357"/>
      <c r="E10" s="359">
        <v>3.8</v>
      </c>
      <c r="F10" s="359">
        <v>3.3</v>
      </c>
      <c r="G10" s="359">
        <f>F10*200</f>
        <v>660</v>
      </c>
      <c r="H10" s="360" t="s">
        <v>616</v>
      </c>
      <c r="I10" s="360" t="s">
        <v>617</v>
      </c>
      <c r="J10" s="361" t="s">
        <v>618</v>
      </c>
    </row>
    <row r="11" s="307" customFormat="1" ht="16" customHeight="1" spans="2:10">
      <c r="B11" s="362"/>
      <c r="C11" s="363"/>
      <c r="D11" s="363"/>
      <c r="E11" s="363"/>
      <c r="F11" s="364"/>
      <c r="G11" s="364"/>
      <c r="H11" s="364"/>
      <c r="I11" s="364"/>
      <c r="J11" s="365"/>
    </row>
    <row r="12" s="1" customFormat="1" ht="40" customHeight="1" spans="2:10">
      <c r="B12" s="210" t="s">
        <v>619</v>
      </c>
      <c r="C12" s="210"/>
      <c r="D12" s="210"/>
      <c r="E12" s="210"/>
      <c r="F12" s="210"/>
      <c r="G12" s="210"/>
      <c r="H12" s="210"/>
      <c r="I12" s="210"/>
      <c r="J12" s="210"/>
    </row>
    <row r="13" s="307" customFormat="1" ht="16" customHeight="1" spans="2:10">
      <c r="B13" s="311"/>
      <c r="C13" s="311"/>
      <c r="D13" s="311"/>
      <c r="E13" s="311"/>
      <c r="F13" s="311"/>
      <c r="G13" s="311"/>
      <c r="H13" s="311"/>
      <c r="I13" s="311"/>
      <c r="J13" s="311"/>
    </row>
    <row r="14" s="1" customFormat="1" ht="55" customHeight="1" spans="2:10">
      <c r="B14" s="351" t="s">
        <v>457</v>
      </c>
      <c r="C14" s="352"/>
      <c r="D14" s="214" t="s">
        <v>409</v>
      </c>
      <c r="E14" s="214"/>
      <c r="F14" s="214"/>
      <c r="G14" s="351" t="s">
        <v>620</v>
      </c>
      <c r="H14" s="351"/>
      <c r="I14" s="351"/>
      <c r="J14" s="353" t="s">
        <v>6</v>
      </c>
    </row>
    <row r="15" s="1" customFormat="1" ht="55" customHeight="1" spans="2:10">
      <c r="B15" s="354"/>
      <c r="C15" s="355"/>
      <c r="D15" s="219" t="s">
        <v>410</v>
      </c>
      <c r="E15" s="219" t="s">
        <v>459</v>
      </c>
      <c r="F15" s="219" t="s">
        <v>460</v>
      </c>
      <c r="G15" s="354"/>
      <c r="H15" s="354"/>
      <c r="I15" s="354"/>
      <c r="J15" s="356"/>
    </row>
    <row r="16" s="1" customFormat="1" ht="42" customHeight="1" spans="2:10">
      <c r="B16" s="366" t="s">
        <v>621</v>
      </c>
      <c r="C16" s="366"/>
      <c r="D16" s="367">
        <v>4.1</v>
      </c>
      <c r="E16" s="367">
        <v>3.6</v>
      </c>
      <c r="F16" s="367">
        <f>E16*200</f>
        <v>720</v>
      </c>
      <c r="G16" s="367" t="s">
        <v>622</v>
      </c>
      <c r="H16" s="367"/>
      <c r="I16" s="367"/>
      <c r="J16" s="368"/>
    </row>
    <row r="17" s="1" customFormat="1" ht="42" customHeight="1" spans="2:10">
      <c r="B17" s="366" t="s">
        <v>623</v>
      </c>
      <c r="C17" s="366"/>
      <c r="D17" s="367">
        <v>4.1</v>
      </c>
      <c r="E17" s="367">
        <v>3.6</v>
      </c>
      <c r="F17" s="367">
        <f>E17*200</f>
        <v>720</v>
      </c>
      <c r="G17" s="367" t="s">
        <v>622</v>
      </c>
      <c r="H17" s="367"/>
      <c r="I17" s="367"/>
      <c r="J17" s="368"/>
    </row>
    <row r="18" s="1" customFormat="1" ht="42" customHeight="1" spans="2:10">
      <c r="B18" s="366" t="s">
        <v>624</v>
      </c>
      <c r="C18" s="366"/>
      <c r="D18" s="367">
        <v>4.3</v>
      </c>
      <c r="E18" s="367">
        <v>3.8</v>
      </c>
      <c r="F18" s="367">
        <f>E18*200</f>
        <v>760</v>
      </c>
      <c r="G18" s="367" t="s">
        <v>622</v>
      </c>
      <c r="H18" s="367"/>
      <c r="I18" s="367"/>
      <c r="J18" s="368"/>
    </row>
    <row r="19" s="1" customFormat="1" ht="42" customHeight="1" spans="2:10">
      <c r="B19" s="366" t="s">
        <v>625</v>
      </c>
      <c r="C19" s="366"/>
      <c r="D19" s="367">
        <v>4.3</v>
      </c>
      <c r="E19" s="367">
        <v>3.8</v>
      </c>
      <c r="F19" s="367">
        <f>E19*200</f>
        <v>760</v>
      </c>
      <c r="G19" s="367" t="s">
        <v>622</v>
      </c>
      <c r="H19" s="367"/>
      <c r="I19" s="367"/>
      <c r="J19" s="368"/>
    </row>
    <row r="20" s="1" customFormat="1" ht="42" customHeight="1" spans="2:10">
      <c r="B20" s="366" t="s">
        <v>626</v>
      </c>
      <c r="C20" s="366"/>
      <c r="D20" s="367">
        <v>4.3</v>
      </c>
      <c r="E20" s="367">
        <v>3.8</v>
      </c>
      <c r="F20" s="367">
        <f>E20*200</f>
        <v>760</v>
      </c>
      <c r="G20" s="367" t="s">
        <v>622</v>
      </c>
      <c r="H20" s="367"/>
      <c r="I20" s="367"/>
      <c r="J20" s="368"/>
    </row>
    <row r="21" s="1" customFormat="1" ht="42" customHeight="1" spans="2:10">
      <c r="B21" s="366" t="s">
        <v>627</v>
      </c>
      <c r="C21" s="366"/>
      <c r="D21" s="367">
        <v>4.3</v>
      </c>
      <c r="E21" s="367">
        <v>3.8</v>
      </c>
      <c r="F21" s="367">
        <f t="shared" ref="F21:F26" si="0">E21*200</f>
        <v>760</v>
      </c>
      <c r="G21" s="367" t="s">
        <v>622</v>
      </c>
      <c r="H21" s="367"/>
      <c r="I21" s="367"/>
      <c r="J21" s="368"/>
    </row>
    <row r="22" s="1" customFormat="1" ht="42" customHeight="1" spans="2:10">
      <c r="B22" s="366" t="s">
        <v>628</v>
      </c>
      <c r="C22" s="366"/>
      <c r="D22" s="367">
        <v>4.5</v>
      </c>
      <c r="E22" s="367">
        <v>4</v>
      </c>
      <c r="F22" s="367">
        <f t="shared" si="0"/>
        <v>800</v>
      </c>
      <c r="G22" s="367" t="s">
        <v>622</v>
      </c>
      <c r="H22" s="367"/>
      <c r="I22" s="367"/>
      <c r="J22" s="368"/>
    </row>
    <row r="23" s="1" customFormat="1" ht="42" customHeight="1" spans="2:10">
      <c r="B23" s="366" t="s">
        <v>629</v>
      </c>
      <c r="C23" s="366"/>
      <c r="D23" s="367">
        <v>4.5</v>
      </c>
      <c r="E23" s="367">
        <v>4</v>
      </c>
      <c r="F23" s="367">
        <f t="shared" si="0"/>
        <v>800</v>
      </c>
      <c r="G23" s="367" t="s">
        <v>622</v>
      </c>
      <c r="H23" s="367"/>
      <c r="I23" s="367"/>
      <c r="J23" s="368"/>
    </row>
    <row r="24" s="1" customFormat="1" ht="42" customHeight="1" spans="2:10">
      <c r="B24" s="366" t="s">
        <v>630</v>
      </c>
      <c r="C24" s="366"/>
      <c r="D24" s="367">
        <v>4.5</v>
      </c>
      <c r="E24" s="367">
        <v>4</v>
      </c>
      <c r="F24" s="367">
        <f t="shared" si="0"/>
        <v>800</v>
      </c>
      <c r="G24" s="367" t="s">
        <v>622</v>
      </c>
      <c r="H24" s="367"/>
      <c r="I24" s="367"/>
      <c r="J24" s="368"/>
    </row>
    <row r="25" s="1" customFormat="1" ht="42" customHeight="1" spans="2:10">
      <c r="B25" s="366" t="s">
        <v>631</v>
      </c>
      <c r="C25" s="366"/>
      <c r="D25" s="367">
        <v>4.7</v>
      </c>
      <c r="E25" s="367">
        <v>4.2</v>
      </c>
      <c r="F25" s="367">
        <f t="shared" si="0"/>
        <v>840</v>
      </c>
      <c r="G25" s="367" t="s">
        <v>622</v>
      </c>
      <c r="H25" s="367"/>
      <c r="I25" s="367"/>
      <c r="J25" s="368"/>
    </row>
    <row r="26" s="1" customFormat="1" ht="42" customHeight="1" spans="2:10">
      <c r="B26" s="366" t="s">
        <v>632</v>
      </c>
      <c r="C26" s="366"/>
      <c r="D26" s="367">
        <v>4.7</v>
      </c>
      <c r="E26" s="367">
        <v>4.2</v>
      </c>
      <c r="F26" s="367">
        <f t="shared" si="0"/>
        <v>840</v>
      </c>
      <c r="G26" s="367" t="s">
        <v>622</v>
      </c>
      <c r="H26" s="367"/>
      <c r="I26" s="367"/>
      <c r="J26" s="368"/>
    </row>
    <row r="27" s="1" customFormat="1" ht="21" customHeight="1" spans="2:10">
      <c r="B27" s="236"/>
      <c r="C27" s="369"/>
      <c r="D27" s="369"/>
      <c r="E27" s="369"/>
      <c r="F27" s="369"/>
      <c r="G27" s="369"/>
      <c r="H27" s="369"/>
      <c r="I27" s="370"/>
      <c r="J27" s="370"/>
    </row>
    <row r="28" s="346" customFormat="1" ht="55" customHeight="1" spans="2:10">
      <c r="B28" s="351"/>
      <c r="C28" s="371" t="s">
        <v>409</v>
      </c>
      <c r="D28" s="372"/>
      <c r="E28" s="372"/>
      <c r="F28" s="373"/>
      <c r="G28" s="216" t="s">
        <v>6</v>
      </c>
      <c r="H28" s="216"/>
      <c r="I28" s="216"/>
      <c r="J28" s="217"/>
    </row>
    <row r="29" s="346" customFormat="1" ht="55" customHeight="1" spans="2:10">
      <c r="B29" s="354"/>
      <c r="C29" s="219" t="s">
        <v>459</v>
      </c>
      <c r="D29" s="219" t="s">
        <v>412</v>
      </c>
      <c r="E29" s="219" t="s">
        <v>574</v>
      </c>
      <c r="F29" s="219" t="s">
        <v>633</v>
      </c>
      <c r="G29" s="221"/>
      <c r="H29" s="221"/>
      <c r="I29" s="221"/>
      <c r="J29" s="222"/>
    </row>
    <row r="30" s="1" customFormat="1" ht="55" customHeight="1" spans="2:10">
      <c r="B30" s="374" t="s">
        <v>634</v>
      </c>
      <c r="C30" s="375">
        <v>4.3</v>
      </c>
      <c r="D30" s="375">
        <v>3.3</v>
      </c>
      <c r="E30" s="375">
        <v>3.3</v>
      </c>
      <c r="F30" s="375">
        <f>D30*200</f>
        <v>660</v>
      </c>
      <c r="G30" s="376" t="s">
        <v>492</v>
      </c>
      <c r="H30" s="377"/>
      <c r="I30" s="377"/>
      <c r="J30" s="378"/>
    </row>
    <row r="31" s="347" customFormat="1" ht="55" customHeight="1" spans="2:10">
      <c r="B31" s="379" t="s">
        <v>428</v>
      </c>
      <c r="C31" s="380"/>
      <c r="D31" s="380"/>
      <c r="E31" s="380"/>
      <c r="F31" s="380"/>
      <c r="G31" s="380"/>
      <c r="H31" s="380"/>
      <c r="I31" s="380"/>
      <c r="J31" s="380"/>
    </row>
    <row r="32" s="347" customFormat="1" ht="55" customHeight="1" spans="2:10">
      <c r="B32" s="230" t="s">
        <v>496</v>
      </c>
      <c r="C32" s="230"/>
      <c r="D32" s="230"/>
      <c r="E32" s="230"/>
      <c r="F32" s="230"/>
      <c r="G32" s="230"/>
      <c r="H32" s="230"/>
      <c r="I32" s="230"/>
      <c r="J32" s="230"/>
    </row>
    <row r="33" s="1" customFormat="1" ht="16" customHeight="1" spans="1:10">
      <c r="A33" s="143"/>
      <c r="B33" s="247"/>
      <c r="C33" s="143"/>
      <c r="D33" s="143"/>
      <c r="E33" s="143"/>
      <c r="F33" s="143"/>
      <c r="G33" s="143"/>
      <c r="H33" s="143"/>
      <c r="I33" s="247"/>
      <c r="J33" s="247"/>
    </row>
    <row r="34" s="1" customFormat="1" ht="35" customHeight="1" spans="1:10">
      <c r="B34" s="276" t="s">
        <v>434</v>
      </c>
      <c r="C34" s="276"/>
      <c r="D34" s="276"/>
      <c r="E34" s="276"/>
      <c r="F34" s="276"/>
      <c r="G34" s="276"/>
      <c r="H34" s="276"/>
      <c r="I34" s="276"/>
      <c r="J34" s="276"/>
    </row>
    <row r="35" s="1" customFormat="1" ht="16" customHeight="1" spans="1:10">
      <c r="A35" s="143"/>
      <c r="B35" s="247"/>
      <c r="C35" s="143"/>
      <c r="D35" s="143"/>
      <c r="E35" s="143"/>
      <c r="F35" s="143"/>
      <c r="G35" s="143"/>
      <c r="H35" s="143"/>
      <c r="I35" s="247"/>
      <c r="J35" s="247"/>
    </row>
    <row r="36" s="1" customFormat="1" ht="280" customHeight="1" spans="1:10">
      <c r="B36" s="338" t="s">
        <v>575</v>
      </c>
      <c r="C36" s="339"/>
      <c r="D36" s="339"/>
      <c r="E36" s="339"/>
      <c r="F36" s="339"/>
      <c r="G36" s="339"/>
      <c r="H36" s="339"/>
      <c r="I36" s="339"/>
      <c r="J36" s="340"/>
    </row>
    <row r="37" s="1" customFormat="1" ht="16" customHeight="1" spans="1:10">
      <c r="B37" s="143"/>
      <c r="C37" s="143"/>
      <c r="D37" s="247"/>
      <c r="E37" s="247"/>
      <c r="F37" s="247"/>
      <c r="G37" s="247"/>
      <c r="H37" s="247"/>
      <c r="I37" s="247"/>
      <c r="J37" s="143"/>
    </row>
    <row r="38" s="207" customFormat="1" ht="35" customHeight="1" spans="1:10">
      <c r="B38" s="276" t="s">
        <v>436</v>
      </c>
      <c r="C38" s="276"/>
      <c r="D38" s="276"/>
      <c r="E38" s="276"/>
      <c r="F38" s="276"/>
      <c r="G38" s="276"/>
      <c r="H38" s="276"/>
      <c r="I38" s="276"/>
      <c r="J38" s="276"/>
    </row>
    <row r="39" s="1" customFormat="1" ht="11" customHeight="1" spans="1:10">
      <c r="C39" s="341"/>
      <c r="D39" s="341"/>
      <c r="E39" s="341"/>
      <c r="F39" s="341"/>
      <c r="G39" s="341"/>
      <c r="H39" s="341"/>
      <c r="I39" s="341"/>
    </row>
    <row r="40" s="1" customFormat="1" ht="35" customHeight="1" spans="1:10">
      <c r="B40" s="286" t="s">
        <v>517</v>
      </c>
      <c r="C40" s="286"/>
      <c r="D40" s="286"/>
      <c r="E40" s="286"/>
      <c r="F40" s="286"/>
      <c r="G40" s="286"/>
      <c r="H40" s="286"/>
      <c r="I40" s="286"/>
      <c r="J40" s="286"/>
    </row>
    <row r="41" s="1" customFormat="1" ht="35" customHeight="1" spans="1:10">
      <c r="B41" s="286" t="s">
        <v>518</v>
      </c>
      <c r="C41" s="286"/>
      <c r="D41" s="286"/>
      <c r="E41" s="286"/>
      <c r="F41" s="286"/>
      <c r="G41" s="286"/>
      <c r="H41" s="286"/>
      <c r="I41" s="286"/>
      <c r="J41" s="286"/>
    </row>
    <row r="42" s="1" customFormat="1" ht="35" customHeight="1" spans="1:10">
      <c r="B42" s="286" t="s">
        <v>519</v>
      </c>
      <c r="C42" s="286"/>
      <c r="D42" s="286"/>
      <c r="E42" s="286"/>
      <c r="F42" s="286"/>
      <c r="G42" s="286"/>
      <c r="H42" s="286"/>
      <c r="I42" s="286"/>
      <c r="J42" s="286"/>
    </row>
    <row r="43" s="1" customFormat="1" ht="35" customHeight="1" spans="1:10">
      <c r="B43" s="286" t="s">
        <v>520</v>
      </c>
      <c r="C43" s="286"/>
      <c r="D43" s="286"/>
      <c r="E43" s="286"/>
      <c r="F43" s="286"/>
      <c r="G43" s="286"/>
      <c r="H43" s="286"/>
      <c r="I43" s="286"/>
      <c r="J43" s="286"/>
    </row>
    <row r="44" s="1" customFormat="1" ht="35" customHeight="1" spans="1:10">
      <c r="B44" s="286" t="s">
        <v>521</v>
      </c>
      <c r="C44" s="286"/>
      <c r="D44" s="286"/>
      <c r="E44" s="286"/>
      <c r="F44" s="286"/>
      <c r="G44" s="286"/>
      <c r="H44" s="286"/>
      <c r="I44" s="286"/>
      <c r="J44" s="286"/>
    </row>
    <row r="45" s="1" customFormat="1" ht="35" customHeight="1" spans="1:10">
      <c r="B45" s="286" t="s">
        <v>503</v>
      </c>
      <c r="C45" s="286"/>
      <c r="D45" s="286"/>
      <c r="E45" s="286"/>
      <c r="F45" s="286"/>
      <c r="G45" s="286"/>
      <c r="H45" s="286"/>
      <c r="I45" s="286"/>
      <c r="J45" s="286"/>
    </row>
    <row r="46" s="1" customFormat="1" ht="35" customHeight="1" spans="1:10">
      <c r="B46" s="286" t="s">
        <v>522</v>
      </c>
      <c r="C46" s="286"/>
      <c r="D46" s="286"/>
      <c r="E46" s="286"/>
      <c r="F46" s="286"/>
      <c r="G46" s="286"/>
      <c r="H46" s="286"/>
      <c r="I46" s="286"/>
      <c r="J46" s="286"/>
    </row>
    <row r="47" s="1" customFormat="1" ht="71" customHeight="1" spans="1:10">
      <c r="B47" s="286" t="s">
        <v>523</v>
      </c>
      <c r="C47" s="286"/>
      <c r="D47" s="286"/>
      <c r="E47" s="286"/>
      <c r="F47" s="286"/>
      <c r="G47" s="286"/>
      <c r="H47" s="286"/>
      <c r="I47" s="286"/>
      <c r="J47" s="286"/>
    </row>
    <row r="48" s="1" customFormat="1" ht="35" customHeight="1" spans="1:10">
      <c r="B48" s="251" t="s">
        <v>454</v>
      </c>
      <c r="C48" s="252"/>
      <c r="D48" s="252"/>
      <c r="E48" s="252"/>
      <c r="F48" s="252"/>
      <c r="G48" s="252"/>
      <c r="H48" s="252"/>
      <c r="I48" s="252"/>
      <c r="J48" s="252"/>
    </row>
  </sheetData>
  <mergeCells count="59">
    <mergeCell ref="I2:J2"/>
    <mergeCell ref="B6:J6"/>
    <mergeCell ref="E8:G8"/>
    <mergeCell ref="C10:D10"/>
    <mergeCell ref="B12:J12"/>
    <mergeCell ref="D14:F14"/>
    <mergeCell ref="B16:C16"/>
    <mergeCell ref="G16:I16"/>
    <mergeCell ref="B17:C17"/>
    <mergeCell ref="G17:I17"/>
    <mergeCell ref="B18:C18"/>
    <mergeCell ref="G18:I18"/>
    <mergeCell ref="B19:C19"/>
    <mergeCell ref="G19:I19"/>
    <mergeCell ref="B20:C20"/>
    <mergeCell ref="G20:I20"/>
    <mergeCell ref="B21:C21"/>
    <mergeCell ref="G21:I21"/>
    <mergeCell ref="B22:C22"/>
    <mergeCell ref="G22:I22"/>
    <mergeCell ref="B23:C23"/>
    <mergeCell ref="G23:I23"/>
    <mergeCell ref="B24:C24"/>
    <mergeCell ref="G24:I24"/>
    <mergeCell ref="B25:C25"/>
    <mergeCell ref="G25:I25"/>
    <mergeCell ref="B26:C26"/>
    <mergeCell ref="G26:I26"/>
    <mergeCell ref="C28:F28"/>
    <mergeCell ref="G30:J30"/>
    <mergeCell ref="B31:J31"/>
    <mergeCell ref="B32:J32"/>
    <mergeCell ref="A33:J33"/>
    <mergeCell ref="B34:J34"/>
    <mergeCell ref="A35:J35"/>
    <mergeCell ref="B36:J36"/>
    <mergeCell ref="B37:J37"/>
    <mergeCell ref="B38:J38"/>
    <mergeCell ref="B40:J40"/>
    <mergeCell ref="B41:J41"/>
    <mergeCell ref="B42:J42"/>
    <mergeCell ref="B43:J43"/>
    <mergeCell ref="B44:J44"/>
    <mergeCell ref="B45:J45"/>
    <mergeCell ref="B46:J46"/>
    <mergeCell ref="B47:J47"/>
    <mergeCell ref="B48:J48"/>
    <mergeCell ref="B8:B9"/>
    <mergeCell ref="B28:B29"/>
    <mergeCell ref="H8:H9"/>
    <mergeCell ref="I8:I9"/>
    <mergeCell ref="J8:J9"/>
    <mergeCell ref="J14:J15"/>
    <mergeCell ref="J16:J26"/>
    <mergeCell ref="B3:J4"/>
    <mergeCell ref="C8:D9"/>
    <mergeCell ref="B14:C15"/>
    <mergeCell ref="G14:I15"/>
    <mergeCell ref="G28:J29"/>
  </mergeCell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theme="9" tint="0.8"/>
  </sheetPr>
  <dimension ref="A1:K1048576"/>
  <sheetViews>
    <sheetView zoomScale="58" zoomScaleNormal="58" workbookViewId="0">
      <selection activeCell="B9" sqref="B9:B10"/>
    </sheetView>
  </sheetViews>
  <sheetFormatPr defaultColWidth="8.71818181818182" defaultRowHeight="16.5"/>
  <cols>
    <col min="1" max="1" width="4.62727272727273" style="143" customWidth="1"/>
    <col min="2" max="2" width="27.3636363636364" style="1" customWidth="1"/>
    <col min="3" max="3" width="43.5727272727273" style="1" customWidth="1"/>
    <col min="4" max="6" width="25.6272727272727" style="1" customWidth="1"/>
    <col min="7" max="7" width="23.6272727272727" style="1" customWidth="1"/>
    <col min="8" max="8" width="28.6272727272727" style="1" customWidth="1"/>
    <col min="9" max="9" width="14.4" style="1" customWidth="1"/>
    <col min="10" max="10" width="36.1363636363636" style="1" customWidth="1"/>
    <col min="11" max="11" width="49.3454545454545" style="1" customWidth="1"/>
    <col min="12" max="16384" width="8.71818181818182" style="1"/>
  </cols>
  <sheetData>
    <row r="1" s="1" customFormat="1" ht="66" customHeight="1" spans="1:11">
      <c r="A1" s="143"/>
      <c r="B1" s="308"/>
      <c r="C1" s="308"/>
      <c r="D1" s="308"/>
      <c r="E1" s="308"/>
      <c r="F1" s="308"/>
      <c r="G1" s="308"/>
      <c r="H1" s="308"/>
      <c r="I1" s="308"/>
      <c r="J1" s="308"/>
      <c r="K1" s="308"/>
    </row>
    <row r="2" s="1" customFormat="1" ht="16" customHeight="1" spans="1:11">
      <c r="A2" s="143"/>
      <c r="B2" s="308"/>
      <c r="C2" s="308"/>
      <c r="D2" s="308"/>
      <c r="E2" s="308"/>
      <c r="F2" s="308"/>
      <c r="G2" s="308"/>
      <c r="H2" s="308"/>
      <c r="I2" s="308"/>
      <c r="J2" s="308"/>
      <c r="K2" s="308"/>
    </row>
    <row r="3" customFormat="1" ht="50" customHeight="1" spans="1:11">
      <c r="A3" s="143"/>
      <c r="B3" s="309" t="s">
        <v>601</v>
      </c>
      <c r="C3" s="309"/>
      <c r="D3" s="309"/>
      <c r="E3" s="309"/>
      <c r="F3" s="309"/>
      <c r="G3" s="309"/>
      <c r="H3" s="309"/>
      <c r="I3" s="309"/>
      <c r="J3" s="309"/>
      <c r="K3" s="310"/>
    </row>
    <row r="4" s="1" customFormat="1" ht="16" customHeight="1" spans="1:11">
      <c r="A4" s="143"/>
      <c r="B4" s="143"/>
      <c r="C4" s="143"/>
      <c r="D4" s="143"/>
      <c r="E4" s="143"/>
      <c r="F4" s="143"/>
      <c r="G4" s="143"/>
      <c r="H4" s="143"/>
      <c r="I4" s="143"/>
      <c r="J4" s="143"/>
    </row>
    <row r="5" s="1" customFormat="1" ht="40" customHeight="1" spans="1:11">
      <c r="A5" s="143"/>
      <c r="B5" s="210" t="s">
        <v>635</v>
      </c>
      <c r="C5" s="210"/>
      <c r="D5" s="210"/>
      <c r="E5" s="210"/>
      <c r="F5" s="210"/>
      <c r="G5" s="210"/>
      <c r="H5" s="210"/>
      <c r="I5" s="210"/>
      <c r="J5" s="210"/>
      <c r="K5" s="210"/>
    </row>
    <row r="6" s="307" customFormat="1" ht="32" customHeight="1" spans="1:11">
      <c r="A6" s="247"/>
      <c r="B6" s="311"/>
      <c r="C6" s="311"/>
      <c r="D6" s="311"/>
      <c r="E6" s="311"/>
      <c r="F6" s="311"/>
      <c r="G6" s="311"/>
      <c r="H6" s="312" t="str">
        <f>目录!H4</f>
        <v>明日之星华南价格表入仓执行日期2025/1/27</v>
      </c>
      <c r="I6" s="312"/>
      <c r="J6" s="312"/>
      <c r="K6" s="312"/>
    </row>
    <row r="7" s="1" customFormat="1" ht="43" customHeight="1" spans="1:11">
      <c r="A7" s="143"/>
      <c r="B7" s="313" t="s">
        <v>613</v>
      </c>
      <c r="C7" s="314" t="s">
        <v>457</v>
      </c>
      <c r="D7" s="315" t="s">
        <v>409</v>
      </c>
      <c r="E7" s="315"/>
      <c r="F7" s="315"/>
      <c r="G7" s="313" t="s">
        <v>97</v>
      </c>
      <c r="H7" s="313" t="s">
        <v>525</v>
      </c>
      <c r="I7" s="289" t="s">
        <v>6</v>
      </c>
      <c r="J7" s="290"/>
      <c r="K7" s="316"/>
    </row>
    <row r="8" s="1" customFormat="1" ht="55" customHeight="1" spans="1:11">
      <c r="A8" s="143"/>
      <c r="B8" s="317"/>
      <c r="C8" s="318"/>
      <c r="D8" s="319" t="s">
        <v>410</v>
      </c>
      <c r="E8" s="319" t="s">
        <v>459</v>
      </c>
      <c r="F8" s="319" t="s">
        <v>460</v>
      </c>
      <c r="G8" s="317"/>
      <c r="H8" s="317"/>
      <c r="I8" s="291"/>
      <c r="J8" s="221"/>
      <c r="K8" s="222"/>
    </row>
    <row r="9" s="1" customFormat="1" ht="50" customHeight="1" spans="1:11">
      <c r="A9" s="143"/>
      <c r="B9" s="292" t="s">
        <v>636</v>
      </c>
      <c r="C9" s="292" t="s">
        <v>637</v>
      </c>
      <c r="D9" s="293">
        <v>6</v>
      </c>
      <c r="E9" s="293">
        <v>5</v>
      </c>
      <c r="F9" s="293">
        <f>E9*200</f>
        <v>1000</v>
      </c>
      <c r="G9" s="292" t="s">
        <v>638</v>
      </c>
      <c r="H9" s="292" t="s">
        <v>639</v>
      </c>
      <c r="I9" s="320" t="s">
        <v>640</v>
      </c>
      <c r="J9" s="320"/>
      <c r="K9" s="320"/>
    </row>
    <row r="10" s="1" customFormat="1" ht="50" customHeight="1" spans="1:11">
      <c r="A10" s="143"/>
      <c r="B10" s="321"/>
      <c r="C10" s="321" t="s">
        <v>641</v>
      </c>
      <c r="D10" s="322">
        <v>6.3</v>
      </c>
      <c r="E10" s="322">
        <v>5.3</v>
      </c>
      <c r="F10" s="322">
        <f>E10*200</f>
        <v>1060</v>
      </c>
      <c r="G10" s="321" t="s">
        <v>638</v>
      </c>
      <c r="H10" s="321" t="s">
        <v>639</v>
      </c>
      <c r="I10" s="323"/>
      <c r="J10" s="323"/>
      <c r="K10" s="323"/>
    </row>
    <row r="11" s="1" customFormat="1" ht="16" customHeight="1" spans="1:11">
      <c r="A11" s="143"/>
      <c r="B11" s="324"/>
      <c r="C11" s="324"/>
      <c r="D11" s="324"/>
      <c r="E11" s="324"/>
      <c r="F11" s="324"/>
      <c r="G11" s="324"/>
      <c r="H11" s="324"/>
      <c r="I11" s="324"/>
      <c r="J11" s="324"/>
      <c r="K11" s="324"/>
    </row>
    <row r="12" s="1" customFormat="1" ht="40" customHeight="1" spans="1:11">
      <c r="A12" s="143"/>
      <c r="B12" s="210" t="s">
        <v>642</v>
      </c>
      <c r="C12" s="210"/>
      <c r="D12" s="210"/>
      <c r="E12" s="210"/>
      <c r="F12" s="210"/>
      <c r="G12" s="210"/>
      <c r="H12" s="210"/>
      <c r="I12" s="210"/>
      <c r="J12" s="210"/>
      <c r="K12" s="210"/>
    </row>
    <row r="13" s="1" customFormat="1" ht="18" customHeight="1" spans="1:11">
      <c r="A13" s="143"/>
      <c r="B13" s="324"/>
      <c r="C13" s="324"/>
      <c r="D13" s="324"/>
      <c r="E13" s="324"/>
      <c r="F13" s="324"/>
      <c r="G13" s="324"/>
      <c r="H13" s="324"/>
      <c r="I13" s="324"/>
      <c r="J13" s="324"/>
      <c r="K13" s="324"/>
    </row>
    <row r="14" s="1" customFormat="1" ht="50" customHeight="1" spans="1:11">
      <c r="A14" s="143"/>
      <c r="B14" s="325" t="s">
        <v>643</v>
      </c>
      <c r="C14" s="325" t="s">
        <v>644</v>
      </c>
      <c r="D14" s="325">
        <v>6.3</v>
      </c>
      <c r="E14" s="325">
        <v>5.3</v>
      </c>
      <c r="F14" s="325">
        <f t="shared" ref="F14:F21" si="0">E14*200</f>
        <v>1060</v>
      </c>
      <c r="G14" s="325" t="s">
        <v>638</v>
      </c>
      <c r="H14" s="325" t="s">
        <v>645</v>
      </c>
      <c r="I14" s="326" t="s">
        <v>646</v>
      </c>
      <c r="J14" s="326"/>
      <c r="K14" s="326"/>
    </row>
    <row r="15" s="1" customFormat="1" ht="50" customHeight="1" spans="1:11">
      <c r="A15" s="143"/>
      <c r="B15" s="292"/>
      <c r="C15" s="292" t="s">
        <v>647</v>
      </c>
      <c r="D15" s="292">
        <v>6.3</v>
      </c>
      <c r="E15" s="292">
        <v>5.3</v>
      </c>
      <c r="F15" s="292">
        <f t="shared" si="0"/>
        <v>1060</v>
      </c>
      <c r="G15" s="292" t="s">
        <v>638</v>
      </c>
      <c r="H15" s="292" t="s">
        <v>645</v>
      </c>
      <c r="I15" s="327"/>
      <c r="J15" s="327"/>
      <c r="K15" s="327"/>
    </row>
    <row r="16" s="1" customFormat="1" ht="50" customHeight="1" spans="1:11">
      <c r="A16" s="143"/>
      <c r="B16" s="292" t="s">
        <v>648</v>
      </c>
      <c r="C16" s="292" t="s">
        <v>649</v>
      </c>
      <c r="D16" s="292">
        <v>6.7</v>
      </c>
      <c r="E16" s="292">
        <v>5.7</v>
      </c>
      <c r="F16" s="292">
        <f t="shared" si="0"/>
        <v>1140</v>
      </c>
      <c r="G16" s="292" t="s">
        <v>638</v>
      </c>
      <c r="H16" s="292" t="s">
        <v>645</v>
      </c>
      <c r="I16" s="327"/>
      <c r="J16" s="327"/>
      <c r="K16" s="327"/>
    </row>
    <row r="17" s="1" customFormat="1" ht="50" customHeight="1" spans="1:11">
      <c r="A17" s="143"/>
      <c r="B17" s="292"/>
      <c r="C17" s="292" t="s">
        <v>650</v>
      </c>
      <c r="D17" s="292">
        <v>6.8</v>
      </c>
      <c r="E17" s="292">
        <v>5.8</v>
      </c>
      <c r="F17" s="292">
        <f t="shared" si="0"/>
        <v>1160</v>
      </c>
      <c r="G17" s="292" t="s">
        <v>638</v>
      </c>
      <c r="H17" s="292" t="s">
        <v>645</v>
      </c>
      <c r="I17" s="327"/>
      <c r="J17" s="327"/>
      <c r="K17" s="327"/>
    </row>
    <row r="18" s="1" customFormat="1" ht="50" customHeight="1" spans="1:11">
      <c r="A18" s="143"/>
      <c r="B18" s="292" t="s">
        <v>651</v>
      </c>
      <c r="C18" s="328" t="s">
        <v>652</v>
      </c>
      <c r="D18" s="328">
        <v>7</v>
      </c>
      <c r="E18" s="328">
        <v>6</v>
      </c>
      <c r="F18" s="292">
        <f t="shared" si="0"/>
        <v>1200</v>
      </c>
      <c r="G18" s="292" t="s">
        <v>638</v>
      </c>
      <c r="H18" s="328" t="s">
        <v>645</v>
      </c>
      <c r="I18" s="327"/>
      <c r="J18" s="327"/>
      <c r="K18" s="327"/>
    </row>
    <row r="19" s="1" customFormat="1" ht="50" customHeight="1" spans="1:11">
      <c r="A19" s="143"/>
      <c r="B19" s="292" t="s">
        <v>653</v>
      </c>
      <c r="C19" s="292" t="s">
        <v>654</v>
      </c>
      <c r="D19" s="292">
        <v>7.5</v>
      </c>
      <c r="E19" s="292">
        <v>6.5</v>
      </c>
      <c r="F19" s="292">
        <f t="shared" si="0"/>
        <v>1300</v>
      </c>
      <c r="G19" s="292" t="s">
        <v>638</v>
      </c>
      <c r="H19" s="292" t="s">
        <v>645</v>
      </c>
      <c r="I19" s="327"/>
      <c r="J19" s="327"/>
      <c r="K19" s="327"/>
    </row>
    <row r="20" s="1" customFormat="1" ht="50" customHeight="1" spans="1:11">
      <c r="A20" s="143"/>
      <c r="B20" s="292"/>
      <c r="C20" s="292" t="s">
        <v>655</v>
      </c>
      <c r="D20" s="292">
        <v>7.7</v>
      </c>
      <c r="E20" s="292">
        <v>6.7</v>
      </c>
      <c r="F20" s="292">
        <f t="shared" si="0"/>
        <v>1340</v>
      </c>
      <c r="G20" s="292" t="s">
        <v>638</v>
      </c>
      <c r="H20" s="292" t="s">
        <v>645</v>
      </c>
      <c r="I20" s="327"/>
      <c r="J20" s="327"/>
      <c r="K20" s="327"/>
    </row>
    <row r="21" s="1" customFormat="1" ht="50" customHeight="1" spans="1:11">
      <c r="A21" s="143"/>
      <c r="B21" s="292" t="s">
        <v>656</v>
      </c>
      <c r="C21" s="328" t="s">
        <v>657</v>
      </c>
      <c r="D21" s="292">
        <v>6</v>
      </c>
      <c r="E21" s="292">
        <v>5</v>
      </c>
      <c r="F21" s="292">
        <f t="shared" si="0"/>
        <v>1000</v>
      </c>
      <c r="G21" s="292" t="s">
        <v>638</v>
      </c>
      <c r="H21" s="328" t="s">
        <v>645</v>
      </c>
      <c r="I21" s="327"/>
      <c r="J21" s="327"/>
      <c r="K21" s="327"/>
    </row>
    <row r="22" s="1" customFormat="1" ht="55" customHeight="1" spans="1:11">
      <c r="A22" s="143"/>
      <c r="B22" s="329" t="s">
        <v>428</v>
      </c>
      <c r="C22" s="329"/>
      <c r="D22" s="329"/>
      <c r="E22" s="329"/>
      <c r="F22" s="329"/>
      <c r="G22" s="329"/>
      <c r="H22" s="329"/>
      <c r="I22" s="329"/>
      <c r="J22" s="329"/>
      <c r="K22" s="329"/>
    </row>
    <row r="23" s="1" customFormat="1" ht="50" customHeight="1" spans="1:11">
      <c r="A23" s="143"/>
      <c r="B23" s="329" t="s">
        <v>496</v>
      </c>
      <c r="C23" s="330"/>
      <c r="D23" s="330"/>
      <c r="E23" s="330"/>
      <c r="F23" s="330"/>
      <c r="G23" s="330"/>
      <c r="H23" s="330"/>
      <c r="I23" s="330"/>
      <c r="J23" s="330"/>
      <c r="K23" s="330"/>
    </row>
    <row r="24" customFormat="1" ht="16" customHeight="1" spans="1:11">
      <c r="A24" s="143"/>
      <c r="B24" s="331"/>
      <c r="C24" s="331"/>
      <c r="D24" s="331"/>
      <c r="E24" s="331"/>
      <c r="F24" s="331"/>
      <c r="G24" s="331"/>
      <c r="H24" s="331"/>
      <c r="I24" s="331"/>
      <c r="J24" s="331"/>
    </row>
    <row r="25" s="1" customFormat="1" ht="35" customHeight="1" spans="1:11">
      <c r="A25" s="143"/>
      <c r="B25" s="276" t="s">
        <v>608</v>
      </c>
      <c r="C25" s="276"/>
      <c r="D25" s="276"/>
      <c r="E25" s="276"/>
      <c r="F25" s="276"/>
      <c r="G25" s="276"/>
      <c r="H25" s="276"/>
      <c r="I25" s="276"/>
      <c r="J25" s="276"/>
      <c r="K25" s="276"/>
    </row>
    <row r="26" s="1" customFormat="1" ht="9" customHeight="1" spans="1:11">
      <c r="A26" s="143"/>
      <c r="B26" s="236"/>
      <c r="C26" s="236"/>
      <c r="D26" s="236"/>
      <c r="E26" s="236"/>
      <c r="F26" s="236"/>
      <c r="G26" s="236"/>
      <c r="H26" s="236"/>
      <c r="I26" s="236"/>
    </row>
    <row r="27" s="1" customFormat="1" ht="100" customHeight="1" spans="1:11">
      <c r="A27" s="143"/>
      <c r="B27" s="332" t="s">
        <v>658</v>
      </c>
      <c r="C27" s="333"/>
      <c r="D27" s="333"/>
      <c r="E27" s="333"/>
      <c r="F27" s="333"/>
      <c r="G27" s="333"/>
      <c r="H27" s="333"/>
      <c r="I27" s="333"/>
      <c r="J27" s="333"/>
      <c r="K27" s="334"/>
    </row>
    <row r="28" s="1" customFormat="1" ht="50" customHeight="1" spans="1:11">
      <c r="A28" s="143"/>
      <c r="B28" s="335" t="s">
        <v>610</v>
      </c>
      <c r="C28" s="336"/>
      <c r="D28" s="336"/>
      <c r="E28" s="336"/>
      <c r="F28" s="336"/>
      <c r="G28" s="336"/>
      <c r="H28" s="336"/>
      <c r="I28" s="336"/>
      <c r="J28" s="336"/>
      <c r="K28" s="337"/>
    </row>
    <row r="29" s="1" customFormat="1" ht="15" customHeight="1" spans="1:11">
      <c r="A29" s="143"/>
      <c r="B29" s="233"/>
      <c r="C29" s="233"/>
      <c r="D29" s="233"/>
      <c r="E29" s="233"/>
      <c r="F29" s="233"/>
      <c r="G29" s="233"/>
      <c r="H29" s="233"/>
      <c r="I29" s="233"/>
      <c r="J29" s="233"/>
    </row>
    <row r="30" s="1" customFormat="1" ht="35" customHeight="1" spans="1:11">
      <c r="A30" s="143"/>
      <c r="B30" s="276" t="s">
        <v>434</v>
      </c>
      <c r="C30" s="276"/>
      <c r="D30" s="276"/>
      <c r="E30" s="276"/>
      <c r="F30" s="276"/>
      <c r="G30" s="276"/>
      <c r="H30" s="276"/>
      <c r="I30" s="276"/>
      <c r="J30" s="276"/>
      <c r="K30" s="276"/>
    </row>
    <row r="31" s="1" customFormat="1" ht="15" customHeight="1" spans="1:11">
      <c r="A31" s="143"/>
      <c r="B31" s="233"/>
      <c r="C31" s="233"/>
      <c r="D31" s="233"/>
      <c r="E31" s="233"/>
      <c r="F31" s="233"/>
      <c r="G31" s="233"/>
      <c r="H31" s="233"/>
      <c r="I31" s="233"/>
      <c r="J31" s="233"/>
    </row>
    <row r="32" s="1" customFormat="1" ht="280" customHeight="1" spans="1:11">
      <c r="A32" s="143"/>
      <c r="B32" s="338" t="s">
        <v>575</v>
      </c>
      <c r="C32" s="339"/>
      <c r="D32" s="339"/>
      <c r="E32" s="339"/>
      <c r="F32" s="339"/>
      <c r="G32" s="339"/>
      <c r="H32" s="339"/>
      <c r="I32" s="339"/>
      <c r="J32" s="339"/>
      <c r="K32" s="340"/>
    </row>
    <row r="33" s="1" customFormat="1" ht="16" customHeight="1" spans="1:11">
      <c r="A33" s="143"/>
      <c r="B33" s="143"/>
      <c r="C33" s="143"/>
      <c r="D33" s="247"/>
      <c r="E33" s="247"/>
      <c r="F33" s="247"/>
      <c r="G33" s="247"/>
      <c r="H33" s="247"/>
      <c r="I33" s="247"/>
      <c r="J33" s="143"/>
      <c r="K33" s="143"/>
    </row>
    <row r="34" s="207" customFormat="1" ht="35" customHeight="1" spans="1:11">
      <c r="A34" s="143"/>
      <c r="B34" s="276" t="s">
        <v>436</v>
      </c>
      <c r="C34" s="276"/>
      <c r="D34" s="276"/>
      <c r="E34" s="276"/>
      <c r="F34" s="276"/>
      <c r="G34" s="276"/>
      <c r="H34" s="276"/>
      <c r="I34" s="276"/>
      <c r="J34" s="276"/>
      <c r="K34" s="276"/>
    </row>
    <row r="35" s="1" customFormat="1" ht="11" customHeight="1" spans="1:11">
      <c r="A35" s="143"/>
      <c r="C35" s="341"/>
      <c r="D35" s="341"/>
      <c r="E35" s="341"/>
      <c r="F35" s="341"/>
      <c r="G35" s="341"/>
      <c r="H35" s="341"/>
      <c r="I35" s="341"/>
    </row>
    <row r="36" s="1" customFormat="1" ht="35" customHeight="1" spans="1:11">
      <c r="A36" s="143"/>
      <c r="B36" s="305" t="s">
        <v>517</v>
      </c>
      <c r="C36" s="305"/>
      <c r="D36" s="305"/>
      <c r="E36" s="305"/>
      <c r="F36" s="305"/>
      <c r="G36" s="305"/>
      <c r="H36" s="305"/>
      <c r="I36" s="305"/>
      <c r="J36" s="305"/>
      <c r="K36" s="305"/>
    </row>
    <row r="37" s="1" customFormat="1" ht="35" customHeight="1" spans="1:11">
      <c r="A37" s="143"/>
      <c r="B37" s="305" t="s">
        <v>518</v>
      </c>
      <c r="C37" s="305"/>
      <c r="D37" s="305"/>
      <c r="E37" s="305"/>
      <c r="F37" s="305"/>
      <c r="G37" s="305"/>
      <c r="H37" s="305"/>
      <c r="I37" s="305"/>
      <c r="J37" s="305"/>
      <c r="K37" s="305"/>
    </row>
    <row r="38" s="1" customFormat="1" ht="35" customHeight="1" spans="1:11">
      <c r="A38" s="143"/>
      <c r="B38" s="305" t="s">
        <v>519</v>
      </c>
      <c r="C38" s="305"/>
      <c r="D38" s="305"/>
      <c r="E38" s="305"/>
      <c r="F38" s="305"/>
      <c r="G38" s="305"/>
      <c r="H38" s="305"/>
      <c r="I38" s="305"/>
      <c r="J38" s="305"/>
      <c r="K38" s="305"/>
    </row>
    <row r="39" s="1" customFormat="1" ht="35" customHeight="1" spans="1:11">
      <c r="A39" s="143"/>
      <c r="B39" s="305" t="s">
        <v>520</v>
      </c>
      <c r="C39" s="305"/>
      <c r="D39" s="305"/>
      <c r="E39" s="305"/>
      <c r="F39" s="305"/>
      <c r="G39" s="305"/>
      <c r="H39" s="305"/>
      <c r="I39" s="305"/>
      <c r="J39" s="305"/>
      <c r="K39" s="305"/>
    </row>
    <row r="40" s="1" customFormat="1" ht="35" customHeight="1" spans="1:11">
      <c r="A40" s="143"/>
      <c r="B40" s="305" t="s">
        <v>521</v>
      </c>
      <c r="C40" s="305"/>
      <c r="D40" s="305"/>
      <c r="E40" s="305"/>
      <c r="F40" s="305"/>
      <c r="G40" s="305"/>
      <c r="H40" s="305"/>
      <c r="I40" s="305"/>
      <c r="J40" s="305"/>
      <c r="K40" s="305"/>
    </row>
    <row r="41" s="1" customFormat="1" ht="35" customHeight="1" spans="1:11">
      <c r="A41" s="143"/>
      <c r="B41" s="305" t="s">
        <v>611</v>
      </c>
      <c r="C41" s="305"/>
      <c r="D41" s="305"/>
      <c r="E41" s="305"/>
      <c r="F41" s="305"/>
      <c r="G41" s="305"/>
      <c r="H41" s="305"/>
      <c r="I41" s="305"/>
      <c r="J41" s="305"/>
      <c r="K41" s="305"/>
    </row>
    <row r="42" s="1" customFormat="1" ht="35" customHeight="1" spans="1:11">
      <c r="A42" s="143"/>
      <c r="B42" s="305" t="s">
        <v>522</v>
      </c>
      <c r="C42" s="305"/>
      <c r="D42" s="305"/>
      <c r="E42" s="305"/>
      <c r="F42" s="305"/>
      <c r="G42" s="305"/>
      <c r="H42" s="305"/>
      <c r="I42" s="305"/>
      <c r="J42" s="305"/>
      <c r="K42" s="305"/>
    </row>
    <row r="43" s="1" customFormat="1" ht="82" customHeight="1" spans="1:11">
      <c r="A43" s="143"/>
      <c r="B43" s="305" t="s">
        <v>523</v>
      </c>
      <c r="C43" s="305"/>
      <c r="D43" s="305"/>
      <c r="E43" s="305"/>
      <c r="F43" s="305"/>
      <c r="G43" s="305"/>
      <c r="H43" s="305"/>
      <c r="I43" s="305"/>
      <c r="J43" s="305"/>
      <c r="K43" s="305"/>
    </row>
    <row r="44" s="1" customFormat="1" ht="35" customHeight="1" spans="1:11">
      <c r="A44" s="143"/>
      <c r="B44" s="342" t="s">
        <v>454</v>
      </c>
      <c r="C44" s="343"/>
      <c r="D44" s="343"/>
      <c r="E44" s="343"/>
      <c r="F44" s="343"/>
      <c r="G44" s="343"/>
      <c r="H44" s="343"/>
      <c r="I44" s="343"/>
      <c r="J44" s="343"/>
      <c r="K44" s="344"/>
    </row>
  </sheetData>
  <mergeCells count="38">
    <mergeCell ref="B3:J3"/>
    <mergeCell ref="B4:J4"/>
    <mergeCell ref="B5:K5"/>
    <mergeCell ref="H6:K6"/>
    <mergeCell ref="D7:F7"/>
    <mergeCell ref="B11:K11"/>
    <mergeCell ref="B12:K12"/>
    <mergeCell ref="B13:K13"/>
    <mergeCell ref="B22:K22"/>
    <mergeCell ref="B23:K23"/>
    <mergeCell ref="B25:K25"/>
    <mergeCell ref="B27:K27"/>
    <mergeCell ref="B28:K28"/>
    <mergeCell ref="B30:K30"/>
    <mergeCell ref="B32:K32"/>
    <mergeCell ref="B33:K33"/>
    <mergeCell ref="B34:K34"/>
    <mergeCell ref="B36:K36"/>
    <mergeCell ref="B37:K37"/>
    <mergeCell ref="B38:K38"/>
    <mergeCell ref="B39:K39"/>
    <mergeCell ref="B40:K40"/>
    <mergeCell ref="B41:K41"/>
    <mergeCell ref="B42:K42"/>
    <mergeCell ref="B43:K43"/>
    <mergeCell ref="B44:K44"/>
    <mergeCell ref="A1:A1048576"/>
    <mergeCell ref="B7:B8"/>
    <mergeCell ref="B9:B10"/>
    <mergeCell ref="B14:B15"/>
    <mergeCell ref="B16:B17"/>
    <mergeCell ref="B19:B20"/>
    <mergeCell ref="C7:C8"/>
    <mergeCell ref="G7:G8"/>
    <mergeCell ref="H7:H8"/>
    <mergeCell ref="I9:K10"/>
    <mergeCell ref="I7:K8"/>
    <mergeCell ref="I14:K21"/>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theme="9" tint="0.8"/>
  </sheetPr>
  <dimension ref="A1:J36"/>
  <sheetViews>
    <sheetView zoomScale="58" zoomScaleNormal="58" workbookViewId="0">
      <selection activeCell="H8" sqref="H8:I9"/>
    </sheetView>
  </sheetViews>
  <sheetFormatPr defaultColWidth="8.71818181818182" defaultRowHeight="16.5"/>
  <cols>
    <col min="1" max="1" width="4.62727272727273" style="1" customWidth="1"/>
    <col min="2" max="2" width="25.6454545454545" style="1" customWidth="1"/>
    <col min="3" max="3" width="59.2363636363636" style="1" customWidth="1"/>
    <col min="4" max="6" width="25.6272727272727" style="1" customWidth="1"/>
    <col min="7" max="7" width="32.6363636363636" style="1" customWidth="1"/>
    <col min="8" max="8" width="14.4" style="1" customWidth="1"/>
    <col min="9" max="9" width="76.9363636363636" style="1" customWidth="1"/>
    <col min="10" max="16384" width="8.71818181818182" style="1"/>
  </cols>
  <sheetData>
    <row r="1" s="1" customFormat="1" spans="1:10">
      <c r="A1" s="143"/>
      <c r="B1" s="287"/>
      <c r="C1" s="287"/>
      <c r="D1" s="287"/>
      <c r="E1" s="287"/>
      <c r="F1" s="287"/>
      <c r="G1" s="287"/>
      <c r="H1" s="287"/>
      <c r="I1" s="287"/>
    </row>
    <row r="2" s="1" customFormat="1" ht="9" customHeight="1" spans="1:10">
      <c r="A2" s="143"/>
      <c r="B2" s="287"/>
      <c r="C2" s="287"/>
      <c r="D2" s="287"/>
      <c r="E2" s="287"/>
      <c r="F2" s="287"/>
      <c r="G2" s="287"/>
      <c r="H2" s="287"/>
      <c r="I2" s="287"/>
    </row>
    <row r="3" s="1" customFormat="1" ht="28" customHeight="1" spans="1:10">
      <c r="A3" s="143"/>
      <c r="B3" s="287"/>
      <c r="C3" s="287"/>
      <c r="D3" s="287"/>
      <c r="E3" s="287"/>
      <c r="F3" s="287"/>
      <c r="G3" s="287"/>
      <c r="H3" s="288" t="str">
        <f>目录!H4</f>
        <v>明日之星华南价格表入仓执行日期2025/1/27</v>
      </c>
      <c r="I3" s="288"/>
    </row>
    <row r="4" customFormat="1" ht="50" customHeight="1" spans="1:10">
      <c r="A4" s="143"/>
      <c r="B4" s="270" t="s">
        <v>601</v>
      </c>
      <c r="C4" s="270"/>
      <c r="D4" s="270"/>
      <c r="E4" s="270"/>
      <c r="F4" s="270"/>
      <c r="G4" s="270"/>
      <c r="H4" s="270"/>
      <c r="I4" s="270"/>
    </row>
    <row r="5" s="1" customFormat="1" ht="3" customHeight="1" spans="1:10">
      <c r="A5" s="143"/>
      <c r="B5" s="143"/>
      <c r="C5" s="143"/>
      <c r="D5" s="143"/>
      <c r="E5" s="143"/>
      <c r="F5" s="143"/>
      <c r="G5" s="143"/>
      <c r="H5" s="143"/>
      <c r="I5" s="143"/>
    </row>
    <row r="6" s="1" customFormat="1" ht="50" customHeight="1" spans="1:10">
      <c r="A6" s="143"/>
      <c r="B6" s="210" t="s">
        <v>115</v>
      </c>
      <c r="C6" s="210"/>
      <c r="D6" s="210"/>
      <c r="E6" s="210"/>
      <c r="F6" s="210"/>
      <c r="G6" s="210"/>
      <c r="H6" s="210"/>
      <c r="I6" s="210"/>
    </row>
    <row r="7" s="1" customFormat="1" ht="16" customHeight="1" spans="1:10">
      <c r="A7" s="143"/>
      <c r="B7" s="143"/>
      <c r="C7" s="143"/>
      <c r="D7" s="143"/>
      <c r="E7" s="143"/>
      <c r="F7" s="143"/>
      <c r="G7" s="143"/>
      <c r="H7" s="143"/>
      <c r="I7" s="143"/>
    </row>
    <row r="8" s="1" customFormat="1" ht="28" customHeight="1" spans="1:10">
      <c r="A8" s="143"/>
      <c r="B8" s="215" t="s">
        <v>613</v>
      </c>
      <c r="C8" s="213" t="s">
        <v>457</v>
      </c>
      <c r="D8" s="214" t="s">
        <v>409</v>
      </c>
      <c r="E8" s="214"/>
      <c r="F8" s="214"/>
      <c r="G8" s="215" t="s">
        <v>525</v>
      </c>
      <c r="H8" s="289" t="s">
        <v>6</v>
      </c>
      <c r="I8" s="290"/>
    </row>
    <row r="9" s="1" customFormat="1" ht="55" customHeight="1" spans="1:10">
      <c r="A9" s="143"/>
      <c r="B9" s="220"/>
      <c r="C9" s="218"/>
      <c r="D9" s="219" t="s">
        <v>410</v>
      </c>
      <c r="E9" s="219" t="s">
        <v>459</v>
      </c>
      <c r="F9" s="219" t="s">
        <v>460</v>
      </c>
      <c r="G9" s="220"/>
      <c r="H9" s="291"/>
      <c r="I9" s="221"/>
    </row>
    <row r="10" s="1" customFormat="1" ht="48" customHeight="1" spans="1:10">
      <c r="A10" s="143"/>
      <c r="B10" s="292" t="s">
        <v>659</v>
      </c>
      <c r="C10" s="293" t="s">
        <v>660</v>
      </c>
      <c r="D10" s="292">
        <v>5.1</v>
      </c>
      <c r="E10" s="292">
        <v>4.1</v>
      </c>
      <c r="F10" s="292">
        <f>E10*200</f>
        <v>820</v>
      </c>
      <c r="G10" s="294" t="s">
        <v>645</v>
      </c>
      <c r="H10" s="295" t="s">
        <v>661</v>
      </c>
      <c r="I10" s="295"/>
    </row>
    <row r="11" s="1" customFormat="1" ht="61" customHeight="1" spans="1:10">
      <c r="A11" s="143"/>
      <c r="B11" s="292"/>
      <c r="C11" s="292" t="s">
        <v>662</v>
      </c>
      <c r="D11" s="292">
        <v>5.9</v>
      </c>
      <c r="E11" s="292">
        <v>4.9</v>
      </c>
      <c r="F11" s="292">
        <f>E11*200</f>
        <v>980</v>
      </c>
      <c r="G11" s="294" t="s">
        <v>645</v>
      </c>
      <c r="H11" s="296"/>
      <c r="I11" s="296"/>
    </row>
    <row r="12" s="1" customFormat="1" ht="49" customHeight="1" spans="1:10">
      <c r="A12" s="143"/>
      <c r="B12" s="292"/>
      <c r="C12" s="292" t="s">
        <v>663</v>
      </c>
      <c r="D12" s="292">
        <v>6.5</v>
      </c>
      <c r="E12" s="292">
        <v>5.5</v>
      </c>
      <c r="F12" s="292">
        <f>E12*200</f>
        <v>1100</v>
      </c>
      <c r="G12" s="294" t="s">
        <v>645</v>
      </c>
      <c r="H12" s="296"/>
      <c r="I12" s="296"/>
    </row>
    <row r="13" s="1" customFormat="1" ht="65" customHeight="1" spans="1:10">
      <c r="A13" s="143"/>
      <c r="B13" s="294" t="s">
        <v>664</v>
      </c>
      <c r="C13" s="297"/>
      <c r="D13" s="292">
        <v>5.1</v>
      </c>
      <c r="E13" s="292">
        <v>4.1</v>
      </c>
      <c r="F13" s="292">
        <f>E13*200</f>
        <v>820</v>
      </c>
      <c r="G13" s="294" t="s">
        <v>645</v>
      </c>
      <c r="H13" s="296"/>
      <c r="I13" s="296"/>
      <c r="J13" s="298"/>
    </row>
    <row r="14" s="1" customFormat="1" ht="65" customHeight="1" spans="1:10">
      <c r="A14" s="143"/>
      <c r="B14" s="299" t="s">
        <v>428</v>
      </c>
      <c r="C14" s="299"/>
      <c r="D14" s="299"/>
      <c r="E14" s="299"/>
      <c r="F14" s="299"/>
      <c r="G14" s="299"/>
      <c r="H14" s="299"/>
      <c r="I14" s="299"/>
      <c r="J14" s="298"/>
    </row>
    <row r="15" customFormat="1" ht="65" customHeight="1" spans="1:10">
      <c r="A15" s="143"/>
      <c r="B15" s="300" t="s">
        <v>496</v>
      </c>
      <c r="C15" s="301"/>
      <c r="D15" s="301"/>
      <c r="E15" s="301"/>
      <c r="F15" s="301"/>
      <c r="G15" s="301"/>
      <c r="H15" s="301"/>
      <c r="I15" s="301"/>
    </row>
    <row r="16" s="1" customFormat="1" ht="16" customHeight="1" spans="1:10">
      <c r="A16" s="143"/>
      <c r="B16" s="302"/>
      <c r="C16" s="302"/>
      <c r="D16" s="302"/>
      <c r="E16" s="302"/>
      <c r="F16" s="302"/>
      <c r="G16" s="302"/>
      <c r="H16" s="302"/>
      <c r="I16" s="302"/>
    </row>
    <row r="17" s="1" customFormat="1" ht="35" customHeight="1" spans="1:9">
      <c r="A17" s="143"/>
      <c r="B17" s="276" t="s">
        <v>608</v>
      </c>
      <c r="C17" s="276"/>
      <c r="D17" s="276"/>
      <c r="E17" s="276"/>
      <c r="F17" s="276"/>
      <c r="G17" s="276"/>
      <c r="H17" s="276"/>
      <c r="I17" s="276"/>
    </row>
    <row r="18" s="1" customFormat="1" ht="9" customHeight="1" spans="1:9">
      <c r="A18" s="143"/>
      <c r="B18" s="236"/>
      <c r="C18" s="236"/>
      <c r="D18" s="236"/>
      <c r="E18" s="236"/>
      <c r="F18" s="236"/>
      <c r="G18" s="236"/>
      <c r="H18" s="236"/>
      <c r="I18" s="236"/>
    </row>
    <row r="19" s="1" customFormat="1" ht="100" customHeight="1" spans="1:9">
      <c r="A19" s="143"/>
      <c r="B19" s="303" t="s">
        <v>609</v>
      </c>
      <c r="C19" s="303"/>
      <c r="D19" s="303"/>
      <c r="E19" s="303"/>
      <c r="F19" s="303"/>
      <c r="G19" s="303"/>
      <c r="H19" s="303"/>
      <c r="I19" s="303"/>
    </row>
    <row r="20" s="1" customFormat="1" ht="50" customHeight="1" spans="1:9">
      <c r="A20" s="143"/>
      <c r="B20" s="304" t="s">
        <v>610</v>
      </c>
      <c r="C20" s="304"/>
      <c r="D20" s="304"/>
      <c r="E20" s="304"/>
      <c r="F20" s="304"/>
      <c r="G20" s="304"/>
      <c r="H20" s="304"/>
      <c r="I20" s="304"/>
    </row>
    <row r="21" s="1" customFormat="1" ht="15" customHeight="1" spans="1:9">
      <c r="A21" s="143"/>
      <c r="B21" s="233"/>
      <c r="C21" s="233"/>
      <c r="D21" s="233"/>
      <c r="E21" s="233"/>
      <c r="F21" s="233"/>
      <c r="G21" s="233"/>
      <c r="H21" s="233"/>
      <c r="I21" s="233"/>
    </row>
    <row r="22" s="1" customFormat="1" ht="35" customHeight="1" spans="1:9">
      <c r="A22" s="143"/>
      <c r="B22" s="276" t="s">
        <v>434</v>
      </c>
      <c r="C22" s="276"/>
      <c r="D22" s="276"/>
      <c r="E22" s="276"/>
      <c r="F22" s="276"/>
      <c r="G22" s="276"/>
      <c r="H22" s="276"/>
      <c r="I22" s="276"/>
    </row>
    <row r="23" s="1" customFormat="1" ht="16" customHeight="1" spans="1:9">
      <c r="A23" s="143"/>
      <c r="B23" s="143"/>
      <c r="C23" s="143"/>
      <c r="D23" s="143"/>
      <c r="E23" s="143"/>
      <c r="F23" s="143"/>
      <c r="G23" s="143"/>
      <c r="H23" s="143"/>
      <c r="I23" s="143"/>
    </row>
    <row r="24" s="1" customFormat="1" ht="275" customHeight="1" spans="1:9">
      <c r="A24" s="143"/>
      <c r="B24" s="285" t="s">
        <v>575</v>
      </c>
      <c r="C24" s="285"/>
      <c r="D24" s="285"/>
      <c r="E24" s="285"/>
      <c r="F24" s="285"/>
      <c r="G24" s="285"/>
      <c r="H24" s="285"/>
      <c r="I24" s="285"/>
    </row>
    <row r="25" s="1" customFormat="1" ht="16" customHeight="1" spans="1:9">
      <c r="A25" s="143"/>
      <c r="B25" s="143"/>
      <c r="C25" s="143"/>
      <c r="D25" s="247"/>
      <c r="E25" s="247"/>
      <c r="F25" s="247"/>
      <c r="G25" s="247"/>
      <c r="H25" s="247"/>
      <c r="I25" s="247"/>
    </row>
    <row r="26" s="207" customFormat="1" ht="25" customHeight="1" spans="1:9">
      <c r="A26" s="143"/>
      <c r="B26" s="276" t="s">
        <v>436</v>
      </c>
      <c r="C26" s="276"/>
      <c r="D26" s="276"/>
      <c r="E26" s="276"/>
      <c r="F26" s="276"/>
      <c r="G26" s="276"/>
      <c r="H26" s="276"/>
      <c r="I26" s="276"/>
    </row>
    <row r="27" s="1" customFormat="1" ht="11" customHeight="1" spans="1:9">
      <c r="A27" s="143"/>
      <c r="B27" s="143"/>
      <c r="C27" s="143"/>
      <c r="D27" s="143"/>
      <c r="E27" s="143"/>
      <c r="F27" s="143"/>
      <c r="G27" s="143"/>
      <c r="H27" s="143"/>
      <c r="I27" s="143"/>
    </row>
    <row r="28" s="1" customFormat="1" ht="27" customHeight="1" spans="1:9">
      <c r="A28" s="143"/>
      <c r="B28" s="305" t="s">
        <v>517</v>
      </c>
      <c r="C28" s="305"/>
      <c r="D28" s="305"/>
      <c r="E28" s="305"/>
      <c r="F28" s="305"/>
      <c r="G28" s="305"/>
      <c r="H28" s="305"/>
      <c r="I28" s="305"/>
    </row>
    <row r="29" s="1" customFormat="1" ht="27" customHeight="1" spans="1:9">
      <c r="A29" s="143"/>
      <c r="B29" s="305" t="s">
        <v>518</v>
      </c>
      <c r="C29" s="305"/>
      <c r="D29" s="305"/>
      <c r="E29" s="305"/>
      <c r="F29" s="305"/>
      <c r="G29" s="305"/>
      <c r="H29" s="305"/>
      <c r="I29" s="305"/>
    </row>
    <row r="30" s="1" customFormat="1" ht="27" customHeight="1" spans="1:9">
      <c r="A30" s="143"/>
      <c r="B30" s="305" t="s">
        <v>519</v>
      </c>
      <c r="C30" s="305"/>
      <c r="D30" s="305"/>
      <c r="E30" s="305"/>
      <c r="F30" s="305"/>
      <c r="G30" s="305"/>
      <c r="H30" s="305"/>
      <c r="I30" s="305"/>
    </row>
    <row r="31" s="1" customFormat="1" ht="27" customHeight="1" spans="1:9">
      <c r="A31" s="143"/>
      <c r="B31" s="305" t="s">
        <v>520</v>
      </c>
      <c r="C31" s="305"/>
      <c r="D31" s="305"/>
      <c r="E31" s="305"/>
      <c r="F31" s="305"/>
      <c r="G31" s="305"/>
      <c r="H31" s="305"/>
      <c r="I31" s="305"/>
    </row>
    <row r="32" s="1" customFormat="1" ht="27" customHeight="1" spans="1:9">
      <c r="A32" s="143"/>
      <c r="B32" s="305" t="s">
        <v>521</v>
      </c>
      <c r="C32" s="305"/>
      <c r="D32" s="305"/>
      <c r="E32" s="305"/>
      <c r="F32" s="305"/>
      <c r="G32" s="305"/>
      <c r="H32" s="305"/>
      <c r="I32" s="305"/>
    </row>
    <row r="33" s="1" customFormat="1" ht="27" customHeight="1" spans="1:9">
      <c r="A33" s="143"/>
      <c r="B33" s="305" t="s">
        <v>611</v>
      </c>
      <c r="C33" s="305"/>
      <c r="D33" s="305"/>
      <c r="E33" s="305"/>
      <c r="F33" s="305"/>
      <c r="G33" s="305"/>
      <c r="H33" s="305"/>
      <c r="I33" s="305"/>
    </row>
    <row r="34" s="1" customFormat="1" ht="27" customHeight="1" spans="1:9">
      <c r="A34" s="143"/>
      <c r="B34" s="305" t="s">
        <v>522</v>
      </c>
      <c r="C34" s="305"/>
      <c r="D34" s="305"/>
      <c r="E34" s="305"/>
      <c r="F34" s="305"/>
      <c r="G34" s="305"/>
      <c r="H34" s="305"/>
      <c r="I34" s="305"/>
    </row>
    <row r="35" s="1" customFormat="1" ht="53" customHeight="1" spans="1:9">
      <c r="A35" s="143"/>
      <c r="B35" s="305" t="s">
        <v>523</v>
      </c>
      <c r="C35" s="305"/>
      <c r="D35" s="305"/>
      <c r="E35" s="305"/>
      <c r="F35" s="305"/>
      <c r="G35" s="305"/>
      <c r="H35" s="305"/>
      <c r="I35" s="305"/>
    </row>
    <row r="36" s="1" customFormat="1" ht="35" customHeight="1" spans="1:9">
      <c r="A36" s="143"/>
      <c r="B36" s="306" t="s">
        <v>454</v>
      </c>
      <c r="C36" s="306"/>
      <c r="D36" s="306"/>
      <c r="E36" s="306"/>
      <c r="F36" s="306"/>
      <c r="G36" s="306"/>
      <c r="H36" s="306"/>
      <c r="I36" s="306"/>
    </row>
  </sheetData>
  <protectedRanges>
    <protectedRange sqref="F9 C9:D9 C10:C12" name="区域1"/>
    <protectedRange sqref="F10 F12" name="区域1_1"/>
    <protectedRange sqref="F11" name="区域1_1_1"/>
    <protectedRange sqref="D10 D12" name="区域1_1_2"/>
    <protectedRange sqref="D10 D12" name="区域1_1_2_1"/>
  </protectedRanges>
  <mergeCells count="36">
    <mergeCell ref="B1:I1"/>
    <mergeCell ref="B2:I2"/>
    <mergeCell ref="H3:I3"/>
    <mergeCell ref="B4:I4"/>
    <mergeCell ref="B5:I5"/>
    <mergeCell ref="B6:I6"/>
    <mergeCell ref="B7:I7"/>
    <mergeCell ref="D8:F8"/>
    <mergeCell ref="B13:C13"/>
    <mergeCell ref="B14:I14"/>
    <mergeCell ref="B15:I15"/>
    <mergeCell ref="B17:I17"/>
    <mergeCell ref="B19:I19"/>
    <mergeCell ref="B20:I20"/>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B36:I36"/>
    <mergeCell ref="A1:A36"/>
    <mergeCell ref="B8:B9"/>
    <mergeCell ref="B10:B12"/>
    <mergeCell ref="C8:C9"/>
    <mergeCell ref="G8:G9"/>
    <mergeCell ref="H8:I9"/>
    <mergeCell ref="H10:I13"/>
  </mergeCell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theme="9" tint="0.8"/>
  </sheetPr>
  <dimension ref="A1:I47"/>
  <sheetViews>
    <sheetView zoomScale="58" zoomScaleNormal="58" workbookViewId="0">
      <selection activeCell="I6" sqref="I6"/>
    </sheetView>
  </sheetViews>
  <sheetFormatPr defaultColWidth="8.71818181818182" defaultRowHeight="16.5"/>
  <cols>
    <col min="1" max="1" width="4.62727272727273" style="1" customWidth="1"/>
    <col min="2" max="2" width="57.5272727272727" style="1" customWidth="1"/>
    <col min="3" max="5" width="25.6272727272727" style="1" customWidth="1"/>
    <col min="6" max="6" width="25.4363636363636" style="1" customWidth="1"/>
    <col min="7" max="7" width="28.0818181818182" style="1" customWidth="1"/>
    <col min="8" max="8" width="14.4" style="1" customWidth="1"/>
    <col min="9" max="9" width="62.8636363636364" style="1" customWidth="1"/>
    <col min="10" max="16384" width="8.71818181818182" style="1"/>
  </cols>
  <sheetData>
    <row r="1" s="1" customFormat="1" ht="66" customHeight="1" spans="1:9">
      <c r="A1" s="143"/>
      <c r="B1" s="269"/>
      <c r="C1" s="269"/>
      <c r="D1" s="269"/>
      <c r="E1" s="269"/>
      <c r="F1" s="269"/>
      <c r="G1" s="269"/>
      <c r="H1" s="269"/>
      <c r="I1" s="269"/>
    </row>
    <row r="2" s="1" customFormat="1" ht="16" customHeight="1" spans="1:9">
      <c r="A2" s="143"/>
      <c r="B2" s="269"/>
      <c r="C2" s="269"/>
      <c r="D2" s="269"/>
      <c r="E2" s="269"/>
      <c r="F2" s="269"/>
      <c r="G2" s="269"/>
      <c r="H2" s="269"/>
      <c r="I2" s="269"/>
    </row>
    <row r="3" customFormat="1" ht="50" customHeight="1" spans="1:9">
      <c r="A3" s="143"/>
      <c r="B3" s="270" t="s">
        <v>601</v>
      </c>
      <c r="C3" s="270"/>
      <c r="D3" s="270"/>
      <c r="E3" s="270"/>
      <c r="F3" s="270"/>
      <c r="G3" s="270"/>
      <c r="H3" s="270"/>
      <c r="I3" s="270"/>
    </row>
    <row r="4" s="1" customFormat="1" ht="27" customHeight="1" spans="1:9">
      <c r="A4" s="143"/>
      <c r="B4" s="271" t="str">
        <f>目录!H4</f>
        <v>明日之星华南价格表入仓执行日期2025/1/27</v>
      </c>
      <c r="C4" s="271"/>
      <c r="D4" s="271"/>
      <c r="E4" s="271"/>
      <c r="F4" s="271"/>
      <c r="G4" s="271"/>
      <c r="H4" s="271"/>
      <c r="I4" s="271"/>
    </row>
    <row r="5" s="1" customFormat="1" ht="50" customHeight="1" spans="1:9">
      <c r="A5" s="143"/>
      <c r="B5" s="210" t="s">
        <v>114</v>
      </c>
      <c r="C5" s="210"/>
      <c r="D5" s="210"/>
      <c r="E5" s="210"/>
      <c r="F5" s="210"/>
      <c r="G5" s="210"/>
      <c r="H5" s="210"/>
      <c r="I5" s="210"/>
    </row>
    <row r="6" s="1" customFormat="1" ht="18" customHeight="1" spans="1:9">
      <c r="A6" s="143"/>
      <c r="B6" s="211"/>
      <c r="C6" s="212"/>
      <c r="D6" s="212"/>
      <c r="E6" s="212"/>
      <c r="F6" s="212"/>
      <c r="G6" s="212"/>
      <c r="H6" s="212"/>
      <c r="I6" s="212"/>
    </row>
    <row r="7" s="1" customFormat="1" ht="43" customHeight="1" spans="1:9">
      <c r="A7" s="143"/>
      <c r="B7" s="213" t="s">
        <v>457</v>
      </c>
      <c r="C7" s="214" t="s">
        <v>665</v>
      </c>
      <c r="D7" s="214"/>
      <c r="E7" s="214"/>
      <c r="F7" s="215" t="s">
        <v>97</v>
      </c>
      <c r="G7" s="213" t="s">
        <v>525</v>
      </c>
      <c r="H7" s="216" t="s">
        <v>6</v>
      </c>
      <c r="I7" s="217"/>
    </row>
    <row r="8" s="1" customFormat="1" ht="55" customHeight="1" spans="1:9">
      <c r="A8" s="143"/>
      <c r="B8" s="218"/>
      <c r="C8" s="219" t="s">
        <v>410</v>
      </c>
      <c r="D8" s="219" t="s">
        <v>459</v>
      </c>
      <c r="E8" s="219" t="s">
        <v>460</v>
      </c>
      <c r="F8" s="220"/>
      <c r="G8" s="218"/>
      <c r="H8" s="221"/>
      <c r="I8" s="222"/>
    </row>
    <row r="9" s="1" customFormat="1" ht="42" customHeight="1" spans="1:9">
      <c r="A9" s="143"/>
      <c r="B9" s="223" t="s">
        <v>666</v>
      </c>
      <c r="C9" s="223">
        <v>5.3</v>
      </c>
      <c r="D9" s="223">
        <v>4.3</v>
      </c>
      <c r="E9" s="224">
        <f>D9*200</f>
        <v>860</v>
      </c>
      <c r="F9" s="224" t="s">
        <v>462</v>
      </c>
      <c r="G9" s="225" t="s">
        <v>667</v>
      </c>
      <c r="H9" s="272" t="s">
        <v>464</v>
      </c>
      <c r="I9" s="273"/>
    </row>
    <row r="10" s="1" customFormat="1" ht="42" customHeight="1" spans="1:9">
      <c r="A10" s="143"/>
      <c r="B10" s="224" t="s">
        <v>668</v>
      </c>
      <c r="C10" s="224">
        <v>5.7</v>
      </c>
      <c r="D10" s="224">
        <v>4.7</v>
      </c>
      <c r="E10" s="224">
        <f t="shared" ref="E9:E14" si="0">D10*200</f>
        <v>940</v>
      </c>
      <c r="F10" s="224" t="s">
        <v>462</v>
      </c>
      <c r="G10" s="225" t="s">
        <v>667</v>
      </c>
      <c r="H10" s="274"/>
      <c r="I10" s="275"/>
    </row>
    <row r="11" s="1" customFormat="1" ht="42" customHeight="1" spans="1:9">
      <c r="A11" s="143"/>
      <c r="B11" s="224" t="s">
        <v>669</v>
      </c>
      <c r="C11" s="224">
        <v>6</v>
      </c>
      <c r="D11" s="224">
        <v>5</v>
      </c>
      <c r="E11" s="224">
        <f t="shared" si="0"/>
        <v>1000</v>
      </c>
      <c r="F11" s="224" t="s">
        <v>462</v>
      </c>
      <c r="G11" s="225" t="s">
        <v>667</v>
      </c>
      <c r="H11" s="274"/>
      <c r="I11" s="275"/>
    </row>
    <row r="12" s="1" customFormat="1" ht="42" customHeight="1" spans="1:9">
      <c r="A12" s="143"/>
      <c r="B12" s="224" t="s">
        <v>670</v>
      </c>
      <c r="C12" s="224">
        <v>6</v>
      </c>
      <c r="D12" s="224">
        <v>5</v>
      </c>
      <c r="E12" s="224">
        <f t="shared" si="0"/>
        <v>1000</v>
      </c>
      <c r="F12" s="224" t="s">
        <v>462</v>
      </c>
      <c r="G12" s="225" t="s">
        <v>667</v>
      </c>
      <c r="H12" s="274"/>
      <c r="I12" s="275"/>
    </row>
    <row r="13" s="1" customFormat="1" ht="42" customHeight="1" spans="1:9">
      <c r="A13" s="143"/>
      <c r="B13" s="224" t="s">
        <v>671</v>
      </c>
      <c r="C13" s="224">
        <v>6.3</v>
      </c>
      <c r="D13" s="224">
        <v>5.3</v>
      </c>
      <c r="E13" s="224">
        <f t="shared" si="0"/>
        <v>1060</v>
      </c>
      <c r="F13" s="224" t="s">
        <v>462</v>
      </c>
      <c r="G13" s="225" t="s">
        <v>667</v>
      </c>
      <c r="H13" s="274"/>
      <c r="I13" s="275"/>
    </row>
    <row r="14" s="1" customFormat="1" ht="42" customHeight="1" spans="1:9">
      <c r="A14" s="143"/>
      <c r="B14" s="224" t="s">
        <v>672</v>
      </c>
      <c r="C14" s="224">
        <v>6.3</v>
      </c>
      <c r="D14" s="224">
        <v>5.3</v>
      </c>
      <c r="E14" s="224">
        <f t="shared" si="0"/>
        <v>1060</v>
      </c>
      <c r="F14" s="224" t="s">
        <v>462</v>
      </c>
      <c r="G14" s="225" t="s">
        <v>667</v>
      </c>
      <c r="H14" s="274"/>
      <c r="I14" s="275"/>
    </row>
    <row r="15" s="1" customFormat="1" ht="42" customHeight="1" spans="1:9">
      <c r="A15" s="143"/>
      <c r="B15" s="276" t="s">
        <v>673</v>
      </c>
      <c r="C15" s="276"/>
      <c r="D15" s="276"/>
      <c r="E15" s="276"/>
      <c r="F15" s="276"/>
      <c r="G15" s="276"/>
      <c r="H15" s="274"/>
      <c r="I15" s="275"/>
    </row>
    <row r="16" s="1" customFormat="1" ht="42" customHeight="1" spans="1:9">
      <c r="A16" s="143"/>
      <c r="B16" s="224" t="s">
        <v>674</v>
      </c>
      <c r="C16" s="224">
        <v>6.2</v>
      </c>
      <c r="D16" s="224">
        <v>5.2</v>
      </c>
      <c r="E16" s="224">
        <f>D16*200</f>
        <v>1040</v>
      </c>
      <c r="F16" s="224" t="s">
        <v>462</v>
      </c>
      <c r="G16" s="225" t="s">
        <v>667</v>
      </c>
      <c r="H16" s="274"/>
      <c r="I16" s="275"/>
    </row>
    <row r="17" s="1" customFormat="1" ht="42" customHeight="1" spans="1:9">
      <c r="A17" s="143"/>
      <c r="B17" s="224" t="s">
        <v>675</v>
      </c>
      <c r="C17" s="224">
        <v>6.2</v>
      </c>
      <c r="D17" s="224">
        <v>5.2</v>
      </c>
      <c r="E17" s="224">
        <f>D17*200</f>
        <v>1040</v>
      </c>
      <c r="F17" s="224" t="s">
        <v>462</v>
      </c>
      <c r="G17" s="225" t="s">
        <v>667</v>
      </c>
      <c r="H17" s="274"/>
      <c r="I17" s="275"/>
    </row>
    <row r="18" s="1" customFormat="1" ht="42" customHeight="1" spans="1:9">
      <c r="A18" s="143"/>
      <c r="B18" s="276" t="s">
        <v>676</v>
      </c>
      <c r="C18" s="276"/>
      <c r="D18" s="276"/>
      <c r="E18" s="276"/>
      <c r="F18" s="276"/>
      <c r="G18" s="276"/>
      <c r="H18" s="274"/>
      <c r="I18" s="275"/>
    </row>
    <row r="19" s="1" customFormat="1" ht="42" customHeight="1" spans="1:9">
      <c r="A19" s="143"/>
      <c r="B19" s="213" t="s">
        <v>457</v>
      </c>
      <c r="C19" s="214" t="s">
        <v>409</v>
      </c>
      <c r="D19" s="214"/>
      <c r="E19" s="214"/>
      <c r="F19" s="215" t="s">
        <v>97</v>
      </c>
      <c r="G19" s="277" t="s">
        <v>525</v>
      </c>
      <c r="H19" s="274"/>
      <c r="I19" s="275"/>
    </row>
    <row r="20" s="1" customFormat="1" ht="55" customHeight="1" spans="1:9">
      <c r="A20" s="143"/>
      <c r="B20" s="218"/>
      <c r="C20" s="219" t="s">
        <v>677</v>
      </c>
      <c r="D20" s="219" t="s">
        <v>574</v>
      </c>
      <c r="E20" s="219" t="s">
        <v>460</v>
      </c>
      <c r="F20" s="220"/>
      <c r="G20" s="278"/>
      <c r="H20" s="274"/>
      <c r="I20" s="275"/>
    </row>
    <row r="21" s="1" customFormat="1" ht="42" customHeight="1" spans="1:9">
      <c r="A21" s="143"/>
      <c r="B21" s="224" t="s">
        <v>678</v>
      </c>
      <c r="C21" s="224">
        <v>5</v>
      </c>
      <c r="D21" s="224">
        <v>4.8</v>
      </c>
      <c r="E21" s="224">
        <f>D21*200</f>
        <v>960</v>
      </c>
      <c r="F21" s="224" t="s">
        <v>679</v>
      </c>
      <c r="G21" s="225" t="s">
        <v>667</v>
      </c>
      <c r="H21" s="274"/>
      <c r="I21" s="275"/>
    </row>
    <row r="22" s="1" customFormat="1" ht="42" customHeight="1" spans="1:9">
      <c r="A22" s="143"/>
      <c r="B22" s="224" t="s">
        <v>680</v>
      </c>
      <c r="C22" s="224">
        <v>5</v>
      </c>
      <c r="D22" s="224">
        <v>4.8</v>
      </c>
      <c r="E22" s="224">
        <f>D22*200</f>
        <v>960</v>
      </c>
      <c r="F22" s="224" t="s">
        <v>679</v>
      </c>
      <c r="G22" s="225" t="s">
        <v>667</v>
      </c>
      <c r="H22" s="274"/>
      <c r="I22" s="275"/>
    </row>
    <row r="23" s="1" customFormat="1" ht="42" customHeight="1" spans="1:9">
      <c r="A23" s="143"/>
      <c r="B23" s="224" t="s">
        <v>681</v>
      </c>
      <c r="C23" s="224">
        <v>5</v>
      </c>
      <c r="D23" s="224">
        <v>4.8</v>
      </c>
      <c r="E23" s="224">
        <f>D23*200</f>
        <v>960</v>
      </c>
      <c r="F23" s="224" t="s">
        <v>679</v>
      </c>
      <c r="G23" s="225" t="s">
        <v>667</v>
      </c>
      <c r="H23" s="274"/>
      <c r="I23" s="275"/>
    </row>
    <row r="24" s="1" customFormat="1" ht="42" customHeight="1" spans="1:9">
      <c r="A24" s="143"/>
      <c r="B24" s="224" t="s">
        <v>682</v>
      </c>
      <c r="C24" s="224">
        <v>5</v>
      </c>
      <c r="D24" s="224">
        <v>4.8</v>
      </c>
      <c r="E24" s="224">
        <f>D24*200</f>
        <v>960</v>
      </c>
      <c r="F24" s="224" t="s">
        <v>679</v>
      </c>
      <c r="G24" s="225" t="s">
        <v>667</v>
      </c>
      <c r="H24" s="274"/>
      <c r="I24" s="275"/>
    </row>
    <row r="25" s="1" customFormat="1" ht="42" customHeight="1" spans="1:9">
      <c r="A25" s="143"/>
      <c r="B25" s="224" t="s">
        <v>657</v>
      </c>
      <c r="C25" s="224">
        <v>4.9</v>
      </c>
      <c r="D25" s="224">
        <v>4.7</v>
      </c>
      <c r="E25" s="224">
        <f>D25*200</f>
        <v>940</v>
      </c>
      <c r="F25" s="224" t="s">
        <v>679</v>
      </c>
      <c r="G25" s="225" t="s">
        <v>667</v>
      </c>
      <c r="H25" s="279"/>
      <c r="I25" s="280"/>
    </row>
    <row r="26" s="1" customFormat="1" ht="55" customHeight="1" spans="1:9">
      <c r="A26" s="143"/>
      <c r="B26" s="281" t="s">
        <v>428</v>
      </c>
      <c r="C26" s="281"/>
      <c r="D26" s="281"/>
      <c r="E26" s="281"/>
      <c r="F26" s="281"/>
      <c r="G26" s="281"/>
      <c r="H26" s="281"/>
      <c r="I26" s="281"/>
    </row>
    <row r="27" s="1" customFormat="1" ht="57" customHeight="1" spans="1:9">
      <c r="A27" s="143"/>
      <c r="B27" s="230" t="s">
        <v>496</v>
      </c>
      <c r="C27" s="282"/>
      <c r="D27" s="282"/>
      <c r="E27" s="282"/>
      <c r="F27" s="282"/>
      <c r="G27" s="282"/>
      <c r="H27" s="282"/>
      <c r="I27" s="282"/>
    </row>
    <row r="28" s="1" customFormat="1" ht="35" customHeight="1" spans="1:9">
      <c r="A28" s="143"/>
      <c r="B28" s="235" t="s">
        <v>608</v>
      </c>
      <c r="C28" s="235"/>
      <c r="D28" s="235"/>
      <c r="E28" s="235"/>
      <c r="F28" s="235"/>
      <c r="G28" s="235"/>
      <c r="H28" s="235"/>
      <c r="I28" s="235"/>
    </row>
    <row r="29" s="1" customFormat="1" ht="9" customHeight="1" spans="1:9">
      <c r="A29" s="143"/>
      <c r="B29" s="236"/>
      <c r="C29" s="236"/>
      <c r="D29" s="236"/>
      <c r="E29" s="236"/>
      <c r="F29" s="236"/>
      <c r="G29" s="236"/>
      <c r="H29" s="236"/>
      <c r="I29" s="236"/>
    </row>
    <row r="30" s="1" customFormat="1" ht="100" customHeight="1" spans="1:9">
      <c r="A30" s="143"/>
      <c r="B30" s="283" t="s">
        <v>609</v>
      </c>
      <c r="C30" s="283"/>
      <c r="D30" s="283"/>
      <c r="E30" s="283"/>
      <c r="F30" s="283"/>
      <c r="G30" s="283"/>
      <c r="H30" s="283"/>
      <c r="I30" s="283"/>
    </row>
    <row r="31" s="1" customFormat="1" ht="50" customHeight="1" spans="1:9">
      <c r="A31" s="143"/>
      <c r="B31" s="284" t="s">
        <v>610</v>
      </c>
      <c r="C31" s="284"/>
      <c r="D31" s="284"/>
      <c r="E31" s="284"/>
      <c r="F31" s="284"/>
      <c r="G31" s="284"/>
      <c r="H31" s="284"/>
      <c r="I31" s="284"/>
    </row>
    <row r="32" s="1" customFormat="1" ht="15" customHeight="1" spans="1:9">
      <c r="A32" s="143"/>
      <c r="B32" s="233"/>
      <c r="C32" s="233"/>
      <c r="D32" s="233"/>
      <c r="E32" s="233"/>
      <c r="F32" s="233"/>
      <c r="G32" s="233"/>
      <c r="H32" s="233"/>
      <c r="I32" s="233"/>
    </row>
    <row r="33" s="1" customFormat="1" ht="35" customHeight="1" spans="1:9">
      <c r="A33" s="143"/>
      <c r="B33" s="276" t="s">
        <v>434</v>
      </c>
      <c r="C33" s="276"/>
      <c r="D33" s="276"/>
      <c r="E33" s="276"/>
      <c r="F33" s="276"/>
      <c r="G33" s="276"/>
      <c r="H33" s="276"/>
      <c r="I33" s="276"/>
    </row>
    <row r="34" s="1" customFormat="1" ht="16" customHeight="1" spans="1:9">
      <c r="A34" s="143"/>
      <c r="B34" s="143"/>
      <c r="C34" s="143"/>
      <c r="D34" s="143"/>
      <c r="E34" s="143"/>
      <c r="F34" s="143"/>
      <c r="G34" s="143"/>
      <c r="H34" s="143"/>
      <c r="I34" s="143"/>
    </row>
    <row r="35" s="1" customFormat="1" ht="280" customHeight="1" spans="1:9">
      <c r="A35" s="143"/>
      <c r="B35" s="285" t="s">
        <v>575</v>
      </c>
      <c r="C35" s="285"/>
      <c r="D35" s="285"/>
      <c r="E35" s="285"/>
      <c r="F35" s="285"/>
      <c r="G35" s="285"/>
      <c r="H35" s="285"/>
      <c r="I35" s="285"/>
    </row>
    <row r="36" s="1" customFormat="1" ht="16" customHeight="1" spans="1:9">
      <c r="A36" s="143"/>
      <c r="B36" s="143"/>
      <c r="C36" s="143"/>
      <c r="D36" s="247"/>
      <c r="E36" s="247"/>
      <c r="F36" s="247"/>
      <c r="G36" s="247"/>
      <c r="H36" s="247"/>
      <c r="I36" s="247"/>
    </row>
    <row r="37" s="207" customFormat="1" ht="35" customHeight="1" spans="1:9">
      <c r="A37" s="143"/>
      <c r="B37" s="276" t="s">
        <v>436</v>
      </c>
      <c r="C37" s="276"/>
      <c r="D37" s="276"/>
      <c r="E37" s="276"/>
      <c r="F37" s="276"/>
      <c r="G37" s="276"/>
      <c r="H37" s="276"/>
      <c r="I37" s="276"/>
    </row>
    <row r="38" s="1" customFormat="1" ht="11" customHeight="1" spans="1:9">
      <c r="A38" s="143"/>
      <c r="B38" s="143"/>
      <c r="C38" s="143"/>
      <c r="D38" s="143"/>
      <c r="E38" s="143"/>
      <c r="F38" s="143"/>
      <c r="G38" s="143"/>
      <c r="H38" s="143"/>
      <c r="I38" s="143"/>
    </row>
    <row r="39" s="1" customFormat="1" ht="35" customHeight="1" spans="1:9">
      <c r="A39" s="143"/>
      <c r="B39" s="286" t="s">
        <v>517</v>
      </c>
      <c r="C39" s="286"/>
      <c r="D39" s="286"/>
      <c r="E39" s="286"/>
      <c r="F39" s="286"/>
      <c r="G39" s="286"/>
      <c r="H39" s="286"/>
      <c r="I39" s="286"/>
    </row>
    <row r="40" s="1" customFormat="1" ht="35" customHeight="1" spans="1:9">
      <c r="A40" s="143"/>
      <c r="B40" s="286" t="s">
        <v>518</v>
      </c>
      <c r="C40" s="286"/>
      <c r="D40" s="286"/>
      <c r="E40" s="286"/>
      <c r="F40" s="286"/>
      <c r="G40" s="286"/>
      <c r="H40" s="286"/>
      <c r="I40" s="286"/>
    </row>
    <row r="41" s="1" customFormat="1" ht="35" customHeight="1" spans="1:9">
      <c r="A41" s="143"/>
      <c r="B41" s="286" t="s">
        <v>519</v>
      </c>
      <c r="C41" s="286"/>
      <c r="D41" s="286"/>
      <c r="E41" s="286"/>
      <c r="F41" s="286"/>
      <c r="G41" s="286"/>
      <c r="H41" s="286"/>
      <c r="I41" s="286"/>
    </row>
    <row r="42" s="1" customFormat="1" ht="35" customHeight="1" spans="1:9">
      <c r="A42" s="143"/>
      <c r="B42" s="286" t="s">
        <v>520</v>
      </c>
      <c r="C42" s="286"/>
      <c r="D42" s="286"/>
      <c r="E42" s="286"/>
      <c r="F42" s="286"/>
      <c r="G42" s="286"/>
      <c r="H42" s="286"/>
      <c r="I42" s="286"/>
    </row>
    <row r="43" s="1" customFormat="1" ht="35" customHeight="1" spans="1:9">
      <c r="A43" s="143"/>
      <c r="B43" s="286" t="s">
        <v>521</v>
      </c>
      <c r="C43" s="286"/>
      <c r="D43" s="286"/>
      <c r="E43" s="286"/>
      <c r="F43" s="286"/>
      <c r="G43" s="286"/>
      <c r="H43" s="286"/>
      <c r="I43" s="286"/>
    </row>
    <row r="44" s="1" customFormat="1" ht="35" customHeight="1" spans="1:9">
      <c r="A44" s="143"/>
      <c r="B44" s="286" t="s">
        <v>611</v>
      </c>
      <c r="C44" s="286"/>
      <c r="D44" s="286"/>
      <c r="E44" s="286"/>
      <c r="F44" s="286"/>
      <c r="G44" s="286"/>
      <c r="H44" s="286"/>
      <c r="I44" s="286"/>
    </row>
    <row r="45" s="1" customFormat="1" ht="35" customHeight="1" spans="1:9">
      <c r="A45" s="143"/>
      <c r="B45" s="286" t="s">
        <v>522</v>
      </c>
      <c r="C45" s="286"/>
      <c r="D45" s="286"/>
      <c r="E45" s="286"/>
      <c r="F45" s="286"/>
      <c r="G45" s="286"/>
      <c r="H45" s="286"/>
      <c r="I45" s="286"/>
    </row>
    <row r="46" s="1" customFormat="1" ht="82" customHeight="1" spans="1:9">
      <c r="A46" s="143"/>
      <c r="B46" s="286" t="s">
        <v>523</v>
      </c>
      <c r="C46" s="286"/>
      <c r="D46" s="286"/>
      <c r="E46" s="286"/>
      <c r="F46" s="286"/>
      <c r="G46" s="286"/>
      <c r="H46" s="286"/>
      <c r="I46" s="286"/>
    </row>
    <row r="47" s="1" customFormat="1" ht="35" customHeight="1" spans="1:9">
      <c r="A47" s="143"/>
      <c r="B47" s="140" t="s">
        <v>454</v>
      </c>
      <c r="C47" s="140"/>
      <c r="D47" s="140"/>
      <c r="E47" s="140"/>
      <c r="F47" s="140"/>
      <c r="G47" s="140"/>
      <c r="H47" s="140"/>
      <c r="I47" s="140"/>
    </row>
  </sheetData>
  <protectedRanges>
    <protectedRange sqref="C9:D9" name="区域1"/>
  </protectedRanges>
  <mergeCells count="38">
    <mergeCell ref="B1:I1"/>
    <mergeCell ref="B2:I2"/>
    <mergeCell ref="B3:I3"/>
    <mergeCell ref="B4:I4"/>
    <mergeCell ref="B5:I5"/>
    <mergeCell ref="C7:E7"/>
    <mergeCell ref="B15:G15"/>
    <mergeCell ref="B18:G18"/>
    <mergeCell ref="C19:E19"/>
    <mergeCell ref="B26:I26"/>
    <mergeCell ref="B27:I27"/>
    <mergeCell ref="B28:I28"/>
    <mergeCell ref="B30:I30"/>
    <mergeCell ref="B31:I31"/>
    <mergeCell ref="B33:I33"/>
    <mergeCell ref="B34:I34"/>
    <mergeCell ref="B35:I35"/>
    <mergeCell ref="B36:I36"/>
    <mergeCell ref="B37:I37"/>
    <mergeCell ref="B38:I38"/>
    <mergeCell ref="B39:I39"/>
    <mergeCell ref="B40:I40"/>
    <mergeCell ref="B41:I41"/>
    <mergeCell ref="B42:I42"/>
    <mergeCell ref="B43:I43"/>
    <mergeCell ref="B44:I44"/>
    <mergeCell ref="B45:I45"/>
    <mergeCell ref="B46:I46"/>
    <mergeCell ref="B47:I47"/>
    <mergeCell ref="A1:A47"/>
    <mergeCell ref="B7:B8"/>
    <mergeCell ref="B19:B20"/>
    <mergeCell ref="F7:F8"/>
    <mergeCell ref="F19:F20"/>
    <mergeCell ref="G7:G8"/>
    <mergeCell ref="G19:G20"/>
    <mergeCell ref="H9:I25"/>
    <mergeCell ref="H7:I8"/>
  </mergeCell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9" tint="0.8"/>
  </sheetPr>
  <dimension ref="A1:K41"/>
  <sheetViews>
    <sheetView showGridLines="0" zoomScale="58" zoomScaleNormal="58" workbookViewId="0">
      <selection activeCell="C8" sqref="C8:E9"/>
    </sheetView>
  </sheetViews>
  <sheetFormatPr defaultColWidth="8.71818181818182" defaultRowHeight="16.5"/>
  <cols>
    <col min="1" max="1" width="4.62727272727273" style="1" customWidth="1"/>
    <col min="2" max="2" width="46.0636363636364" style="1" customWidth="1"/>
    <col min="3" max="5" width="35.6272727272727" style="143" customWidth="1"/>
    <col min="6" max="6" width="25.4363636363636" style="1" customWidth="1"/>
    <col min="7" max="7" width="35.6272727272727" style="1" customWidth="1"/>
    <col min="8" max="8" width="14.4" style="1" customWidth="1"/>
    <col min="9" max="9" width="30.3636363636364" style="1" customWidth="1"/>
    <col min="10" max="16384" width="8.71818181818182" style="1"/>
  </cols>
  <sheetData>
    <row r="1" s="1" customFormat="1" ht="66" customHeight="1" spans="1:9">
      <c r="A1" s="143"/>
      <c r="C1" s="143"/>
      <c r="D1" s="143"/>
      <c r="E1" s="143"/>
    </row>
    <row r="2" s="1" customFormat="1" ht="36" customHeight="1" spans="1:9">
      <c r="A2" s="143"/>
      <c r="C2" s="143"/>
      <c r="D2" s="143"/>
      <c r="E2" s="143"/>
      <c r="F2" s="208" t="str">
        <f>目录!H4</f>
        <v>明日之星华南价格表入仓执行日期2025/1/27</v>
      </c>
      <c r="G2" s="208"/>
      <c r="H2" s="208"/>
      <c r="I2" s="208"/>
    </row>
    <row r="3" customFormat="1" ht="16" customHeight="1" spans="1:9">
      <c r="A3" s="143"/>
      <c r="B3" s="209" t="s">
        <v>506</v>
      </c>
      <c r="C3" s="209"/>
      <c r="D3" s="209"/>
      <c r="E3" s="209"/>
      <c r="F3" s="209"/>
      <c r="G3" s="209"/>
      <c r="H3" s="209"/>
      <c r="I3" s="209"/>
    </row>
    <row r="4" s="1" customFormat="1" ht="50" customHeight="1" spans="1:9">
      <c r="A4" s="143"/>
      <c r="B4" s="209"/>
      <c r="C4" s="209"/>
      <c r="D4" s="209"/>
      <c r="E4" s="209"/>
      <c r="F4" s="209"/>
      <c r="G4" s="209"/>
      <c r="H4" s="209"/>
      <c r="I4" s="209"/>
    </row>
    <row r="5" s="1" customFormat="1" ht="16" customHeight="1" spans="1:9">
      <c r="A5" s="143"/>
      <c r="C5" s="143"/>
      <c r="D5" s="143"/>
      <c r="E5" s="143"/>
    </row>
    <row r="6" s="1" customFormat="1" ht="40" customHeight="1" spans="1:9">
      <c r="A6" s="143"/>
      <c r="B6" s="210" t="s">
        <v>683</v>
      </c>
      <c r="C6" s="210"/>
      <c r="D6" s="210"/>
      <c r="E6" s="210"/>
      <c r="F6" s="210"/>
      <c r="G6" s="210"/>
      <c r="H6" s="210"/>
      <c r="I6" s="210"/>
    </row>
    <row r="7" s="1" customFormat="1" ht="10" customHeight="1" spans="1:9">
      <c r="A7" s="143"/>
      <c r="B7" s="211"/>
      <c r="C7" s="212"/>
      <c r="D7" s="212"/>
      <c r="E7" s="212"/>
      <c r="F7" s="212"/>
      <c r="G7" s="212"/>
      <c r="H7" s="212"/>
      <c r="I7" s="212"/>
    </row>
    <row r="8" s="1" customFormat="1" ht="43" customHeight="1" spans="1:9">
      <c r="A8" s="143"/>
      <c r="B8" s="213" t="s">
        <v>457</v>
      </c>
      <c r="C8" s="214" t="s">
        <v>409</v>
      </c>
      <c r="D8" s="214"/>
      <c r="E8" s="214"/>
      <c r="F8" s="215" t="s">
        <v>97</v>
      </c>
      <c r="G8" s="213" t="s">
        <v>525</v>
      </c>
      <c r="H8" s="216" t="s">
        <v>6</v>
      </c>
      <c r="I8" s="217"/>
    </row>
    <row r="9" s="1" customFormat="1" ht="43" customHeight="1" spans="1:9">
      <c r="A9" s="143"/>
      <c r="B9" s="218"/>
      <c r="C9" s="219" t="s">
        <v>410</v>
      </c>
      <c r="D9" s="219" t="s">
        <v>459</v>
      </c>
      <c r="E9" s="219" t="s">
        <v>460</v>
      </c>
      <c r="F9" s="220"/>
      <c r="G9" s="218"/>
      <c r="H9" s="221"/>
      <c r="I9" s="222"/>
    </row>
    <row r="10" s="1" customFormat="1" ht="43" customHeight="1" spans="1:9">
      <c r="A10" s="143"/>
      <c r="B10" s="223" t="s">
        <v>684</v>
      </c>
      <c r="C10" s="223">
        <v>4.9</v>
      </c>
      <c r="D10" s="223">
        <v>3.9</v>
      </c>
      <c r="E10" s="223">
        <f>D10*200</f>
        <v>780</v>
      </c>
      <c r="F10" s="224" t="s">
        <v>685</v>
      </c>
      <c r="G10" s="225" t="s">
        <v>686</v>
      </c>
      <c r="H10" s="254" t="s">
        <v>464</v>
      </c>
      <c r="I10" s="255"/>
    </row>
    <row r="11" s="1" customFormat="1" ht="43" customHeight="1" spans="1:9">
      <c r="A11" s="143"/>
      <c r="B11" s="227" t="s">
        <v>687</v>
      </c>
      <c r="C11" s="227">
        <v>5.1</v>
      </c>
      <c r="D11" s="227">
        <v>4.1</v>
      </c>
      <c r="E11" s="227">
        <f>D11*200</f>
        <v>820</v>
      </c>
      <c r="F11" s="228" t="s">
        <v>685</v>
      </c>
      <c r="G11" s="225" t="s">
        <v>686</v>
      </c>
      <c r="H11" s="257"/>
      <c r="I11" s="258"/>
    </row>
    <row r="12" s="1" customFormat="1" ht="42" customHeight="1" spans="1:9">
      <c r="A12" s="143"/>
      <c r="B12" s="223" t="s">
        <v>688</v>
      </c>
      <c r="C12" s="223">
        <v>5.8</v>
      </c>
      <c r="D12" s="223">
        <v>4.8</v>
      </c>
      <c r="E12" s="223">
        <f>D12*200</f>
        <v>960</v>
      </c>
      <c r="F12" s="224" t="s">
        <v>685</v>
      </c>
      <c r="G12" s="225" t="s">
        <v>686</v>
      </c>
      <c r="H12" s="257"/>
      <c r="I12" s="258"/>
    </row>
    <row r="13" s="1" customFormat="1" ht="42" customHeight="1" spans="1:9">
      <c r="A13" s="143"/>
      <c r="B13" s="224" t="s">
        <v>689</v>
      </c>
      <c r="C13" s="224">
        <v>5.1</v>
      </c>
      <c r="D13" s="224">
        <v>4.1</v>
      </c>
      <c r="E13" s="224">
        <f>D13*200</f>
        <v>820</v>
      </c>
      <c r="F13" s="224" t="s">
        <v>685</v>
      </c>
      <c r="G13" s="225" t="s">
        <v>686</v>
      </c>
      <c r="H13" s="257"/>
      <c r="I13" s="258"/>
    </row>
    <row r="14" s="1" customFormat="1" ht="42" customHeight="1" spans="1:9">
      <c r="A14" s="143"/>
      <c r="B14" s="224" t="s">
        <v>690</v>
      </c>
      <c r="C14" s="224">
        <v>5.4</v>
      </c>
      <c r="D14" s="224">
        <v>4.4</v>
      </c>
      <c r="E14" s="224">
        <f t="shared" ref="E13:E18" si="0">D14*200</f>
        <v>880</v>
      </c>
      <c r="F14" s="224" t="s">
        <v>685</v>
      </c>
      <c r="G14" s="225" t="s">
        <v>686</v>
      </c>
      <c r="H14" s="257"/>
      <c r="I14" s="258"/>
    </row>
    <row r="15" s="1" customFormat="1" ht="42" customHeight="1" spans="1:9">
      <c r="A15" s="143"/>
      <c r="B15" s="224" t="s">
        <v>691</v>
      </c>
      <c r="C15" s="224">
        <v>5.7</v>
      </c>
      <c r="D15" s="224">
        <v>4.7</v>
      </c>
      <c r="E15" s="224">
        <f t="shared" si="0"/>
        <v>940</v>
      </c>
      <c r="F15" s="224" t="s">
        <v>685</v>
      </c>
      <c r="G15" s="225" t="s">
        <v>686</v>
      </c>
      <c r="H15" s="257"/>
      <c r="I15" s="258"/>
    </row>
    <row r="16" s="1" customFormat="1" ht="42" customHeight="1" spans="1:9">
      <c r="A16" s="143"/>
      <c r="B16" s="224" t="s">
        <v>692</v>
      </c>
      <c r="C16" s="224">
        <v>6.1</v>
      </c>
      <c r="D16" s="224">
        <v>5.1</v>
      </c>
      <c r="E16" s="224">
        <f t="shared" si="0"/>
        <v>1020</v>
      </c>
      <c r="F16" s="224" t="s">
        <v>685</v>
      </c>
      <c r="G16" s="225" t="s">
        <v>686</v>
      </c>
      <c r="H16" s="257"/>
      <c r="I16" s="258"/>
    </row>
    <row r="17" s="1" customFormat="1" ht="42" customHeight="1" spans="1:11">
      <c r="A17" s="143"/>
      <c r="B17" s="224" t="s">
        <v>693</v>
      </c>
      <c r="C17" s="224">
        <v>6.3</v>
      </c>
      <c r="D17" s="224">
        <v>5.3</v>
      </c>
      <c r="E17" s="224">
        <f t="shared" si="0"/>
        <v>1060</v>
      </c>
      <c r="F17" s="224" t="s">
        <v>685</v>
      </c>
      <c r="G17" s="225" t="s">
        <v>686</v>
      </c>
      <c r="H17" s="257"/>
      <c r="I17" s="258"/>
    </row>
    <row r="18" s="1" customFormat="1" ht="42" customHeight="1" spans="1:11">
      <c r="A18" s="143"/>
      <c r="B18" s="259" t="s">
        <v>657</v>
      </c>
      <c r="C18" s="224" t="s">
        <v>177</v>
      </c>
      <c r="D18" s="224">
        <v>4.1</v>
      </c>
      <c r="E18" s="224">
        <f t="shared" si="0"/>
        <v>820</v>
      </c>
      <c r="F18" s="224" t="s">
        <v>685</v>
      </c>
      <c r="G18" s="225" t="s">
        <v>686</v>
      </c>
      <c r="H18" s="260"/>
      <c r="I18" s="261"/>
    </row>
    <row r="19" s="1" customFormat="1" ht="55" customHeight="1" spans="1:11">
      <c r="A19" s="143"/>
      <c r="B19" s="230" t="s">
        <v>428</v>
      </c>
      <c r="C19" s="230"/>
      <c r="D19" s="230"/>
      <c r="E19" s="230"/>
      <c r="F19" s="230"/>
      <c r="G19" s="230"/>
      <c r="H19" s="230"/>
      <c r="I19" s="230"/>
    </row>
    <row r="20" customFormat="1" ht="50" customHeight="1" spans="1:11">
      <c r="A20" s="143"/>
      <c r="B20" s="231" t="s">
        <v>496</v>
      </c>
      <c r="C20" s="231"/>
      <c r="D20" s="231"/>
      <c r="E20" s="231"/>
      <c r="F20" s="231"/>
      <c r="G20" s="231"/>
      <c r="H20" s="231"/>
      <c r="I20" s="231"/>
      <c r="J20" s="232"/>
      <c r="K20" s="232"/>
    </row>
    <row r="21" s="1" customFormat="1" ht="16" customHeight="1" spans="1:11">
      <c r="A21" s="143"/>
      <c r="B21" s="233"/>
      <c r="C21" s="234"/>
      <c r="D21" s="234"/>
      <c r="E21" s="234"/>
      <c r="F21" s="233"/>
      <c r="G21" s="233"/>
      <c r="H21" s="233"/>
      <c r="I21" s="233"/>
    </row>
    <row r="22" s="1" customFormat="1" ht="35" customHeight="1" spans="1:11">
      <c r="A22" s="143"/>
      <c r="B22" s="235" t="s">
        <v>608</v>
      </c>
      <c r="C22" s="235"/>
      <c r="D22" s="235"/>
      <c r="E22" s="235"/>
      <c r="F22" s="235"/>
      <c r="G22" s="235"/>
      <c r="H22" s="235"/>
      <c r="I22" s="235"/>
    </row>
    <row r="23" s="1" customFormat="1" ht="9" customHeight="1" spans="1:11">
      <c r="A23" s="143"/>
      <c r="B23" s="236"/>
      <c r="C23" s="237"/>
      <c r="D23" s="237"/>
      <c r="E23" s="237"/>
      <c r="F23" s="236"/>
      <c r="G23" s="236"/>
      <c r="H23" s="236"/>
      <c r="I23" s="236"/>
    </row>
    <row r="24" s="1" customFormat="1" ht="100" customHeight="1" spans="1:11">
      <c r="A24" s="143"/>
      <c r="B24" s="266" t="s">
        <v>609</v>
      </c>
      <c r="C24" s="267"/>
      <c r="D24" s="267"/>
      <c r="E24" s="267"/>
      <c r="F24" s="267"/>
      <c r="G24" s="267"/>
      <c r="H24" s="267"/>
      <c r="I24" s="268"/>
    </row>
    <row r="25" s="1" customFormat="1" ht="50" customHeight="1" spans="1:11">
      <c r="A25" s="143"/>
      <c r="B25" s="241" t="s">
        <v>610</v>
      </c>
      <c r="C25" s="242"/>
      <c r="D25" s="242"/>
      <c r="E25" s="242"/>
      <c r="F25" s="242"/>
      <c r="G25" s="242"/>
      <c r="H25" s="242"/>
      <c r="I25" s="243"/>
    </row>
    <row r="26" s="1" customFormat="1" ht="15" customHeight="1" spans="1:11">
      <c r="A26" s="143"/>
      <c r="B26" s="233"/>
      <c r="C26" s="234"/>
      <c r="D26" s="234"/>
      <c r="E26" s="234"/>
      <c r="F26" s="233"/>
      <c r="G26" s="233"/>
      <c r="H26" s="233"/>
      <c r="I26" s="233"/>
    </row>
    <row r="27" s="1" customFormat="1" ht="35" customHeight="1" spans="1:11">
      <c r="A27" s="143"/>
      <c r="B27" s="235" t="s">
        <v>434</v>
      </c>
      <c r="C27" s="235"/>
      <c r="D27" s="235"/>
      <c r="E27" s="235"/>
      <c r="F27" s="235"/>
      <c r="G27" s="235"/>
      <c r="H27" s="235"/>
      <c r="I27" s="235"/>
    </row>
    <row r="28" s="1" customFormat="1" ht="16" customHeight="1" spans="1:11">
      <c r="A28" s="143"/>
      <c r="B28" s="143"/>
      <c r="C28" s="143"/>
      <c r="D28" s="143"/>
      <c r="E28" s="143"/>
      <c r="F28" s="143"/>
      <c r="G28" s="143"/>
      <c r="H28" s="143"/>
      <c r="I28" s="143"/>
    </row>
    <row r="29" s="1" customFormat="1" ht="280" customHeight="1" spans="1:11">
      <c r="A29" s="143"/>
      <c r="B29" s="244" t="s">
        <v>516</v>
      </c>
      <c r="C29" s="245"/>
      <c r="D29" s="245"/>
      <c r="E29" s="245"/>
      <c r="F29" s="245"/>
      <c r="G29" s="245"/>
      <c r="H29" s="245"/>
      <c r="I29" s="246"/>
    </row>
    <row r="30" s="1" customFormat="1" ht="16" customHeight="1" spans="1:11">
      <c r="A30" s="143"/>
      <c r="B30" s="143"/>
      <c r="C30" s="143"/>
      <c r="D30" s="247"/>
      <c r="E30" s="247"/>
      <c r="F30" s="247"/>
      <c r="G30" s="247"/>
      <c r="H30" s="247"/>
      <c r="I30" s="247"/>
    </row>
    <row r="31" s="207" customFormat="1" ht="35" customHeight="1" spans="1:11">
      <c r="A31" s="143"/>
      <c r="B31" s="235" t="s">
        <v>436</v>
      </c>
      <c r="C31" s="235"/>
      <c r="D31" s="235"/>
      <c r="E31" s="235"/>
      <c r="F31" s="235"/>
      <c r="G31" s="235"/>
      <c r="H31" s="235"/>
      <c r="I31" s="235"/>
    </row>
    <row r="32" s="1" customFormat="1" ht="11" customHeight="1" spans="1:11">
      <c r="A32" s="143"/>
      <c r="B32" s="143"/>
      <c r="C32" s="143"/>
      <c r="D32" s="143"/>
      <c r="E32" s="143"/>
      <c r="F32" s="143"/>
      <c r="G32" s="143"/>
      <c r="H32" s="143"/>
      <c r="I32" s="143"/>
    </row>
    <row r="33" s="1" customFormat="1" ht="35" customHeight="1" spans="1:9">
      <c r="A33" s="143"/>
      <c r="B33" s="248" t="s">
        <v>517</v>
      </c>
      <c r="C33" s="249"/>
      <c r="D33" s="249"/>
      <c r="E33" s="249"/>
      <c r="F33" s="249"/>
      <c r="G33" s="249"/>
      <c r="H33" s="249"/>
      <c r="I33" s="250"/>
    </row>
    <row r="34" s="1" customFormat="1" ht="35" customHeight="1" spans="1:9">
      <c r="A34" s="143"/>
      <c r="B34" s="248" t="s">
        <v>518</v>
      </c>
      <c r="C34" s="249"/>
      <c r="D34" s="249"/>
      <c r="E34" s="249"/>
      <c r="F34" s="249"/>
      <c r="G34" s="249"/>
      <c r="H34" s="249"/>
      <c r="I34" s="250"/>
    </row>
    <row r="35" s="1" customFormat="1" ht="35" customHeight="1" spans="1:9">
      <c r="A35" s="143"/>
      <c r="B35" s="248" t="s">
        <v>519</v>
      </c>
      <c r="C35" s="249"/>
      <c r="D35" s="249"/>
      <c r="E35" s="249"/>
      <c r="F35" s="249"/>
      <c r="G35" s="249"/>
      <c r="H35" s="249"/>
      <c r="I35" s="250"/>
    </row>
    <row r="36" s="1" customFormat="1" ht="35" customHeight="1" spans="1:9">
      <c r="A36" s="143"/>
      <c r="B36" s="248" t="s">
        <v>520</v>
      </c>
      <c r="C36" s="249"/>
      <c r="D36" s="249"/>
      <c r="E36" s="249"/>
      <c r="F36" s="249"/>
      <c r="G36" s="249"/>
      <c r="H36" s="249"/>
      <c r="I36" s="250"/>
    </row>
    <row r="37" s="1" customFormat="1" ht="35" customHeight="1" spans="1:9">
      <c r="A37" s="143"/>
      <c r="B37" s="248" t="s">
        <v>521</v>
      </c>
      <c r="C37" s="249"/>
      <c r="D37" s="249"/>
      <c r="E37" s="249"/>
      <c r="F37" s="249"/>
      <c r="G37" s="249"/>
      <c r="H37" s="249"/>
      <c r="I37" s="250"/>
    </row>
    <row r="38" s="1" customFormat="1" ht="35" customHeight="1" spans="1:9">
      <c r="A38" s="143"/>
      <c r="B38" s="248" t="s">
        <v>611</v>
      </c>
      <c r="C38" s="249"/>
      <c r="D38" s="249"/>
      <c r="E38" s="249"/>
      <c r="F38" s="249"/>
      <c r="G38" s="249"/>
      <c r="H38" s="249"/>
      <c r="I38" s="250"/>
    </row>
    <row r="39" s="1" customFormat="1" ht="35" customHeight="1" spans="1:9">
      <c r="A39" s="143"/>
      <c r="B39" s="248" t="s">
        <v>522</v>
      </c>
      <c r="C39" s="249"/>
      <c r="D39" s="249"/>
      <c r="E39" s="249"/>
      <c r="F39" s="249"/>
      <c r="G39" s="249"/>
      <c r="H39" s="249"/>
      <c r="I39" s="250"/>
    </row>
    <row r="40" s="1" customFormat="1" ht="82" customHeight="1" spans="1:9">
      <c r="A40" s="143"/>
      <c r="B40" s="248" t="s">
        <v>523</v>
      </c>
      <c r="C40" s="249"/>
      <c r="D40" s="249"/>
      <c r="E40" s="249"/>
      <c r="F40" s="249"/>
      <c r="G40" s="249"/>
      <c r="H40" s="249"/>
      <c r="I40" s="250"/>
    </row>
    <row r="41" s="1" customFormat="1" ht="35" customHeight="1" spans="1:9">
      <c r="A41" s="143"/>
      <c r="B41" s="251" t="s">
        <v>454</v>
      </c>
      <c r="C41" s="252"/>
      <c r="D41" s="252"/>
      <c r="E41" s="252"/>
      <c r="F41" s="252"/>
      <c r="G41" s="252"/>
      <c r="H41" s="252"/>
      <c r="I41" s="253"/>
    </row>
  </sheetData>
  <mergeCells count="27">
    <mergeCell ref="F2:I2"/>
    <mergeCell ref="B6:I6"/>
    <mergeCell ref="C8:E8"/>
    <mergeCell ref="B19:I19"/>
    <mergeCell ref="B20:I20"/>
    <mergeCell ref="B22:I22"/>
    <mergeCell ref="B24:I24"/>
    <mergeCell ref="B25:I25"/>
    <mergeCell ref="B27:I27"/>
    <mergeCell ref="B29:I29"/>
    <mergeCell ref="B31:I31"/>
    <mergeCell ref="B33:I33"/>
    <mergeCell ref="B34:I34"/>
    <mergeCell ref="B35:I35"/>
    <mergeCell ref="B36:I36"/>
    <mergeCell ref="B37:I37"/>
    <mergeCell ref="B38:I38"/>
    <mergeCell ref="B39:I39"/>
    <mergeCell ref="B40:I40"/>
    <mergeCell ref="B41:I41"/>
    <mergeCell ref="A1:A41"/>
    <mergeCell ref="B8:B9"/>
    <mergeCell ref="F8:F9"/>
    <mergeCell ref="G8:G9"/>
    <mergeCell ref="B3:I4"/>
    <mergeCell ref="H8:I9"/>
    <mergeCell ref="H10:I18"/>
  </mergeCells>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8"/>
  </sheetPr>
  <dimension ref="A1:S46"/>
  <sheetViews>
    <sheetView showGridLines="0" zoomScale="58" zoomScaleNormal="58" workbookViewId="0">
      <selection activeCell="E7" sqref="E7"/>
    </sheetView>
  </sheetViews>
  <sheetFormatPr defaultColWidth="8.71818181818182" defaultRowHeight="16.5"/>
  <cols>
    <col min="1" max="1" width="4.62727272727273" style="1" customWidth="1"/>
    <col min="2" max="2" width="46.0636363636364" style="1" customWidth="1"/>
    <col min="3" max="5" width="35.6272727272727" style="143" customWidth="1"/>
    <col min="6" max="6" width="25.4363636363636" style="1" customWidth="1"/>
    <col min="7" max="7" width="35.6272727272727" style="1" customWidth="1"/>
    <col min="8" max="8" width="14.4" style="1" customWidth="1"/>
    <col min="9" max="9" width="30.3636363636364" style="1" customWidth="1"/>
    <col min="10" max="16384" width="8.71818181818182" style="1"/>
  </cols>
  <sheetData>
    <row r="1" s="1" customFormat="1" ht="66" customHeight="1" spans="1:19">
      <c r="A1" s="143"/>
      <c r="C1" s="143"/>
      <c r="D1" s="143"/>
      <c r="E1" s="143"/>
    </row>
    <row r="2" s="1" customFormat="1" ht="36" customHeight="1" spans="1:19">
      <c r="A2" s="143"/>
      <c r="C2" s="143"/>
      <c r="D2" s="143"/>
      <c r="E2" s="143"/>
      <c r="F2" s="208" t="str">
        <f>目录!H4</f>
        <v>明日之星华南价格表入仓执行日期2025/1/27</v>
      </c>
      <c r="G2" s="208"/>
      <c r="H2" s="208"/>
      <c r="I2" s="208"/>
    </row>
    <row r="3" customFormat="1" ht="16" customHeight="1" spans="1:19">
      <c r="A3" s="143"/>
      <c r="B3" s="209" t="s">
        <v>506</v>
      </c>
      <c r="C3" s="209"/>
      <c r="D3" s="209"/>
      <c r="E3" s="209"/>
      <c r="F3" s="209"/>
      <c r="G3" s="209"/>
      <c r="H3" s="209"/>
      <c r="I3" s="209"/>
    </row>
    <row r="4" s="1" customFormat="1" ht="50" customHeight="1" spans="1:19">
      <c r="A4" s="143"/>
      <c r="B4" s="209"/>
      <c r="C4" s="209"/>
      <c r="D4" s="209"/>
      <c r="E4" s="209"/>
      <c r="F4" s="209"/>
      <c r="G4" s="209"/>
      <c r="H4" s="209"/>
      <c r="I4" s="209"/>
    </row>
    <row r="5" s="1" customFormat="1" ht="10" customHeight="1" spans="1:19">
      <c r="A5" s="143"/>
      <c r="C5" s="143"/>
      <c r="D5" s="143"/>
      <c r="E5" s="143"/>
      <c r="G5" s="208"/>
      <c r="H5" s="208"/>
      <c r="I5" s="208"/>
      <c r="J5" s="208"/>
    </row>
    <row r="6" s="1" customFormat="1" ht="40" customHeight="1" spans="1:19">
      <c r="A6" s="143"/>
      <c r="B6" s="210" t="s">
        <v>694</v>
      </c>
      <c r="C6" s="210"/>
      <c r="D6" s="210"/>
      <c r="E6" s="210"/>
      <c r="F6" s="210"/>
      <c r="G6" s="210"/>
      <c r="H6" s="210"/>
      <c r="I6" s="210"/>
    </row>
    <row r="7" s="1" customFormat="1" ht="10" customHeight="1" spans="1:19">
      <c r="A7" s="143"/>
      <c r="B7" s="211"/>
      <c r="C7" s="212"/>
      <c r="D7" s="212"/>
      <c r="E7" s="212"/>
      <c r="F7" s="212"/>
      <c r="G7" s="212"/>
      <c r="H7" s="212"/>
      <c r="I7" s="212"/>
    </row>
    <row r="8" s="1" customFormat="1" ht="43" customHeight="1" spans="1:19">
      <c r="A8" s="143"/>
      <c r="B8" s="213" t="s">
        <v>457</v>
      </c>
      <c r="C8" s="214" t="s">
        <v>409</v>
      </c>
      <c r="D8" s="214"/>
      <c r="E8" s="214"/>
      <c r="F8" s="215" t="s">
        <v>97</v>
      </c>
      <c r="G8" s="213" t="s">
        <v>525</v>
      </c>
      <c r="H8" s="216" t="s">
        <v>6</v>
      </c>
      <c r="I8" s="217"/>
    </row>
    <row r="9" s="1" customFormat="1" ht="43" customHeight="1" spans="1:19">
      <c r="A9" s="143"/>
      <c r="B9" s="218"/>
      <c r="C9" s="219" t="s">
        <v>410</v>
      </c>
      <c r="D9" s="219" t="s">
        <v>459</v>
      </c>
      <c r="E9" s="219" t="s">
        <v>460</v>
      </c>
      <c r="F9" s="220"/>
      <c r="G9" s="218"/>
      <c r="H9" s="221"/>
      <c r="I9" s="222"/>
    </row>
    <row r="10" s="1" customFormat="1" ht="43" customHeight="1" spans="1:19">
      <c r="A10" s="143"/>
      <c r="B10" s="223" t="s">
        <v>684</v>
      </c>
      <c r="C10" s="223">
        <v>5</v>
      </c>
      <c r="D10" s="223">
        <v>4</v>
      </c>
      <c r="E10" s="223">
        <f>D10*200</f>
        <v>800</v>
      </c>
      <c r="F10" s="224" t="s">
        <v>685</v>
      </c>
      <c r="G10" s="225" t="s">
        <v>695</v>
      </c>
      <c r="H10" s="254" t="s">
        <v>464</v>
      </c>
      <c r="I10" s="255"/>
    </row>
    <row r="11" s="1" customFormat="1" ht="43" customHeight="1" spans="1:19">
      <c r="A11" s="143"/>
      <c r="B11" s="227" t="s">
        <v>687</v>
      </c>
      <c r="C11" s="227">
        <v>5.2</v>
      </c>
      <c r="D11" s="227">
        <v>4.2</v>
      </c>
      <c r="E11" s="227">
        <f t="shared" ref="E10:E18" si="0">D11*200</f>
        <v>840</v>
      </c>
      <c r="F11" s="228" t="s">
        <v>685</v>
      </c>
      <c r="G11" s="256" t="s">
        <v>695</v>
      </c>
      <c r="H11" s="257"/>
      <c r="I11" s="258"/>
      <c r="J11" s="1"/>
      <c r="S11" s="229"/>
    </row>
    <row r="12" s="1" customFormat="1" ht="42" customHeight="1" spans="1:19">
      <c r="A12" s="143"/>
      <c r="B12" s="223" t="s">
        <v>688</v>
      </c>
      <c r="C12" s="223">
        <v>5.9</v>
      </c>
      <c r="D12" s="223">
        <v>4.9</v>
      </c>
      <c r="E12" s="223">
        <f t="shared" si="0"/>
        <v>980</v>
      </c>
      <c r="F12" s="224" t="s">
        <v>685</v>
      </c>
      <c r="G12" s="225" t="s">
        <v>695</v>
      </c>
      <c r="H12" s="257"/>
      <c r="I12" s="258"/>
    </row>
    <row r="13" s="1" customFormat="1" ht="42" customHeight="1" spans="1:19">
      <c r="A13" s="143"/>
      <c r="B13" s="224" t="s">
        <v>689</v>
      </c>
      <c r="C13" s="224">
        <v>5.2</v>
      </c>
      <c r="D13" s="224">
        <v>4.2</v>
      </c>
      <c r="E13" s="224">
        <f t="shared" si="0"/>
        <v>840</v>
      </c>
      <c r="F13" s="224" t="s">
        <v>685</v>
      </c>
      <c r="G13" s="225" t="s">
        <v>695</v>
      </c>
      <c r="H13" s="257"/>
      <c r="I13" s="258"/>
    </row>
    <row r="14" s="1" customFormat="1" ht="42" customHeight="1" spans="1:19">
      <c r="A14" s="143"/>
      <c r="B14" s="224" t="s">
        <v>690</v>
      </c>
      <c r="C14" s="224">
        <v>5.5</v>
      </c>
      <c r="D14" s="224">
        <v>4.5</v>
      </c>
      <c r="E14" s="224">
        <f t="shared" si="0"/>
        <v>900</v>
      </c>
      <c r="F14" s="224" t="s">
        <v>685</v>
      </c>
      <c r="G14" s="225" t="s">
        <v>695</v>
      </c>
      <c r="H14" s="257"/>
      <c r="I14" s="258"/>
    </row>
    <row r="15" s="1" customFormat="1" ht="42" customHeight="1" spans="1:19">
      <c r="A15" s="143"/>
      <c r="B15" s="224" t="s">
        <v>691</v>
      </c>
      <c r="C15" s="224">
        <v>5.8</v>
      </c>
      <c r="D15" s="224">
        <v>4.8</v>
      </c>
      <c r="E15" s="224">
        <f t="shared" si="0"/>
        <v>960</v>
      </c>
      <c r="F15" s="224" t="s">
        <v>685</v>
      </c>
      <c r="G15" s="225" t="s">
        <v>695</v>
      </c>
      <c r="H15" s="257"/>
      <c r="I15" s="258"/>
    </row>
    <row r="16" s="1" customFormat="1" ht="42" customHeight="1" spans="1:19">
      <c r="A16" s="143"/>
      <c r="B16" s="224" t="s">
        <v>692</v>
      </c>
      <c r="C16" s="224">
        <v>6.2</v>
      </c>
      <c r="D16" s="224">
        <v>5.2</v>
      </c>
      <c r="E16" s="224">
        <f t="shared" si="0"/>
        <v>1040</v>
      </c>
      <c r="F16" s="224" t="s">
        <v>685</v>
      </c>
      <c r="G16" s="225" t="s">
        <v>695</v>
      </c>
      <c r="H16" s="257"/>
      <c r="I16" s="258"/>
    </row>
    <row r="17" s="1" customFormat="1" ht="42" customHeight="1" spans="1:11">
      <c r="A17" s="143"/>
      <c r="B17" s="224" t="s">
        <v>693</v>
      </c>
      <c r="C17" s="224">
        <v>6.4</v>
      </c>
      <c r="D17" s="224">
        <v>5.4</v>
      </c>
      <c r="E17" s="224">
        <f t="shared" si="0"/>
        <v>1080</v>
      </c>
      <c r="F17" s="224" t="s">
        <v>685</v>
      </c>
      <c r="G17" s="225" t="s">
        <v>695</v>
      </c>
      <c r="H17" s="257"/>
      <c r="I17" s="258"/>
    </row>
    <row r="18" s="1" customFormat="1" ht="42" customHeight="1" spans="1:11">
      <c r="A18" s="143"/>
      <c r="B18" s="259" t="s">
        <v>657</v>
      </c>
      <c r="C18" s="224" t="s">
        <v>177</v>
      </c>
      <c r="D18" s="224">
        <v>4.2</v>
      </c>
      <c r="E18" s="224">
        <f t="shared" si="0"/>
        <v>840</v>
      </c>
      <c r="F18" s="224" t="s">
        <v>685</v>
      </c>
      <c r="G18" s="225" t="s">
        <v>695</v>
      </c>
      <c r="H18" s="260"/>
      <c r="I18" s="261"/>
    </row>
    <row r="19" s="1" customFormat="1" ht="40" customHeight="1" spans="1:11">
      <c r="A19" s="143"/>
      <c r="B19" s="210" t="s">
        <v>696</v>
      </c>
      <c r="C19" s="262"/>
      <c r="D19" s="262"/>
      <c r="E19" s="262"/>
      <c r="F19" s="262"/>
      <c r="G19" s="262"/>
      <c r="H19" s="262"/>
      <c r="I19" s="262"/>
    </row>
    <row r="20" s="1" customFormat="1" ht="43" customHeight="1" spans="1:11">
      <c r="A20" s="143"/>
      <c r="B20" s="213" t="s">
        <v>408</v>
      </c>
      <c r="C20" s="214" t="s">
        <v>409</v>
      </c>
      <c r="D20" s="214"/>
      <c r="E20" s="214"/>
      <c r="F20" s="216" t="s">
        <v>6</v>
      </c>
      <c r="G20" s="216"/>
      <c r="H20" s="216"/>
      <c r="I20" s="217"/>
      <c r="J20" s="229"/>
      <c r="K20" s="229"/>
    </row>
    <row r="21" s="1" customFormat="1" ht="43" customHeight="1" spans="1:11">
      <c r="A21" s="143"/>
      <c r="B21" s="218"/>
      <c r="C21" s="219" t="s">
        <v>410</v>
      </c>
      <c r="D21" s="219" t="s">
        <v>411</v>
      </c>
      <c r="E21" s="219" t="s">
        <v>412</v>
      </c>
      <c r="F21" s="221"/>
      <c r="G21" s="221"/>
      <c r="H21" s="221"/>
      <c r="I21" s="222"/>
      <c r="J21" s="229"/>
      <c r="K21" s="229"/>
    </row>
    <row r="22" s="1" customFormat="1" ht="55" customHeight="1" spans="1:11">
      <c r="A22" s="143"/>
      <c r="B22" s="263" t="s">
        <v>697</v>
      </c>
      <c r="C22" s="264">
        <v>10.6</v>
      </c>
      <c r="D22" s="264">
        <v>8.8</v>
      </c>
      <c r="E22" s="264">
        <v>8.4</v>
      </c>
      <c r="F22" s="265" t="s">
        <v>698</v>
      </c>
      <c r="G22" s="265" t="s">
        <v>699</v>
      </c>
      <c r="H22" s="265" t="s">
        <v>700</v>
      </c>
      <c r="I22" s="265"/>
    </row>
    <row r="23" s="1" customFormat="1" ht="55" customHeight="1" spans="1:11">
      <c r="A23" s="143"/>
      <c r="B23" s="263" t="s">
        <v>701</v>
      </c>
      <c r="C23" s="264">
        <v>11.6</v>
      </c>
      <c r="D23" s="264">
        <v>9.3</v>
      </c>
      <c r="E23" s="264">
        <v>8.9</v>
      </c>
      <c r="F23" s="265"/>
      <c r="G23" s="265"/>
      <c r="H23" s="265"/>
      <c r="I23" s="265"/>
    </row>
    <row r="24" s="1" customFormat="1" ht="55" customHeight="1" spans="1:11">
      <c r="A24" s="143"/>
      <c r="B24" s="230" t="s">
        <v>428</v>
      </c>
      <c r="C24" s="230"/>
      <c r="D24" s="230"/>
      <c r="E24" s="230"/>
      <c r="F24" s="230"/>
      <c r="G24" s="230"/>
      <c r="H24" s="230"/>
      <c r="I24" s="230"/>
    </row>
    <row r="25" customFormat="1" ht="50" customHeight="1" spans="1:11">
      <c r="A25" s="143"/>
      <c r="B25" s="231" t="s">
        <v>496</v>
      </c>
      <c r="C25" s="231"/>
      <c r="D25" s="231"/>
      <c r="E25" s="231"/>
      <c r="F25" s="231"/>
      <c r="G25" s="231"/>
      <c r="H25" s="231"/>
      <c r="I25" s="231"/>
      <c r="J25" s="232"/>
      <c r="K25" s="232"/>
    </row>
    <row r="26" s="1" customFormat="1" ht="16" customHeight="1" spans="1:11">
      <c r="A26" s="143"/>
      <c r="B26" s="233"/>
      <c r="C26" s="234"/>
      <c r="D26" s="234"/>
      <c r="E26" s="234"/>
      <c r="F26" s="233"/>
      <c r="G26" s="233"/>
      <c r="H26" s="233"/>
      <c r="I26" s="233"/>
    </row>
    <row r="27" s="1" customFormat="1" ht="35" customHeight="1" spans="1:11">
      <c r="A27" s="143"/>
      <c r="B27" s="235" t="s">
        <v>608</v>
      </c>
      <c r="C27" s="235"/>
      <c r="D27" s="235"/>
      <c r="E27" s="235"/>
      <c r="F27" s="235"/>
      <c r="G27" s="235"/>
      <c r="H27" s="235"/>
      <c r="I27" s="235"/>
    </row>
    <row r="28" s="1" customFormat="1" ht="9" customHeight="1" spans="1:11">
      <c r="A28" s="143"/>
      <c r="B28" s="236"/>
      <c r="C28" s="237"/>
      <c r="D28" s="237"/>
      <c r="E28" s="237"/>
      <c r="F28" s="236"/>
      <c r="G28" s="236"/>
      <c r="H28" s="236"/>
      <c r="I28" s="236"/>
    </row>
    <row r="29" s="1" customFormat="1" ht="100" customHeight="1" spans="1:11">
      <c r="A29" s="143"/>
      <c r="B29" s="266" t="s">
        <v>609</v>
      </c>
      <c r="C29" s="267"/>
      <c r="D29" s="267"/>
      <c r="E29" s="267"/>
      <c r="F29" s="267"/>
      <c r="G29" s="267"/>
      <c r="H29" s="267"/>
      <c r="I29" s="268"/>
    </row>
    <row r="30" s="1" customFormat="1" ht="50" customHeight="1" spans="1:11">
      <c r="A30" s="143"/>
      <c r="B30" s="241" t="s">
        <v>610</v>
      </c>
      <c r="C30" s="242"/>
      <c r="D30" s="242"/>
      <c r="E30" s="242"/>
      <c r="F30" s="242"/>
      <c r="G30" s="242"/>
      <c r="H30" s="242"/>
      <c r="I30" s="243"/>
    </row>
    <row r="31" s="1" customFormat="1" ht="15" customHeight="1" spans="1:11">
      <c r="A31" s="143"/>
      <c r="B31" s="233"/>
      <c r="C31" s="234"/>
      <c r="D31" s="234"/>
      <c r="E31" s="234"/>
      <c r="F31" s="233"/>
      <c r="G31" s="233"/>
      <c r="H31" s="233"/>
      <c r="I31" s="233"/>
    </row>
    <row r="32" s="1" customFormat="1" ht="35" customHeight="1" spans="1:11">
      <c r="A32" s="143"/>
      <c r="B32" s="235" t="s">
        <v>434</v>
      </c>
      <c r="C32" s="235"/>
      <c r="D32" s="235"/>
      <c r="E32" s="235"/>
      <c r="F32" s="235"/>
      <c r="G32" s="235"/>
      <c r="H32" s="235"/>
      <c r="I32" s="235"/>
    </row>
    <row r="33" s="1" customFormat="1" ht="16" customHeight="1" spans="1:9">
      <c r="A33" s="143"/>
      <c r="B33" s="143"/>
      <c r="C33" s="143"/>
      <c r="D33" s="143"/>
      <c r="E33" s="143"/>
      <c r="F33" s="143"/>
      <c r="G33" s="143"/>
      <c r="H33" s="143"/>
      <c r="I33" s="143"/>
    </row>
    <row r="34" s="1" customFormat="1" ht="280" customHeight="1" spans="1:9">
      <c r="A34" s="143"/>
      <c r="B34" s="244" t="s">
        <v>516</v>
      </c>
      <c r="C34" s="245"/>
      <c r="D34" s="245"/>
      <c r="E34" s="245"/>
      <c r="F34" s="245"/>
      <c r="G34" s="245"/>
      <c r="H34" s="245"/>
      <c r="I34" s="246"/>
    </row>
    <row r="35" s="1" customFormat="1" ht="16" customHeight="1" spans="1:9">
      <c r="A35" s="143"/>
      <c r="B35" s="143"/>
      <c r="C35" s="143"/>
      <c r="D35" s="247"/>
      <c r="E35" s="247"/>
      <c r="F35" s="247"/>
      <c r="G35" s="247"/>
      <c r="H35" s="247"/>
      <c r="I35" s="247"/>
    </row>
    <row r="36" s="207" customFormat="1" ht="35" customHeight="1" spans="1:9">
      <c r="A36" s="143"/>
      <c r="B36" s="235" t="s">
        <v>436</v>
      </c>
      <c r="C36" s="235"/>
      <c r="D36" s="235"/>
      <c r="E36" s="235"/>
      <c r="F36" s="235"/>
      <c r="G36" s="235"/>
      <c r="H36" s="235"/>
      <c r="I36" s="235"/>
    </row>
    <row r="37" s="1" customFormat="1" ht="11" customHeight="1" spans="1:9">
      <c r="A37" s="143"/>
      <c r="B37" s="143"/>
      <c r="C37" s="143"/>
      <c r="D37" s="143"/>
      <c r="E37" s="143"/>
      <c r="F37" s="143"/>
      <c r="G37" s="143"/>
      <c r="H37" s="143"/>
      <c r="I37" s="143"/>
    </row>
    <row r="38" s="1" customFormat="1" ht="35" customHeight="1" spans="1:9">
      <c r="A38" s="143"/>
      <c r="B38" s="248" t="s">
        <v>517</v>
      </c>
      <c r="C38" s="249"/>
      <c r="D38" s="249"/>
      <c r="E38" s="249"/>
      <c r="F38" s="249"/>
      <c r="G38" s="249"/>
      <c r="H38" s="249"/>
      <c r="I38" s="250"/>
    </row>
    <row r="39" s="1" customFormat="1" ht="35" customHeight="1" spans="1:9">
      <c r="A39" s="143"/>
      <c r="B39" s="248" t="s">
        <v>518</v>
      </c>
      <c r="C39" s="249"/>
      <c r="D39" s="249"/>
      <c r="E39" s="249"/>
      <c r="F39" s="249"/>
      <c r="G39" s="249"/>
      <c r="H39" s="249"/>
      <c r="I39" s="250"/>
    </row>
    <row r="40" s="1" customFormat="1" ht="35" customHeight="1" spans="1:9">
      <c r="A40" s="143"/>
      <c r="B40" s="248" t="s">
        <v>519</v>
      </c>
      <c r="C40" s="249"/>
      <c r="D40" s="249"/>
      <c r="E40" s="249"/>
      <c r="F40" s="249"/>
      <c r="G40" s="249"/>
      <c r="H40" s="249"/>
      <c r="I40" s="250"/>
    </row>
    <row r="41" s="1" customFormat="1" ht="35" customHeight="1" spans="1:9">
      <c r="A41" s="143"/>
      <c r="B41" s="248" t="s">
        <v>520</v>
      </c>
      <c r="C41" s="249"/>
      <c r="D41" s="249"/>
      <c r="E41" s="249"/>
      <c r="F41" s="249"/>
      <c r="G41" s="249"/>
      <c r="H41" s="249"/>
      <c r="I41" s="250"/>
    </row>
    <row r="42" s="1" customFormat="1" ht="35" customHeight="1" spans="1:9">
      <c r="A42" s="143"/>
      <c r="B42" s="248" t="s">
        <v>521</v>
      </c>
      <c r="C42" s="249"/>
      <c r="D42" s="249"/>
      <c r="E42" s="249"/>
      <c r="F42" s="249"/>
      <c r="G42" s="249"/>
      <c r="H42" s="249"/>
      <c r="I42" s="250"/>
    </row>
    <row r="43" s="1" customFormat="1" ht="35" customHeight="1" spans="1:9">
      <c r="A43" s="143"/>
      <c r="B43" s="248" t="s">
        <v>611</v>
      </c>
      <c r="C43" s="249"/>
      <c r="D43" s="249"/>
      <c r="E43" s="249"/>
      <c r="F43" s="249"/>
      <c r="G43" s="249"/>
      <c r="H43" s="249"/>
      <c r="I43" s="250"/>
    </row>
    <row r="44" s="1" customFormat="1" ht="35" customHeight="1" spans="1:9">
      <c r="A44" s="143"/>
      <c r="B44" s="248" t="s">
        <v>522</v>
      </c>
      <c r="C44" s="249"/>
      <c r="D44" s="249"/>
      <c r="E44" s="249"/>
      <c r="F44" s="249"/>
      <c r="G44" s="249"/>
      <c r="H44" s="249"/>
      <c r="I44" s="250"/>
    </row>
    <row r="45" s="1" customFormat="1" ht="82" customHeight="1" spans="1:9">
      <c r="A45" s="143"/>
      <c r="B45" s="248" t="s">
        <v>523</v>
      </c>
      <c r="C45" s="249"/>
      <c r="D45" s="249"/>
      <c r="E45" s="249"/>
      <c r="F45" s="249"/>
      <c r="G45" s="249"/>
      <c r="H45" s="249"/>
      <c r="I45" s="250"/>
    </row>
    <row r="46" s="1" customFormat="1" ht="35" customHeight="1" spans="1:9">
      <c r="A46" s="143"/>
      <c r="B46" s="251" t="s">
        <v>454</v>
      </c>
      <c r="C46" s="252"/>
      <c r="D46" s="252"/>
      <c r="E46" s="252"/>
      <c r="F46" s="252"/>
      <c r="G46" s="252"/>
      <c r="H46" s="252"/>
      <c r="I46" s="253"/>
    </row>
  </sheetData>
  <mergeCells count="35">
    <mergeCell ref="F2:I2"/>
    <mergeCell ref="G5:J5"/>
    <mergeCell ref="B6:I6"/>
    <mergeCell ref="C8:E8"/>
    <mergeCell ref="B19:I19"/>
    <mergeCell ref="C20:E20"/>
    <mergeCell ref="B24:I24"/>
    <mergeCell ref="B25:I25"/>
    <mergeCell ref="B27:I27"/>
    <mergeCell ref="B29:I29"/>
    <mergeCell ref="B30:I30"/>
    <mergeCell ref="B32:I32"/>
    <mergeCell ref="B34:I34"/>
    <mergeCell ref="B36:I36"/>
    <mergeCell ref="B38:I38"/>
    <mergeCell ref="B39:I39"/>
    <mergeCell ref="B40:I40"/>
    <mergeCell ref="B41:I41"/>
    <mergeCell ref="B42:I42"/>
    <mergeCell ref="B43:I43"/>
    <mergeCell ref="B44:I44"/>
    <mergeCell ref="B45:I45"/>
    <mergeCell ref="B46:I46"/>
    <mergeCell ref="A1:A46"/>
    <mergeCell ref="B8:B9"/>
    <mergeCell ref="B20:B21"/>
    <mergeCell ref="F8:F9"/>
    <mergeCell ref="F22:F23"/>
    <mergeCell ref="G8:G9"/>
    <mergeCell ref="G22:G23"/>
    <mergeCell ref="B3:I4"/>
    <mergeCell ref="H8:I9"/>
    <mergeCell ref="H10:I18"/>
    <mergeCell ref="F20:I21"/>
    <mergeCell ref="H22:I23"/>
  </mergeCells>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8"/>
  </sheetPr>
  <dimension ref="A1:S38"/>
  <sheetViews>
    <sheetView showGridLines="0" zoomScale="58" zoomScaleNormal="58" workbookViewId="0">
      <selection activeCell="A1" sqref="A1:A38"/>
    </sheetView>
  </sheetViews>
  <sheetFormatPr defaultColWidth="8.71818181818182" defaultRowHeight="16.5"/>
  <cols>
    <col min="1" max="1" width="4.62727272727273" style="1" customWidth="1"/>
    <col min="2" max="2" width="66.8" style="1" customWidth="1"/>
    <col min="3" max="5" width="35.6272727272727" style="143" customWidth="1"/>
    <col min="6" max="6" width="25.4363636363636" style="1" customWidth="1"/>
    <col min="7" max="7" width="35.6272727272727" style="1" customWidth="1"/>
    <col min="8" max="8" width="14.4" style="1" customWidth="1"/>
    <col min="9" max="9" width="30.3636363636364" style="1" customWidth="1"/>
    <col min="10" max="16384" width="8.71818181818182" style="1"/>
  </cols>
  <sheetData>
    <row r="1" s="1" customFormat="1" ht="66" customHeight="1" spans="1:19">
      <c r="A1" s="143"/>
      <c r="C1" s="143"/>
      <c r="D1" s="143"/>
      <c r="E1" s="143"/>
    </row>
    <row r="2" s="1" customFormat="1" ht="36" customHeight="1" spans="1:19">
      <c r="A2" s="143"/>
      <c r="C2" s="143"/>
      <c r="D2" s="143"/>
      <c r="E2" s="143"/>
      <c r="F2" s="208" t="str">
        <f>目录!H4</f>
        <v>明日之星华南价格表入仓执行日期2025/1/27</v>
      </c>
      <c r="G2" s="208"/>
      <c r="H2" s="208"/>
      <c r="I2" s="208"/>
    </row>
    <row r="3" customFormat="1" ht="16" customHeight="1" spans="1:19">
      <c r="A3" s="143"/>
      <c r="B3" s="209" t="s">
        <v>506</v>
      </c>
      <c r="C3" s="209"/>
      <c r="D3" s="209"/>
      <c r="E3" s="209"/>
      <c r="F3" s="209"/>
      <c r="G3" s="209"/>
      <c r="H3" s="209"/>
      <c r="I3" s="209"/>
    </row>
    <row r="4" s="1" customFormat="1" ht="50" customHeight="1" spans="1:19">
      <c r="A4" s="143"/>
      <c r="B4" s="209"/>
      <c r="C4" s="209"/>
      <c r="D4" s="209"/>
      <c r="E4" s="209"/>
      <c r="F4" s="209"/>
      <c r="G4" s="209"/>
      <c r="H4" s="209"/>
      <c r="I4" s="209"/>
    </row>
    <row r="5" s="1" customFormat="1" ht="10" customHeight="1" spans="1:19">
      <c r="A5" s="143"/>
      <c r="C5" s="143"/>
      <c r="D5" s="143"/>
      <c r="E5" s="143"/>
      <c r="G5" s="208"/>
      <c r="H5" s="208"/>
      <c r="I5" s="208"/>
      <c r="J5" s="208"/>
    </row>
    <row r="6" s="1" customFormat="1" ht="40" customHeight="1" spans="1:19">
      <c r="A6" s="143"/>
      <c r="B6" s="210" t="s">
        <v>702</v>
      </c>
      <c r="C6" s="210"/>
      <c r="D6" s="210"/>
      <c r="E6" s="210"/>
      <c r="F6" s="210"/>
      <c r="G6" s="210"/>
      <c r="H6" s="210"/>
      <c r="I6" s="210"/>
    </row>
    <row r="7" s="1" customFormat="1" ht="10" customHeight="1" spans="1:19">
      <c r="A7" s="143"/>
      <c r="B7" s="211"/>
      <c r="C7" s="212"/>
      <c r="D7" s="212"/>
      <c r="E7" s="212"/>
      <c r="F7" s="212"/>
      <c r="G7" s="212"/>
      <c r="H7" s="212"/>
      <c r="I7" s="212"/>
    </row>
    <row r="8" s="1" customFormat="1" ht="43" customHeight="1" spans="1:19">
      <c r="A8" s="143"/>
      <c r="B8" s="213" t="s">
        <v>457</v>
      </c>
      <c r="C8" s="214" t="s">
        <v>409</v>
      </c>
      <c r="D8" s="214"/>
      <c r="E8" s="214"/>
      <c r="F8" s="215" t="s">
        <v>97</v>
      </c>
      <c r="G8" s="213" t="s">
        <v>525</v>
      </c>
      <c r="H8" s="216" t="s">
        <v>6</v>
      </c>
      <c r="I8" s="217"/>
    </row>
    <row r="9" s="1" customFormat="1" ht="43" customHeight="1" spans="1:19">
      <c r="A9" s="143"/>
      <c r="B9" s="218"/>
      <c r="C9" s="219" t="s">
        <v>410</v>
      </c>
      <c r="D9" s="219" t="s">
        <v>459</v>
      </c>
      <c r="E9" s="219" t="s">
        <v>460</v>
      </c>
      <c r="F9" s="220"/>
      <c r="G9" s="218"/>
      <c r="H9" s="221"/>
      <c r="I9" s="222"/>
    </row>
    <row r="10" s="1" customFormat="1" ht="43" customHeight="1" spans="1:19">
      <c r="A10" s="143"/>
      <c r="B10" s="223" t="s">
        <v>703</v>
      </c>
      <c r="C10" s="223">
        <v>8.3</v>
      </c>
      <c r="D10" s="223">
        <v>7.3</v>
      </c>
      <c r="E10" s="223">
        <f>D10*200</f>
        <v>1460</v>
      </c>
      <c r="F10" s="224" t="s">
        <v>685</v>
      </c>
      <c r="G10" s="225" t="s">
        <v>704</v>
      </c>
      <c r="H10" s="226" t="s">
        <v>464</v>
      </c>
      <c r="I10" s="226"/>
    </row>
    <row r="11" s="1" customFormat="1" ht="43" customHeight="1" spans="1:19">
      <c r="A11" s="143"/>
      <c r="B11" s="227" t="s">
        <v>705</v>
      </c>
      <c r="C11" s="227">
        <v>8.4</v>
      </c>
      <c r="D11" s="227">
        <v>7.4</v>
      </c>
      <c r="E11" s="227">
        <f t="shared" ref="E10:E18" si="0">D11*200</f>
        <v>1480</v>
      </c>
      <c r="F11" s="228" t="s">
        <v>685</v>
      </c>
      <c r="G11" s="225" t="s">
        <v>704</v>
      </c>
      <c r="H11" s="226"/>
      <c r="I11" s="226"/>
      <c r="S11" s="229"/>
    </row>
    <row r="12" s="1" customFormat="1" ht="42" customHeight="1" spans="1:19">
      <c r="A12" s="143"/>
      <c r="B12" s="223" t="s">
        <v>706</v>
      </c>
      <c r="C12" s="223">
        <v>8.8</v>
      </c>
      <c r="D12" s="223">
        <v>7.8</v>
      </c>
      <c r="E12" s="223">
        <f t="shared" si="0"/>
        <v>1560</v>
      </c>
      <c r="F12" s="224" t="s">
        <v>685</v>
      </c>
      <c r="G12" s="225" t="s">
        <v>704</v>
      </c>
      <c r="H12" s="226"/>
      <c r="I12" s="226"/>
    </row>
    <row r="13" s="1" customFormat="1" ht="42" customHeight="1" spans="1:19">
      <c r="A13" s="143"/>
      <c r="B13" s="224" t="s">
        <v>707</v>
      </c>
      <c r="C13" s="224">
        <v>9.2</v>
      </c>
      <c r="D13" s="224">
        <v>8.2</v>
      </c>
      <c r="E13" s="224">
        <f t="shared" si="0"/>
        <v>1640</v>
      </c>
      <c r="F13" s="224" t="s">
        <v>685</v>
      </c>
      <c r="G13" s="225" t="s">
        <v>704</v>
      </c>
      <c r="H13" s="226"/>
      <c r="I13" s="226"/>
    </row>
    <row r="14" s="1" customFormat="1" ht="42" customHeight="1" spans="1:19">
      <c r="A14" s="143"/>
      <c r="B14" s="224" t="s">
        <v>708</v>
      </c>
      <c r="C14" s="224">
        <v>9.8</v>
      </c>
      <c r="D14" s="224">
        <v>8.8</v>
      </c>
      <c r="E14" s="224">
        <f t="shared" si="0"/>
        <v>1760</v>
      </c>
      <c r="F14" s="224" t="s">
        <v>685</v>
      </c>
      <c r="G14" s="225" t="s">
        <v>704</v>
      </c>
      <c r="H14" s="226"/>
      <c r="I14" s="226"/>
    </row>
    <row r="15" s="1" customFormat="1" ht="42" customHeight="1" spans="1:19">
      <c r="A15" s="143"/>
      <c r="B15" s="224" t="s">
        <v>693</v>
      </c>
      <c r="C15" s="224">
        <v>10</v>
      </c>
      <c r="D15" s="224">
        <v>9</v>
      </c>
      <c r="E15" s="224">
        <f t="shared" si="0"/>
        <v>1800</v>
      </c>
      <c r="F15" s="224" t="s">
        <v>685</v>
      </c>
      <c r="G15" s="225" t="s">
        <v>704</v>
      </c>
      <c r="H15" s="226"/>
      <c r="I15" s="226"/>
    </row>
    <row r="16" s="1" customFormat="1" ht="55" customHeight="1" spans="1:19">
      <c r="A16" s="143"/>
      <c r="B16" s="230" t="s">
        <v>428</v>
      </c>
      <c r="C16" s="230"/>
      <c r="D16" s="230"/>
      <c r="E16" s="230"/>
      <c r="F16" s="230"/>
      <c r="G16" s="230"/>
      <c r="H16" s="230"/>
      <c r="I16" s="230"/>
    </row>
    <row r="17" customFormat="1" ht="50" customHeight="1" spans="1:11">
      <c r="A17" s="143"/>
      <c r="B17" s="231" t="s">
        <v>496</v>
      </c>
      <c r="C17" s="231"/>
      <c r="D17" s="231"/>
      <c r="E17" s="231"/>
      <c r="F17" s="231"/>
      <c r="G17" s="231"/>
      <c r="H17" s="231"/>
      <c r="I17" s="231"/>
      <c r="J17" s="232"/>
      <c r="K17" s="232"/>
    </row>
    <row r="18" s="1" customFormat="1" ht="16" customHeight="1" spans="1:11">
      <c r="A18" s="143"/>
      <c r="B18" s="233"/>
      <c r="C18" s="234"/>
      <c r="D18" s="234"/>
      <c r="E18" s="234"/>
      <c r="F18" s="233"/>
      <c r="G18" s="233"/>
      <c r="H18" s="233"/>
      <c r="I18" s="233"/>
    </row>
    <row r="19" s="1" customFormat="1" ht="35" customHeight="1" spans="1:11">
      <c r="A19" s="143"/>
      <c r="B19" s="235" t="s">
        <v>608</v>
      </c>
      <c r="C19" s="235"/>
      <c r="D19" s="235"/>
      <c r="E19" s="235"/>
      <c r="F19" s="235"/>
      <c r="G19" s="235"/>
      <c r="H19" s="235"/>
      <c r="I19" s="235"/>
    </row>
    <row r="20" s="1" customFormat="1" ht="9" customHeight="1" spans="1:11">
      <c r="A20" s="143"/>
      <c r="B20" s="236"/>
      <c r="C20" s="237"/>
      <c r="D20" s="237"/>
      <c r="E20" s="237"/>
      <c r="F20" s="236"/>
      <c r="G20" s="236"/>
      <c r="H20" s="236"/>
      <c r="I20" s="236"/>
    </row>
    <row r="21" s="1" customFormat="1" ht="100" customHeight="1" spans="1:11">
      <c r="A21" s="143"/>
      <c r="B21" s="238" t="s">
        <v>609</v>
      </c>
      <c r="C21" s="239"/>
      <c r="D21" s="239"/>
      <c r="E21" s="239"/>
      <c r="F21" s="239"/>
      <c r="G21" s="239"/>
      <c r="H21" s="239"/>
      <c r="I21" s="240"/>
    </row>
    <row r="22" s="1" customFormat="1" ht="50" customHeight="1" spans="1:11">
      <c r="A22" s="143"/>
      <c r="B22" s="241" t="s">
        <v>610</v>
      </c>
      <c r="C22" s="242"/>
      <c r="D22" s="242"/>
      <c r="E22" s="242"/>
      <c r="F22" s="242"/>
      <c r="G22" s="242"/>
      <c r="H22" s="242"/>
      <c r="I22" s="243"/>
    </row>
    <row r="23" s="1" customFormat="1" ht="15" customHeight="1" spans="1:11">
      <c r="A23" s="143"/>
      <c r="B23" s="233"/>
      <c r="C23" s="234"/>
      <c r="D23" s="234"/>
      <c r="E23" s="234"/>
      <c r="F23" s="233"/>
      <c r="G23" s="233"/>
      <c r="H23" s="233"/>
      <c r="I23" s="233"/>
    </row>
    <row r="24" s="1" customFormat="1" ht="35" customHeight="1" spans="1:11">
      <c r="A24" s="143"/>
      <c r="B24" s="235" t="s">
        <v>434</v>
      </c>
      <c r="C24" s="235"/>
      <c r="D24" s="235"/>
      <c r="E24" s="235"/>
      <c r="F24" s="235"/>
      <c r="G24" s="235"/>
      <c r="H24" s="235"/>
      <c r="I24" s="235"/>
    </row>
    <row r="25" s="1" customFormat="1" ht="16" customHeight="1" spans="1:11">
      <c r="A25" s="143"/>
      <c r="B25" s="143"/>
      <c r="C25" s="143"/>
      <c r="D25" s="143"/>
      <c r="E25" s="143"/>
      <c r="F25" s="143"/>
      <c r="G25" s="143"/>
      <c r="H25" s="143"/>
      <c r="I25" s="143"/>
    </row>
    <row r="26" s="1" customFormat="1" ht="280" customHeight="1" spans="1:11">
      <c r="A26" s="143"/>
      <c r="B26" s="244" t="s">
        <v>516</v>
      </c>
      <c r="C26" s="245"/>
      <c r="D26" s="245"/>
      <c r="E26" s="245"/>
      <c r="F26" s="245"/>
      <c r="G26" s="245"/>
      <c r="H26" s="245"/>
      <c r="I26" s="246"/>
    </row>
    <row r="27" s="1" customFormat="1" ht="16" customHeight="1" spans="1:11">
      <c r="A27" s="143"/>
      <c r="B27" s="143"/>
      <c r="C27" s="143"/>
      <c r="D27" s="247"/>
      <c r="E27" s="247"/>
      <c r="F27" s="247"/>
      <c r="G27" s="247"/>
      <c r="H27" s="247"/>
      <c r="I27" s="247"/>
    </row>
    <row r="28" s="207" customFormat="1" ht="35" customHeight="1" spans="1:11">
      <c r="A28" s="143"/>
      <c r="B28" s="235" t="s">
        <v>436</v>
      </c>
      <c r="C28" s="235"/>
      <c r="D28" s="235"/>
      <c r="E28" s="235"/>
      <c r="F28" s="235"/>
      <c r="G28" s="235"/>
      <c r="H28" s="235"/>
      <c r="I28" s="235"/>
    </row>
    <row r="29" s="1" customFormat="1" ht="11" customHeight="1" spans="1:11">
      <c r="A29" s="143"/>
      <c r="B29" s="143"/>
      <c r="C29" s="143"/>
      <c r="D29" s="143"/>
      <c r="E29" s="143"/>
      <c r="F29" s="143"/>
      <c r="G29" s="143"/>
      <c r="H29" s="143"/>
      <c r="I29" s="143"/>
    </row>
    <row r="30" s="1" customFormat="1" ht="35" customHeight="1" spans="1:11">
      <c r="A30" s="143"/>
      <c r="B30" s="248" t="s">
        <v>517</v>
      </c>
      <c r="C30" s="249"/>
      <c r="D30" s="249"/>
      <c r="E30" s="249"/>
      <c r="F30" s="249"/>
      <c r="G30" s="249"/>
      <c r="H30" s="249"/>
      <c r="I30" s="250"/>
    </row>
    <row r="31" s="1" customFormat="1" ht="35" customHeight="1" spans="1:11">
      <c r="A31" s="143"/>
      <c r="B31" s="248" t="s">
        <v>518</v>
      </c>
      <c r="C31" s="249"/>
      <c r="D31" s="249"/>
      <c r="E31" s="249"/>
      <c r="F31" s="249"/>
      <c r="G31" s="249"/>
      <c r="H31" s="249"/>
      <c r="I31" s="250"/>
    </row>
    <row r="32" s="1" customFormat="1" ht="35" customHeight="1" spans="1:11">
      <c r="A32" s="143"/>
      <c r="B32" s="248" t="s">
        <v>519</v>
      </c>
      <c r="C32" s="249"/>
      <c r="D32" s="249"/>
      <c r="E32" s="249"/>
      <c r="F32" s="249"/>
      <c r="G32" s="249"/>
      <c r="H32" s="249"/>
      <c r="I32" s="250"/>
    </row>
    <row r="33" s="1" customFormat="1" ht="35" customHeight="1" spans="1:9">
      <c r="A33" s="143"/>
      <c r="B33" s="248" t="s">
        <v>520</v>
      </c>
      <c r="C33" s="249"/>
      <c r="D33" s="249"/>
      <c r="E33" s="249"/>
      <c r="F33" s="249"/>
      <c r="G33" s="249"/>
      <c r="H33" s="249"/>
      <c r="I33" s="250"/>
    </row>
    <row r="34" s="1" customFormat="1" ht="35" customHeight="1" spans="1:9">
      <c r="A34" s="143"/>
      <c r="B34" s="248" t="s">
        <v>521</v>
      </c>
      <c r="C34" s="249"/>
      <c r="D34" s="249"/>
      <c r="E34" s="249"/>
      <c r="F34" s="249"/>
      <c r="G34" s="249"/>
      <c r="H34" s="249"/>
      <c r="I34" s="250"/>
    </row>
    <row r="35" s="1" customFormat="1" ht="35" customHeight="1" spans="1:9">
      <c r="A35" s="143"/>
      <c r="B35" s="248" t="s">
        <v>611</v>
      </c>
      <c r="C35" s="249"/>
      <c r="D35" s="249"/>
      <c r="E35" s="249"/>
      <c r="F35" s="249"/>
      <c r="G35" s="249"/>
      <c r="H35" s="249"/>
      <c r="I35" s="250"/>
    </row>
    <row r="36" s="1" customFormat="1" ht="35" customHeight="1" spans="1:9">
      <c r="A36" s="143"/>
      <c r="B36" s="248" t="s">
        <v>522</v>
      </c>
      <c r="C36" s="249"/>
      <c r="D36" s="249"/>
      <c r="E36" s="249"/>
      <c r="F36" s="249"/>
      <c r="G36" s="249"/>
      <c r="H36" s="249"/>
      <c r="I36" s="250"/>
    </row>
    <row r="37" s="1" customFormat="1" ht="82" customHeight="1" spans="1:9">
      <c r="A37" s="143"/>
      <c r="B37" s="248" t="s">
        <v>523</v>
      </c>
      <c r="C37" s="249"/>
      <c r="D37" s="249"/>
      <c r="E37" s="249"/>
      <c r="F37" s="249"/>
      <c r="G37" s="249"/>
      <c r="H37" s="249"/>
      <c r="I37" s="250"/>
    </row>
    <row r="38" s="1" customFormat="1" ht="35" customHeight="1" spans="1:9">
      <c r="A38" s="143"/>
      <c r="B38" s="251" t="s">
        <v>454</v>
      </c>
      <c r="C38" s="252"/>
      <c r="D38" s="252"/>
      <c r="E38" s="252"/>
      <c r="F38" s="252"/>
      <c r="G38" s="252"/>
      <c r="H38" s="252"/>
      <c r="I38" s="253"/>
    </row>
  </sheetData>
  <mergeCells count="28">
    <mergeCell ref="F2:I2"/>
    <mergeCell ref="G5:J5"/>
    <mergeCell ref="B6:I6"/>
    <mergeCell ref="C8:E8"/>
    <mergeCell ref="B16:I16"/>
    <mergeCell ref="B17:I17"/>
    <mergeCell ref="B19:I19"/>
    <mergeCell ref="B21:I21"/>
    <mergeCell ref="B22:I22"/>
    <mergeCell ref="B24:I24"/>
    <mergeCell ref="B26:I26"/>
    <mergeCell ref="B28:I28"/>
    <mergeCell ref="B30:I30"/>
    <mergeCell ref="B31:I31"/>
    <mergeCell ref="B32:I32"/>
    <mergeCell ref="B33:I33"/>
    <mergeCell ref="B34:I34"/>
    <mergeCell ref="B35:I35"/>
    <mergeCell ref="B36:I36"/>
    <mergeCell ref="B37:I37"/>
    <mergeCell ref="B38:I38"/>
    <mergeCell ref="A1:A38"/>
    <mergeCell ref="B8:B9"/>
    <mergeCell ref="F8:F9"/>
    <mergeCell ref="G8:G9"/>
    <mergeCell ref="B3:I4"/>
    <mergeCell ref="H8:I9"/>
    <mergeCell ref="H10:I15"/>
  </mergeCells>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W93"/>
  <sheetViews>
    <sheetView zoomScale="40" zoomScaleNormal="40" topLeftCell="A37" workbookViewId="0">
      <selection activeCell="L13" sqref="L13:L14"/>
    </sheetView>
  </sheetViews>
  <sheetFormatPr defaultColWidth="8.72727272727273" defaultRowHeight="14"/>
  <cols>
    <col min="1" max="10" width="15.6363636363636" style="142" customWidth="1"/>
    <col min="11" max="11" width="55.1636363636364" customWidth="1"/>
    <col min="12" max="13" width="60.6363636363636" customWidth="1"/>
    <col min="14" max="14" width="40.6363636363636" customWidth="1"/>
  </cols>
  <sheetData>
    <row r="1" s="1" customFormat="1" ht="66" customHeight="1" spans="1:14">
      <c r="A1" s="143"/>
      <c r="B1" s="143"/>
      <c r="C1" s="143"/>
      <c r="D1" s="143"/>
      <c r="E1" s="143"/>
      <c r="F1" s="143"/>
      <c r="G1" s="143"/>
      <c r="H1" s="143"/>
      <c r="I1" s="143"/>
      <c r="J1" s="143"/>
      <c r="K1" s="143"/>
      <c r="L1" s="143"/>
      <c r="M1" s="143"/>
      <c r="N1" s="143"/>
    </row>
    <row r="2" s="1" customFormat="1" ht="36" customHeight="1" spans="1:14">
      <c r="A2" s="144" t="str">
        <f>目录!H4</f>
        <v>明日之星华南价格表入仓执行日期2025/1/27</v>
      </c>
      <c r="B2" s="144"/>
      <c r="C2" s="144"/>
      <c r="D2" s="144"/>
      <c r="E2" s="144"/>
      <c r="F2" s="144"/>
      <c r="G2" s="144"/>
      <c r="H2" s="144"/>
      <c r="I2" s="144"/>
      <c r="J2" s="144"/>
      <c r="K2" s="144"/>
      <c r="L2" s="144"/>
      <c r="M2" s="144"/>
      <c r="N2" s="144"/>
    </row>
    <row r="3" s="141" customFormat="1" ht="15" customHeight="1" spans="1:14">
      <c r="A3" s="145"/>
      <c r="B3" s="145"/>
      <c r="C3" s="145"/>
      <c r="D3" s="145"/>
      <c r="E3" s="145"/>
      <c r="F3" s="145"/>
      <c r="G3" s="145"/>
      <c r="H3" s="145"/>
      <c r="I3" s="145"/>
      <c r="J3" s="145"/>
      <c r="K3" s="145"/>
      <c r="L3" s="145"/>
      <c r="M3" s="145"/>
      <c r="N3" s="145"/>
    </row>
    <row r="4" s="1" customFormat="1" ht="70" customHeight="1" spans="1:14">
      <c r="A4" s="146" t="s">
        <v>117</v>
      </c>
      <c r="B4" s="146"/>
      <c r="C4" s="146"/>
      <c r="D4" s="146"/>
      <c r="E4" s="146"/>
      <c r="F4" s="146"/>
      <c r="G4" s="146"/>
      <c r="H4" s="146"/>
      <c r="I4" s="146"/>
      <c r="J4" s="146"/>
      <c r="K4" s="146"/>
      <c r="L4" s="146"/>
      <c r="M4" s="146"/>
      <c r="N4" s="146"/>
    </row>
    <row r="5" s="1" customFormat="1" ht="10" customHeight="1" spans="1:14">
      <c r="A5" s="147"/>
      <c r="B5" s="147"/>
      <c r="C5" s="147"/>
      <c r="D5" s="147"/>
      <c r="E5" s="147"/>
      <c r="F5" s="147"/>
      <c r="G5" s="147"/>
      <c r="H5" s="147"/>
      <c r="I5" s="147"/>
      <c r="J5" s="147"/>
      <c r="K5" s="147"/>
      <c r="L5" s="147"/>
      <c r="M5" s="147"/>
      <c r="N5" s="147"/>
    </row>
    <row r="6" s="1" customFormat="1" ht="64" customHeight="1" spans="1:14">
      <c r="A6" s="148" t="s">
        <v>709</v>
      </c>
      <c r="B6" s="148"/>
      <c r="C6" s="148"/>
      <c r="D6" s="148"/>
      <c r="E6" s="148"/>
      <c r="F6" s="148"/>
      <c r="G6" s="148"/>
      <c r="H6" s="148"/>
      <c r="I6" s="148"/>
      <c r="J6" s="148"/>
      <c r="K6" s="148"/>
      <c r="L6" s="148"/>
      <c r="M6" s="148"/>
      <c r="N6" s="148"/>
    </row>
    <row r="7" ht="50" customHeight="1" spans="1:14">
      <c r="A7" s="149" t="s">
        <v>710</v>
      </c>
      <c r="B7" s="149"/>
      <c r="C7" s="149"/>
      <c r="D7" s="149"/>
      <c r="E7" s="149"/>
      <c r="F7" s="149"/>
      <c r="G7" s="149"/>
      <c r="H7" s="149"/>
      <c r="I7" s="149"/>
      <c r="J7" s="149"/>
      <c r="K7" s="150" t="s">
        <v>711</v>
      </c>
      <c r="L7" s="150" t="s">
        <v>409</v>
      </c>
      <c r="M7" s="150"/>
      <c r="N7" s="151" t="s">
        <v>712</v>
      </c>
    </row>
    <row r="8" ht="50" customHeight="1" spans="1:14">
      <c r="A8" s="149"/>
      <c r="B8" s="149"/>
      <c r="C8" s="149"/>
      <c r="D8" s="149"/>
      <c r="E8" s="149"/>
      <c r="F8" s="149"/>
      <c r="G8" s="149"/>
      <c r="H8" s="149"/>
      <c r="I8" s="149"/>
      <c r="J8" s="149"/>
      <c r="K8" s="150"/>
      <c r="L8" s="150" t="s">
        <v>713</v>
      </c>
      <c r="M8" s="150" t="s">
        <v>714</v>
      </c>
      <c r="N8" s="151"/>
    </row>
    <row r="9" ht="20" customHeight="1" spans="1:14">
      <c r="A9" s="152" t="s">
        <v>715</v>
      </c>
      <c r="B9" s="152" t="s">
        <v>716</v>
      </c>
      <c r="C9" s="152" t="s">
        <v>717</v>
      </c>
      <c r="D9" s="152" t="s">
        <v>718</v>
      </c>
      <c r="E9" s="153" t="s">
        <v>719</v>
      </c>
      <c r="F9" s="153" t="s">
        <v>720</v>
      </c>
      <c r="G9" s="152" t="s">
        <v>721</v>
      </c>
      <c r="H9" s="152" t="s">
        <v>722</v>
      </c>
      <c r="I9" s="152" t="s">
        <v>723</v>
      </c>
      <c r="J9" s="153" t="s">
        <v>724</v>
      </c>
      <c r="K9" s="154" t="s">
        <v>725</v>
      </c>
      <c r="L9" s="155">
        <v>9.8</v>
      </c>
      <c r="M9" s="155">
        <f t="shared" ref="M9:M13" si="0">L9*220</f>
        <v>2156</v>
      </c>
      <c r="N9" s="154" t="s">
        <v>726</v>
      </c>
    </row>
    <row r="10" ht="20" customHeight="1" spans="1:14">
      <c r="A10" s="156" t="s">
        <v>727</v>
      </c>
      <c r="B10" s="156" t="s">
        <v>728</v>
      </c>
      <c r="C10" s="156" t="s">
        <v>729</v>
      </c>
      <c r="D10" s="156" t="s">
        <v>730</v>
      </c>
      <c r="E10" s="157" t="s">
        <v>731</v>
      </c>
      <c r="F10" s="157" t="s">
        <v>732</v>
      </c>
      <c r="G10" s="156" t="s">
        <v>733</v>
      </c>
      <c r="H10" s="156" t="s">
        <v>734</v>
      </c>
      <c r="I10" s="156" t="s">
        <v>735</v>
      </c>
      <c r="J10" s="157" t="s">
        <v>736</v>
      </c>
      <c r="K10" s="158"/>
      <c r="L10" s="158"/>
      <c r="M10" s="158"/>
      <c r="N10" s="159"/>
    </row>
    <row r="11" ht="20" customHeight="1" spans="1:14">
      <c r="A11" s="156" t="s">
        <v>737</v>
      </c>
      <c r="B11" s="156" t="s">
        <v>738</v>
      </c>
      <c r="C11" s="156" t="s">
        <v>739</v>
      </c>
      <c r="D11" s="156" t="s">
        <v>740</v>
      </c>
      <c r="E11" s="157" t="s">
        <v>741</v>
      </c>
      <c r="F11" s="157" t="s">
        <v>742</v>
      </c>
      <c r="G11" s="156" t="s">
        <v>743</v>
      </c>
      <c r="H11" s="156" t="s">
        <v>744</v>
      </c>
      <c r="I11" s="156" t="s">
        <v>745</v>
      </c>
      <c r="J11" s="157" t="s">
        <v>746</v>
      </c>
      <c r="K11" s="159" t="s">
        <v>747</v>
      </c>
      <c r="L11" s="158">
        <v>9.4</v>
      </c>
      <c r="M11" s="158">
        <f t="shared" si="0"/>
        <v>2068</v>
      </c>
      <c r="N11" s="159" t="s">
        <v>617</v>
      </c>
    </row>
    <row r="12" ht="20" customHeight="1" spans="1:14">
      <c r="A12" s="156" t="s">
        <v>748</v>
      </c>
      <c r="B12" s="156" t="s">
        <v>749</v>
      </c>
      <c r="C12" s="156" t="s">
        <v>750</v>
      </c>
      <c r="D12" s="156" t="s">
        <v>751</v>
      </c>
      <c r="E12" s="157" t="s">
        <v>752</v>
      </c>
      <c r="F12" s="157" t="s">
        <v>753</v>
      </c>
      <c r="G12" s="156" t="s">
        <v>754</v>
      </c>
      <c r="H12" s="156" t="s">
        <v>755</v>
      </c>
      <c r="I12" s="156" t="s">
        <v>756</v>
      </c>
      <c r="J12" s="157" t="s">
        <v>757</v>
      </c>
      <c r="K12" s="158"/>
      <c r="L12" s="158"/>
      <c r="M12" s="158"/>
      <c r="N12" s="159"/>
    </row>
    <row r="13" ht="20" customHeight="1" spans="1:14">
      <c r="A13" s="156" t="s">
        <v>758</v>
      </c>
      <c r="B13" s="156" t="s">
        <v>759</v>
      </c>
      <c r="C13" s="156" t="s">
        <v>760</v>
      </c>
      <c r="D13" s="156" t="s">
        <v>761</v>
      </c>
      <c r="E13" s="157" t="s">
        <v>762</v>
      </c>
      <c r="F13" s="157" t="s">
        <v>763</v>
      </c>
      <c r="G13" s="156" t="s">
        <v>764</v>
      </c>
      <c r="H13" s="156" t="s">
        <v>765</v>
      </c>
      <c r="I13" s="156" t="s">
        <v>766</v>
      </c>
      <c r="J13" s="157" t="s">
        <v>767</v>
      </c>
      <c r="K13" s="159" t="s">
        <v>768</v>
      </c>
      <c r="L13" s="158">
        <v>8.2</v>
      </c>
      <c r="M13" s="158">
        <f t="shared" si="0"/>
        <v>1804</v>
      </c>
      <c r="N13" s="159" t="s">
        <v>704</v>
      </c>
    </row>
    <row r="14" ht="20" customHeight="1" spans="1:14">
      <c r="A14" s="156" t="s">
        <v>769</v>
      </c>
      <c r="B14" s="156" t="s">
        <v>770</v>
      </c>
      <c r="C14" s="156" t="s">
        <v>771</v>
      </c>
      <c r="D14" s="156" t="s">
        <v>772</v>
      </c>
      <c r="E14" s="157" t="s">
        <v>773</v>
      </c>
      <c r="F14" s="157" t="s">
        <v>774</v>
      </c>
      <c r="G14" s="156" t="s">
        <v>775</v>
      </c>
      <c r="H14" s="156" t="s">
        <v>776</v>
      </c>
      <c r="I14" s="156" t="s">
        <v>777</v>
      </c>
      <c r="J14" s="157" t="s">
        <v>778</v>
      </c>
      <c r="K14" s="158"/>
      <c r="L14" s="158"/>
      <c r="M14" s="158"/>
      <c r="N14" s="158"/>
    </row>
    <row r="15" ht="20" customHeight="1" spans="1:14">
      <c r="A15" s="156" t="s">
        <v>779</v>
      </c>
      <c r="B15" s="156" t="s">
        <v>780</v>
      </c>
      <c r="C15" s="156" t="s">
        <v>781</v>
      </c>
      <c r="D15" s="156" t="s">
        <v>782</v>
      </c>
      <c r="E15" s="157" t="s">
        <v>783</v>
      </c>
      <c r="F15" s="157" t="s">
        <v>784</v>
      </c>
      <c r="G15" s="156" t="s">
        <v>785</v>
      </c>
      <c r="H15" s="156" t="s">
        <v>786</v>
      </c>
      <c r="I15" s="156" t="s">
        <v>787</v>
      </c>
      <c r="J15" s="157" t="s">
        <v>788</v>
      </c>
      <c r="K15" s="159" t="s">
        <v>789</v>
      </c>
      <c r="L15" s="158">
        <v>4.5</v>
      </c>
      <c r="M15" s="158">
        <f t="shared" ref="M15:M19" si="1">L15*220</f>
        <v>990</v>
      </c>
      <c r="N15" s="159" t="s">
        <v>603</v>
      </c>
    </row>
    <row r="16" ht="20" customHeight="1" spans="1:14">
      <c r="A16" s="156" t="s">
        <v>790</v>
      </c>
      <c r="B16" s="156" t="s">
        <v>791</v>
      </c>
      <c r="C16" s="156" t="s">
        <v>792</v>
      </c>
      <c r="D16" s="156" t="s">
        <v>793</v>
      </c>
      <c r="E16" s="157" t="s">
        <v>794</v>
      </c>
      <c r="F16" s="157" t="s">
        <v>795</v>
      </c>
      <c r="G16" s="156" t="s">
        <v>796</v>
      </c>
      <c r="H16" s="156" t="s">
        <v>797</v>
      </c>
      <c r="I16" s="156" t="s">
        <v>798</v>
      </c>
      <c r="J16" s="157" t="s">
        <v>799</v>
      </c>
      <c r="K16" s="158"/>
      <c r="L16" s="158"/>
      <c r="M16" s="158"/>
      <c r="N16" s="158"/>
    </row>
    <row r="17" ht="20" customHeight="1" spans="1:23">
      <c r="A17" s="156" t="s">
        <v>800</v>
      </c>
      <c r="B17" s="156" t="s">
        <v>801</v>
      </c>
      <c r="C17" s="156" t="s">
        <v>802</v>
      </c>
      <c r="D17" s="156" t="s">
        <v>803</v>
      </c>
      <c r="E17" s="157" t="s">
        <v>804</v>
      </c>
      <c r="F17" s="157" t="s">
        <v>805</v>
      </c>
      <c r="G17" s="156" t="s">
        <v>806</v>
      </c>
      <c r="H17" s="156" t="s">
        <v>807</v>
      </c>
      <c r="I17" s="156" t="s">
        <v>808</v>
      </c>
      <c r="J17" s="157" t="s">
        <v>809</v>
      </c>
      <c r="K17" s="159" t="s">
        <v>810</v>
      </c>
      <c r="L17" s="158">
        <v>4.3</v>
      </c>
      <c r="M17" s="158">
        <f t="shared" si="1"/>
        <v>946</v>
      </c>
      <c r="N17" s="159" t="s">
        <v>695</v>
      </c>
    </row>
    <row r="18" ht="20" customHeight="1" spans="1:23">
      <c r="A18" s="156" t="s">
        <v>811</v>
      </c>
      <c r="B18" s="156" t="s">
        <v>812</v>
      </c>
      <c r="C18" s="156" t="s">
        <v>813</v>
      </c>
      <c r="D18" s="156" t="s">
        <v>814</v>
      </c>
      <c r="E18" s="157" t="s">
        <v>815</v>
      </c>
      <c r="F18" s="157" t="s">
        <v>816</v>
      </c>
      <c r="G18" s="156" t="s">
        <v>817</v>
      </c>
      <c r="H18" s="156" t="s">
        <v>818</v>
      </c>
      <c r="I18" s="156" t="s">
        <v>819</v>
      </c>
      <c r="J18" s="157" t="s">
        <v>820</v>
      </c>
      <c r="K18" s="158"/>
      <c r="L18" s="158"/>
      <c r="M18" s="158"/>
      <c r="N18" s="158"/>
      <c r="W18" s="160"/>
    </row>
    <row r="19" ht="20" customHeight="1" spans="1:23">
      <c r="A19" s="156" t="s">
        <v>821</v>
      </c>
      <c r="B19" s="156" t="s">
        <v>822</v>
      </c>
      <c r="C19" s="156" t="s">
        <v>823</v>
      </c>
      <c r="D19" s="156" t="s">
        <v>824</v>
      </c>
      <c r="E19" s="157" t="s">
        <v>825</v>
      </c>
      <c r="F19" s="157" t="s">
        <v>826</v>
      </c>
      <c r="G19" s="156" t="s">
        <v>827</v>
      </c>
      <c r="H19" s="156" t="s">
        <v>828</v>
      </c>
      <c r="I19" s="156" t="s">
        <v>829</v>
      </c>
      <c r="J19" s="157" t="s">
        <v>830</v>
      </c>
      <c r="K19" s="159" t="s">
        <v>831</v>
      </c>
      <c r="L19" s="158">
        <v>7.4</v>
      </c>
      <c r="M19" s="158">
        <f t="shared" si="1"/>
        <v>1628</v>
      </c>
      <c r="N19" s="159" t="s">
        <v>695</v>
      </c>
    </row>
    <row r="20" ht="20" customHeight="1" spans="1:23">
      <c r="A20" s="156" t="s">
        <v>832</v>
      </c>
      <c r="B20" s="156" t="s">
        <v>833</v>
      </c>
      <c r="C20" s="156" t="s">
        <v>834</v>
      </c>
      <c r="D20" s="156" t="s">
        <v>835</v>
      </c>
      <c r="E20" s="157" t="s">
        <v>836</v>
      </c>
      <c r="F20" s="157" t="s">
        <v>837</v>
      </c>
      <c r="G20" s="156" t="s">
        <v>838</v>
      </c>
      <c r="H20" s="156" t="s">
        <v>839</v>
      </c>
      <c r="I20" s="156" t="s">
        <v>840</v>
      </c>
      <c r="J20" s="157" t="s">
        <v>841</v>
      </c>
      <c r="K20" s="158"/>
      <c r="L20" s="158"/>
      <c r="M20" s="158"/>
      <c r="N20" s="158"/>
    </row>
    <row r="21" ht="20" customHeight="1" spans="1:23">
      <c r="A21" s="156" t="s">
        <v>842</v>
      </c>
      <c r="B21" s="156" t="s">
        <v>843</v>
      </c>
      <c r="C21" s="156" t="s">
        <v>844</v>
      </c>
      <c r="D21" s="156" t="s">
        <v>845</v>
      </c>
      <c r="E21" s="157" t="s">
        <v>846</v>
      </c>
      <c r="F21" s="157" t="s">
        <v>847</v>
      </c>
      <c r="G21" s="156" t="s">
        <v>848</v>
      </c>
      <c r="H21" s="156" t="s">
        <v>849</v>
      </c>
      <c r="I21" s="156" t="s">
        <v>850</v>
      </c>
      <c r="J21" s="157" t="s">
        <v>851</v>
      </c>
      <c r="K21" s="161" t="s">
        <v>6</v>
      </c>
      <c r="L21" s="162"/>
      <c r="M21" s="162"/>
      <c r="N21" s="163"/>
    </row>
    <row r="22" ht="20" customHeight="1" spans="1:23">
      <c r="A22" s="156" t="s">
        <v>852</v>
      </c>
      <c r="B22" s="156" t="s">
        <v>853</v>
      </c>
      <c r="C22" s="156" t="s">
        <v>854</v>
      </c>
      <c r="D22" s="156" t="s">
        <v>855</v>
      </c>
      <c r="E22" s="157" t="s">
        <v>856</v>
      </c>
      <c r="F22" s="157" t="s">
        <v>857</v>
      </c>
      <c r="G22" s="156" t="s">
        <v>858</v>
      </c>
      <c r="H22" s="156" t="s">
        <v>859</v>
      </c>
      <c r="I22" s="156" t="s">
        <v>860</v>
      </c>
      <c r="J22" s="157" t="s">
        <v>861</v>
      </c>
      <c r="K22" s="164"/>
      <c r="L22" s="165"/>
      <c r="M22" s="165"/>
      <c r="N22" s="166"/>
    </row>
    <row r="23" ht="20" customHeight="1" spans="1:23">
      <c r="A23" s="156" t="s">
        <v>862</v>
      </c>
      <c r="B23" s="156" t="s">
        <v>863</v>
      </c>
      <c r="C23" s="156" t="s">
        <v>864</v>
      </c>
      <c r="D23" s="156" t="s">
        <v>865</v>
      </c>
      <c r="E23" s="157" t="s">
        <v>866</v>
      </c>
      <c r="F23" s="157" t="s">
        <v>867</v>
      </c>
      <c r="G23" s="156" t="s">
        <v>868</v>
      </c>
      <c r="H23" s="156" t="s">
        <v>869</v>
      </c>
      <c r="I23" s="156" t="s">
        <v>870</v>
      </c>
      <c r="J23" s="157" t="s">
        <v>871</v>
      </c>
      <c r="K23" s="164"/>
      <c r="L23" s="165"/>
      <c r="M23" s="165"/>
      <c r="N23" s="166"/>
    </row>
    <row r="24" ht="20" customHeight="1" spans="1:23">
      <c r="A24" s="156" t="s">
        <v>872</v>
      </c>
      <c r="B24" s="156" t="s">
        <v>873</v>
      </c>
      <c r="C24" s="156" t="s">
        <v>874</v>
      </c>
      <c r="D24" s="156" t="s">
        <v>875</v>
      </c>
      <c r="E24" s="157" t="s">
        <v>876</v>
      </c>
      <c r="F24" s="157" t="s">
        <v>877</v>
      </c>
      <c r="G24" s="156" t="s">
        <v>878</v>
      </c>
      <c r="H24" s="156" t="s">
        <v>879</v>
      </c>
      <c r="I24" s="156" t="s">
        <v>880</v>
      </c>
      <c r="J24" s="157" t="s">
        <v>881</v>
      </c>
      <c r="K24" s="164"/>
      <c r="L24" s="165"/>
      <c r="M24" s="165"/>
      <c r="N24" s="166"/>
    </row>
    <row r="25" ht="20" customHeight="1" spans="1:23">
      <c r="A25" s="156" t="s">
        <v>882</v>
      </c>
      <c r="B25" s="156" t="s">
        <v>883</v>
      </c>
      <c r="C25" s="156" t="s">
        <v>884</v>
      </c>
      <c r="D25" s="156" t="s">
        <v>885</v>
      </c>
      <c r="E25" s="157" t="s">
        <v>886</v>
      </c>
      <c r="F25" s="157" t="s">
        <v>887</v>
      </c>
      <c r="G25" s="156" t="s">
        <v>888</v>
      </c>
      <c r="H25" s="156" t="s">
        <v>889</v>
      </c>
      <c r="I25" s="156" t="s">
        <v>890</v>
      </c>
      <c r="J25" s="157" t="s">
        <v>891</v>
      </c>
      <c r="K25" s="164"/>
      <c r="L25" s="165"/>
      <c r="M25" s="165"/>
      <c r="N25" s="166"/>
    </row>
    <row r="26" ht="20" customHeight="1" spans="1:23">
      <c r="A26" s="156" t="s">
        <v>892</v>
      </c>
      <c r="B26" s="156" t="s">
        <v>893</v>
      </c>
      <c r="C26" s="156" t="s">
        <v>894</v>
      </c>
      <c r="D26" s="156" t="s">
        <v>895</v>
      </c>
      <c r="E26" s="157" t="s">
        <v>896</v>
      </c>
      <c r="F26" s="157" t="s">
        <v>897</v>
      </c>
      <c r="G26" s="156" t="s">
        <v>898</v>
      </c>
      <c r="H26" s="156" t="s">
        <v>899</v>
      </c>
      <c r="I26" s="156" t="s">
        <v>900</v>
      </c>
      <c r="J26" s="157" t="s">
        <v>901</v>
      </c>
      <c r="K26" s="167"/>
      <c r="L26" s="168"/>
      <c r="M26" s="168"/>
      <c r="N26" s="169"/>
    </row>
    <row r="27" ht="20" customHeight="1" spans="1:23">
      <c r="A27" s="156" t="s">
        <v>902</v>
      </c>
      <c r="B27" s="156" t="s">
        <v>903</v>
      </c>
      <c r="C27" s="156" t="s">
        <v>904</v>
      </c>
      <c r="D27" s="156" t="s">
        <v>905</v>
      </c>
      <c r="E27" s="157" t="s">
        <v>906</v>
      </c>
      <c r="F27" s="157" t="s">
        <v>907</v>
      </c>
      <c r="G27" s="156" t="s">
        <v>908</v>
      </c>
      <c r="H27" s="156" t="s">
        <v>909</v>
      </c>
      <c r="I27" s="156" t="s">
        <v>910</v>
      </c>
      <c r="J27" s="157" t="s">
        <v>911</v>
      </c>
      <c r="K27" s="170" t="s">
        <v>464</v>
      </c>
      <c r="L27" s="171"/>
      <c r="M27" s="171"/>
      <c r="N27" s="172"/>
    </row>
    <row r="28" ht="20" customHeight="1" spans="1:23">
      <c r="A28" s="156" t="s">
        <v>912</v>
      </c>
      <c r="B28" s="156" t="s">
        <v>913</v>
      </c>
      <c r="C28" s="156" t="s">
        <v>914</v>
      </c>
      <c r="D28" s="156" t="s">
        <v>915</v>
      </c>
      <c r="E28" s="157" t="s">
        <v>916</v>
      </c>
      <c r="F28" s="157" t="s">
        <v>917</v>
      </c>
      <c r="G28" s="156" t="s">
        <v>918</v>
      </c>
      <c r="H28" s="156" t="s">
        <v>919</v>
      </c>
      <c r="I28" s="156" t="s">
        <v>920</v>
      </c>
      <c r="J28" s="157" t="s">
        <v>921</v>
      </c>
      <c r="K28" s="173"/>
      <c r="L28" s="174"/>
      <c r="M28" s="174"/>
      <c r="N28" s="175"/>
    </row>
    <row r="29" ht="20" customHeight="1" spans="1:23">
      <c r="A29" s="156" t="s">
        <v>922</v>
      </c>
      <c r="B29" s="156" t="s">
        <v>923</v>
      </c>
      <c r="C29" s="156" t="s">
        <v>924</v>
      </c>
      <c r="D29" s="156" t="s">
        <v>925</v>
      </c>
      <c r="E29" s="157" t="s">
        <v>926</v>
      </c>
      <c r="F29" s="157" t="s">
        <v>927</v>
      </c>
      <c r="G29" s="156" t="s">
        <v>928</v>
      </c>
      <c r="H29" s="156" t="s">
        <v>929</v>
      </c>
      <c r="I29" s="156" t="s">
        <v>930</v>
      </c>
      <c r="J29" s="157" t="s">
        <v>931</v>
      </c>
      <c r="K29" s="173"/>
      <c r="L29" s="174"/>
      <c r="M29" s="174"/>
      <c r="N29" s="175"/>
    </row>
    <row r="30" ht="20" customHeight="1" spans="1:23">
      <c r="A30" s="156" t="s">
        <v>932</v>
      </c>
      <c r="B30" s="156" t="s">
        <v>933</v>
      </c>
      <c r="C30" s="156" t="s">
        <v>934</v>
      </c>
      <c r="D30" s="156" t="s">
        <v>935</v>
      </c>
      <c r="E30" s="157" t="s">
        <v>936</v>
      </c>
      <c r="F30" s="157" t="s">
        <v>937</v>
      </c>
      <c r="G30" s="156" t="s">
        <v>938</v>
      </c>
      <c r="H30" s="156" t="s">
        <v>939</v>
      </c>
      <c r="I30" s="156" t="s">
        <v>940</v>
      </c>
      <c r="J30" s="157" t="s">
        <v>941</v>
      </c>
      <c r="K30" s="173"/>
      <c r="L30" s="174"/>
      <c r="M30" s="174"/>
      <c r="N30" s="175"/>
    </row>
    <row r="31" ht="20" customHeight="1" spans="1:23">
      <c r="A31" s="156" t="s">
        <v>942</v>
      </c>
      <c r="B31" s="156" t="s">
        <v>943</v>
      </c>
      <c r="C31" s="156" t="s">
        <v>944</v>
      </c>
      <c r="D31" s="156" t="s">
        <v>945</v>
      </c>
      <c r="E31" s="157" t="s">
        <v>946</v>
      </c>
      <c r="F31" s="157" t="s">
        <v>947</v>
      </c>
      <c r="G31" s="156" t="s">
        <v>948</v>
      </c>
      <c r="H31" s="156" t="s">
        <v>949</v>
      </c>
      <c r="I31" s="156" t="s">
        <v>950</v>
      </c>
      <c r="J31" s="157" t="s">
        <v>951</v>
      </c>
      <c r="K31" s="173"/>
      <c r="L31" s="174"/>
      <c r="M31" s="174"/>
      <c r="N31" s="175"/>
    </row>
    <row r="32" ht="20" customHeight="1" spans="1:23">
      <c r="A32" s="156" t="s">
        <v>952</v>
      </c>
      <c r="B32" s="156" t="s">
        <v>953</v>
      </c>
      <c r="C32" s="156" t="s">
        <v>954</v>
      </c>
      <c r="D32" s="156" t="s">
        <v>955</v>
      </c>
      <c r="E32" s="157" t="s">
        <v>956</v>
      </c>
      <c r="F32" s="157" t="s">
        <v>957</v>
      </c>
      <c r="G32" s="156" t="s">
        <v>958</v>
      </c>
      <c r="H32" s="156" t="s">
        <v>959</v>
      </c>
      <c r="I32" s="156" t="s">
        <v>960</v>
      </c>
      <c r="J32" s="157" t="s">
        <v>961</v>
      </c>
      <c r="K32" s="173"/>
      <c r="L32" s="174"/>
      <c r="M32" s="174"/>
      <c r="N32" s="175"/>
    </row>
    <row r="33" ht="20" customHeight="1" spans="1:14">
      <c r="A33" s="156" t="s">
        <v>962</v>
      </c>
      <c r="B33" s="156" t="s">
        <v>963</v>
      </c>
      <c r="C33" s="156" t="s">
        <v>964</v>
      </c>
      <c r="D33" s="156" t="s">
        <v>965</v>
      </c>
      <c r="E33" s="157" t="s">
        <v>966</v>
      </c>
      <c r="F33" s="157" t="s">
        <v>967</v>
      </c>
      <c r="G33" s="156" t="s">
        <v>968</v>
      </c>
      <c r="H33" s="156" t="s">
        <v>969</v>
      </c>
      <c r="I33" s="156" t="s">
        <v>970</v>
      </c>
      <c r="J33" s="157" t="s">
        <v>971</v>
      </c>
      <c r="K33" s="173"/>
      <c r="L33" s="174"/>
      <c r="M33" s="174"/>
      <c r="N33" s="175"/>
    </row>
    <row r="34" ht="20" customHeight="1" spans="1:14">
      <c r="A34" s="156" t="s">
        <v>972</v>
      </c>
      <c r="B34" s="156" t="s">
        <v>973</v>
      </c>
      <c r="C34" s="156" t="s">
        <v>974</v>
      </c>
      <c r="D34" s="156" t="s">
        <v>975</v>
      </c>
      <c r="E34" s="157" t="s">
        <v>976</v>
      </c>
      <c r="F34" s="157" t="s">
        <v>977</v>
      </c>
      <c r="G34" s="156" t="s">
        <v>978</v>
      </c>
      <c r="H34" s="156" t="s">
        <v>979</v>
      </c>
      <c r="I34" s="156" t="s">
        <v>980</v>
      </c>
      <c r="J34" s="157" t="s">
        <v>981</v>
      </c>
      <c r="K34" s="173"/>
      <c r="L34" s="174"/>
      <c r="M34" s="174"/>
      <c r="N34" s="175"/>
    </row>
    <row r="35" ht="20" customHeight="1" spans="1:14">
      <c r="A35" s="156" t="s">
        <v>982</v>
      </c>
      <c r="B35" s="156" t="s">
        <v>983</v>
      </c>
      <c r="C35" s="156" t="s">
        <v>984</v>
      </c>
      <c r="D35" s="156" t="s">
        <v>985</v>
      </c>
      <c r="E35" s="157" t="s">
        <v>986</v>
      </c>
      <c r="F35" s="157" t="s">
        <v>987</v>
      </c>
      <c r="G35" s="156" t="s">
        <v>988</v>
      </c>
      <c r="H35" s="156" t="s">
        <v>989</v>
      </c>
      <c r="I35" s="156" t="s">
        <v>990</v>
      </c>
      <c r="J35" s="157" t="s">
        <v>991</v>
      </c>
      <c r="K35" s="173"/>
      <c r="L35" s="174"/>
      <c r="M35" s="174"/>
      <c r="N35" s="175"/>
    </row>
    <row r="36" ht="20" customHeight="1" spans="1:14">
      <c r="A36" s="156" t="s">
        <v>992</v>
      </c>
      <c r="B36" s="156" t="s">
        <v>993</v>
      </c>
      <c r="C36" s="156" t="s">
        <v>994</v>
      </c>
      <c r="D36" s="156" t="s">
        <v>995</v>
      </c>
      <c r="E36" s="157" t="s">
        <v>996</v>
      </c>
      <c r="F36" s="157" t="s">
        <v>997</v>
      </c>
      <c r="G36" s="156" t="s">
        <v>998</v>
      </c>
      <c r="H36" s="156" t="s">
        <v>999</v>
      </c>
      <c r="I36" s="156" t="s">
        <v>1000</v>
      </c>
      <c r="J36" s="157" t="s">
        <v>1001</v>
      </c>
      <c r="K36" s="173"/>
      <c r="L36" s="174"/>
      <c r="M36" s="174"/>
      <c r="N36" s="175"/>
    </row>
    <row r="37" ht="20" customHeight="1" spans="1:14">
      <c r="A37" s="156" t="s">
        <v>1002</v>
      </c>
      <c r="B37" s="156" t="s">
        <v>1003</v>
      </c>
      <c r="C37" s="156" t="s">
        <v>1004</v>
      </c>
      <c r="D37" s="156" t="s">
        <v>1005</v>
      </c>
      <c r="E37" s="157" t="s">
        <v>1006</v>
      </c>
      <c r="F37" s="157" t="s">
        <v>1007</v>
      </c>
      <c r="G37" s="156" t="s">
        <v>1008</v>
      </c>
      <c r="H37" s="156" t="s">
        <v>1009</v>
      </c>
      <c r="I37" s="156" t="s">
        <v>1010</v>
      </c>
      <c r="J37" s="157" t="s">
        <v>1011</v>
      </c>
      <c r="K37" s="173"/>
      <c r="L37" s="174"/>
      <c r="M37" s="174"/>
      <c r="N37" s="175"/>
    </row>
    <row r="38" ht="20" customHeight="1" spans="1:14">
      <c r="A38" s="156" t="s">
        <v>1012</v>
      </c>
      <c r="B38" s="156" t="s">
        <v>1013</v>
      </c>
      <c r="C38" s="156" t="s">
        <v>1014</v>
      </c>
      <c r="D38" s="156" t="s">
        <v>1015</v>
      </c>
      <c r="E38" s="157" t="s">
        <v>1016</v>
      </c>
      <c r="F38" s="157" t="s">
        <v>1017</v>
      </c>
      <c r="G38" s="156" t="s">
        <v>1018</v>
      </c>
      <c r="H38" s="156" t="s">
        <v>1019</v>
      </c>
      <c r="I38" s="156" t="s">
        <v>1020</v>
      </c>
      <c r="J38" s="157" t="s">
        <v>1021</v>
      </c>
      <c r="K38" s="173"/>
      <c r="L38" s="174"/>
      <c r="M38" s="174"/>
      <c r="N38" s="175"/>
    </row>
    <row r="39" ht="20" customHeight="1" spans="1:14">
      <c r="A39" s="156" t="s">
        <v>1022</v>
      </c>
      <c r="B39" s="156" t="s">
        <v>1023</v>
      </c>
      <c r="C39" s="156" t="s">
        <v>1024</v>
      </c>
      <c r="D39" s="156" t="s">
        <v>1025</v>
      </c>
      <c r="E39" s="157" t="s">
        <v>1026</v>
      </c>
      <c r="F39" s="157" t="s">
        <v>1027</v>
      </c>
      <c r="G39" s="156" t="s">
        <v>1028</v>
      </c>
      <c r="H39" s="156" t="s">
        <v>1029</v>
      </c>
      <c r="I39" s="156" t="s">
        <v>1030</v>
      </c>
      <c r="J39" s="157" t="s">
        <v>1031</v>
      </c>
      <c r="K39" s="173"/>
      <c r="L39" s="174"/>
      <c r="M39" s="174"/>
      <c r="N39" s="175"/>
    </row>
    <row r="40" ht="20" customHeight="1" spans="1:14">
      <c r="A40" s="156" t="s">
        <v>1032</v>
      </c>
      <c r="B40" s="156" t="s">
        <v>1033</v>
      </c>
      <c r="C40" s="156" t="s">
        <v>1034</v>
      </c>
      <c r="D40" s="156" t="s">
        <v>1035</v>
      </c>
      <c r="E40" s="157" t="s">
        <v>1036</v>
      </c>
      <c r="F40" s="157" t="s">
        <v>1037</v>
      </c>
      <c r="G40" s="156" t="s">
        <v>1038</v>
      </c>
      <c r="H40" s="156" t="s">
        <v>1039</v>
      </c>
      <c r="I40" s="156" t="s">
        <v>1040</v>
      </c>
      <c r="J40" s="157" t="s">
        <v>1041</v>
      </c>
      <c r="K40" s="173"/>
      <c r="L40" s="174"/>
      <c r="M40" s="174"/>
      <c r="N40" s="175"/>
    </row>
    <row r="41" ht="20" customHeight="1" spans="1:14">
      <c r="A41" s="156" t="s">
        <v>1042</v>
      </c>
      <c r="B41" s="156" t="s">
        <v>1043</v>
      </c>
      <c r="C41" s="156" t="s">
        <v>1044</v>
      </c>
      <c r="D41" s="156" t="s">
        <v>1045</v>
      </c>
      <c r="E41" s="157" t="s">
        <v>1046</v>
      </c>
      <c r="F41" s="157" t="s">
        <v>1047</v>
      </c>
      <c r="G41" s="156" t="s">
        <v>1048</v>
      </c>
      <c r="H41" s="156" t="s">
        <v>1049</v>
      </c>
      <c r="I41" s="156" t="s">
        <v>1050</v>
      </c>
      <c r="J41" s="176">
        <v>18938</v>
      </c>
      <c r="K41" s="173"/>
      <c r="L41" s="174"/>
      <c r="M41" s="174"/>
      <c r="N41" s="175"/>
    </row>
    <row r="42" ht="20" customHeight="1" spans="1:14">
      <c r="A42" s="177">
        <v>18977</v>
      </c>
      <c r="B42" s="177">
        <v>19030</v>
      </c>
      <c r="C42" s="177">
        <v>19054</v>
      </c>
      <c r="D42" s="177">
        <v>19067</v>
      </c>
      <c r="E42" s="178"/>
      <c r="F42" s="178"/>
      <c r="G42" s="179"/>
      <c r="H42" s="179"/>
      <c r="I42" s="179"/>
      <c r="J42" s="178"/>
      <c r="K42" s="180"/>
      <c r="L42" s="181"/>
      <c r="M42" s="181"/>
      <c r="N42" s="182"/>
    </row>
    <row r="43" ht="35" customHeight="1" spans="1:14">
      <c r="A43" s="183"/>
      <c r="B43" s="183"/>
      <c r="C43" s="183"/>
      <c r="D43" s="183"/>
      <c r="E43" s="184"/>
      <c r="F43" s="185"/>
      <c r="G43" s="186"/>
      <c r="H43" s="186"/>
      <c r="I43" s="186"/>
      <c r="J43" s="186"/>
      <c r="K43" s="187"/>
      <c r="L43" s="187"/>
      <c r="M43" s="187"/>
      <c r="N43" s="187"/>
    </row>
    <row r="44" ht="20" customHeight="1" spans="1:14">
      <c r="A44" s="156" t="s">
        <v>1051</v>
      </c>
      <c r="B44" s="156" t="s">
        <v>1052</v>
      </c>
      <c r="C44" s="156" t="s">
        <v>1053</v>
      </c>
      <c r="D44" s="156" t="s">
        <v>1054</v>
      </c>
      <c r="E44" s="829" t="s">
        <v>1055</v>
      </c>
      <c r="F44" s="157" t="s">
        <v>1056</v>
      </c>
      <c r="G44" s="156" t="s">
        <v>1057</v>
      </c>
      <c r="H44" s="156" t="s">
        <v>1058</v>
      </c>
      <c r="I44" s="156" t="s">
        <v>1059</v>
      </c>
      <c r="J44" s="157" t="s">
        <v>1060</v>
      </c>
      <c r="K44" s="158" t="s">
        <v>1061</v>
      </c>
      <c r="L44" s="158">
        <v>10.3</v>
      </c>
      <c r="M44" s="158">
        <f t="shared" ref="M44:M48" si="2">L44*220</f>
        <v>2266</v>
      </c>
      <c r="N44" s="158" t="s">
        <v>726</v>
      </c>
    </row>
    <row r="45" ht="20" customHeight="1" spans="1:14">
      <c r="A45" s="156" t="s">
        <v>1062</v>
      </c>
      <c r="B45" s="156" t="s">
        <v>1063</v>
      </c>
      <c r="C45" s="156" t="s">
        <v>1064</v>
      </c>
      <c r="D45" s="156" t="s">
        <v>1065</v>
      </c>
      <c r="E45" s="829" t="s">
        <v>1066</v>
      </c>
      <c r="F45" s="157" t="s">
        <v>1067</v>
      </c>
      <c r="G45" s="156" t="s">
        <v>1068</v>
      </c>
      <c r="H45" s="156" t="s">
        <v>1069</v>
      </c>
      <c r="I45" s="156" t="s">
        <v>1070</v>
      </c>
      <c r="J45" s="157" t="s">
        <v>1071</v>
      </c>
      <c r="K45" s="158"/>
      <c r="L45" s="158"/>
      <c r="M45" s="158"/>
      <c r="N45" s="158"/>
    </row>
    <row r="46" ht="20" customHeight="1" spans="1:14">
      <c r="A46" s="156" t="s">
        <v>1072</v>
      </c>
      <c r="B46" s="156" t="s">
        <v>1073</v>
      </c>
      <c r="C46" s="156" t="s">
        <v>1074</v>
      </c>
      <c r="D46" s="156" t="s">
        <v>1075</v>
      </c>
      <c r="E46" s="829" t="s">
        <v>1076</v>
      </c>
      <c r="F46" s="157" t="s">
        <v>1077</v>
      </c>
      <c r="G46" s="156" t="s">
        <v>1078</v>
      </c>
      <c r="H46" s="156" t="s">
        <v>1079</v>
      </c>
      <c r="I46" s="156" t="s">
        <v>1080</v>
      </c>
      <c r="J46" s="157" t="s">
        <v>1081</v>
      </c>
      <c r="K46" s="158" t="s">
        <v>1082</v>
      </c>
      <c r="L46" s="158">
        <v>9.8</v>
      </c>
      <c r="M46" s="158">
        <f t="shared" si="2"/>
        <v>2156</v>
      </c>
      <c r="N46" s="158" t="s">
        <v>617</v>
      </c>
    </row>
    <row r="47" ht="20" customHeight="1" spans="1:14">
      <c r="A47" s="156" t="s">
        <v>1083</v>
      </c>
      <c r="B47" s="156" t="s">
        <v>1084</v>
      </c>
      <c r="C47" s="156" t="s">
        <v>1085</v>
      </c>
      <c r="D47" s="156" t="s">
        <v>1086</v>
      </c>
      <c r="E47" s="829" t="s">
        <v>1087</v>
      </c>
      <c r="F47" s="157" t="s">
        <v>1088</v>
      </c>
      <c r="G47" s="156" t="s">
        <v>1089</v>
      </c>
      <c r="H47" s="156" t="s">
        <v>1090</v>
      </c>
      <c r="I47" s="156" t="s">
        <v>1091</v>
      </c>
      <c r="J47" s="157" t="s">
        <v>1092</v>
      </c>
      <c r="K47" s="158"/>
      <c r="L47" s="158"/>
      <c r="M47" s="158"/>
      <c r="N47" s="158"/>
    </row>
    <row r="48" ht="20" customHeight="1" spans="1:14">
      <c r="A48" s="156" t="s">
        <v>1093</v>
      </c>
      <c r="B48" s="156" t="s">
        <v>1094</v>
      </c>
      <c r="C48" s="156" t="s">
        <v>1095</v>
      </c>
      <c r="D48" s="156" t="s">
        <v>1096</v>
      </c>
      <c r="E48" s="829" t="s">
        <v>1097</v>
      </c>
      <c r="F48" s="157" t="s">
        <v>1098</v>
      </c>
      <c r="G48" s="156" t="s">
        <v>1099</v>
      </c>
      <c r="H48" s="156" t="s">
        <v>1100</v>
      </c>
      <c r="I48" s="156" t="s">
        <v>1101</v>
      </c>
      <c r="J48" s="157" t="s">
        <v>1102</v>
      </c>
      <c r="K48" s="158" t="s">
        <v>768</v>
      </c>
      <c r="L48" s="158">
        <v>8.7</v>
      </c>
      <c r="M48" s="158">
        <f t="shared" si="2"/>
        <v>1914</v>
      </c>
      <c r="N48" s="158" t="s">
        <v>704</v>
      </c>
    </row>
    <row r="49" ht="20" customHeight="1" spans="1:14">
      <c r="A49" s="156" t="s">
        <v>1103</v>
      </c>
      <c r="B49" s="156" t="s">
        <v>1104</v>
      </c>
      <c r="C49" s="156" t="s">
        <v>1105</v>
      </c>
      <c r="D49" s="156" t="s">
        <v>1106</v>
      </c>
      <c r="E49" s="829" t="s">
        <v>1107</v>
      </c>
      <c r="F49" s="157" t="s">
        <v>1108</v>
      </c>
      <c r="G49" s="156" t="s">
        <v>1109</v>
      </c>
      <c r="H49" s="156" t="s">
        <v>1110</v>
      </c>
      <c r="I49" s="156" t="s">
        <v>1111</v>
      </c>
      <c r="J49" s="157" t="s">
        <v>1112</v>
      </c>
      <c r="K49" s="158"/>
      <c r="L49" s="158"/>
      <c r="M49" s="158"/>
      <c r="N49" s="158"/>
    </row>
    <row r="50" ht="20" customHeight="1" spans="1:14">
      <c r="A50" s="156" t="s">
        <v>1113</v>
      </c>
      <c r="B50" s="156" t="s">
        <v>1114</v>
      </c>
      <c r="C50" s="156" t="s">
        <v>1115</v>
      </c>
      <c r="D50" s="156" t="s">
        <v>1116</v>
      </c>
      <c r="E50" s="829" t="s">
        <v>1117</v>
      </c>
      <c r="F50" s="157" t="s">
        <v>1118</v>
      </c>
      <c r="G50" s="156" t="s">
        <v>1119</v>
      </c>
      <c r="H50" s="156" t="s">
        <v>1120</v>
      </c>
      <c r="I50" s="156" t="s">
        <v>1121</v>
      </c>
      <c r="J50" s="157" t="s">
        <v>1122</v>
      </c>
      <c r="K50" s="158" t="s">
        <v>1123</v>
      </c>
      <c r="L50" s="158">
        <v>4.9</v>
      </c>
      <c r="M50" s="158">
        <f t="shared" ref="M50:M54" si="3">L50*220</f>
        <v>1078</v>
      </c>
      <c r="N50" s="158" t="s">
        <v>603</v>
      </c>
    </row>
    <row r="51" ht="20" customHeight="1" spans="1:14">
      <c r="A51" s="156" t="s">
        <v>1124</v>
      </c>
      <c r="B51" s="156" t="s">
        <v>1125</v>
      </c>
      <c r="C51" s="156" t="s">
        <v>1126</v>
      </c>
      <c r="D51" s="156" t="s">
        <v>1127</v>
      </c>
      <c r="E51" s="829" t="s">
        <v>1128</v>
      </c>
      <c r="F51" s="157" t="s">
        <v>1129</v>
      </c>
      <c r="G51" s="156" t="s">
        <v>1130</v>
      </c>
      <c r="H51" s="156" t="s">
        <v>1131</v>
      </c>
      <c r="I51" s="156" t="s">
        <v>1132</v>
      </c>
      <c r="J51" s="157" t="s">
        <v>1133</v>
      </c>
      <c r="K51" s="158"/>
      <c r="L51" s="158"/>
      <c r="M51" s="158"/>
      <c r="N51" s="158"/>
    </row>
    <row r="52" ht="20" customHeight="1" spans="1:14">
      <c r="A52" s="156" t="s">
        <v>1134</v>
      </c>
      <c r="B52" s="156" t="s">
        <v>1135</v>
      </c>
      <c r="C52" s="156" t="s">
        <v>1136</v>
      </c>
      <c r="D52" s="156" t="s">
        <v>1137</v>
      </c>
      <c r="E52" s="829" t="s">
        <v>1138</v>
      </c>
      <c r="F52" s="157" t="s">
        <v>1139</v>
      </c>
      <c r="G52" s="156" t="s">
        <v>1140</v>
      </c>
      <c r="H52" s="156" t="s">
        <v>1141</v>
      </c>
      <c r="I52" s="156" t="s">
        <v>1142</v>
      </c>
      <c r="J52" s="157" t="s">
        <v>1143</v>
      </c>
      <c r="K52" s="158" t="s">
        <v>1144</v>
      </c>
      <c r="L52" s="158">
        <v>4.7</v>
      </c>
      <c r="M52" s="158">
        <f t="shared" si="3"/>
        <v>1034</v>
      </c>
      <c r="N52" s="158" t="s">
        <v>695</v>
      </c>
    </row>
    <row r="53" ht="20" customHeight="1" spans="1:14">
      <c r="A53" s="156" t="s">
        <v>1145</v>
      </c>
      <c r="B53" s="156" t="s">
        <v>1146</v>
      </c>
      <c r="C53" s="156" t="s">
        <v>1147</v>
      </c>
      <c r="D53" s="156" t="s">
        <v>1148</v>
      </c>
      <c r="E53" s="829" t="s">
        <v>1149</v>
      </c>
      <c r="F53" s="157" t="s">
        <v>1150</v>
      </c>
      <c r="G53" s="156" t="s">
        <v>1151</v>
      </c>
      <c r="H53" s="156" t="s">
        <v>1152</v>
      </c>
      <c r="I53" s="156" t="s">
        <v>1153</v>
      </c>
      <c r="J53" s="157" t="s">
        <v>1154</v>
      </c>
      <c r="K53" s="158"/>
      <c r="L53" s="158"/>
      <c r="M53" s="158"/>
      <c r="N53" s="158"/>
    </row>
    <row r="54" ht="20" customHeight="1" spans="1:14">
      <c r="A54" s="156" t="s">
        <v>1155</v>
      </c>
      <c r="B54" s="156" t="s">
        <v>1156</v>
      </c>
      <c r="C54" s="156" t="s">
        <v>1157</v>
      </c>
      <c r="D54" s="156" t="s">
        <v>1158</v>
      </c>
      <c r="E54" s="829" t="s">
        <v>1159</v>
      </c>
      <c r="F54" s="157" t="s">
        <v>1160</v>
      </c>
      <c r="G54" s="156" t="s">
        <v>1161</v>
      </c>
      <c r="H54" s="156" t="s">
        <v>1162</v>
      </c>
      <c r="I54" s="156" t="s">
        <v>1163</v>
      </c>
      <c r="J54" s="157" t="s">
        <v>1164</v>
      </c>
      <c r="K54" s="158" t="s">
        <v>1165</v>
      </c>
      <c r="L54" s="158">
        <v>7.8</v>
      </c>
      <c r="M54" s="158">
        <f t="shared" si="3"/>
        <v>1716</v>
      </c>
      <c r="N54" s="158" t="s">
        <v>695</v>
      </c>
    </row>
    <row r="55" ht="20" customHeight="1" spans="1:14">
      <c r="A55" s="156" t="s">
        <v>1166</v>
      </c>
      <c r="B55" s="156" t="s">
        <v>1167</v>
      </c>
      <c r="C55" s="156" t="s">
        <v>1168</v>
      </c>
      <c r="D55" s="156" t="s">
        <v>1169</v>
      </c>
      <c r="E55" s="829" t="s">
        <v>1170</v>
      </c>
      <c r="F55" s="157" t="s">
        <v>1171</v>
      </c>
      <c r="G55" s="156" t="s">
        <v>1172</v>
      </c>
      <c r="H55" s="156" t="s">
        <v>1173</v>
      </c>
      <c r="I55" s="156" t="s">
        <v>1174</v>
      </c>
      <c r="J55" s="157" t="s">
        <v>1175</v>
      </c>
      <c r="K55" s="158"/>
      <c r="L55" s="158"/>
      <c r="M55" s="158"/>
      <c r="N55" s="158"/>
    </row>
    <row r="56" ht="20" customHeight="1" spans="1:14">
      <c r="A56" s="156" t="s">
        <v>1176</v>
      </c>
      <c r="B56" s="156" t="s">
        <v>1177</v>
      </c>
      <c r="C56" s="156" t="s">
        <v>1178</v>
      </c>
      <c r="D56" s="156" t="s">
        <v>1179</v>
      </c>
      <c r="E56" s="829" t="s">
        <v>1180</v>
      </c>
      <c r="F56" s="157" t="s">
        <v>1181</v>
      </c>
      <c r="G56" s="156" t="s">
        <v>1182</v>
      </c>
      <c r="H56" s="156" t="s">
        <v>1183</v>
      </c>
      <c r="I56" s="156" t="s">
        <v>1184</v>
      </c>
      <c r="J56" s="157" t="s">
        <v>1185</v>
      </c>
      <c r="K56" s="161" t="s">
        <v>6</v>
      </c>
      <c r="L56" s="162"/>
      <c r="M56" s="162"/>
      <c r="N56" s="163"/>
    </row>
    <row r="57" ht="20" customHeight="1" spans="1:14">
      <c r="A57" s="156" t="s">
        <v>1186</v>
      </c>
      <c r="B57" s="156" t="s">
        <v>1187</v>
      </c>
      <c r="C57" s="156" t="s">
        <v>1188</v>
      </c>
      <c r="D57" s="156" t="s">
        <v>1189</v>
      </c>
      <c r="E57" s="829" t="s">
        <v>1190</v>
      </c>
      <c r="F57" s="157" t="s">
        <v>1191</v>
      </c>
      <c r="G57" s="156" t="s">
        <v>1192</v>
      </c>
      <c r="H57" s="156" t="s">
        <v>1193</v>
      </c>
      <c r="I57" s="156" t="s">
        <v>1194</v>
      </c>
      <c r="J57" s="157" t="s">
        <v>1195</v>
      </c>
      <c r="K57" s="164"/>
      <c r="L57" s="165"/>
      <c r="M57" s="165"/>
      <c r="N57" s="166"/>
    </row>
    <row r="58" ht="20" customHeight="1" spans="1:14">
      <c r="A58" s="156" t="s">
        <v>1196</v>
      </c>
      <c r="B58" s="156" t="s">
        <v>1197</v>
      </c>
      <c r="C58" s="156" t="s">
        <v>1198</v>
      </c>
      <c r="D58" s="156" t="s">
        <v>1199</v>
      </c>
      <c r="E58" s="829" t="s">
        <v>1200</v>
      </c>
      <c r="F58" s="157" t="s">
        <v>1201</v>
      </c>
      <c r="G58" s="156" t="s">
        <v>1202</v>
      </c>
      <c r="H58" s="156" t="s">
        <v>1203</v>
      </c>
      <c r="I58" s="156" t="s">
        <v>1204</v>
      </c>
      <c r="J58" s="157" t="s">
        <v>1205</v>
      </c>
      <c r="K58" s="164"/>
      <c r="L58" s="165"/>
      <c r="M58" s="165"/>
      <c r="N58" s="166"/>
    </row>
    <row r="59" ht="20" customHeight="1" spans="1:14">
      <c r="A59" s="156" t="s">
        <v>1206</v>
      </c>
      <c r="B59" s="156" t="s">
        <v>1207</v>
      </c>
      <c r="C59" s="156" t="s">
        <v>1208</v>
      </c>
      <c r="D59" s="156" t="s">
        <v>1209</v>
      </c>
      <c r="E59" s="829" t="s">
        <v>1210</v>
      </c>
      <c r="F59" s="157" t="s">
        <v>1211</v>
      </c>
      <c r="G59" s="156" t="s">
        <v>1212</v>
      </c>
      <c r="H59" s="156" t="s">
        <v>1213</v>
      </c>
      <c r="I59" s="156" t="s">
        <v>1214</v>
      </c>
      <c r="J59" s="157" t="s">
        <v>1215</v>
      </c>
      <c r="K59" s="164"/>
      <c r="L59" s="165"/>
      <c r="M59" s="165"/>
      <c r="N59" s="166"/>
    </row>
    <row r="60" ht="20" customHeight="1" spans="1:14">
      <c r="A60" s="156" t="s">
        <v>1216</v>
      </c>
      <c r="B60" s="156" t="s">
        <v>1217</v>
      </c>
      <c r="C60" s="156" t="s">
        <v>1218</v>
      </c>
      <c r="D60" s="156" t="s">
        <v>1219</v>
      </c>
      <c r="E60" s="829" t="s">
        <v>1220</v>
      </c>
      <c r="F60" s="157" t="s">
        <v>1221</v>
      </c>
      <c r="G60" s="156" t="s">
        <v>1222</v>
      </c>
      <c r="H60" s="156" t="s">
        <v>1223</v>
      </c>
      <c r="I60" s="156" t="s">
        <v>1224</v>
      </c>
      <c r="J60" s="157" t="s">
        <v>1225</v>
      </c>
      <c r="K60" s="164"/>
      <c r="L60" s="165"/>
      <c r="M60" s="165"/>
      <c r="N60" s="166"/>
    </row>
    <row r="61" ht="20" customHeight="1" spans="1:14">
      <c r="A61" s="156" t="s">
        <v>1226</v>
      </c>
      <c r="B61" s="156" t="s">
        <v>1227</v>
      </c>
      <c r="C61" s="156" t="s">
        <v>1228</v>
      </c>
      <c r="D61" s="156" t="s">
        <v>1229</v>
      </c>
      <c r="E61" s="829" t="s">
        <v>1230</v>
      </c>
      <c r="F61" s="157" t="s">
        <v>1231</v>
      </c>
      <c r="G61" s="156" t="s">
        <v>1232</v>
      </c>
      <c r="H61" s="156" t="s">
        <v>1233</v>
      </c>
      <c r="I61" s="156" t="s">
        <v>1234</v>
      </c>
      <c r="J61" s="157" t="s">
        <v>1235</v>
      </c>
      <c r="K61" s="167"/>
      <c r="L61" s="168"/>
      <c r="M61" s="168"/>
      <c r="N61" s="169"/>
    </row>
    <row r="62" ht="20" customHeight="1" spans="1:14">
      <c r="A62" s="156" t="s">
        <v>1236</v>
      </c>
      <c r="B62" s="156" t="s">
        <v>1237</v>
      </c>
      <c r="C62" s="156" t="s">
        <v>1238</v>
      </c>
      <c r="D62" s="156" t="s">
        <v>1239</v>
      </c>
      <c r="E62" s="829" t="s">
        <v>1240</v>
      </c>
      <c r="F62" s="157" t="s">
        <v>1241</v>
      </c>
      <c r="G62" s="156" t="s">
        <v>1242</v>
      </c>
      <c r="H62" s="156" t="s">
        <v>1243</v>
      </c>
      <c r="I62" s="156" t="s">
        <v>1244</v>
      </c>
      <c r="J62" s="157" t="s">
        <v>1245</v>
      </c>
      <c r="K62" s="170" t="s">
        <v>464</v>
      </c>
      <c r="L62" s="171"/>
      <c r="M62" s="171"/>
      <c r="N62" s="172"/>
    </row>
    <row r="63" ht="20" customHeight="1" spans="1:14">
      <c r="A63" s="156" t="s">
        <v>1246</v>
      </c>
      <c r="B63" s="156" t="s">
        <v>1247</v>
      </c>
      <c r="C63" s="156" t="s">
        <v>1248</v>
      </c>
      <c r="D63" s="156" t="s">
        <v>1249</v>
      </c>
      <c r="E63" s="829" t="s">
        <v>1250</v>
      </c>
      <c r="F63" s="157" t="s">
        <v>1251</v>
      </c>
      <c r="G63" s="156" t="s">
        <v>1252</v>
      </c>
      <c r="H63" s="177">
        <v>18013</v>
      </c>
      <c r="I63" s="177">
        <v>18039</v>
      </c>
      <c r="J63" s="176">
        <v>18040</v>
      </c>
      <c r="K63" s="173"/>
      <c r="L63" s="174"/>
      <c r="M63" s="174"/>
      <c r="N63" s="175"/>
    </row>
    <row r="64" ht="20" customHeight="1" spans="1:14">
      <c r="A64" s="177">
        <v>18042</v>
      </c>
      <c r="B64" s="177">
        <v>18043</v>
      </c>
      <c r="C64" s="177">
        <v>18044</v>
      </c>
      <c r="D64" s="177">
        <v>18045</v>
      </c>
      <c r="E64" s="188">
        <v>18063</v>
      </c>
      <c r="F64" s="176">
        <v>18077</v>
      </c>
      <c r="G64" s="177">
        <v>18081</v>
      </c>
      <c r="H64" s="177">
        <v>18351</v>
      </c>
      <c r="I64" s="177">
        <v>18901</v>
      </c>
      <c r="J64" s="176">
        <v>18902</v>
      </c>
      <c r="K64" s="173"/>
      <c r="L64" s="174"/>
      <c r="M64" s="174"/>
      <c r="N64" s="175"/>
    </row>
    <row r="65" ht="20" customHeight="1" spans="1:14">
      <c r="A65" s="177">
        <v>18910</v>
      </c>
      <c r="B65" s="177">
        <v>18911</v>
      </c>
      <c r="C65" s="177">
        <v>18912</v>
      </c>
      <c r="D65" s="177">
        <v>18913</v>
      </c>
      <c r="E65" s="188">
        <v>18914</v>
      </c>
      <c r="F65" s="176">
        <v>18917</v>
      </c>
      <c r="G65" s="177">
        <v>18920</v>
      </c>
      <c r="H65" s="177">
        <v>18922</v>
      </c>
      <c r="I65" s="177">
        <v>18923</v>
      </c>
      <c r="J65" s="176">
        <v>18925</v>
      </c>
      <c r="K65" s="173"/>
      <c r="L65" s="174"/>
      <c r="M65" s="174"/>
      <c r="N65" s="175"/>
    </row>
    <row r="66" ht="20" customHeight="1" spans="1:14">
      <c r="A66" s="177">
        <v>18928</v>
      </c>
      <c r="B66" s="177">
        <v>18929</v>
      </c>
      <c r="C66" s="177">
        <v>18930</v>
      </c>
      <c r="D66" s="177">
        <v>18931</v>
      </c>
      <c r="E66" s="188">
        <v>18932</v>
      </c>
      <c r="F66" s="176">
        <v>18933</v>
      </c>
      <c r="G66" s="177">
        <v>18934</v>
      </c>
      <c r="H66" s="177">
        <v>18940</v>
      </c>
      <c r="I66" s="177">
        <v>18943</v>
      </c>
      <c r="J66" s="176">
        <v>18944</v>
      </c>
      <c r="K66" s="173"/>
      <c r="L66" s="174"/>
      <c r="M66" s="174"/>
      <c r="N66" s="175"/>
    </row>
    <row r="67" ht="20" customHeight="1" spans="1:14">
      <c r="A67" s="177">
        <v>18946</v>
      </c>
      <c r="B67" s="177">
        <v>18947</v>
      </c>
      <c r="C67" s="177">
        <v>18950</v>
      </c>
      <c r="D67" s="177">
        <v>18953</v>
      </c>
      <c r="E67" s="188">
        <v>18954</v>
      </c>
      <c r="F67" s="176">
        <v>18956</v>
      </c>
      <c r="G67" s="177">
        <v>18962</v>
      </c>
      <c r="H67" s="177">
        <v>18963</v>
      </c>
      <c r="I67" s="177">
        <v>18966</v>
      </c>
      <c r="J67" s="176">
        <v>18972</v>
      </c>
      <c r="K67" s="173"/>
      <c r="L67" s="174"/>
      <c r="M67" s="174"/>
      <c r="N67" s="175"/>
    </row>
    <row r="68" ht="20" customHeight="1" spans="1:14">
      <c r="A68" s="177">
        <v>18974</v>
      </c>
      <c r="B68" s="177">
        <v>18976</v>
      </c>
      <c r="C68" s="177">
        <v>18980</v>
      </c>
      <c r="D68" s="177">
        <v>19006</v>
      </c>
      <c r="E68" s="188">
        <v>19007</v>
      </c>
      <c r="F68" s="176">
        <v>19009</v>
      </c>
      <c r="G68" s="177">
        <v>19021</v>
      </c>
      <c r="H68" s="177">
        <v>19047</v>
      </c>
      <c r="I68" s="177">
        <v>19048</v>
      </c>
      <c r="J68" s="176">
        <v>19049</v>
      </c>
      <c r="K68" s="173"/>
      <c r="L68" s="174"/>
      <c r="M68" s="174"/>
      <c r="N68" s="175"/>
    </row>
    <row r="69" ht="20" customHeight="1" spans="1:14">
      <c r="A69" s="177">
        <v>19053</v>
      </c>
      <c r="B69" s="177">
        <v>19055</v>
      </c>
      <c r="C69" s="177">
        <v>19056</v>
      </c>
      <c r="D69" s="177">
        <v>19057</v>
      </c>
      <c r="E69" s="188">
        <v>19058</v>
      </c>
      <c r="F69" s="176">
        <v>19111</v>
      </c>
      <c r="G69" s="177">
        <v>19114</v>
      </c>
      <c r="H69" s="177">
        <v>19115</v>
      </c>
      <c r="I69" s="177">
        <v>19116</v>
      </c>
      <c r="J69" s="176">
        <v>19136</v>
      </c>
      <c r="K69" s="173"/>
      <c r="L69" s="174"/>
      <c r="M69" s="174"/>
      <c r="N69" s="175"/>
    </row>
    <row r="70" ht="20" customHeight="1" spans="1:14">
      <c r="A70" s="189">
        <v>19152</v>
      </c>
      <c r="B70" s="189">
        <v>19154</v>
      </c>
      <c r="C70" s="190"/>
      <c r="D70" s="190"/>
      <c r="E70" s="191"/>
      <c r="F70" s="192"/>
      <c r="G70" s="191"/>
      <c r="H70" s="192"/>
      <c r="I70" s="190"/>
      <c r="J70" s="191"/>
      <c r="K70" s="173"/>
      <c r="L70" s="174"/>
      <c r="M70" s="174"/>
      <c r="N70" s="175"/>
    </row>
    <row r="71" ht="60" customHeight="1" spans="1:14">
      <c r="A71" s="193" t="s">
        <v>428</v>
      </c>
      <c r="B71" s="193"/>
      <c r="C71" s="193"/>
      <c r="D71" s="193"/>
      <c r="E71" s="193"/>
      <c r="F71" s="193"/>
      <c r="G71" s="193"/>
      <c r="H71" s="193"/>
      <c r="I71" s="193"/>
      <c r="J71" s="193"/>
      <c r="K71" s="193"/>
      <c r="L71" s="193"/>
      <c r="M71" s="193"/>
      <c r="N71" s="193"/>
    </row>
    <row r="72" ht="60" customHeight="1" spans="1:14">
      <c r="A72" s="194" t="s">
        <v>496</v>
      </c>
      <c r="B72" s="194"/>
      <c r="C72" s="194"/>
      <c r="D72" s="194"/>
      <c r="E72" s="194"/>
      <c r="F72" s="194"/>
      <c r="G72" s="194"/>
      <c r="H72" s="194"/>
      <c r="I72" s="194"/>
      <c r="J72" s="194"/>
      <c r="K72" s="194"/>
      <c r="L72" s="194"/>
      <c r="M72" s="194"/>
      <c r="N72" s="194"/>
    </row>
    <row r="73" ht="16.5" spans="1:14">
      <c r="A73" s="195"/>
      <c r="B73" s="195"/>
      <c r="C73" s="195"/>
      <c r="D73" s="195"/>
      <c r="E73" s="195"/>
      <c r="F73" s="195"/>
      <c r="G73" s="195"/>
      <c r="H73" s="195"/>
      <c r="I73" s="195"/>
      <c r="J73" s="195"/>
      <c r="K73" s="195"/>
      <c r="L73" s="195"/>
      <c r="M73" s="195"/>
      <c r="N73" s="195"/>
    </row>
    <row r="74" ht="60" customHeight="1" spans="1:14">
      <c r="A74" s="196" t="s">
        <v>608</v>
      </c>
      <c r="B74" s="196"/>
      <c r="C74" s="196"/>
      <c r="D74" s="196"/>
      <c r="E74" s="196"/>
      <c r="F74" s="196"/>
      <c r="G74" s="196"/>
      <c r="H74" s="196"/>
      <c r="I74" s="196"/>
      <c r="J74" s="196"/>
      <c r="K74" s="196"/>
      <c r="L74" s="196"/>
      <c r="M74" s="196"/>
      <c r="N74" s="196"/>
    </row>
    <row r="75" ht="16.5" spans="1:14">
      <c r="A75" s="197"/>
      <c r="B75" s="197"/>
      <c r="C75" s="197"/>
      <c r="D75" s="197"/>
      <c r="E75" s="197"/>
      <c r="F75" s="197"/>
      <c r="G75" s="197"/>
      <c r="H75" s="197"/>
      <c r="I75" s="197"/>
      <c r="J75" s="197"/>
      <c r="K75" s="197"/>
      <c r="L75" s="197"/>
      <c r="M75" s="197"/>
      <c r="N75" s="197"/>
    </row>
    <row r="76" ht="160" customHeight="1" spans="1:14">
      <c r="A76" s="198" t="s">
        <v>609</v>
      </c>
      <c r="B76" s="198"/>
      <c r="C76" s="198"/>
      <c r="D76" s="198"/>
      <c r="E76" s="198"/>
      <c r="F76" s="198"/>
      <c r="G76" s="198"/>
      <c r="H76" s="198"/>
      <c r="I76" s="198"/>
      <c r="J76" s="198"/>
      <c r="K76" s="198"/>
      <c r="L76" s="198"/>
      <c r="M76" s="198"/>
      <c r="N76" s="198"/>
    </row>
    <row r="77" ht="80" customHeight="1" spans="1:14">
      <c r="A77" s="199" t="s">
        <v>610</v>
      </c>
      <c r="B77" s="199"/>
      <c r="C77" s="199"/>
      <c r="D77" s="199"/>
      <c r="E77" s="199"/>
      <c r="F77" s="199"/>
      <c r="G77" s="199"/>
      <c r="H77" s="199"/>
      <c r="I77" s="199"/>
      <c r="J77" s="199"/>
      <c r="K77" s="199"/>
      <c r="L77" s="199"/>
      <c r="M77" s="199"/>
      <c r="N77" s="199"/>
    </row>
    <row r="78" ht="16.5" spans="1:14">
      <c r="A78" s="200"/>
      <c r="B78" s="200"/>
      <c r="C78" s="200"/>
      <c r="D78" s="200"/>
      <c r="E78" s="200"/>
      <c r="F78" s="200"/>
      <c r="G78" s="200"/>
      <c r="H78" s="200"/>
      <c r="I78" s="200"/>
      <c r="J78" s="200"/>
      <c r="K78" s="200"/>
      <c r="L78" s="200"/>
      <c r="M78" s="200"/>
      <c r="N78" s="200"/>
    </row>
    <row r="79" ht="60" customHeight="1" spans="1:14">
      <c r="A79" s="196" t="s">
        <v>434</v>
      </c>
      <c r="B79" s="196"/>
      <c r="C79" s="196"/>
      <c r="D79" s="196"/>
      <c r="E79" s="196"/>
      <c r="F79" s="196"/>
      <c r="G79" s="196"/>
      <c r="H79" s="196"/>
      <c r="I79" s="196"/>
      <c r="J79" s="196"/>
      <c r="K79" s="196"/>
      <c r="L79" s="196"/>
      <c r="M79" s="196"/>
      <c r="N79" s="196"/>
    </row>
    <row r="80" ht="16.5" spans="1:14">
      <c r="A80" s="201"/>
      <c r="B80" s="201"/>
      <c r="C80" s="201"/>
      <c r="D80" s="201"/>
      <c r="E80" s="201"/>
      <c r="F80" s="201"/>
      <c r="G80" s="201"/>
      <c r="H80" s="201"/>
      <c r="I80" s="201"/>
      <c r="J80" s="201"/>
      <c r="K80" s="201"/>
      <c r="L80" s="201"/>
      <c r="M80" s="201"/>
      <c r="N80" s="201"/>
    </row>
    <row r="81" ht="400" customHeight="1" spans="1:14">
      <c r="A81" s="202" t="s">
        <v>1253</v>
      </c>
      <c r="B81" s="202"/>
      <c r="C81" s="202"/>
      <c r="D81" s="202"/>
      <c r="E81" s="202"/>
      <c r="F81" s="202"/>
      <c r="G81" s="202"/>
      <c r="H81" s="202"/>
      <c r="I81" s="202"/>
      <c r="J81" s="202"/>
      <c r="K81" s="202"/>
      <c r="L81" s="202"/>
      <c r="M81" s="202"/>
      <c r="N81" s="202"/>
    </row>
    <row r="82" ht="16.5" spans="1:14">
      <c r="A82" s="201"/>
      <c r="B82" s="201"/>
      <c r="C82" s="201"/>
      <c r="D82" s="201"/>
      <c r="E82" s="201"/>
      <c r="F82" s="201"/>
      <c r="G82" s="201"/>
      <c r="H82" s="201"/>
      <c r="I82" s="201"/>
      <c r="J82" s="201"/>
      <c r="K82" s="201"/>
      <c r="L82" s="201"/>
      <c r="M82" s="201"/>
      <c r="N82" s="201"/>
    </row>
    <row r="83" ht="60" customHeight="1" spans="1:14">
      <c r="A83" s="196" t="s">
        <v>436</v>
      </c>
      <c r="B83" s="196"/>
      <c r="C83" s="196"/>
      <c r="D83" s="196"/>
      <c r="E83" s="196"/>
      <c r="F83" s="196"/>
      <c r="G83" s="196"/>
      <c r="H83" s="196"/>
      <c r="I83" s="196"/>
      <c r="J83" s="196"/>
      <c r="K83" s="196"/>
      <c r="L83" s="196"/>
      <c r="M83" s="196"/>
      <c r="N83" s="196"/>
    </row>
    <row r="84" ht="45" customHeight="1" spans="1:14">
      <c r="A84" s="203"/>
      <c r="B84" s="203"/>
      <c r="C84" s="203"/>
      <c r="D84" s="203"/>
      <c r="E84" s="203"/>
      <c r="F84" s="203"/>
      <c r="G84" s="203"/>
      <c r="H84" s="203"/>
      <c r="I84" s="203"/>
      <c r="J84" s="203"/>
      <c r="K84" s="203"/>
      <c r="L84" s="203"/>
      <c r="M84" s="203"/>
      <c r="N84" s="203"/>
    </row>
    <row r="85" ht="45" customHeight="1" spans="1:14">
      <c r="A85" s="204" t="s">
        <v>517</v>
      </c>
      <c r="B85" s="204"/>
      <c r="C85" s="204"/>
      <c r="D85" s="204"/>
      <c r="E85" s="204"/>
      <c r="F85" s="204"/>
      <c r="G85" s="204"/>
      <c r="H85" s="204"/>
      <c r="I85" s="204"/>
      <c r="J85" s="204"/>
      <c r="K85" s="204"/>
      <c r="L85" s="204"/>
      <c r="M85" s="204"/>
      <c r="N85" s="204"/>
    </row>
    <row r="86" ht="45" customHeight="1" spans="1:14">
      <c r="A86" s="205" t="s">
        <v>518</v>
      </c>
      <c r="B86" s="205"/>
      <c r="C86" s="205"/>
      <c r="D86" s="205"/>
      <c r="E86" s="205"/>
      <c r="F86" s="205"/>
      <c r="G86" s="205"/>
      <c r="H86" s="205"/>
      <c r="I86" s="205"/>
      <c r="J86" s="205"/>
      <c r="K86" s="205"/>
      <c r="L86" s="205"/>
      <c r="M86" s="205"/>
      <c r="N86" s="205"/>
    </row>
    <row r="87" ht="45" customHeight="1" spans="1:14">
      <c r="A87" s="205" t="s">
        <v>519</v>
      </c>
      <c r="B87" s="205"/>
      <c r="C87" s="205"/>
      <c r="D87" s="205"/>
      <c r="E87" s="205"/>
      <c r="F87" s="205"/>
      <c r="G87" s="205"/>
      <c r="H87" s="205"/>
      <c r="I87" s="205"/>
      <c r="J87" s="205"/>
      <c r="K87" s="205"/>
      <c r="L87" s="205"/>
      <c r="M87" s="205"/>
      <c r="N87" s="205"/>
    </row>
    <row r="88" ht="45" customHeight="1" spans="1:14">
      <c r="A88" s="205" t="s">
        <v>520</v>
      </c>
      <c r="B88" s="205"/>
      <c r="C88" s="205"/>
      <c r="D88" s="205"/>
      <c r="E88" s="205"/>
      <c r="F88" s="205"/>
      <c r="G88" s="205"/>
      <c r="H88" s="205"/>
      <c r="I88" s="205"/>
      <c r="J88" s="205"/>
      <c r="K88" s="205"/>
      <c r="L88" s="205"/>
      <c r="M88" s="205"/>
      <c r="N88" s="205"/>
    </row>
    <row r="89" ht="45" customHeight="1" spans="1:14">
      <c r="A89" s="205" t="s">
        <v>521</v>
      </c>
      <c r="B89" s="205"/>
      <c r="C89" s="205"/>
      <c r="D89" s="205"/>
      <c r="E89" s="205"/>
      <c r="F89" s="205"/>
      <c r="G89" s="205"/>
      <c r="H89" s="205"/>
      <c r="I89" s="205"/>
      <c r="J89" s="205"/>
      <c r="K89" s="205"/>
      <c r="L89" s="205"/>
      <c r="M89" s="205"/>
      <c r="N89" s="205"/>
    </row>
    <row r="90" ht="45" customHeight="1" spans="1:14">
      <c r="A90" s="205" t="s">
        <v>611</v>
      </c>
      <c r="B90" s="205"/>
      <c r="C90" s="205"/>
      <c r="D90" s="205"/>
      <c r="E90" s="205"/>
      <c r="F90" s="205"/>
      <c r="G90" s="205"/>
      <c r="H90" s="205"/>
      <c r="I90" s="205"/>
      <c r="J90" s="205"/>
      <c r="K90" s="205"/>
      <c r="L90" s="205"/>
      <c r="M90" s="205"/>
      <c r="N90" s="205"/>
    </row>
    <row r="91" ht="45" customHeight="1" spans="1:14">
      <c r="A91" s="205" t="s">
        <v>522</v>
      </c>
      <c r="B91" s="205"/>
      <c r="C91" s="205"/>
      <c r="D91" s="205"/>
      <c r="E91" s="205"/>
      <c r="F91" s="205"/>
      <c r="G91" s="205"/>
      <c r="H91" s="205"/>
      <c r="I91" s="205"/>
      <c r="J91" s="205"/>
      <c r="K91" s="205"/>
      <c r="L91" s="205"/>
      <c r="M91" s="205"/>
      <c r="N91" s="205"/>
    </row>
    <row r="92" ht="98" customHeight="1" spans="1:14">
      <c r="A92" s="205" t="s">
        <v>523</v>
      </c>
      <c r="B92" s="205"/>
      <c r="C92" s="205"/>
      <c r="D92" s="205"/>
      <c r="E92" s="205"/>
      <c r="F92" s="205"/>
      <c r="G92" s="205"/>
      <c r="H92" s="205"/>
      <c r="I92" s="205"/>
      <c r="J92" s="205"/>
      <c r="K92" s="205"/>
      <c r="L92" s="205"/>
      <c r="M92" s="205"/>
      <c r="N92" s="205"/>
    </row>
    <row r="93" ht="60" customHeight="1" spans="1:14">
      <c r="A93" s="206" t="s">
        <v>454</v>
      </c>
      <c r="B93" s="206"/>
      <c r="C93" s="206"/>
      <c r="D93" s="206"/>
      <c r="E93" s="206"/>
      <c r="F93" s="206"/>
      <c r="G93" s="206"/>
      <c r="H93" s="206"/>
      <c r="I93" s="206"/>
      <c r="J93" s="206"/>
      <c r="K93" s="206"/>
      <c r="L93" s="206"/>
      <c r="M93" s="206"/>
      <c r="N93" s="206"/>
    </row>
  </sheetData>
  <mergeCells count="85">
    <mergeCell ref="A1:N1"/>
    <mergeCell ref="A2:N2"/>
    <mergeCell ref="A3:N3"/>
    <mergeCell ref="A4:N4"/>
    <mergeCell ref="A5:N5"/>
    <mergeCell ref="A6:N6"/>
    <mergeCell ref="L7:M7"/>
    <mergeCell ref="A71:N71"/>
    <mergeCell ref="A72:N72"/>
    <mergeCell ref="A73:N73"/>
    <mergeCell ref="A74:N74"/>
    <mergeCell ref="A75:N75"/>
    <mergeCell ref="A76:N76"/>
    <mergeCell ref="A77:N77"/>
    <mergeCell ref="A78:N78"/>
    <mergeCell ref="A79:N79"/>
    <mergeCell ref="A80:N80"/>
    <mergeCell ref="A81:N81"/>
    <mergeCell ref="A82:N82"/>
    <mergeCell ref="A83:N83"/>
    <mergeCell ref="A84:N84"/>
    <mergeCell ref="A85:N85"/>
    <mergeCell ref="A86:N86"/>
    <mergeCell ref="A87:N87"/>
    <mergeCell ref="A88:N88"/>
    <mergeCell ref="A89:N89"/>
    <mergeCell ref="A90:N90"/>
    <mergeCell ref="A91:N91"/>
    <mergeCell ref="A92:N92"/>
    <mergeCell ref="A93:N93"/>
    <mergeCell ref="K7:K8"/>
    <mergeCell ref="K9:K10"/>
    <mergeCell ref="K11:K12"/>
    <mergeCell ref="K13:K14"/>
    <mergeCell ref="K15:K16"/>
    <mergeCell ref="K17:K18"/>
    <mergeCell ref="K19:K20"/>
    <mergeCell ref="K44:K45"/>
    <mergeCell ref="K46:K47"/>
    <mergeCell ref="K48:K49"/>
    <mergeCell ref="K50:K51"/>
    <mergeCell ref="K52:K53"/>
    <mergeCell ref="K54:K55"/>
    <mergeCell ref="L9:L10"/>
    <mergeCell ref="L11:L12"/>
    <mergeCell ref="L13:L14"/>
    <mergeCell ref="L15:L16"/>
    <mergeCell ref="L17:L18"/>
    <mergeCell ref="L19:L20"/>
    <mergeCell ref="L44:L45"/>
    <mergeCell ref="L46:L47"/>
    <mergeCell ref="L48:L49"/>
    <mergeCell ref="L50:L51"/>
    <mergeCell ref="L52:L53"/>
    <mergeCell ref="L54:L55"/>
    <mergeCell ref="M9:M10"/>
    <mergeCell ref="M11:M12"/>
    <mergeCell ref="M13:M14"/>
    <mergeCell ref="M15:M16"/>
    <mergeCell ref="M17:M18"/>
    <mergeCell ref="M19:M20"/>
    <mergeCell ref="M44:M45"/>
    <mergeCell ref="M46:M47"/>
    <mergeCell ref="M48:M49"/>
    <mergeCell ref="M50:M51"/>
    <mergeCell ref="M52:M53"/>
    <mergeCell ref="M54:M55"/>
    <mergeCell ref="N7:N8"/>
    <mergeCell ref="N9:N10"/>
    <mergeCell ref="N11:N12"/>
    <mergeCell ref="N13:N14"/>
    <mergeCell ref="N15:N16"/>
    <mergeCell ref="N17:N18"/>
    <mergeCell ref="N19:N20"/>
    <mergeCell ref="N44:N45"/>
    <mergeCell ref="N46:N47"/>
    <mergeCell ref="N48:N49"/>
    <mergeCell ref="N50:N51"/>
    <mergeCell ref="N52:N53"/>
    <mergeCell ref="N54:N55"/>
    <mergeCell ref="A7:J8"/>
    <mergeCell ref="K27:N42"/>
    <mergeCell ref="K21:N26"/>
    <mergeCell ref="K56:N61"/>
    <mergeCell ref="K62:N70"/>
  </mergeCells>
  <pageMargins left="0.75" right="0.75" top="1" bottom="1" header="0.5" footer="0.5"/>
  <headerFooter/>
  <ignoredErrors>
    <ignoredError sqref="A44:J70 A9:J10 A11:J42" numberStoredAsText="1"/>
  </ignoredErrors>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U98"/>
  <sheetViews>
    <sheetView zoomScale="58" zoomScaleNormal="58" workbookViewId="0">
      <pane ySplit="7" topLeftCell="A8" activePane="bottomLeft" state="frozen"/>
      <selection/>
      <selection pane="bottomLeft" activeCell="A3" sqref="A3:L3"/>
    </sheetView>
  </sheetViews>
  <sheetFormatPr defaultColWidth="9" defaultRowHeight="14"/>
  <cols>
    <col min="1" max="1" width="30.6272727272727" customWidth="1"/>
    <col min="2" max="2" width="13.6272727272727" customWidth="1"/>
    <col min="3" max="6" width="14.6272727272727" customWidth="1"/>
    <col min="7" max="7" width="24.1363636363636" customWidth="1"/>
    <col min="8" max="10" width="25.6272727272727" customWidth="1"/>
    <col min="11" max="11" width="120.627272727273" customWidth="1"/>
    <col min="12" max="12" width="80.6272727272727" customWidth="1"/>
  </cols>
  <sheetData>
    <row r="1" ht="68" customHeight="1" spans="1:21">
      <c r="A1" s="98" t="s">
        <v>117</v>
      </c>
      <c r="B1" s="98"/>
      <c r="C1" s="98"/>
      <c r="D1" s="98"/>
      <c r="E1" s="98"/>
      <c r="F1" s="98"/>
      <c r="G1" s="98"/>
      <c r="H1" s="98"/>
      <c r="I1" s="98"/>
      <c r="J1" s="98"/>
      <c r="K1" s="98"/>
      <c r="L1" s="98"/>
      <c r="M1" s="45"/>
      <c r="N1" s="45"/>
      <c r="O1" s="45"/>
      <c r="P1" s="45"/>
      <c r="Q1" s="45"/>
      <c r="R1" s="45"/>
      <c r="S1" s="45"/>
      <c r="T1" s="45"/>
      <c r="U1" s="45"/>
    </row>
    <row r="2" ht="40" customHeight="1" spans="1:21">
      <c r="A2" s="99" t="str">
        <f>目录!H4</f>
        <v>明日之星华南价格表入仓执行日期2025/1/27</v>
      </c>
      <c r="B2" s="99"/>
      <c r="C2" s="99"/>
      <c r="D2" s="99"/>
      <c r="E2" s="99"/>
      <c r="F2" s="99"/>
      <c r="G2" s="99"/>
      <c r="H2" s="99"/>
      <c r="I2" s="99"/>
      <c r="J2" s="99"/>
      <c r="K2" s="99"/>
      <c r="L2" s="99"/>
      <c r="M2" s="45"/>
      <c r="N2" s="45"/>
      <c r="O2" s="45"/>
      <c r="P2" s="45"/>
      <c r="Q2" s="45"/>
      <c r="R2" s="45"/>
      <c r="S2" s="45"/>
      <c r="T2" s="45"/>
      <c r="U2" s="45"/>
    </row>
    <row r="3" ht="52" customHeight="1" spans="1:21">
      <c r="A3" s="100" t="s">
        <v>1254</v>
      </c>
      <c r="B3" s="100"/>
      <c r="C3" s="100"/>
      <c r="D3" s="100"/>
      <c r="E3" s="100"/>
      <c r="F3" s="100"/>
      <c r="G3" s="100"/>
      <c r="H3" s="100"/>
      <c r="I3" s="100"/>
      <c r="J3" s="100"/>
      <c r="K3" s="100"/>
      <c r="L3" s="100"/>
      <c r="M3" s="45"/>
      <c r="N3" s="45"/>
      <c r="O3" s="45"/>
      <c r="P3" s="45"/>
      <c r="Q3" s="45"/>
      <c r="R3" s="45"/>
      <c r="S3" s="45"/>
      <c r="T3" s="45"/>
      <c r="U3" s="45"/>
    </row>
    <row r="4" ht="52" customHeight="1" spans="1:21">
      <c r="A4" s="101" t="s">
        <v>1255</v>
      </c>
      <c r="B4" s="102"/>
      <c r="C4" s="102"/>
      <c r="D4" s="102"/>
      <c r="E4" s="102"/>
      <c r="F4" s="102"/>
      <c r="G4" s="102"/>
      <c r="H4" s="102"/>
      <c r="I4" s="102"/>
      <c r="J4" s="102"/>
      <c r="K4" s="102"/>
      <c r="L4" s="102"/>
      <c r="M4" s="45"/>
      <c r="N4" s="45"/>
      <c r="O4" s="45"/>
      <c r="P4" s="45"/>
      <c r="Q4" s="45"/>
      <c r="R4" s="45"/>
      <c r="S4" s="45"/>
      <c r="T4" s="45"/>
      <c r="U4" s="45"/>
    </row>
    <row r="5" s="97" customFormat="1" ht="52" customHeight="1" spans="1:21">
      <c r="A5" s="103" t="s">
        <v>1256</v>
      </c>
      <c r="B5" s="104"/>
      <c r="C5" s="104"/>
      <c r="D5" s="104"/>
      <c r="E5" s="104"/>
      <c r="F5" s="104"/>
      <c r="G5" s="104"/>
      <c r="H5" s="104"/>
      <c r="I5" s="104"/>
      <c r="J5" s="104"/>
      <c r="K5" s="104"/>
      <c r="L5" s="104"/>
      <c r="M5" s="45"/>
      <c r="N5" s="45"/>
      <c r="O5" s="45"/>
      <c r="P5" s="45"/>
      <c r="Q5" s="45"/>
      <c r="R5" s="45"/>
      <c r="S5" s="45"/>
      <c r="T5" s="45"/>
      <c r="U5" s="45"/>
    </row>
    <row r="6" customFormat="1" ht="52" customHeight="1" spans="1:21">
      <c r="A6" s="103" t="s">
        <v>1257</v>
      </c>
      <c r="B6" s="104"/>
      <c r="C6" s="104"/>
      <c r="D6" s="104"/>
      <c r="E6" s="104"/>
      <c r="F6" s="104"/>
      <c r="G6" s="104"/>
      <c r="H6" s="104"/>
      <c r="I6" s="104"/>
      <c r="J6" s="104"/>
      <c r="K6" s="104"/>
      <c r="L6" s="104"/>
      <c r="M6" s="45"/>
      <c r="N6" s="45"/>
      <c r="O6" s="45"/>
      <c r="P6" s="45"/>
      <c r="Q6" s="45"/>
      <c r="R6" s="45"/>
      <c r="S6" s="45"/>
      <c r="T6" s="45"/>
      <c r="U6" s="45"/>
    </row>
    <row r="7" customFormat="1" ht="52" customHeight="1" spans="1:21">
      <c r="A7" s="103" t="s">
        <v>1258</v>
      </c>
      <c r="B7" s="104"/>
      <c r="C7" s="104"/>
      <c r="D7" s="104"/>
      <c r="E7" s="104"/>
      <c r="F7" s="104"/>
      <c r="G7" s="104"/>
      <c r="H7" s="104"/>
      <c r="I7" s="104"/>
      <c r="J7" s="104"/>
      <c r="K7" s="104"/>
      <c r="L7" s="104"/>
      <c r="M7" s="45"/>
      <c r="N7" s="45"/>
      <c r="O7" s="45"/>
      <c r="P7" s="45"/>
      <c r="Q7" s="45"/>
      <c r="R7" s="45"/>
      <c r="S7" s="45"/>
      <c r="T7" s="45"/>
      <c r="U7" s="45"/>
    </row>
    <row r="8" ht="58" customHeight="1" spans="1:21">
      <c r="A8" s="105" t="s">
        <v>711</v>
      </c>
      <c r="B8" s="106" t="s">
        <v>1259</v>
      </c>
      <c r="C8" s="106"/>
      <c r="D8" s="106"/>
      <c r="E8" s="106"/>
      <c r="F8" s="106"/>
      <c r="G8" s="106"/>
      <c r="H8" s="106"/>
      <c r="I8" s="106"/>
      <c r="J8" s="106"/>
      <c r="K8" s="107" t="s">
        <v>1260</v>
      </c>
      <c r="L8" s="107" t="s">
        <v>6</v>
      </c>
      <c r="M8" s="45"/>
      <c r="N8" s="45"/>
      <c r="O8" s="45"/>
      <c r="P8" s="45"/>
      <c r="Q8" s="45"/>
      <c r="R8" s="45"/>
      <c r="S8" s="45"/>
      <c r="T8" s="45"/>
      <c r="U8" s="45"/>
    </row>
    <row r="9" ht="58" customHeight="1" spans="1:21">
      <c r="A9" s="105" t="s">
        <v>1261</v>
      </c>
      <c r="B9" s="108" t="s">
        <v>1262</v>
      </c>
      <c r="C9" s="108" t="s">
        <v>490</v>
      </c>
      <c r="D9" s="108" t="s">
        <v>1263</v>
      </c>
      <c r="E9" s="108" t="s">
        <v>1264</v>
      </c>
      <c r="F9" s="108" t="s">
        <v>1265</v>
      </c>
      <c r="G9" s="108" t="s">
        <v>1266</v>
      </c>
      <c r="H9" s="108" t="s">
        <v>1267</v>
      </c>
      <c r="I9" s="108" t="s">
        <v>1268</v>
      </c>
      <c r="J9" s="108" t="s">
        <v>1269</v>
      </c>
      <c r="K9" s="107"/>
      <c r="L9" s="107"/>
      <c r="M9" s="45"/>
      <c r="N9" s="45"/>
      <c r="O9" s="45"/>
      <c r="P9" s="45"/>
      <c r="Q9" s="45"/>
      <c r="R9" s="45"/>
      <c r="S9" s="45"/>
      <c r="T9" s="45"/>
      <c r="U9" s="45"/>
    </row>
    <row r="10" ht="45" customHeight="1" spans="1:21">
      <c r="A10" s="109" t="s">
        <v>1270</v>
      </c>
      <c r="B10" s="110">
        <v>14.5</v>
      </c>
      <c r="C10" s="110">
        <v>13.5</v>
      </c>
      <c r="D10" s="110">
        <v>13</v>
      </c>
      <c r="E10" s="110">
        <v>12.5</v>
      </c>
      <c r="F10" s="110">
        <v>12</v>
      </c>
      <c r="G10" s="110">
        <f t="shared" ref="G10:G20" si="0">B10*210</f>
        <v>3045</v>
      </c>
      <c r="H10" s="110">
        <f t="shared" ref="H10:J10" si="1">D10*220</f>
        <v>2860</v>
      </c>
      <c r="I10" s="110">
        <f t="shared" si="1"/>
        <v>2750</v>
      </c>
      <c r="J10" s="110">
        <f t="shared" si="1"/>
        <v>2640</v>
      </c>
      <c r="K10" s="111" t="s">
        <v>1271</v>
      </c>
      <c r="L10" s="112" t="s">
        <v>1272</v>
      </c>
      <c r="M10" s="45"/>
      <c r="N10" s="45"/>
      <c r="O10" s="45"/>
      <c r="P10" s="45"/>
      <c r="Q10" s="45"/>
      <c r="R10" s="45"/>
      <c r="S10" s="45"/>
      <c r="T10" s="45"/>
      <c r="U10" s="45"/>
    </row>
    <row r="11" ht="45" customHeight="1" spans="1:21">
      <c r="A11" s="109" t="s">
        <v>1273</v>
      </c>
      <c r="B11" s="110">
        <v>13</v>
      </c>
      <c r="C11" s="110">
        <v>12</v>
      </c>
      <c r="D11" s="110">
        <v>11.5</v>
      </c>
      <c r="E11" s="110">
        <v>11</v>
      </c>
      <c r="F11" s="110">
        <v>10.5</v>
      </c>
      <c r="G11" s="110">
        <f t="shared" si="0"/>
        <v>2730</v>
      </c>
      <c r="H11" s="110">
        <f t="shared" ref="H11:J11" si="2">D11*220</f>
        <v>2530</v>
      </c>
      <c r="I11" s="110">
        <f t="shared" si="2"/>
        <v>2420</v>
      </c>
      <c r="J11" s="110">
        <f t="shared" si="2"/>
        <v>2310</v>
      </c>
      <c r="K11" s="113" t="s">
        <v>1274</v>
      </c>
      <c r="L11" s="112"/>
      <c r="M11" s="45"/>
      <c r="N11" s="45"/>
      <c r="O11" s="45"/>
      <c r="P11" s="45"/>
      <c r="Q11" s="45"/>
      <c r="R11" s="45"/>
      <c r="S11" s="45"/>
      <c r="T11" s="45"/>
      <c r="U11" s="45"/>
    </row>
    <row r="12" ht="45" customHeight="1" spans="1:21">
      <c r="A12" s="109" t="s">
        <v>1275</v>
      </c>
      <c r="B12" s="110">
        <v>16</v>
      </c>
      <c r="C12" s="110">
        <v>14</v>
      </c>
      <c r="D12" s="110">
        <v>13.5</v>
      </c>
      <c r="E12" s="110">
        <v>13</v>
      </c>
      <c r="F12" s="110">
        <v>12.5</v>
      </c>
      <c r="G12" s="110">
        <f t="shared" si="0"/>
        <v>3360</v>
      </c>
      <c r="H12" s="110">
        <f t="shared" ref="H12:J12" si="3">D12*220</f>
        <v>2970</v>
      </c>
      <c r="I12" s="110">
        <f t="shared" si="3"/>
        <v>2860</v>
      </c>
      <c r="J12" s="110">
        <f t="shared" si="3"/>
        <v>2750</v>
      </c>
      <c r="K12" s="113" t="s">
        <v>1276</v>
      </c>
      <c r="L12" s="112"/>
      <c r="M12" s="45"/>
      <c r="N12" s="45"/>
      <c r="O12" s="45"/>
      <c r="P12" s="45"/>
      <c r="Q12" s="45"/>
      <c r="R12" s="45"/>
      <c r="S12" s="45"/>
      <c r="T12" s="45"/>
      <c r="U12" s="45"/>
    </row>
    <row r="13" ht="45" customHeight="1" spans="1:21">
      <c r="A13" s="109" t="s">
        <v>1277</v>
      </c>
      <c r="B13" s="110">
        <v>16</v>
      </c>
      <c r="C13" s="110">
        <v>14</v>
      </c>
      <c r="D13" s="110">
        <v>13.5</v>
      </c>
      <c r="E13" s="110">
        <v>13</v>
      </c>
      <c r="F13" s="110">
        <v>12.5</v>
      </c>
      <c r="G13" s="110">
        <f t="shared" si="0"/>
        <v>3360</v>
      </c>
      <c r="H13" s="110">
        <f t="shared" ref="H13:J13" si="4">D13*220</f>
        <v>2970</v>
      </c>
      <c r="I13" s="110">
        <f t="shared" si="4"/>
        <v>2860</v>
      </c>
      <c r="J13" s="110">
        <f t="shared" si="4"/>
        <v>2750</v>
      </c>
      <c r="K13" s="111" t="s">
        <v>1271</v>
      </c>
      <c r="L13" s="112"/>
      <c r="M13" s="45"/>
      <c r="N13" s="45"/>
      <c r="O13" s="45"/>
      <c r="P13" s="45"/>
      <c r="Q13" s="45"/>
      <c r="R13" s="45"/>
      <c r="S13" s="45"/>
      <c r="T13" s="45"/>
      <c r="U13" s="45"/>
    </row>
    <row r="14" ht="45" customHeight="1" spans="1:21">
      <c r="A14" s="109" t="s">
        <v>1278</v>
      </c>
      <c r="B14" s="110">
        <v>15.5</v>
      </c>
      <c r="C14" s="110">
        <v>13.3</v>
      </c>
      <c r="D14" s="110">
        <v>13</v>
      </c>
      <c r="E14" s="110">
        <v>12.5</v>
      </c>
      <c r="F14" s="110">
        <v>12</v>
      </c>
      <c r="G14" s="110">
        <f t="shared" si="0"/>
        <v>3255</v>
      </c>
      <c r="H14" s="110">
        <f t="shared" ref="H14:J14" si="5">D14*220</f>
        <v>2860</v>
      </c>
      <c r="I14" s="110">
        <f t="shared" si="5"/>
        <v>2750</v>
      </c>
      <c r="J14" s="110">
        <f t="shared" si="5"/>
        <v>2640</v>
      </c>
      <c r="K14" s="111" t="s">
        <v>1271</v>
      </c>
      <c r="L14" s="112"/>
      <c r="M14" s="45"/>
      <c r="N14" s="45"/>
      <c r="O14" s="45"/>
      <c r="P14" s="45"/>
      <c r="Q14" s="45"/>
      <c r="R14" s="45"/>
      <c r="S14" s="45"/>
      <c r="T14" s="45"/>
      <c r="U14" s="45"/>
    </row>
    <row r="15" ht="45" customHeight="1" spans="1:21">
      <c r="A15" s="114" t="s">
        <v>1279</v>
      </c>
      <c r="B15" s="110">
        <v>15.5</v>
      </c>
      <c r="C15" s="110">
        <v>13.3</v>
      </c>
      <c r="D15" s="110">
        <v>13</v>
      </c>
      <c r="E15" s="110">
        <v>12.5</v>
      </c>
      <c r="F15" s="110">
        <v>12</v>
      </c>
      <c r="G15" s="110">
        <f t="shared" si="0"/>
        <v>3255</v>
      </c>
      <c r="H15" s="110">
        <f t="shared" ref="H15:J15" si="6">D15*220</f>
        <v>2860</v>
      </c>
      <c r="I15" s="110">
        <f t="shared" si="6"/>
        <v>2750</v>
      </c>
      <c r="J15" s="110">
        <f t="shared" si="6"/>
        <v>2640</v>
      </c>
      <c r="K15" s="111" t="s">
        <v>1271</v>
      </c>
      <c r="L15" s="112"/>
      <c r="M15" s="45"/>
      <c r="N15" s="45"/>
      <c r="O15" s="45"/>
      <c r="P15" s="45"/>
      <c r="Q15" s="45"/>
      <c r="R15" s="45"/>
      <c r="S15" s="45"/>
      <c r="T15" s="45"/>
      <c r="U15" s="45"/>
    </row>
    <row r="16" ht="45" customHeight="1" spans="1:21">
      <c r="A16" s="114" t="s">
        <v>1280</v>
      </c>
      <c r="B16" s="115">
        <v>15.1</v>
      </c>
      <c r="C16" s="115">
        <v>14</v>
      </c>
      <c r="D16" s="115">
        <v>13.2</v>
      </c>
      <c r="E16" s="115">
        <v>12.7</v>
      </c>
      <c r="F16" s="115">
        <v>12</v>
      </c>
      <c r="G16" s="110">
        <f t="shared" si="0"/>
        <v>3171</v>
      </c>
      <c r="H16" s="110">
        <f t="shared" ref="H16:J16" si="7">D16*220</f>
        <v>2904</v>
      </c>
      <c r="I16" s="110">
        <f t="shared" si="7"/>
        <v>2794</v>
      </c>
      <c r="J16" s="110">
        <f t="shared" si="7"/>
        <v>2640</v>
      </c>
      <c r="K16" s="113" t="s">
        <v>1281</v>
      </c>
      <c r="L16" s="112"/>
      <c r="M16" s="45"/>
      <c r="N16" s="45"/>
      <c r="O16" s="45"/>
      <c r="P16" s="45"/>
      <c r="Q16" s="45"/>
      <c r="R16" s="45"/>
      <c r="S16" s="45"/>
      <c r="T16" s="45"/>
      <c r="U16" s="45"/>
    </row>
    <row r="17" ht="45" customHeight="1" spans="1:21">
      <c r="A17" s="114" t="s">
        <v>1282</v>
      </c>
      <c r="B17" s="115">
        <v>14.1</v>
      </c>
      <c r="C17" s="115">
        <v>12.1</v>
      </c>
      <c r="D17" s="115">
        <v>11.5</v>
      </c>
      <c r="E17" s="115">
        <v>11</v>
      </c>
      <c r="F17" s="115">
        <v>10.5</v>
      </c>
      <c r="G17" s="110">
        <f t="shared" si="0"/>
        <v>2961</v>
      </c>
      <c r="H17" s="110">
        <f t="shared" ref="H17:J17" si="8">D17*220</f>
        <v>2530</v>
      </c>
      <c r="I17" s="110">
        <f t="shared" si="8"/>
        <v>2420</v>
      </c>
      <c r="J17" s="110">
        <f t="shared" si="8"/>
        <v>2310</v>
      </c>
      <c r="K17" s="111" t="s">
        <v>1271</v>
      </c>
      <c r="L17" s="112"/>
      <c r="M17" s="45"/>
      <c r="N17" s="45"/>
      <c r="O17" s="45"/>
      <c r="P17" s="45"/>
      <c r="Q17" s="45"/>
      <c r="R17" s="45"/>
      <c r="S17" s="45"/>
      <c r="T17" s="45"/>
      <c r="U17" s="45"/>
    </row>
    <row r="18" ht="45" customHeight="1" spans="1:21">
      <c r="A18" s="114" t="s">
        <v>1283</v>
      </c>
      <c r="B18" s="115">
        <v>17</v>
      </c>
      <c r="C18" s="115">
        <v>15</v>
      </c>
      <c r="D18" s="115">
        <v>14.5</v>
      </c>
      <c r="E18" s="115">
        <v>14.3</v>
      </c>
      <c r="F18" s="115">
        <v>13.5</v>
      </c>
      <c r="G18" s="110">
        <f t="shared" si="0"/>
        <v>3570</v>
      </c>
      <c r="H18" s="110">
        <f t="shared" ref="H18:J18" si="9">D18*220</f>
        <v>3190</v>
      </c>
      <c r="I18" s="110">
        <f t="shared" si="9"/>
        <v>3146</v>
      </c>
      <c r="J18" s="110">
        <f t="shared" si="9"/>
        <v>2970</v>
      </c>
      <c r="K18" s="111" t="s">
        <v>1271</v>
      </c>
      <c r="L18" s="112"/>
      <c r="M18" s="45"/>
      <c r="N18" s="45"/>
      <c r="O18" s="45"/>
      <c r="P18" s="45"/>
      <c r="Q18" s="45"/>
      <c r="R18" s="45"/>
      <c r="S18" s="45"/>
      <c r="T18" s="45"/>
      <c r="U18" s="45"/>
    </row>
    <row r="19" ht="45" customHeight="1" spans="1:21">
      <c r="A19" s="114" t="s">
        <v>1284</v>
      </c>
      <c r="B19" s="115">
        <v>17.3</v>
      </c>
      <c r="C19" s="115">
        <v>15.3</v>
      </c>
      <c r="D19" s="115">
        <v>14.8</v>
      </c>
      <c r="E19" s="115">
        <v>14.6</v>
      </c>
      <c r="F19" s="115">
        <v>13.8</v>
      </c>
      <c r="G19" s="110">
        <f t="shared" si="0"/>
        <v>3633</v>
      </c>
      <c r="H19" s="110">
        <f t="shared" ref="H19:J19" si="10">D19*220</f>
        <v>3256</v>
      </c>
      <c r="I19" s="110">
        <f t="shared" si="10"/>
        <v>3212</v>
      </c>
      <c r="J19" s="110">
        <f t="shared" si="10"/>
        <v>3036</v>
      </c>
      <c r="K19" s="111" t="s">
        <v>1271</v>
      </c>
      <c r="L19" s="112"/>
      <c r="M19" s="45"/>
      <c r="N19" s="45"/>
      <c r="O19" s="45"/>
      <c r="P19" s="45"/>
      <c r="Q19" s="45"/>
      <c r="R19" s="45"/>
      <c r="S19" s="45"/>
      <c r="T19" s="45"/>
      <c r="U19" s="45"/>
    </row>
    <row r="20" ht="45" customHeight="1" spans="1:21">
      <c r="A20" s="114" t="s">
        <v>1285</v>
      </c>
      <c r="B20" s="115">
        <v>20.1</v>
      </c>
      <c r="C20" s="115">
        <v>17.1</v>
      </c>
      <c r="D20" s="115">
        <v>16.6</v>
      </c>
      <c r="E20" s="115">
        <v>16.3</v>
      </c>
      <c r="F20" s="115">
        <v>16</v>
      </c>
      <c r="G20" s="110">
        <f t="shared" si="0"/>
        <v>4221</v>
      </c>
      <c r="H20" s="110">
        <f t="shared" ref="H20:J20" si="11">D20*220</f>
        <v>3652</v>
      </c>
      <c r="I20" s="110">
        <f t="shared" si="11"/>
        <v>3586</v>
      </c>
      <c r="J20" s="110">
        <f t="shared" si="11"/>
        <v>3520</v>
      </c>
      <c r="K20" s="111" t="s">
        <v>1271</v>
      </c>
      <c r="L20" s="112"/>
      <c r="M20" s="45"/>
      <c r="N20" s="45"/>
      <c r="O20" s="45"/>
      <c r="P20" s="45"/>
      <c r="Q20" s="45"/>
      <c r="R20" s="45"/>
      <c r="S20" s="45"/>
      <c r="T20" s="45"/>
      <c r="U20" s="45"/>
    </row>
    <row r="21" ht="35" customHeight="1" spans="1:21">
      <c r="A21" s="116" t="s">
        <v>1286</v>
      </c>
      <c r="B21" s="117"/>
      <c r="C21" s="117"/>
      <c r="D21" s="117"/>
      <c r="E21" s="117"/>
      <c r="F21" s="117"/>
      <c r="G21" s="117"/>
      <c r="H21" s="117"/>
      <c r="I21" s="117"/>
      <c r="J21" s="117"/>
      <c r="K21" s="117"/>
      <c r="L21" s="117"/>
      <c r="M21" s="45"/>
      <c r="N21" s="45"/>
      <c r="O21" s="45"/>
      <c r="P21" s="45"/>
      <c r="Q21" s="45"/>
      <c r="R21" s="45"/>
      <c r="S21" s="45"/>
      <c r="T21" s="45"/>
      <c r="U21" s="45"/>
    </row>
    <row r="22" ht="58" customHeight="1" spans="1:21">
      <c r="A22" s="105" t="s">
        <v>711</v>
      </c>
      <c r="B22" s="106" t="s">
        <v>1287</v>
      </c>
      <c r="C22" s="106"/>
      <c r="D22" s="106"/>
      <c r="E22" s="106"/>
      <c r="F22" s="106"/>
      <c r="G22" s="106"/>
      <c r="H22" s="106"/>
      <c r="I22" s="106"/>
      <c r="J22" s="106"/>
      <c r="K22" s="107" t="s">
        <v>1260</v>
      </c>
      <c r="L22" s="107" t="s">
        <v>6</v>
      </c>
      <c r="M22" s="45"/>
      <c r="N22" s="45"/>
      <c r="O22" s="45"/>
      <c r="P22" s="45"/>
      <c r="Q22" s="45"/>
      <c r="R22" s="45"/>
      <c r="S22" s="45"/>
      <c r="T22" s="45"/>
      <c r="U22" s="45"/>
    </row>
    <row r="23" ht="58" customHeight="1" spans="1:21">
      <c r="A23" s="105" t="s">
        <v>1261</v>
      </c>
      <c r="B23" s="108" t="s">
        <v>1262</v>
      </c>
      <c r="C23" s="108" t="s">
        <v>490</v>
      </c>
      <c r="D23" s="108" t="s">
        <v>1263</v>
      </c>
      <c r="E23" s="108" t="s">
        <v>1264</v>
      </c>
      <c r="F23" s="108" t="s">
        <v>1265</v>
      </c>
      <c r="G23" s="108" t="s">
        <v>1266</v>
      </c>
      <c r="H23" s="108" t="s">
        <v>1267</v>
      </c>
      <c r="I23" s="108" t="s">
        <v>1268</v>
      </c>
      <c r="J23" s="108" t="s">
        <v>1269</v>
      </c>
      <c r="K23" s="107"/>
      <c r="L23" s="107"/>
      <c r="M23" s="45"/>
      <c r="N23" s="45"/>
      <c r="O23" s="45"/>
      <c r="P23" s="45"/>
      <c r="Q23" s="45"/>
      <c r="R23" s="45"/>
      <c r="S23" s="45"/>
      <c r="T23" s="45"/>
      <c r="U23" s="45"/>
    </row>
    <row r="24" ht="45" customHeight="1" spans="1:21">
      <c r="A24" s="118" t="s">
        <v>1270</v>
      </c>
      <c r="B24" s="119">
        <v>14.2</v>
      </c>
      <c r="C24" s="119">
        <v>13.2</v>
      </c>
      <c r="D24" s="119">
        <v>12.7</v>
      </c>
      <c r="E24" s="119">
        <v>12.2</v>
      </c>
      <c r="F24" s="119">
        <v>11.7</v>
      </c>
      <c r="G24" s="119">
        <f t="shared" ref="G24:G34" si="12">B24*210</f>
        <v>2982</v>
      </c>
      <c r="H24" s="119">
        <f t="shared" ref="H24:J24" si="13">D24*220</f>
        <v>2794</v>
      </c>
      <c r="I24" s="119">
        <f t="shared" si="13"/>
        <v>2684</v>
      </c>
      <c r="J24" s="119">
        <f t="shared" si="13"/>
        <v>2574</v>
      </c>
      <c r="K24" s="120" t="s">
        <v>1271</v>
      </c>
      <c r="L24" s="112" t="s">
        <v>1288</v>
      </c>
      <c r="M24" s="45"/>
      <c r="N24" s="45"/>
      <c r="O24" s="45"/>
      <c r="P24" s="45"/>
      <c r="Q24" s="45"/>
      <c r="R24" s="45"/>
      <c r="S24" s="45"/>
      <c r="T24" s="45"/>
      <c r="U24" s="45"/>
    </row>
    <row r="25" ht="45" customHeight="1" spans="1:21">
      <c r="A25" s="109" t="s">
        <v>1273</v>
      </c>
      <c r="B25" s="110">
        <v>12.7</v>
      </c>
      <c r="C25" s="110">
        <v>11.7</v>
      </c>
      <c r="D25" s="110">
        <v>11.2</v>
      </c>
      <c r="E25" s="110">
        <v>10.7</v>
      </c>
      <c r="F25" s="110">
        <v>10.2</v>
      </c>
      <c r="G25" s="119">
        <f t="shared" si="12"/>
        <v>2667</v>
      </c>
      <c r="H25" s="119">
        <f t="shared" ref="H25:J25" si="14">D25*220</f>
        <v>2464</v>
      </c>
      <c r="I25" s="119">
        <f t="shared" si="14"/>
        <v>2354</v>
      </c>
      <c r="J25" s="119">
        <f t="shared" si="14"/>
        <v>2244</v>
      </c>
      <c r="K25" s="113" t="s">
        <v>1289</v>
      </c>
      <c r="L25" s="112"/>
      <c r="M25" s="45"/>
      <c r="N25" s="45"/>
      <c r="O25" s="45"/>
      <c r="P25" s="45"/>
      <c r="Q25" s="45"/>
      <c r="R25" s="45"/>
      <c r="S25" s="45"/>
      <c r="T25" s="45"/>
      <c r="U25" s="45"/>
    </row>
    <row r="26" ht="45" customHeight="1" spans="1:21">
      <c r="A26" s="109" t="s">
        <v>1275</v>
      </c>
      <c r="B26" s="110">
        <v>15.7</v>
      </c>
      <c r="C26" s="110">
        <v>13.7</v>
      </c>
      <c r="D26" s="110">
        <v>13.2</v>
      </c>
      <c r="E26" s="110">
        <v>12.7</v>
      </c>
      <c r="F26" s="110">
        <v>12.2</v>
      </c>
      <c r="G26" s="119">
        <f t="shared" si="12"/>
        <v>3297</v>
      </c>
      <c r="H26" s="119">
        <f t="shared" ref="H26:J26" si="15">D26*220</f>
        <v>2904</v>
      </c>
      <c r="I26" s="119">
        <f t="shared" si="15"/>
        <v>2794</v>
      </c>
      <c r="J26" s="119">
        <f t="shared" si="15"/>
        <v>2684</v>
      </c>
      <c r="K26" s="113" t="s">
        <v>1290</v>
      </c>
      <c r="L26" s="112"/>
      <c r="M26" s="45"/>
      <c r="N26" s="45"/>
      <c r="O26" s="45"/>
      <c r="P26" s="45"/>
      <c r="Q26" s="45"/>
      <c r="R26" s="45"/>
      <c r="S26" s="45"/>
      <c r="T26" s="45"/>
      <c r="U26" s="45"/>
    </row>
    <row r="27" ht="45" customHeight="1" spans="1:21">
      <c r="A27" s="109" t="s">
        <v>1277</v>
      </c>
      <c r="B27" s="110">
        <v>15.7</v>
      </c>
      <c r="C27" s="110">
        <v>13.7</v>
      </c>
      <c r="D27" s="110">
        <v>13.2</v>
      </c>
      <c r="E27" s="110">
        <v>12.7</v>
      </c>
      <c r="F27" s="110">
        <v>12.2</v>
      </c>
      <c r="G27" s="119">
        <f t="shared" si="12"/>
        <v>3297</v>
      </c>
      <c r="H27" s="119">
        <f t="shared" ref="H27:J27" si="16">D27*220</f>
        <v>2904</v>
      </c>
      <c r="I27" s="119">
        <f t="shared" si="16"/>
        <v>2794</v>
      </c>
      <c r="J27" s="119">
        <f t="shared" si="16"/>
        <v>2684</v>
      </c>
      <c r="K27" s="111" t="s">
        <v>1271</v>
      </c>
      <c r="L27" s="112"/>
      <c r="M27" s="45"/>
      <c r="N27" s="45"/>
      <c r="O27" s="45"/>
      <c r="P27" s="45"/>
      <c r="Q27" s="45"/>
      <c r="R27" s="45"/>
      <c r="S27" s="45"/>
      <c r="T27" s="45"/>
      <c r="U27" s="45"/>
    </row>
    <row r="28" ht="45" customHeight="1" spans="1:21">
      <c r="A28" s="109" t="s">
        <v>1278</v>
      </c>
      <c r="B28" s="110">
        <v>15.2</v>
      </c>
      <c r="C28" s="110">
        <v>13</v>
      </c>
      <c r="D28" s="110">
        <v>12.7</v>
      </c>
      <c r="E28" s="110">
        <v>12.2</v>
      </c>
      <c r="F28" s="110">
        <v>11.7</v>
      </c>
      <c r="G28" s="119">
        <f t="shared" si="12"/>
        <v>3192</v>
      </c>
      <c r="H28" s="119">
        <f t="shared" ref="H28:J28" si="17">D28*220</f>
        <v>2794</v>
      </c>
      <c r="I28" s="119">
        <f t="shared" si="17"/>
        <v>2684</v>
      </c>
      <c r="J28" s="119">
        <f t="shared" si="17"/>
        <v>2574</v>
      </c>
      <c r="K28" s="111" t="s">
        <v>1271</v>
      </c>
      <c r="L28" s="112"/>
      <c r="M28" s="45"/>
      <c r="N28" s="45"/>
      <c r="O28" s="45"/>
      <c r="P28" s="45"/>
      <c r="Q28" s="45"/>
      <c r="R28" s="45"/>
      <c r="S28" s="45"/>
      <c r="T28" s="45"/>
      <c r="U28" s="45"/>
    </row>
    <row r="29" ht="45" customHeight="1" spans="1:21">
      <c r="A29" s="114" t="s">
        <v>1279</v>
      </c>
      <c r="B29" s="110">
        <v>15.2</v>
      </c>
      <c r="C29" s="110">
        <v>13</v>
      </c>
      <c r="D29" s="110">
        <v>12.7</v>
      </c>
      <c r="E29" s="110">
        <v>12.2</v>
      </c>
      <c r="F29" s="110">
        <v>11.7</v>
      </c>
      <c r="G29" s="119">
        <f t="shared" si="12"/>
        <v>3192</v>
      </c>
      <c r="H29" s="119">
        <f t="shared" ref="H29:J29" si="18">D29*220</f>
        <v>2794</v>
      </c>
      <c r="I29" s="119">
        <f t="shared" si="18"/>
        <v>2684</v>
      </c>
      <c r="J29" s="119">
        <f t="shared" si="18"/>
        <v>2574</v>
      </c>
      <c r="K29" s="111" t="s">
        <v>1271</v>
      </c>
      <c r="L29" s="112"/>
      <c r="M29" s="45"/>
      <c r="N29" s="45"/>
      <c r="O29" s="45"/>
      <c r="P29" s="45"/>
      <c r="Q29" s="45"/>
      <c r="R29" s="45"/>
      <c r="S29" s="45"/>
      <c r="T29" s="45"/>
      <c r="U29" s="45"/>
    </row>
    <row r="30" ht="45" customHeight="1" spans="1:21">
      <c r="A30" s="114" t="s">
        <v>1280</v>
      </c>
      <c r="B30" s="115">
        <v>14.8</v>
      </c>
      <c r="C30" s="115">
        <v>13.7</v>
      </c>
      <c r="D30" s="115">
        <v>12.9</v>
      </c>
      <c r="E30" s="115">
        <v>12.4</v>
      </c>
      <c r="F30" s="115">
        <v>11.7</v>
      </c>
      <c r="G30" s="119">
        <f t="shared" si="12"/>
        <v>3108</v>
      </c>
      <c r="H30" s="119">
        <f t="shared" ref="H30:J30" si="19">D30*220</f>
        <v>2838</v>
      </c>
      <c r="I30" s="119">
        <f t="shared" si="19"/>
        <v>2728</v>
      </c>
      <c r="J30" s="119">
        <f t="shared" si="19"/>
        <v>2574</v>
      </c>
      <c r="K30" s="113" t="s">
        <v>1291</v>
      </c>
      <c r="L30" s="112"/>
      <c r="M30" s="45"/>
      <c r="N30" s="45"/>
      <c r="O30" s="45"/>
      <c r="P30" s="45"/>
      <c r="Q30" s="45"/>
      <c r="R30" s="45"/>
      <c r="S30" s="45"/>
      <c r="T30" s="45"/>
      <c r="U30" s="45"/>
    </row>
    <row r="31" ht="45" customHeight="1" spans="1:21">
      <c r="A31" s="114" t="s">
        <v>1282</v>
      </c>
      <c r="B31" s="115">
        <v>13.8</v>
      </c>
      <c r="C31" s="115">
        <v>11.8</v>
      </c>
      <c r="D31" s="115">
        <v>11.2</v>
      </c>
      <c r="E31" s="115">
        <v>10.7</v>
      </c>
      <c r="F31" s="115">
        <v>10.2</v>
      </c>
      <c r="G31" s="119">
        <f t="shared" si="12"/>
        <v>2898</v>
      </c>
      <c r="H31" s="119">
        <f t="shared" ref="H31:J31" si="20">D31*220</f>
        <v>2464</v>
      </c>
      <c r="I31" s="119">
        <f t="shared" si="20"/>
        <v>2354</v>
      </c>
      <c r="J31" s="119">
        <f t="shared" si="20"/>
        <v>2244</v>
      </c>
      <c r="K31" s="111" t="s">
        <v>1271</v>
      </c>
      <c r="L31" s="112"/>
      <c r="M31" s="45"/>
      <c r="N31" s="45"/>
      <c r="O31" s="45"/>
      <c r="P31" s="45"/>
      <c r="Q31" s="45"/>
      <c r="R31" s="45"/>
      <c r="S31" s="45"/>
      <c r="T31" s="45"/>
      <c r="U31" s="45"/>
    </row>
    <row r="32" ht="45" customHeight="1" spans="1:21">
      <c r="A32" s="114" t="s">
        <v>1283</v>
      </c>
      <c r="B32" s="115">
        <v>16.7</v>
      </c>
      <c r="C32" s="115">
        <v>14.7</v>
      </c>
      <c r="D32" s="115">
        <v>14.2</v>
      </c>
      <c r="E32" s="115">
        <v>14</v>
      </c>
      <c r="F32" s="115">
        <v>13.2</v>
      </c>
      <c r="G32" s="119">
        <f t="shared" si="12"/>
        <v>3507</v>
      </c>
      <c r="H32" s="119">
        <f t="shared" ref="H32:J32" si="21">D32*220</f>
        <v>3124</v>
      </c>
      <c r="I32" s="119">
        <f t="shared" si="21"/>
        <v>3080</v>
      </c>
      <c r="J32" s="119">
        <f t="shared" si="21"/>
        <v>2904</v>
      </c>
      <c r="K32" s="111" t="s">
        <v>1271</v>
      </c>
      <c r="L32" s="112"/>
      <c r="M32" s="45"/>
      <c r="N32" s="45"/>
      <c r="O32" s="45"/>
      <c r="P32" s="45"/>
      <c r="Q32" s="45"/>
      <c r="R32" s="45"/>
      <c r="S32" s="45"/>
      <c r="T32" s="45"/>
      <c r="U32" s="45"/>
    </row>
    <row r="33" ht="45" customHeight="1" spans="1:21">
      <c r="A33" s="114" t="s">
        <v>1292</v>
      </c>
      <c r="B33" s="115">
        <v>17</v>
      </c>
      <c r="C33" s="115">
        <v>15</v>
      </c>
      <c r="D33" s="115">
        <v>14.5</v>
      </c>
      <c r="E33" s="115">
        <v>14.3</v>
      </c>
      <c r="F33" s="115">
        <v>13.5</v>
      </c>
      <c r="G33" s="119">
        <f t="shared" si="12"/>
        <v>3570</v>
      </c>
      <c r="H33" s="119">
        <f t="shared" ref="H33:J33" si="22">D33*220</f>
        <v>3190</v>
      </c>
      <c r="I33" s="119">
        <f t="shared" si="22"/>
        <v>3146</v>
      </c>
      <c r="J33" s="119">
        <f t="shared" si="22"/>
        <v>2970</v>
      </c>
      <c r="K33" s="111" t="s">
        <v>1271</v>
      </c>
      <c r="L33" s="112"/>
      <c r="M33" s="45"/>
      <c r="N33" s="45"/>
      <c r="O33" s="45"/>
      <c r="P33" s="45"/>
      <c r="Q33" s="45"/>
      <c r="R33" s="45"/>
      <c r="S33" s="45"/>
      <c r="T33" s="45"/>
      <c r="U33" s="45"/>
    </row>
    <row r="34" ht="45" customHeight="1" spans="1:21">
      <c r="A34" s="114" t="s">
        <v>1293</v>
      </c>
      <c r="B34" s="115">
        <v>19.8</v>
      </c>
      <c r="C34" s="115">
        <v>16.8</v>
      </c>
      <c r="D34" s="115">
        <v>16.3</v>
      </c>
      <c r="E34" s="115">
        <v>16</v>
      </c>
      <c r="F34" s="115">
        <v>15.7</v>
      </c>
      <c r="G34" s="119">
        <f t="shared" si="12"/>
        <v>4158</v>
      </c>
      <c r="H34" s="119">
        <f t="shared" ref="H34:J34" si="23">D34*220</f>
        <v>3586</v>
      </c>
      <c r="I34" s="119">
        <f t="shared" si="23"/>
        <v>3520</v>
      </c>
      <c r="J34" s="119">
        <f t="shared" si="23"/>
        <v>3454</v>
      </c>
      <c r="K34" s="111" t="s">
        <v>1271</v>
      </c>
      <c r="L34" s="112"/>
      <c r="M34" s="45"/>
      <c r="N34" s="45"/>
      <c r="O34" s="45"/>
      <c r="P34" s="45"/>
      <c r="Q34" s="45"/>
      <c r="R34" s="45"/>
      <c r="S34" s="45"/>
      <c r="T34" s="45"/>
      <c r="U34" s="45"/>
    </row>
    <row r="35" ht="35" customHeight="1" spans="1:21">
      <c r="A35" s="116" t="s">
        <v>1286</v>
      </c>
      <c r="B35" s="117"/>
      <c r="C35" s="117"/>
      <c r="D35" s="117"/>
      <c r="E35" s="117"/>
      <c r="F35" s="117"/>
      <c r="G35" s="117"/>
      <c r="H35" s="117"/>
      <c r="I35" s="117"/>
      <c r="J35" s="117"/>
      <c r="K35" s="117"/>
      <c r="L35" s="117"/>
      <c r="M35" s="45"/>
      <c r="N35" s="45"/>
      <c r="O35" s="45"/>
      <c r="P35" s="45"/>
      <c r="Q35" s="45"/>
      <c r="R35" s="45"/>
      <c r="S35" s="45"/>
      <c r="T35" s="45"/>
      <c r="U35" s="45"/>
    </row>
    <row r="36" ht="58" customHeight="1" spans="1:21">
      <c r="A36" s="105" t="s">
        <v>711</v>
      </c>
      <c r="B36" s="106" t="s">
        <v>1294</v>
      </c>
      <c r="C36" s="106"/>
      <c r="D36" s="106"/>
      <c r="E36" s="106"/>
      <c r="F36" s="106"/>
      <c r="G36" s="106"/>
      <c r="H36" s="106"/>
      <c r="I36" s="106"/>
      <c r="J36" s="106"/>
      <c r="K36" s="107" t="s">
        <v>1260</v>
      </c>
      <c r="L36" s="107" t="s">
        <v>6</v>
      </c>
      <c r="M36" s="45"/>
      <c r="N36" s="45"/>
      <c r="O36" s="45"/>
      <c r="P36" s="45"/>
      <c r="Q36" s="45"/>
      <c r="R36" s="45"/>
      <c r="S36" s="45"/>
      <c r="T36" s="45"/>
      <c r="U36" s="45"/>
    </row>
    <row r="37" ht="58" customHeight="1" spans="1:21">
      <c r="A37" s="105" t="s">
        <v>1261</v>
      </c>
      <c r="B37" s="108" t="s">
        <v>1262</v>
      </c>
      <c r="C37" s="108" t="s">
        <v>490</v>
      </c>
      <c r="D37" s="108" t="s">
        <v>1263</v>
      </c>
      <c r="E37" s="108" t="s">
        <v>1264</v>
      </c>
      <c r="F37" s="108" t="s">
        <v>1265</v>
      </c>
      <c r="G37" s="108" t="s">
        <v>1266</v>
      </c>
      <c r="H37" s="108" t="s">
        <v>1267</v>
      </c>
      <c r="I37" s="108" t="s">
        <v>1268</v>
      </c>
      <c r="J37" s="108" t="s">
        <v>1269</v>
      </c>
      <c r="K37" s="107"/>
      <c r="L37" s="107"/>
      <c r="M37" s="45"/>
      <c r="N37" s="45"/>
      <c r="O37" s="45"/>
      <c r="P37" s="45"/>
      <c r="Q37" s="45"/>
      <c r="R37" s="45"/>
      <c r="S37" s="45"/>
      <c r="T37" s="45"/>
      <c r="U37" s="45"/>
    </row>
    <row r="38" ht="45" customHeight="1" spans="1:21">
      <c r="A38" s="118" t="s">
        <v>1270</v>
      </c>
      <c r="B38" s="119">
        <v>11</v>
      </c>
      <c r="C38" s="119">
        <v>10</v>
      </c>
      <c r="D38" s="119">
        <v>9.5</v>
      </c>
      <c r="E38" s="119">
        <v>9</v>
      </c>
      <c r="F38" s="119">
        <v>8.5</v>
      </c>
      <c r="G38" s="119">
        <f t="shared" ref="G38:G48" si="24">B38*210</f>
        <v>2310</v>
      </c>
      <c r="H38" s="119">
        <f t="shared" ref="H38:J38" si="25">D38*220</f>
        <v>2090</v>
      </c>
      <c r="I38" s="119">
        <f t="shared" si="25"/>
        <v>1980</v>
      </c>
      <c r="J38" s="119">
        <f t="shared" si="25"/>
        <v>1870</v>
      </c>
      <c r="K38" s="111" t="s">
        <v>1271</v>
      </c>
      <c r="L38" s="112" t="s">
        <v>1288</v>
      </c>
      <c r="M38" s="45"/>
      <c r="N38" s="45"/>
      <c r="O38" s="45"/>
      <c r="P38" s="45"/>
      <c r="Q38" s="45"/>
      <c r="R38" s="45"/>
      <c r="S38" s="45"/>
      <c r="T38" s="45"/>
      <c r="U38" s="45"/>
    </row>
    <row r="39" ht="45" customHeight="1" spans="1:21">
      <c r="A39" s="109" t="s">
        <v>1273</v>
      </c>
      <c r="B39" s="110">
        <v>9.5</v>
      </c>
      <c r="C39" s="110">
        <v>8.5</v>
      </c>
      <c r="D39" s="110">
        <v>8</v>
      </c>
      <c r="E39" s="110">
        <v>7.5</v>
      </c>
      <c r="F39" s="110">
        <v>7</v>
      </c>
      <c r="G39" s="119">
        <f t="shared" si="24"/>
        <v>1995</v>
      </c>
      <c r="H39" s="119">
        <f t="shared" ref="H39:J39" si="26">D39*220</f>
        <v>1760</v>
      </c>
      <c r="I39" s="119">
        <f t="shared" si="26"/>
        <v>1650</v>
      </c>
      <c r="J39" s="119">
        <f t="shared" si="26"/>
        <v>1540</v>
      </c>
      <c r="K39" s="113" t="s">
        <v>1295</v>
      </c>
      <c r="L39" s="112"/>
      <c r="M39" s="45"/>
      <c r="N39" s="45"/>
      <c r="O39" s="45"/>
      <c r="P39" s="45"/>
      <c r="Q39" s="45"/>
      <c r="R39" s="45"/>
      <c r="S39" s="45"/>
      <c r="T39" s="45"/>
      <c r="U39" s="45"/>
    </row>
    <row r="40" ht="45" customHeight="1" spans="1:21">
      <c r="A40" s="109" t="s">
        <v>1275</v>
      </c>
      <c r="B40" s="110">
        <v>12.5</v>
      </c>
      <c r="C40" s="110">
        <v>10.5</v>
      </c>
      <c r="D40" s="110">
        <v>10</v>
      </c>
      <c r="E40" s="110">
        <v>9.5</v>
      </c>
      <c r="F40" s="110">
        <v>9</v>
      </c>
      <c r="G40" s="119">
        <f t="shared" si="24"/>
        <v>2625</v>
      </c>
      <c r="H40" s="119">
        <f t="shared" ref="H40:J40" si="27">D40*220</f>
        <v>2200</v>
      </c>
      <c r="I40" s="119">
        <f t="shared" si="27"/>
        <v>2090</v>
      </c>
      <c r="J40" s="119">
        <f t="shared" si="27"/>
        <v>1980</v>
      </c>
      <c r="K40" s="113" t="s">
        <v>1296</v>
      </c>
      <c r="L40" s="112"/>
      <c r="M40" s="45"/>
      <c r="N40" s="45"/>
      <c r="O40" s="45"/>
      <c r="P40" s="45"/>
      <c r="Q40" s="45"/>
      <c r="R40" s="45"/>
      <c r="S40" s="45"/>
      <c r="T40" s="45"/>
      <c r="U40" s="45"/>
    </row>
    <row r="41" ht="45" customHeight="1" spans="1:21">
      <c r="A41" s="109" t="s">
        <v>1277</v>
      </c>
      <c r="B41" s="110">
        <v>12.5</v>
      </c>
      <c r="C41" s="110">
        <v>10.5</v>
      </c>
      <c r="D41" s="110">
        <v>10</v>
      </c>
      <c r="E41" s="110">
        <v>9.5</v>
      </c>
      <c r="F41" s="110">
        <v>9</v>
      </c>
      <c r="G41" s="119">
        <f t="shared" si="24"/>
        <v>2625</v>
      </c>
      <c r="H41" s="119">
        <f t="shared" ref="H41:J41" si="28">D41*220</f>
        <v>2200</v>
      </c>
      <c r="I41" s="119">
        <f t="shared" si="28"/>
        <v>2090</v>
      </c>
      <c r="J41" s="119">
        <f t="shared" si="28"/>
        <v>1980</v>
      </c>
      <c r="K41" s="111" t="s">
        <v>1271</v>
      </c>
      <c r="L41" s="112"/>
      <c r="M41" s="45"/>
      <c r="N41" s="45"/>
      <c r="O41" s="45"/>
      <c r="P41" s="45"/>
      <c r="Q41" s="45"/>
      <c r="R41" s="45"/>
      <c r="S41" s="45"/>
      <c r="T41" s="45"/>
      <c r="U41" s="45"/>
    </row>
    <row r="42" ht="45" customHeight="1" spans="1:21">
      <c r="A42" s="109" t="s">
        <v>1278</v>
      </c>
      <c r="B42" s="110">
        <v>12</v>
      </c>
      <c r="C42" s="110">
        <v>9.8</v>
      </c>
      <c r="D42" s="110">
        <v>9.5</v>
      </c>
      <c r="E42" s="110">
        <v>9</v>
      </c>
      <c r="F42" s="110">
        <v>8.5</v>
      </c>
      <c r="G42" s="119">
        <f t="shared" si="24"/>
        <v>2520</v>
      </c>
      <c r="H42" s="119">
        <f t="shared" ref="H42:J42" si="29">D42*220</f>
        <v>2090</v>
      </c>
      <c r="I42" s="119">
        <f t="shared" si="29"/>
        <v>1980</v>
      </c>
      <c r="J42" s="119">
        <f t="shared" si="29"/>
        <v>1870</v>
      </c>
      <c r="K42" s="111" t="s">
        <v>1271</v>
      </c>
      <c r="L42" s="112"/>
      <c r="M42" s="45"/>
      <c r="N42" s="45"/>
      <c r="O42" s="45"/>
      <c r="P42" s="45"/>
      <c r="Q42" s="45"/>
      <c r="R42" s="45"/>
      <c r="S42" s="45"/>
      <c r="T42" s="45"/>
      <c r="U42" s="45"/>
    </row>
    <row r="43" ht="45" customHeight="1" spans="1:21">
      <c r="A43" s="114" t="s">
        <v>1279</v>
      </c>
      <c r="B43" s="110">
        <v>12</v>
      </c>
      <c r="C43" s="110">
        <v>9.8</v>
      </c>
      <c r="D43" s="110">
        <v>9.5</v>
      </c>
      <c r="E43" s="110">
        <v>9</v>
      </c>
      <c r="F43" s="110">
        <v>8.5</v>
      </c>
      <c r="G43" s="119">
        <f t="shared" si="24"/>
        <v>2520</v>
      </c>
      <c r="H43" s="119">
        <f t="shared" ref="H43:J43" si="30">D43*220</f>
        <v>2090</v>
      </c>
      <c r="I43" s="119">
        <f t="shared" si="30"/>
        <v>1980</v>
      </c>
      <c r="J43" s="119">
        <f t="shared" si="30"/>
        <v>1870</v>
      </c>
      <c r="K43" s="111" t="s">
        <v>1271</v>
      </c>
      <c r="L43" s="112"/>
      <c r="M43" s="45"/>
      <c r="N43" s="45"/>
      <c r="O43" s="45"/>
      <c r="P43" s="45"/>
      <c r="Q43" s="45"/>
      <c r="R43" s="45"/>
      <c r="S43" s="45"/>
      <c r="T43" s="45"/>
      <c r="U43" s="45"/>
    </row>
    <row r="44" ht="45" customHeight="1" spans="1:21">
      <c r="A44" s="114" t="s">
        <v>1280</v>
      </c>
      <c r="B44" s="115">
        <v>11.6</v>
      </c>
      <c r="C44" s="115">
        <v>10.5</v>
      </c>
      <c r="D44" s="115">
        <v>9.7</v>
      </c>
      <c r="E44" s="115">
        <v>9.2</v>
      </c>
      <c r="F44" s="115">
        <v>8.5</v>
      </c>
      <c r="G44" s="119">
        <f t="shared" si="24"/>
        <v>2436</v>
      </c>
      <c r="H44" s="119">
        <f t="shared" ref="H44:J44" si="31">D44*220</f>
        <v>2134</v>
      </c>
      <c r="I44" s="119">
        <f t="shared" si="31"/>
        <v>2024</v>
      </c>
      <c r="J44" s="119">
        <f t="shared" si="31"/>
        <v>1870</v>
      </c>
      <c r="K44" s="113" t="s">
        <v>1297</v>
      </c>
      <c r="L44" s="112"/>
      <c r="M44" s="45"/>
      <c r="N44" s="45"/>
      <c r="O44" s="45"/>
      <c r="P44" s="45"/>
      <c r="Q44" s="45"/>
      <c r="R44" s="45"/>
      <c r="S44" s="45"/>
      <c r="T44" s="45"/>
      <c r="U44" s="45"/>
    </row>
    <row r="45" ht="45" customHeight="1" spans="1:21">
      <c r="A45" s="114" t="s">
        <v>1282</v>
      </c>
      <c r="B45" s="115">
        <v>10.6</v>
      </c>
      <c r="C45" s="115">
        <v>8.6</v>
      </c>
      <c r="D45" s="115">
        <v>8</v>
      </c>
      <c r="E45" s="115">
        <v>7.5</v>
      </c>
      <c r="F45" s="115">
        <v>7</v>
      </c>
      <c r="G45" s="119">
        <f t="shared" si="24"/>
        <v>2226</v>
      </c>
      <c r="H45" s="119">
        <f t="shared" ref="H45:J45" si="32">D45*220</f>
        <v>1760</v>
      </c>
      <c r="I45" s="119">
        <f t="shared" si="32"/>
        <v>1650</v>
      </c>
      <c r="J45" s="119">
        <f t="shared" si="32"/>
        <v>1540</v>
      </c>
      <c r="K45" s="111" t="s">
        <v>1271</v>
      </c>
      <c r="L45" s="112"/>
      <c r="M45" s="45"/>
      <c r="N45" s="45"/>
      <c r="O45" s="45"/>
      <c r="P45" s="45"/>
      <c r="Q45" s="45"/>
      <c r="R45" s="45"/>
      <c r="S45" s="45"/>
      <c r="T45" s="45"/>
      <c r="U45" s="45"/>
    </row>
    <row r="46" ht="45" customHeight="1" spans="1:21">
      <c r="A46" s="114" t="s">
        <v>1283</v>
      </c>
      <c r="B46" s="115">
        <v>13.5</v>
      </c>
      <c r="C46" s="115">
        <v>11.5</v>
      </c>
      <c r="D46" s="115">
        <v>11</v>
      </c>
      <c r="E46" s="115">
        <v>10.8</v>
      </c>
      <c r="F46" s="115">
        <v>10</v>
      </c>
      <c r="G46" s="119">
        <f t="shared" si="24"/>
        <v>2835</v>
      </c>
      <c r="H46" s="119">
        <f t="shared" ref="H46:J46" si="33">D46*220</f>
        <v>2420</v>
      </c>
      <c r="I46" s="119">
        <f t="shared" si="33"/>
        <v>2376</v>
      </c>
      <c r="J46" s="119">
        <f t="shared" si="33"/>
        <v>2200</v>
      </c>
      <c r="K46" s="111" t="s">
        <v>1271</v>
      </c>
      <c r="L46" s="112"/>
      <c r="M46" s="45"/>
      <c r="N46" s="45"/>
      <c r="O46" s="45"/>
      <c r="P46" s="45"/>
      <c r="Q46" s="45"/>
      <c r="R46" s="45"/>
      <c r="S46" s="45"/>
      <c r="T46" s="45"/>
      <c r="U46" s="45"/>
    </row>
    <row r="47" ht="45" customHeight="1" spans="1:21">
      <c r="A47" s="114" t="s">
        <v>1292</v>
      </c>
      <c r="B47" s="115">
        <v>13.8</v>
      </c>
      <c r="C47" s="115">
        <v>11.8</v>
      </c>
      <c r="D47" s="115">
        <v>11.3</v>
      </c>
      <c r="E47" s="115">
        <v>11.1</v>
      </c>
      <c r="F47" s="115">
        <v>10.3</v>
      </c>
      <c r="G47" s="119">
        <f t="shared" si="24"/>
        <v>2898</v>
      </c>
      <c r="H47" s="119">
        <f t="shared" ref="H47:J47" si="34">D47*220</f>
        <v>2486</v>
      </c>
      <c r="I47" s="119">
        <f t="shared" si="34"/>
        <v>2442</v>
      </c>
      <c r="J47" s="119">
        <f t="shared" si="34"/>
        <v>2266</v>
      </c>
      <c r="K47" s="111" t="s">
        <v>1271</v>
      </c>
      <c r="L47" s="112"/>
      <c r="M47" s="45"/>
      <c r="N47" s="45"/>
      <c r="O47" s="45"/>
      <c r="P47" s="45"/>
      <c r="Q47" s="45"/>
      <c r="R47" s="45"/>
      <c r="S47" s="45"/>
      <c r="T47" s="45"/>
      <c r="U47" s="45"/>
    </row>
    <row r="48" ht="45" customHeight="1" spans="1:21">
      <c r="A48" s="114" t="s">
        <v>1293</v>
      </c>
      <c r="B48" s="115">
        <v>16.6</v>
      </c>
      <c r="C48" s="115">
        <v>13.6</v>
      </c>
      <c r="D48" s="115">
        <v>13.1</v>
      </c>
      <c r="E48" s="115">
        <v>12.8</v>
      </c>
      <c r="F48" s="115">
        <v>12.5</v>
      </c>
      <c r="G48" s="119">
        <f t="shared" si="24"/>
        <v>3486</v>
      </c>
      <c r="H48" s="119">
        <f t="shared" ref="H48:J48" si="35">D48*220</f>
        <v>2882</v>
      </c>
      <c r="I48" s="119">
        <f t="shared" si="35"/>
        <v>2816</v>
      </c>
      <c r="J48" s="119">
        <f t="shared" si="35"/>
        <v>2750</v>
      </c>
      <c r="K48" s="111" t="s">
        <v>1271</v>
      </c>
      <c r="L48" s="112"/>
      <c r="M48" s="45"/>
      <c r="N48" s="45"/>
      <c r="O48" s="45"/>
      <c r="P48" s="45"/>
      <c r="Q48" s="45"/>
      <c r="R48" s="45"/>
      <c r="S48" s="45"/>
      <c r="T48" s="45"/>
      <c r="U48" s="45"/>
    </row>
    <row r="49" ht="35" customHeight="1" spans="1:21">
      <c r="A49" s="116" t="s">
        <v>1286</v>
      </c>
      <c r="B49" s="117"/>
      <c r="C49" s="117"/>
      <c r="D49" s="117"/>
      <c r="E49" s="117"/>
      <c r="F49" s="117"/>
      <c r="G49" s="117"/>
      <c r="H49" s="117"/>
      <c r="I49" s="117"/>
      <c r="J49" s="117"/>
      <c r="K49" s="117"/>
      <c r="L49" s="117"/>
      <c r="M49" s="45"/>
      <c r="N49" s="45"/>
      <c r="O49" s="45"/>
      <c r="P49" s="45"/>
      <c r="Q49" s="45"/>
      <c r="R49" s="45"/>
      <c r="S49" s="45"/>
      <c r="T49" s="45"/>
      <c r="U49" s="45"/>
    </row>
    <row r="50" ht="58" customHeight="1" spans="1:21">
      <c r="A50" s="105" t="s">
        <v>711</v>
      </c>
      <c r="B50" s="106" t="s">
        <v>1298</v>
      </c>
      <c r="C50" s="106"/>
      <c r="D50" s="106"/>
      <c r="E50" s="106"/>
      <c r="F50" s="106"/>
      <c r="G50" s="106"/>
      <c r="H50" s="106"/>
      <c r="I50" s="106"/>
      <c r="J50" s="106"/>
      <c r="K50" s="107" t="s">
        <v>1260</v>
      </c>
      <c r="L50" s="107" t="s">
        <v>6</v>
      </c>
      <c r="M50" s="45"/>
      <c r="N50" s="45"/>
      <c r="O50" s="45"/>
      <c r="P50" s="45"/>
      <c r="Q50" s="45"/>
      <c r="R50" s="45"/>
      <c r="S50" s="45"/>
      <c r="T50" s="45"/>
      <c r="U50" s="45"/>
    </row>
    <row r="51" ht="58" customHeight="1" spans="1:21">
      <c r="A51" s="105" t="s">
        <v>1261</v>
      </c>
      <c r="B51" s="108" t="s">
        <v>1262</v>
      </c>
      <c r="C51" s="108" t="s">
        <v>490</v>
      </c>
      <c r="D51" s="108" t="s">
        <v>1263</v>
      </c>
      <c r="E51" s="108" t="s">
        <v>1264</v>
      </c>
      <c r="F51" s="108" t="s">
        <v>1265</v>
      </c>
      <c r="G51" s="108" t="s">
        <v>1266</v>
      </c>
      <c r="H51" s="108" t="s">
        <v>1267</v>
      </c>
      <c r="I51" s="108" t="s">
        <v>1268</v>
      </c>
      <c r="J51" s="108" t="s">
        <v>1269</v>
      </c>
      <c r="K51" s="107"/>
      <c r="L51" s="107"/>
      <c r="M51" s="45"/>
      <c r="N51" s="45"/>
      <c r="O51" s="45"/>
      <c r="P51" s="45"/>
      <c r="Q51" s="45"/>
      <c r="R51" s="45"/>
      <c r="S51" s="45"/>
      <c r="T51" s="45"/>
      <c r="U51" s="45"/>
    </row>
    <row r="52" ht="45" customHeight="1" spans="1:21">
      <c r="A52" s="118" t="s">
        <v>1270</v>
      </c>
      <c r="B52" s="119">
        <v>10.3</v>
      </c>
      <c r="C52" s="119">
        <v>9.3</v>
      </c>
      <c r="D52" s="119">
        <v>8.8</v>
      </c>
      <c r="E52" s="119">
        <v>8.3</v>
      </c>
      <c r="F52" s="119">
        <v>7.8</v>
      </c>
      <c r="G52" s="119">
        <f>B52*210</f>
        <v>2163</v>
      </c>
      <c r="H52" s="119">
        <f>D52*220</f>
        <v>1936</v>
      </c>
      <c r="I52" s="119">
        <f>E52*220</f>
        <v>1826</v>
      </c>
      <c r="J52" s="119">
        <f>F52*220</f>
        <v>1716</v>
      </c>
      <c r="K52" s="111" t="s">
        <v>1271</v>
      </c>
      <c r="L52" s="112" t="s">
        <v>1299</v>
      </c>
      <c r="M52" s="45"/>
      <c r="N52" s="45"/>
      <c r="O52" s="45"/>
      <c r="P52" s="45"/>
      <c r="Q52" s="45"/>
      <c r="R52" s="45"/>
      <c r="S52" s="45"/>
      <c r="T52" s="45"/>
      <c r="U52" s="45"/>
    </row>
    <row r="53" ht="45" customHeight="1" spans="1:21">
      <c r="A53" s="109" t="s">
        <v>1273</v>
      </c>
      <c r="B53" s="110">
        <v>8.8</v>
      </c>
      <c r="C53" s="110">
        <v>7.8</v>
      </c>
      <c r="D53" s="110">
        <v>7.3</v>
      </c>
      <c r="E53" s="110">
        <v>6.8</v>
      </c>
      <c r="F53" s="110">
        <v>6.3</v>
      </c>
      <c r="G53" s="119">
        <f t="shared" ref="G52:G62" si="36">B53*210</f>
        <v>1848</v>
      </c>
      <c r="H53" s="119">
        <f t="shared" ref="H53:J53" si="37">D53*220</f>
        <v>1606</v>
      </c>
      <c r="I53" s="119">
        <f t="shared" si="37"/>
        <v>1496</v>
      </c>
      <c r="J53" s="119">
        <f t="shared" si="37"/>
        <v>1386</v>
      </c>
      <c r="K53" s="113" t="s">
        <v>1300</v>
      </c>
      <c r="L53" s="112"/>
      <c r="M53" s="45"/>
      <c r="N53" s="45"/>
      <c r="O53" s="45"/>
      <c r="P53" s="45"/>
      <c r="Q53" s="45"/>
      <c r="R53" s="45"/>
      <c r="S53" s="45"/>
      <c r="T53" s="45"/>
      <c r="U53" s="45"/>
    </row>
    <row r="54" ht="45" customHeight="1" spans="1:21">
      <c r="A54" s="109" t="s">
        <v>1275</v>
      </c>
      <c r="B54" s="110">
        <v>11.8</v>
      </c>
      <c r="C54" s="110">
        <v>9.8</v>
      </c>
      <c r="D54" s="110">
        <v>9.3</v>
      </c>
      <c r="E54" s="110">
        <v>8.8</v>
      </c>
      <c r="F54" s="110">
        <v>8.3</v>
      </c>
      <c r="G54" s="119">
        <f t="shared" si="36"/>
        <v>2478</v>
      </c>
      <c r="H54" s="119">
        <f t="shared" ref="H54:J54" si="38">D54*220</f>
        <v>2046</v>
      </c>
      <c r="I54" s="119">
        <f t="shared" si="38"/>
        <v>1936</v>
      </c>
      <c r="J54" s="119">
        <f t="shared" si="38"/>
        <v>1826</v>
      </c>
      <c r="K54" s="113" t="s">
        <v>1301</v>
      </c>
      <c r="L54" s="112"/>
      <c r="M54" s="45"/>
      <c r="N54" s="45"/>
      <c r="O54" s="45"/>
      <c r="P54" s="45"/>
      <c r="Q54" s="45"/>
      <c r="R54" s="45"/>
      <c r="S54" s="45"/>
      <c r="T54" s="45"/>
      <c r="U54" s="45"/>
    </row>
    <row r="55" ht="45" customHeight="1" spans="1:21">
      <c r="A55" s="109" t="s">
        <v>1277</v>
      </c>
      <c r="B55" s="110">
        <v>11.8</v>
      </c>
      <c r="C55" s="110">
        <v>9.8</v>
      </c>
      <c r="D55" s="110">
        <v>9.3</v>
      </c>
      <c r="E55" s="110">
        <v>8.8</v>
      </c>
      <c r="F55" s="110">
        <v>8.3</v>
      </c>
      <c r="G55" s="119">
        <f t="shared" si="36"/>
        <v>2478</v>
      </c>
      <c r="H55" s="119">
        <f t="shared" ref="H55:J55" si="39">D55*220</f>
        <v>2046</v>
      </c>
      <c r="I55" s="119">
        <f t="shared" si="39"/>
        <v>1936</v>
      </c>
      <c r="J55" s="119">
        <f t="shared" si="39"/>
        <v>1826</v>
      </c>
      <c r="K55" s="111" t="s">
        <v>1271</v>
      </c>
      <c r="L55" s="112"/>
      <c r="M55" s="45"/>
      <c r="N55" s="45"/>
      <c r="O55" s="45"/>
      <c r="P55" s="45"/>
      <c r="Q55" s="45"/>
      <c r="R55" s="45"/>
      <c r="S55" s="45"/>
      <c r="T55" s="45"/>
      <c r="U55" s="45"/>
    </row>
    <row r="56" ht="45" customHeight="1" spans="1:21">
      <c r="A56" s="109" t="s">
        <v>1278</v>
      </c>
      <c r="B56" s="110">
        <v>11.3</v>
      </c>
      <c r="C56" s="110">
        <v>9.1</v>
      </c>
      <c r="D56" s="110">
        <v>8.8</v>
      </c>
      <c r="E56" s="110">
        <v>8.3</v>
      </c>
      <c r="F56" s="110">
        <v>7.8</v>
      </c>
      <c r="G56" s="119">
        <f t="shared" si="36"/>
        <v>2373</v>
      </c>
      <c r="H56" s="119">
        <f t="shared" ref="H56:J56" si="40">D56*220</f>
        <v>1936</v>
      </c>
      <c r="I56" s="119">
        <f t="shared" si="40"/>
        <v>1826</v>
      </c>
      <c r="J56" s="119">
        <f t="shared" si="40"/>
        <v>1716</v>
      </c>
      <c r="K56" s="111" t="s">
        <v>1271</v>
      </c>
      <c r="L56" s="112"/>
      <c r="M56" s="45"/>
      <c r="N56" s="45"/>
      <c r="O56" s="45"/>
      <c r="P56" s="45"/>
      <c r="Q56" s="45"/>
      <c r="R56" s="45"/>
      <c r="S56" s="45"/>
      <c r="T56" s="45"/>
      <c r="U56" s="45"/>
    </row>
    <row r="57" ht="45" customHeight="1" spans="1:21">
      <c r="A57" s="114" t="s">
        <v>1279</v>
      </c>
      <c r="B57" s="110">
        <v>11.3</v>
      </c>
      <c r="C57" s="110">
        <v>9.1</v>
      </c>
      <c r="D57" s="110">
        <v>8.8</v>
      </c>
      <c r="E57" s="110">
        <v>8.3</v>
      </c>
      <c r="F57" s="110">
        <v>7.8</v>
      </c>
      <c r="G57" s="119">
        <f t="shared" si="36"/>
        <v>2373</v>
      </c>
      <c r="H57" s="119">
        <f t="shared" ref="H57:J57" si="41">D57*220</f>
        <v>1936</v>
      </c>
      <c r="I57" s="119">
        <f t="shared" si="41"/>
        <v>1826</v>
      </c>
      <c r="J57" s="119">
        <f t="shared" si="41"/>
        <v>1716</v>
      </c>
      <c r="K57" s="111" t="s">
        <v>1271</v>
      </c>
      <c r="L57" s="112"/>
      <c r="M57" s="45"/>
      <c r="N57" s="45"/>
      <c r="O57" s="45"/>
      <c r="P57" s="45"/>
      <c r="Q57" s="45"/>
      <c r="R57" s="45"/>
      <c r="S57" s="45"/>
      <c r="T57" s="45"/>
      <c r="U57" s="45"/>
    </row>
    <row r="58" ht="45" customHeight="1" spans="1:21">
      <c r="A58" s="114" t="s">
        <v>1280</v>
      </c>
      <c r="B58" s="115">
        <v>10.9</v>
      </c>
      <c r="C58" s="115">
        <v>9.8</v>
      </c>
      <c r="D58" s="115">
        <v>9</v>
      </c>
      <c r="E58" s="115">
        <v>8.5</v>
      </c>
      <c r="F58" s="115">
        <v>7.8</v>
      </c>
      <c r="G58" s="119">
        <f t="shared" si="36"/>
        <v>2289</v>
      </c>
      <c r="H58" s="119">
        <f t="shared" ref="H58:J58" si="42">D58*220</f>
        <v>1980</v>
      </c>
      <c r="I58" s="119">
        <f t="shared" si="42"/>
        <v>1870</v>
      </c>
      <c r="J58" s="119">
        <f t="shared" si="42"/>
        <v>1716</v>
      </c>
      <c r="K58" s="113" t="s">
        <v>1302</v>
      </c>
      <c r="L58" s="112"/>
      <c r="M58" s="45"/>
      <c r="N58" s="45"/>
      <c r="O58" s="45"/>
      <c r="P58" s="45"/>
      <c r="Q58" s="45"/>
      <c r="R58" s="45"/>
      <c r="S58" s="45"/>
      <c r="T58" s="45"/>
      <c r="U58" s="45"/>
    </row>
    <row r="59" ht="45" customHeight="1" spans="1:21">
      <c r="A59" s="114" t="s">
        <v>1282</v>
      </c>
      <c r="B59" s="115">
        <v>9.9</v>
      </c>
      <c r="C59" s="115">
        <v>7.9</v>
      </c>
      <c r="D59" s="115">
        <v>7.3</v>
      </c>
      <c r="E59" s="115">
        <v>6.8</v>
      </c>
      <c r="F59" s="115">
        <v>6.3</v>
      </c>
      <c r="G59" s="119">
        <f t="shared" si="36"/>
        <v>2079</v>
      </c>
      <c r="H59" s="119">
        <f t="shared" ref="H59:J59" si="43">D59*220</f>
        <v>1606</v>
      </c>
      <c r="I59" s="119">
        <f t="shared" si="43"/>
        <v>1496</v>
      </c>
      <c r="J59" s="119">
        <f t="shared" si="43"/>
        <v>1386</v>
      </c>
      <c r="K59" s="111" t="s">
        <v>1271</v>
      </c>
      <c r="L59" s="112"/>
      <c r="M59" s="45"/>
      <c r="N59" s="45"/>
      <c r="O59" s="45"/>
      <c r="P59" s="45"/>
      <c r="Q59" s="45"/>
      <c r="R59" s="45"/>
      <c r="S59" s="45"/>
      <c r="T59" s="45"/>
      <c r="U59" s="45"/>
    </row>
    <row r="60" ht="45" customHeight="1" spans="1:21">
      <c r="A60" s="114" t="s">
        <v>1283</v>
      </c>
      <c r="B60" s="115">
        <v>12.8</v>
      </c>
      <c r="C60" s="115">
        <v>10.8</v>
      </c>
      <c r="D60" s="115">
        <v>10.3</v>
      </c>
      <c r="E60" s="115">
        <v>10.1</v>
      </c>
      <c r="F60" s="115">
        <v>9.3</v>
      </c>
      <c r="G60" s="119">
        <f t="shared" si="36"/>
        <v>2688</v>
      </c>
      <c r="H60" s="119">
        <f t="shared" ref="H60:J60" si="44">D60*220</f>
        <v>2266</v>
      </c>
      <c r="I60" s="119">
        <f t="shared" si="44"/>
        <v>2222</v>
      </c>
      <c r="J60" s="119">
        <f t="shared" si="44"/>
        <v>2046</v>
      </c>
      <c r="K60" s="111" t="s">
        <v>1271</v>
      </c>
      <c r="L60" s="112"/>
      <c r="M60" s="45"/>
      <c r="N60" s="45"/>
      <c r="O60" s="45"/>
      <c r="P60" s="45"/>
      <c r="Q60" s="45"/>
      <c r="R60" s="45"/>
      <c r="S60" s="45"/>
      <c r="T60" s="45"/>
      <c r="U60" s="45"/>
    </row>
    <row r="61" ht="45" customHeight="1" spans="1:21">
      <c r="A61" s="114" t="s">
        <v>1292</v>
      </c>
      <c r="B61" s="115">
        <v>13.1</v>
      </c>
      <c r="C61" s="115">
        <v>11.1</v>
      </c>
      <c r="D61" s="115">
        <v>10.6</v>
      </c>
      <c r="E61" s="115">
        <v>10.4</v>
      </c>
      <c r="F61" s="115">
        <v>9.6</v>
      </c>
      <c r="G61" s="119">
        <f t="shared" si="36"/>
        <v>2751</v>
      </c>
      <c r="H61" s="119">
        <f t="shared" ref="H61:J61" si="45">D61*220</f>
        <v>2332</v>
      </c>
      <c r="I61" s="119">
        <f t="shared" si="45"/>
        <v>2288</v>
      </c>
      <c r="J61" s="119">
        <f t="shared" si="45"/>
        <v>2112</v>
      </c>
      <c r="K61" s="111" t="s">
        <v>1271</v>
      </c>
      <c r="L61" s="112"/>
      <c r="M61" s="45"/>
      <c r="N61" s="45"/>
      <c r="O61" s="45"/>
      <c r="P61" s="45"/>
      <c r="Q61" s="45"/>
      <c r="R61" s="45"/>
      <c r="S61" s="45"/>
      <c r="T61" s="45"/>
      <c r="U61" s="45"/>
    </row>
    <row r="62" ht="45" customHeight="1" spans="1:21">
      <c r="A62" s="114" t="s">
        <v>1293</v>
      </c>
      <c r="B62" s="115">
        <v>15.9</v>
      </c>
      <c r="C62" s="115">
        <v>12.9</v>
      </c>
      <c r="D62" s="115">
        <v>12.4</v>
      </c>
      <c r="E62" s="115">
        <v>12.1</v>
      </c>
      <c r="F62" s="115">
        <v>11.8</v>
      </c>
      <c r="G62" s="119">
        <f t="shared" si="36"/>
        <v>3339</v>
      </c>
      <c r="H62" s="119">
        <f t="shared" ref="H62:J62" si="46">D62*220</f>
        <v>2728</v>
      </c>
      <c r="I62" s="119">
        <f t="shared" si="46"/>
        <v>2662</v>
      </c>
      <c r="J62" s="119">
        <f t="shared" si="46"/>
        <v>2596</v>
      </c>
      <c r="K62" s="111" t="s">
        <v>1271</v>
      </c>
      <c r="L62" s="112"/>
      <c r="M62" s="45"/>
      <c r="N62" s="45"/>
      <c r="O62" s="45"/>
      <c r="P62" s="45"/>
      <c r="Q62" s="45"/>
      <c r="R62" s="45"/>
      <c r="S62" s="45"/>
      <c r="T62" s="45"/>
      <c r="U62" s="45"/>
    </row>
    <row r="63" ht="35" customHeight="1" spans="1:21">
      <c r="A63" s="116" t="s">
        <v>1286</v>
      </c>
      <c r="B63" s="117"/>
      <c r="C63" s="117"/>
      <c r="D63" s="117"/>
      <c r="E63" s="117"/>
      <c r="F63" s="117"/>
      <c r="G63" s="117"/>
      <c r="H63" s="117"/>
      <c r="I63" s="117"/>
      <c r="J63" s="117"/>
      <c r="K63" s="117"/>
      <c r="L63" s="117"/>
      <c r="M63" s="45"/>
      <c r="N63" s="45"/>
      <c r="O63" s="45"/>
      <c r="P63" s="45"/>
      <c r="Q63" s="45"/>
      <c r="R63" s="45"/>
      <c r="S63" s="45"/>
      <c r="T63" s="45"/>
      <c r="U63" s="45"/>
    </row>
    <row r="64" ht="58" customHeight="1" spans="1:21">
      <c r="A64" s="105" t="s">
        <v>711</v>
      </c>
      <c r="B64" s="106" t="s">
        <v>1303</v>
      </c>
      <c r="C64" s="106"/>
      <c r="D64" s="106"/>
      <c r="E64" s="106"/>
      <c r="F64" s="106"/>
      <c r="G64" s="106"/>
      <c r="H64" s="106"/>
      <c r="I64" s="106"/>
      <c r="J64" s="106"/>
      <c r="K64" s="107" t="s">
        <v>1260</v>
      </c>
      <c r="L64" s="107" t="s">
        <v>6</v>
      </c>
      <c r="M64" s="45"/>
      <c r="N64" s="45"/>
      <c r="O64" s="45"/>
      <c r="P64" s="45"/>
      <c r="Q64" s="45"/>
      <c r="R64" s="45"/>
      <c r="S64" s="45"/>
      <c r="T64" s="45"/>
      <c r="U64" s="45"/>
    </row>
    <row r="65" ht="58" customHeight="1" spans="1:21">
      <c r="A65" s="105" t="s">
        <v>1261</v>
      </c>
      <c r="B65" s="108" t="s">
        <v>1262</v>
      </c>
      <c r="C65" s="108" t="s">
        <v>490</v>
      </c>
      <c r="D65" s="108" t="s">
        <v>1263</v>
      </c>
      <c r="E65" s="108" t="s">
        <v>1264</v>
      </c>
      <c r="F65" s="108" t="s">
        <v>1265</v>
      </c>
      <c r="G65" s="108" t="s">
        <v>1266</v>
      </c>
      <c r="H65" s="108" t="s">
        <v>1267</v>
      </c>
      <c r="I65" s="108" t="s">
        <v>1268</v>
      </c>
      <c r="J65" s="108" t="s">
        <v>1269</v>
      </c>
      <c r="K65" s="107"/>
      <c r="L65" s="107"/>
      <c r="M65" s="45"/>
      <c r="N65" s="45"/>
      <c r="O65" s="45"/>
      <c r="P65" s="45"/>
      <c r="Q65" s="45"/>
      <c r="R65" s="45"/>
      <c r="S65" s="45"/>
      <c r="T65" s="45"/>
      <c r="U65" s="45"/>
    </row>
    <row r="66" ht="45" customHeight="1" spans="1:21">
      <c r="A66" s="118" t="s">
        <v>1270</v>
      </c>
      <c r="B66" s="119">
        <v>10.1</v>
      </c>
      <c r="C66" s="119">
        <v>9.1</v>
      </c>
      <c r="D66" s="119">
        <v>8.6</v>
      </c>
      <c r="E66" s="119">
        <v>8.1</v>
      </c>
      <c r="F66" s="119">
        <v>7.6</v>
      </c>
      <c r="G66" s="119">
        <f t="shared" ref="G66:G76" si="47">B66*210</f>
        <v>2121</v>
      </c>
      <c r="H66" s="119">
        <f t="shared" ref="H66:J66" si="48">D66*220</f>
        <v>1892</v>
      </c>
      <c r="I66" s="119">
        <f t="shared" si="48"/>
        <v>1782</v>
      </c>
      <c r="J66" s="119">
        <f t="shared" si="48"/>
        <v>1672</v>
      </c>
      <c r="K66" s="120" t="s">
        <v>1271</v>
      </c>
      <c r="L66" s="112" t="s">
        <v>1299</v>
      </c>
      <c r="M66" s="45"/>
      <c r="N66" s="45"/>
      <c r="O66" s="45"/>
      <c r="P66" s="45"/>
      <c r="Q66" s="45"/>
      <c r="R66" s="45"/>
      <c r="S66" s="45"/>
      <c r="T66" s="45"/>
      <c r="U66" s="45"/>
    </row>
    <row r="67" ht="45" customHeight="1" spans="1:21">
      <c r="A67" s="109" t="s">
        <v>1273</v>
      </c>
      <c r="B67" s="110">
        <v>8.6</v>
      </c>
      <c r="C67" s="110">
        <v>7.6</v>
      </c>
      <c r="D67" s="110">
        <v>7.1</v>
      </c>
      <c r="E67" s="110">
        <v>6.6</v>
      </c>
      <c r="F67" s="110">
        <v>6.1</v>
      </c>
      <c r="G67" s="119">
        <f t="shared" si="47"/>
        <v>1806</v>
      </c>
      <c r="H67" s="119">
        <f t="shared" ref="H67:J67" si="49">D67*220</f>
        <v>1562</v>
      </c>
      <c r="I67" s="119">
        <f t="shared" si="49"/>
        <v>1452</v>
      </c>
      <c r="J67" s="119">
        <f t="shared" si="49"/>
        <v>1342</v>
      </c>
      <c r="K67" s="121" t="s">
        <v>1271</v>
      </c>
      <c r="L67" s="112"/>
      <c r="M67" s="45"/>
      <c r="N67" s="45"/>
      <c r="O67" s="45"/>
      <c r="P67" s="45"/>
      <c r="Q67" s="45"/>
      <c r="R67" s="45"/>
      <c r="S67" s="45"/>
      <c r="T67" s="45"/>
      <c r="U67" s="45"/>
    </row>
    <row r="68" ht="45" customHeight="1" spans="1:21">
      <c r="A68" s="109" t="s">
        <v>1275</v>
      </c>
      <c r="B68" s="110">
        <v>11.6</v>
      </c>
      <c r="C68" s="110">
        <v>9.6</v>
      </c>
      <c r="D68" s="110">
        <v>9.1</v>
      </c>
      <c r="E68" s="110">
        <v>8.6</v>
      </c>
      <c r="F68" s="110">
        <v>8.1</v>
      </c>
      <c r="G68" s="119">
        <f t="shared" si="47"/>
        <v>2436</v>
      </c>
      <c r="H68" s="119">
        <f t="shared" ref="H68:J68" si="50">D68*220</f>
        <v>2002</v>
      </c>
      <c r="I68" s="119">
        <f t="shared" si="50"/>
        <v>1892</v>
      </c>
      <c r="J68" s="119">
        <f t="shared" si="50"/>
        <v>1782</v>
      </c>
      <c r="K68" s="111" t="s">
        <v>1271</v>
      </c>
      <c r="L68" s="112"/>
      <c r="M68" s="45"/>
      <c r="N68" s="45"/>
      <c r="O68" s="45"/>
      <c r="P68" s="45"/>
      <c r="Q68" s="45"/>
      <c r="R68" s="45"/>
      <c r="S68" s="45"/>
      <c r="T68" s="45"/>
      <c r="U68" s="45"/>
    </row>
    <row r="69" ht="45" customHeight="1" spans="1:21">
      <c r="A69" s="109" t="s">
        <v>1277</v>
      </c>
      <c r="B69" s="110">
        <v>11.6</v>
      </c>
      <c r="C69" s="110">
        <v>9.6</v>
      </c>
      <c r="D69" s="110">
        <v>9.1</v>
      </c>
      <c r="E69" s="110">
        <v>8.6</v>
      </c>
      <c r="F69" s="110">
        <v>8.1</v>
      </c>
      <c r="G69" s="119">
        <f t="shared" si="47"/>
        <v>2436</v>
      </c>
      <c r="H69" s="119">
        <f t="shared" ref="H69:J69" si="51">D69*220</f>
        <v>2002</v>
      </c>
      <c r="I69" s="119">
        <f t="shared" si="51"/>
        <v>1892</v>
      </c>
      <c r="J69" s="119">
        <f t="shared" si="51"/>
        <v>1782</v>
      </c>
      <c r="K69" s="111" t="s">
        <v>1271</v>
      </c>
      <c r="L69" s="112"/>
      <c r="M69" s="45"/>
      <c r="N69" s="45"/>
      <c r="O69" s="45"/>
      <c r="P69" s="45"/>
      <c r="Q69" s="45"/>
      <c r="R69" s="45"/>
      <c r="S69" s="45"/>
      <c r="T69" s="45"/>
      <c r="U69" s="45"/>
    </row>
    <row r="70" ht="45" customHeight="1" spans="1:21">
      <c r="A70" s="109" t="s">
        <v>1278</v>
      </c>
      <c r="B70" s="110">
        <v>11.1</v>
      </c>
      <c r="C70" s="110">
        <v>8.9</v>
      </c>
      <c r="D70" s="110">
        <v>8.6</v>
      </c>
      <c r="E70" s="110">
        <v>8.1</v>
      </c>
      <c r="F70" s="110">
        <v>7.6</v>
      </c>
      <c r="G70" s="119">
        <f t="shared" si="47"/>
        <v>2331</v>
      </c>
      <c r="H70" s="119">
        <f t="shared" ref="H70:J70" si="52">D70*220</f>
        <v>1892</v>
      </c>
      <c r="I70" s="119">
        <f t="shared" si="52"/>
        <v>1782</v>
      </c>
      <c r="J70" s="119">
        <f t="shared" si="52"/>
        <v>1672</v>
      </c>
      <c r="K70" s="111" t="s">
        <v>1271</v>
      </c>
      <c r="L70" s="112"/>
      <c r="M70" s="45"/>
      <c r="N70" s="45"/>
      <c r="O70" s="45"/>
      <c r="P70" s="45"/>
      <c r="Q70" s="45"/>
      <c r="R70" s="45"/>
      <c r="S70" s="45"/>
      <c r="T70" s="45"/>
      <c r="U70" s="45"/>
    </row>
    <row r="71" ht="45" customHeight="1" spans="1:21">
      <c r="A71" s="114" t="s">
        <v>1279</v>
      </c>
      <c r="B71" s="110">
        <v>11.1</v>
      </c>
      <c r="C71" s="110">
        <v>8.9</v>
      </c>
      <c r="D71" s="110">
        <v>8.6</v>
      </c>
      <c r="E71" s="110">
        <v>8.1</v>
      </c>
      <c r="F71" s="110">
        <v>7.6</v>
      </c>
      <c r="G71" s="119">
        <f t="shared" si="47"/>
        <v>2331</v>
      </c>
      <c r="H71" s="119">
        <f t="shared" ref="H71:J71" si="53">D71*220</f>
        <v>1892</v>
      </c>
      <c r="I71" s="119">
        <f t="shared" si="53"/>
        <v>1782</v>
      </c>
      <c r="J71" s="119">
        <f t="shared" si="53"/>
        <v>1672</v>
      </c>
      <c r="K71" s="111" t="s">
        <v>1271</v>
      </c>
      <c r="L71" s="112"/>
      <c r="M71" s="45"/>
      <c r="N71" s="45"/>
      <c r="O71" s="45"/>
      <c r="P71" s="45"/>
      <c r="Q71" s="45"/>
      <c r="R71" s="45"/>
      <c r="S71" s="45"/>
      <c r="T71" s="45"/>
      <c r="U71" s="45"/>
    </row>
    <row r="72" ht="45" customHeight="1" spans="1:21">
      <c r="A72" s="114" t="s">
        <v>1280</v>
      </c>
      <c r="B72" s="115">
        <v>10.7</v>
      </c>
      <c r="C72" s="115">
        <v>9.6</v>
      </c>
      <c r="D72" s="115">
        <v>8.8</v>
      </c>
      <c r="E72" s="115">
        <v>8.3</v>
      </c>
      <c r="F72" s="115">
        <v>7.6</v>
      </c>
      <c r="G72" s="119">
        <f t="shared" si="47"/>
        <v>2247</v>
      </c>
      <c r="H72" s="119">
        <f t="shared" ref="H72:J72" si="54">D72*220</f>
        <v>1936</v>
      </c>
      <c r="I72" s="119">
        <f t="shared" si="54"/>
        <v>1826</v>
      </c>
      <c r="J72" s="119">
        <f t="shared" si="54"/>
        <v>1672</v>
      </c>
      <c r="K72" s="111" t="s">
        <v>1271</v>
      </c>
      <c r="L72" s="112"/>
      <c r="M72" s="45"/>
      <c r="N72" s="45"/>
      <c r="O72" s="45"/>
      <c r="P72" s="45"/>
      <c r="Q72" s="45"/>
      <c r="R72" s="45"/>
      <c r="S72" s="45"/>
      <c r="T72" s="45"/>
      <c r="U72" s="45"/>
    </row>
    <row r="73" ht="45" customHeight="1" spans="1:21">
      <c r="A73" s="114" t="s">
        <v>1282</v>
      </c>
      <c r="B73" s="115">
        <v>9.7</v>
      </c>
      <c r="C73" s="115">
        <v>7.7</v>
      </c>
      <c r="D73" s="115">
        <v>7.1</v>
      </c>
      <c r="E73" s="115">
        <v>6.6</v>
      </c>
      <c r="F73" s="115">
        <v>6.1</v>
      </c>
      <c r="G73" s="119">
        <f t="shared" si="47"/>
        <v>2037</v>
      </c>
      <c r="H73" s="119">
        <f t="shared" ref="H73:J73" si="55">D73*220</f>
        <v>1562</v>
      </c>
      <c r="I73" s="119">
        <f t="shared" si="55"/>
        <v>1452</v>
      </c>
      <c r="J73" s="119">
        <f t="shared" si="55"/>
        <v>1342</v>
      </c>
      <c r="K73" s="111" t="s">
        <v>1271</v>
      </c>
      <c r="L73" s="112"/>
      <c r="M73" s="45"/>
      <c r="N73" s="45"/>
      <c r="O73" s="45"/>
      <c r="P73" s="45"/>
      <c r="Q73" s="45"/>
      <c r="R73" s="45"/>
      <c r="S73" s="45"/>
      <c r="T73" s="45"/>
      <c r="U73" s="45"/>
    </row>
    <row r="74" ht="45" customHeight="1" spans="1:21">
      <c r="A74" s="114" t="s">
        <v>1283</v>
      </c>
      <c r="B74" s="115">
        <v>12.6</v>
      </c>
      <c r="C74" s="115">
        <v>10.6</v>
      </c>
      <c r="D74" s="115">
        <v>10.1</v>
      </c>
      <c r="E74" s="115">
        <v>9.9</v>
      </c>
      <c r="F74" s="115">
        <v>9.1</v>
      </c>
      <c r="G74" s="119">
        <f t="shared" si="47"/>
        <v>2646</v>
      </c>
      <c r="H74" s="119">
        <f t="shared" ref="H74:J74" si="56">D74*220</f>
        <v>2222</v>
      </c>
      <c r="I74" s="119">
        <f t="shared" si="56"/>
        <v>2178</v>
      </c>
      <c r="J74" s="119">
        <f t="shared" si="56"/>
        <v>2002</v>
      </c>
      <c r="K74" s="111" t="s">
        <v>1271</v>
      </c>
      <c r="L74" s="112"/>
      <c r="M74" s="45"/>
      <c r="N74" s="45"/>
      <c r="O74" s="45"/>
      <c r="P74" s="45"/>
      <c r="Q74" s="45"/>
      <c r="R74" s="45"/>
      <c r="S74" s="45"/>
      <c r="T74" s="45"/>
      <c r="U74" s="45"/>
    </row>
    <row r="75" ht="45" customHeight="1" spans="1:21">
      <c r="A75" s="114" t="s">
        <v>1292</v>
      </c>
      <c r="B75" s="115">
        <v>12.9</v>
      </c>
      <c r="C75" s="115">
        <v>10.9</v>
      </c>
      <c r="D75" s="115">
        <v>10.4</v>
      </c>
      <c r="E75" s="115">
        <v>10.2</v>
      </c>
      <c r="F75" s="115">
        <v>9.4</v>
      </c>
      <c r="G75" s="119">
        <f t="shared" si="47"/>
        <v>2709</v>
      </c>
      <c r="H75" s="119">
        <f t="shared" ref="H75:J75" si="57">D75*220</f>
        <v>2288</v>
      </c>
      <c r="I75" s="119">
        <f t="shared" si="57"/>
        <v>2244</v>
      </c>
      <c r="J75" s="119">
        <f t="shared" si="57"/>
        <v>2068</v>
      </c>
      <c r="K75" s="111" t="s">
        <v>1271</v>
      </c>
      <c r="L75" s="112"/>
      <c r="M75" s="45"/>
      <c r="N75" s="45"/>
      <c r="O75" s="45"/>
      <c r="P75" s="45"/>
      <c r="Q75" s="45"/>
      <c r="R75" s="45"/>
      <c r="S75" s="45"/>
      <c r="T75" s="45"/>
      <c r="U75" s="45"/>
    </row>
    <row r="76" ht="45" customHeight="1" spans="1:21">
      <c r="A76" s="114" t="s">
        <v>1293</v>
      </c>
      <c r="B76" s="115">
        <v>15.7</v>
      </c>
      <c r="C76" s="115">
        <v>12.7</v>
      </c>
      <c r="D76" s="115">
        <v>12.2</v>
      </c>
      <c r="E76" s="115">
        <v>11.9</v>
      </c>
      <c r="F76" s="115">
        <v>11.6</v>
      </c>
      <c r="G76" s="119">
        <f t="shared" si="47"/>
        <v>3297</v>
      </c>
      <c r="H76" s="119">
        <f t="shared" ref="H76:J76" si="58">D76*220</f>
        <v>2684</v>
      </c>
      <c r="I76" s="119">
        <f t="shared" si="58"/>
        <v>2618</v>
      </c>
      <c r="J76" s="119">
        <f t="shared" si="58"/>
        <v>2552</v>
      </c>
      <c r="K76" s="111" t="s">
        <v>1271</v>
      </c>
      <c r="L76" s="112"/>
      <c r="M76" s="45"/>
      <c r="N76" s="45"/>
      <c r="O76" s="45"/>
      <c r="P76" s="45"/>
      <c r="Q76" s="45"/>
      <c r="R76" s="45"/>
      <c r="S76" s="45"/>
      <c r="T76" s="45"/>
      <c r="U76" s="45"/>
    </row>
    <row r="77" ht="35" customHeight="1" spans="1:21">
      <c r="A77" s="122" t="s">
        <v>1286</v>
      </c>
      <c r="B77" s="123"/>
      <c r="C77" s="123"/>
      <c r="D77" s="123"/>
      <c r="E77" s="123"/>
      <c r="F77" s="123"/>
      <c r="G77" s="123"/>
      <c r="H77" s="123"/>
      <c r="I77" s="123"/>
      <c r="J77" s="123"/>
      <c r="K77" s="123"/>
      <c r="L77" s="123"/>
      <c r="M77" s="45"/>
      <c r="N77" s="45"/>
      <c r="O77" s="45"/>
      <c r="P77" s="45"/>
      <c r="Q77" s="45"/>
      <c r="R77" s="45"/>
      <c r="S77" s="45"/>
      <c r="T77" s="45"/>
      <c r="U77" s="45"/>
    </row>
    <row r="78" ht="24" customHeight="1" spans="1:21">
      <c r="A78" s="124"/>
      <c r="B78" s="125"/>
      <c r="C78" s="125"/>
      <c r="D78" s="125"/>
      <c r="E78" s="125"/>
      <c r="F78" s="125"/>
      <c r="G78" s="125"/>
      <c r="H78" s="125"/>
      <c r="I78" s="125"/>
      <c r="J78" s="125"/>
      <c r="K78" s="125"/>
      <c r="L78" s="126"/>
      <c r="M78" s="45"/>
      <c r="N78" s="45"/>
      <c r="O78" s="45"/>
      <c r="P78" s="45"/>
      <c r="Q78" s="45"/>
      <c r="R78" s="45"/>
      <c r="S78" s="45"/>
      <c r="T78" s="45"/>
      <c r="U78" s="45"/>
    </row>
    <row r="79" ht="72" customHeight="1" spans="1:21">
      <c r="A79" s="127" t="s">
        <v>496</v>
      </c>
      <c r="B79" s="128"/>
      <c r="C79" s="128"/>
      <c r="D79" s="128"/>
      <c r="E79" s="128"/>
      <c r="F79" s="128"/>
      <c r="G79" s="128"/>
      <c r="H79" s="128"/>
      <c r="I79" s="128"/>
      <c r="J79" s="128"/>
      <c r="K79" s="128"/>
      <c r="L79" s="129"/>
      <c r="M79" s="45"/>
      <c r="N79" s="45"/>
      <c r="O79" s="45"/>
      <c r="P79" s="45"/>
      <c r="Q79" s="45"/>
      <c r="R79" s="45"/>
      <c r="S79" s="45"/>
      <c r="T79" s="45"/>
      <c r="U79" s="45"/>
    </row>
    <row r="80" ht="30" customHeight="1" spans="1:21">
      <c r="A80" s="130"/>
      <c r="B80" s="131"/>
      <c r="C80" s="131"/>
      <c r="D80" s="131"/>
      <c r="E80" s="131"/>
      <c r="F80" s="131"/>
      <c r="G80" s="131"/>
      <c r="H80" s="131"/>
      <c r="I80" s="131"/>
      <c r="J80" s="131"/>
      <c r="K80" s="131"/>
      <c r="L80" s="132"/>
      <c r="M80" s="45"/>
      <c r="N80" s="45"/>
      <c r="O80" s="45"/>
      <c r="P80" s="45"/>
      <c r="Q80" s="45"/>
      <c r="R80" s="45"/>
      <c r="S80" s="45"/>
      <c r="T80" s="45"/>
      <c r="U80" s="45"/>
    </row>
    <row r="81" ht="120" customHeight="1" spans="1:21">
      <c r="A81" s="133" t="s">
        <v>609</v>
      </c>
      <c r="B81" s="133"/>
      <c r="C81" s="133"/>
      <c r="D81" s="133"/>
      <c r="E81" s="133"/>
      <c r="F81" s="133"/>
      <c r="G81" s="133"/>
      <c r="H81" s="133"/>
      <c r="I81" s="133"/>
      <c r="J81" s="133"/>
      <c r="K81" s="133"/>
      <c r="L81" s="133"/>
      <c r="M81" s="45"/>
      <c r="N81" s="45"/>
      <c r="O81" s="45"/>
      <c r="P81" s="45"/>
      <c r="Q81" s="45"/>
      <c r="R81" s="45"/>
      <c r="S81" s="45"/>
      <c r="T81" s="45"/>
      <c r="U81" s="45"/>
    </row>
    <row r="82" ht="55" customHeight="1" spans="1:21">
      <c r="A82" s="134" t="s">
        <v>610</v>
      </c>
      <c r="B82" s="134"/>
      <c r="C82" s="134"/>
      <c r="D82" s="134"/>
      <c r="E82" s="134"/>
      <c r="F82" s="134"/>
      <c r="G82" s="134"/>
      <c r="H82" s="134"/>
      <c r="I82" s="134"/>
      <c r="J82" s="134"/>
      <c r="K82" s="134"/>
      <c r="L82" s="134"/>
      <c r="M82" s="45"/>
      <c r="N82" s="45"/>
      <c r="O82" s="45"/>
      <c r="P82" s="45"/>
      <c r="Q82" s="45"/>
      <c r="R82" s="45"/>
      <c r="S82" s="45"/>
      <c r="T82" s="45"/>
      <c r="U82" s="45"/>
    </row>
    <row r="83" ht="16.5" spans="1:21">
      <c r="A83" s="135"/>
      <c r="B83" s="135"/>
      <c r="C83" s="135"/>
      <c r="D83" s="135"/>
      <c r="E83" s="135"/>
      <c r="F83" s="135"/>
      <c r="G83" s="135"/>
      <c r="H83" s="135"/>
      <c r="I83" s="135"/>
      <c r="J83" s="135"/>
      <c r="K83" s="135"/>
      <c r="L83" s="135"/>
      <c r="M83" s="45"/>
      <c r="N83" s="45"/>
      <c r="O83" s="45"/>
      <c r="P83" s="45"/>
      <c r="Q83" s="45"/>
      <c r="R83" s="45"/>
      <c r="S83" s="45"/>
      <c r="T83" s="45"/>
      <c r="U83" s="45"/>
    </row>
    <row r="84" ht="36.5" spans="1:21">
      <c r="A84" s="136" t="s">
        <v>434</v>
      </c>
      <c r="B84" s="136"/>
      <c r="C84" s="136"/>
      <c r="D84" s="136"/>
      <c r="E84" s="136"/>
      <c r="F84" s="136"/>
      <c r="G84" s="136"/>
      <c r="H84" s="136"/>
      <c r="I84" s="136"/>
      <c r="J84" s="136"/>
      <c r="K84" s="136"/>
      <c r="L84" s="136"/>
      <c r="M84" s="45"/>
      <c r="N84" s="45"/>
      <c r="O84" s="45"/>
      <c r="P84" s="45"/>
      <c r="Q84" s="45"/>
      <c r="R84" s="45"/>
      <c r="S84" s="45"/>
      <c r="T84" s="45"/>
      <c r="U84" s="45"/>
    </row>
    <row r="85" ht="16.5" spans="1:21">
      <c r="A85" s="137"/>
      <c r="B85" s="137"/>
      <c r="C85" s="137"/>
      <c r="D85" s="137"/>
      <c r="E85" s="137"/>
      <c r="F85" s="137"/>
      <c r="G85" s="137"/>
      <c r="H85" s="137"/>
      <c r="I85" s="137"/>
      <c r="J85" s="137"/>
      <c r="K85" s="137"/>
      <c r="L85" s="137"/>
      <c r="M85" s="45"/>
      <c r="N85" s="45"/>
      <c r="O85" s="45"/>
      <c r="P85" s="45"/>
      <c r="Q85" s="45"/>
      <c r="R85" s="45"/>
      <c r="S85" s="45"/>
      <c r="T85" s="45"/>
      <c r="U85" s="45"/>
    </row>
    <row r="86" ht="250" customHeight="1" spans="1:21">
      <c r="A86" s="138" t="s">
        <v>1304</v>
      </c>
      <c r="B86" s="138"/>
      <c r="C86" s="138"/>
      <c r="D86" s="138"/>
      <c r="E86" s="138"/>
      <c r="F86" s="138"/>
      <c r="G86" s="138"/>
      <c r="H86" s="138"/>
      <c r="I86" s="138"/>
      <c r="J86" s="138"/>
      <c r="K86" s="138"/>
      <c r="L86" s="138"/>
      <c r="M86" s="45"/>
      <c r="N86" s="45"/>
      <c r="O86" s="45"/>
      <c r="P86" s="45"/>
      <c r="Q86" s="45"/>
      <c r="R86" s="45"/>
      <c r="S86" s="45"/>
      <c r="T86" s="45"/>
      <c r="U86" s="45"/>
    </row>
    <row r="87" ht="16.5" spans="1:21">
      <c r="A87" s="137"/>
      <c r="B87" s="137"/>
      <c r="C87" s="137"/>
      <c r="D87" s="137"/>
      <c r="E87" s="137"/>
      <c r="F87" s="137"/>
      <c r="G87" s="137"/>
      <c r="H87" s="137"/>
      <c r="I87" s="137"/>
      <c r="J87" s="137"/>
      <c r="K87" s="137"/>
      <c r="L87" s="137"/>
      <c r="M87" s="45"/>
      <c r="N87" s="45"/>
      <c r="O87" s="45"/>
      <c r="P87" s="45"/>
      <c r="Q87" s="45"/>
      <c r="R87" s="45"/>
      <c r="S87" s="45"/>
      <c r="T87" s="45"/>
      <c r="U87" s="45"/>
    </row>
    <row r="88" ht="36.5" spans="1:21">
      <c r="A88" s="136" t="s">
        <v>436</v>
      </c>
      <c r="B88" s="136"/>
      <c r="C88" s="136"/>
      <c r="D88" s="136"/>
      <c r="E88" s="136"/>
      <c r="F88" s="136"/>
      <c r="G88" s="136"/>
      <c r="H88" s="136"/>
      <c r="I88" s="136"/>
      <c r="J88" s="136"/>
      <c r="K88" s="136"/>
      <c r="L88" s="136"/>
      <c r="M88" s="45"/>
      <c r="N88" s="45"/>
      <c r="O88" s="45"/>
      <c r="P88" s="45"/>
      <c r="Q88" s="45"/>
      <c r="R88" s="45"/>
      <c r="S88" s="45"/>
      <c r="T88" s="45"/>
      <c r="U88" s="45"/>
    </row>
    <row r="89" ht="16.5" spans="1:21">
      <c r="A89" s="137"/>
      <c r="B89" s="137"/>
      <c r="C89" s="137"/>
      <c r="D89" s="137"/>
      <c r="E89" s="137"/>
      <c r="F89" s="137"/>
      <c r="G89" s="137"/>
      <c r="H89" s="137"/>
      <c r="I89" s="137"/>
      <c r="J89" s="137"/>
      <c r="K89" s="137"/>
      <c r="L89" s="137"/>
      <c r="M89" s="45"/>
      <c r="N89" s="45"/>
      <c r="O89" s="45"/>
      <c r="P89" s="45"/>
      <c r="Q89" s="45"/>
      <c r="R89" s="45"/>
      <c r="S89" s="45"/>
      <c r="T89" s="45"/>
      <c r="U89" s="45"/>
    </row>
    <row r="90" ht="25" customHeight="1" spans="1:21">
      <c r="A90" s="139" t="s">
        <v>517</v>
      </c>
      <c r="B90" s="139"/>
      <c r="C90" s="139"/>
      <c r="D90" s="139"/>
      <c r="E90" s="139"/>
      <c r="F90" s="139"/>
      <c r="G90" s="139"/>
      <c r="H90" s="139"/>
      <c r="I90" s="139"/>
      <c r="J90" s="139"/>
      <c r="K90" s="139"/>
      <c r="L90" s="139"/>
      <c r="M90" s="45"/>
      <c r="N90" s="45"/>
      <c r="O90" s="45"/>
      <c r="P90" s="45"/>
      <c r="Q90" s="45"/>
      <c r="R90" s="45"/>
      <c r="S90" s="45"/>
      <c r="T90" s="45"/>
      <c r="U90" s="45"/>
    </row>
    <row r="91" ht="25" customHeight="1" spans="1:21">
      <c r="A91" s="139" t="s">
        <v>518</v>
      </c>
      <c r="B91" s="139"/>
      <c r="C91" s="139"/>
      <c r="D91" s="139"/>
      <c r="E91" s="139"/>
      <c r="F91" s="139"/>
      <c r="G91" s="139"/>
      <c r="H91" s="139"/>
      <c r="I91" s="139"/>
      <c r="J91" s="139"/>
      <c r="K91" s="139"/>
      <c r="L91" s="139"/>
      <c r="M91" s="45"/>
      <c r="N91" s="45"/>
      <c r="O91" s="45"/>
      <c r="P91" s="45"/>
      <c r="Q91" s="45"/>
      <c r="R91" s="45"/>
      <c r="S91" s="45"/>
      <c r="T91" s="45"/>
      <c r="U91" s="45"/>
    </row>
    <row r="92" ht="25" customHeight="1" spans="1:21">
      <c r="A92" s="139" t="s">
        <v>519</v>
      </c>
      <c r="B92" s="139"/>
      <c r="C92" s="139"/>
      <c r="D92" s="139"/>
      <c r="E92" s="139"/>
      <c r="F92" s="139"/>
      <c r="G92" s="139"/>
      <c r="H92" s="139"/>
      <c r="I92" s="139"/>
      <c r="J92" s="139"/>
      <c r="K92" s="139"/>
      <c r="L92" s="139"/>
      <c r="M92" s="45"/>
      <c r="N92" s="45"/>
      <c r="O92" s="45"/>
      <c r="P92" s="45"/>
      <c r="Q92" s="45"/>
      <c r="R92" s="45"/>
      <c r="S92" s="45"/>
      <c r="T92" s="45"/>
      <c r="U92" s="45"/>
    </row>
    <row r="93" ht="25" customHeight="1" spans="1:21">
      <c r="A93" s="139" t="s">
        <v>520</v>
      </c>
      <c r="B93" s="139"/>
      <c r="C93" s="139"/>
      <c r="D93" s="139"/>
      <c r="E93" s="139"/>
      <c r="F93" s="139"/>
      <c r="G93" s="139"/>
      <c r="H93" s="139"/>
      <c r="I93" s="139"/>
      <c r="J93" s="139"/>
      <c r="K93" s="139"/>
      <c r="L93" s="139"/>
      <c r="M93" s="45"/>
      <c r="N93" s="45"/>
      <c r="O93" s="45"/>
      <c r="P93" s="45"/>
      <c r="Q93" s="45"/>
      <c r="R93" s="45"/>
      <c r="S93" s="45"/>
      <c r="T93" s="45"/>
      <c r="U93" s="45"/>
    </row>
    <row r="94" ht="25" customHeight="1" spans="1:21">
      <c r="A94" s="139" t="s">
        <v>521</v>
      </c>
      <c r="B94" s="139"/>
      <c r="C94" s="139"/>
      <c r="D94" s="139"/>
      <c r="E94" s="139"/>
      <c r="F94" s="139"/>
      <c r="G94" s="139"/>
      <c r="H94" s="139"/>
      <c r="I94" s="139"/>
      <c r="J94" s="139"/>
      <c r="K94" s="139"/>
      <c r="L94" s="139"/>
      <c r="M94" s="45"/>
      <c r="N94" s="45"/>
      <c r="O94" s="45"/>
      <c r="P94" s="45"/>
      <c r="Q94" s="45"/>
      <c r="R94" s="45"/>
      <c r="S94" s="45"/>
      <c r="T94" s="45"/>
      <c r="U94" s="45"/>
    </row>
    <row r="95" ht="25" customHeight="1" spans="1:21">
      <c r="A95" s="139" t="s">
        <v>611</v>
      </c>
      <c r="B95" s="139"/>
      <c r="C95" s="139"/>
      <c r="D95" s="139"/>
      <c r="E95" s="139"/>
      <c r="F95" s="139"/>
      <c r="G95" s="139"/>
      <c r="H95" s="139"/>
      <c r="I95" s="139"/>
      <c r="J95" s="139"/>
      <c r="K95" s="139"/>
      <c r="L95" s="139"/>
      <c r="M95" s="45"/>
      <c r="N95" s="45"/>
      <c r="O95" s="45"/>
      <c r="P95" s="45"/>
      <c r="Q95" s="45"/>
      <c r="R95" s="45"/>
      <c r="S95" s="45"/>
      <c r="T95" s="45"/>
      <c r="U95" s="45"/>
    </row>
    <row r="96" ht="25" customHeight="1" spans="1:21">
      <c r="A96" s="139" t="s">
        <v>522</v>
      </c>
      <c r="B96" s="139"/>
      <c r="C96" s="139"/>
      <c r="D96" s="139"/>
      <c r="E96" s="139"/>
      <c r="F96" s="139"/>
      <c r="G96" s="139"/>
      <c r="H96" s="139"/>
      <c r="I96" s="139"/>
      <c r="J96" s="139"/>
      <c r="K96" s="139"/>
      <c r="L96" s="139"/>
      <c r="M96" s="45"/>
      <c r="N96" s="45"/>
      <c r="O96" s="45"/>
      <c r="P96" s="45"/>
      <c r="Q96" s="45"/>
      <c r="R96" s="45"/>
      <c r="S96" s="45"/>
      <c r="T96" s="45"/>
      <c r="U96" s="45"/>
    </row>
    <row r="97" ht="55" customHeight="1" spans="1:21">
      <c r="A97" s="139" t="s">
        <v>523</v>
      </c>
      <c r="B97" s="139"/>
      <c r="C97" s="139"/>
      <c r="D97" s="139"/>
      <c r="E97" s="139"/>
      <c r="F97" s="139"/>
      <c r="G97" s="139"/>
      <c r="H97" s="139"/>
      <c r="I97" s="139"/>
      <c r="J97" s="139"/>
      <c r="K97" s="139"/>
      <c r="L97" s="139"/>
      <c r="M97" s="45"/>
      <c r="N97" s="45"/>
      <c r="O97" s="45"/>
      <c r="P97" s="45"/>
      <c r="Q97" s="45"/>
      <c r="R97" s="45"/>
      <c r="S97" s="45"/>
      <c r="T97" s="45"/>
      <c r="U97" s="45"/>
    </row>
    <row r="98" ht="35" customHeight="1" spans="1:21">
      <c r="A98" s="140" t="s">
        <v>454</v>
      </c>
      <c r="B98" s="140"/>
      <c r="C98" s="140"/>
      <c r="D98" s="140"/>
      <c r="E98" s="140"/>
      <c r="F98" s="140"/>
      <c r="G98" s="140"/>
      <c r="H98" s="140"/>
      <c r="I98" s="140"/>
      <c r="J98" s="140"/>
      <c r="K98" s="140"/>
      <c r="L98" s="140"/>
      <c r="M98" s="45"/>
      <c r="N98" s="45"/>
      <c r="O98" s="45"/>
      <c r="P98" s="45"/>
      <c r="Q98" s="45"/>
      <c r="R98" s="45"/>
      <c r="S98" s="45"/>
      <c r="T98" s="45"/>
      <c r="U98" s="45"/>
    </row>
  </sheetData>
  <mergeCells count="51">
    <mergeCell ref="A1:L1"/>
    <mergeCell ref="A2:L2"/>
    <mergeCell ref="A3:L3"/>
    <mergeCell ref="A4:L4"/>
    <mergeCell ref="A5:L5"/>
    <mergeCell ref="A6:L6"/>
    <mergeCell ref="A7:L7"/>
    <mergeCell ref="B8:J8"/>
    <mergeCell ref="A21:L21"/>
    <mergeCell ref="B22:J22"/>
    <mergeCell ref="A35:L35"/>
    <mergeCell ref="B36:J36"/>
    <mergeCell ref="A49:L49"/>
    <mergeCell ref="B50:J50"/>
    <mergeCell ref="A63:L63"/>
    <mergeCell ref="B64:J64"/>
    <mergeCell ref="A77:L77"/>
    <mergeCell ref="A79:L79"/>
    <mergeCell ref="A81:L81"/>
    <mergeCell ref="A82:L82"/>
    <mergeCell ref="A84:L84"/>
    <mergeCell ref="A85:L85"/>
    <mergeCell ref="A86:L86"/>
    <mergeCell ref="A87:L87"/>
    <mergeCell ref="A88:L88"/>
    <mergeCell ref="A89:L89"/>
    <mergeCell ref="A90:L90"/>
    <mergeCell ref="A91:L91"/>
    <mergeCell ref="A92:L92"/>
    <mergeCell ref="A93:L93"/>
    <mergeCell ref="A94:L94"/>
    <mergeCell ref="A95:L95"/>
    <mergeCell ref="A96:L96"/>
    <mergeCell ref="A97:L97"/>
    <mergeCell ref="A98:L98"/>
    <mergeCell ref="K8:K9"/>
    <mergeCell ref="K22:K23"/>
    <mergeCell ref="K36:K37"/>
    <mergeCell ref="K50:K51"/>
    <mergeCell ref="K64:K65"/>
    <mergeCell ref="L8:L9"/>
    <mergeCell ref="L10:L20"/>
    <mergeCell ref="L22:L23"/>
    <mergeCell ref="L24:L34"/>
    <mergeCell ref="L36:L37"/>
    <mergeCell ref="L38:L48"/>
    <mergeCell ref="L50:L51"/>
    <mergeCell ref="L52:L62"/>
    <mergeCell ref="L64:L65"/>
    <mergeCell ref="L66:L76"/>
    <mergeCell ref="M1:U98"/>
  </mergeCell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theme="4" tint="0.4"/>
  </sheetPr>
  <dimension ref="A2:J3455"/>
  <sheetViews>
    <sheetView showGridLines="0" zoomScale="85" zoomScaleNormal="85" workbookViewId="0">
      <selection activeCell="I14" sqref="I14"/>
    </sheetView>
  </sheetViews>
  <sheetFormatPr defaultColWidth="9" defaultRowHeight="16.5"/>
  <cols>
    <col min="1" max="1" width="4.62727272727273" style="1" customWidth="1"/>
    <col min="2" max="2" width="19.4" style="1" customWidth="1"/>
    <col min="3" max="5" width="16.7636363636364" style="1" customWidth="1"/>
    <col min="6" max="6" width="38.3818181818182" style="1" customWidth="1"/>
    <col min="7" max="7" width="29" style="1" customWidth="1"/>
    <col min="8" max="16384" width="9" style="1"/>
  </cols>
  <sheetData>
    <row r="2" ht="24" customHeight="1"/>
    <row r="3" ht="24" customHeight="1"/>
    <row r="4" customFormat="1" ht="19" customHeight="1" spans="1:10">
      <c r="A4" s="1"/>
      <c r="B4" s="39" t="s">
        <v>117</v>
      </c>
      <c r="C4" s="39"/>
      <c r="D4" s="39"/>
      <c r="E4" s="39"/>
      <c r="F4" s="39"/>
      <c r="G4" s="39"/>
      <c r="H4" s="39"/>
      <c r="I4" s="41"/>
      <c r="J4" s="1"/>
    </row>
    <row r="5" s="1" customFormat="1" ht="24" customHeight="1" spans="1:10">
      <c r="B5" s="39"/>
      <c r="C5" s="39"/>
      <c r="D5" s="39"/>
      <c r="E5" s="39"/>
      <c r="F5" s="39"/>
      <c r="G5" s="39"/>
      <c r="H5" s="39"/>
      <c r="I5" s="41"/>
    </row>
    <row r="6" s="1" customFormat="1" ht="14" customHeight="1" spans="1:10">
      <c r="B6" s="78"/>
      <c r="C6" s="78"/>
      <c r="D6" s="78"/>
      <c r="E6" s="78"/>
      <c r="F6" s="78"/>
      <c r="G6" s="78"/>
      <c r="H6" s="78"/>
      <c r="I6" s="41"/>
    </row>
    <row r="7" ht="31" customHeight="1" spans="1:10">
      <c r="B7" s="68" t="s">
        <v>1305</v>
      </c>
      <c r="C7" s="68"/>
      <c r="D7" s="68"/>
      <c r="E7" s="68"/>
      <c r="F7" s="68"/>
      <c r="G7" s="68"/>
      <c r="H7" s="79"/>
    </row>
    <row r="8" ht="10" customHeight="1" spans="1:10">
      <c r="B8" s="80"/>
      <c r="C8" s="80"/>
      <c r="D8" s="80"/>
      <c r="E8" s="80"/>
      <c r="F8" s="80"/>
      <c r="G8" s="80"/>
      <c r="H8" s="79"/>
    </row>
    <row r="9" ht="30" customHeight="1" spans="1:10">
      <c r="B9" s="27" t="s">
        <v>1306</v>
      </c>
      <c r="C9" s="27" t="s">
        <v>1307</v>
      </c>
      <c r="D9" s="27" t="s">
        <v>1308</v>
      </c>
      <c r="E9" s="27" t="s">
        <v>1309</v>
      </c>
      <c r="F9" s="27" t="s">
        <v>1310</v>
      </c>
      <c r="G9" s="27" t="s">
        <v>6</v>
      </c>
    </row>
    <row r="10" ht="25" customHeight="1" spans="1:10">
      <c r="B10" s="81" t="s">
        <v>1311</v>
      </c>
      <c r="C10" s="81" t="s">
        <v>1312</v>
      </c>
      <c r="D10" s="81">
        <v>8069</v>
      </c>
      <c r="E10" s="81" t="s">
        <v>1313</v>
      </c>
      <c r="F10" s="81" t="s">
        <v>1314</v>
      </c>
      <c r="G10" s="82" t="s">
        <v>1315</v>
      </c>
    </row>
    <row r="11" ht="25" customHeight="1" spans="1:10">
      <c r="B11" s="83" t="s">
        <v>1316</v>
      </c>
      <c r="C11" s="83" t="s">
        <v>1317</v>
      </c>
      <c r="D11" s="83" t="s">
        <v>1318</v>
      </c>
      <c r="E11" s="83" t="s">
        <v>1319</v>
      </c>
      <c r="F11" s="83" t="s">
        <v>1320</v>
      </c>
      <c r="G11" s="84" t="s">
        <v>1315</v>
      </c>
    </row>
    <row r="12" ht="25" customHeight="1" spans="1:10">
      <c r="B12" s="81" t="s">
        <v>1321</v>
      </c>
      <c r="C12" s="81" t="s">
        <v>1317</v>
      </c>
      <c r="D12" s="81" t="s">
        <v>1322</v>
      </c>
      <c r="E12" s="81" t="s">
        <v>1323</v>
      </c>
      <c r="F12" s="81" t="s">
        <v>1324</v>
      </c>
      <c r="G12" s="82" t="s">
        <v>1315</v>
      </c>
    </row>
    <row r="13" ht="25" customHeight="1" spans="1:10">
      <c r="B13" s="83" t="s">
        <v>1325</v>
      </c>
      <c r="C13" s="83" t="s">
        <v>1326</v>
      </c>
      <c r="D13" s="83" t="s">
        <v>1327</v>
      </c>
      <c r="E13" s="83" t="s">
        <v>1328</v>
      </c>
      <c r="F13" s="83" t="s">
        <v>1329</v>
      </c>
      <c r="G13" s="84" t="s">
        <v>1315</v>
      </c>
    </row>
    <row r="14" ht="25" customHeight="1" spans="1:10">
      <c r="B14" s="81" t="s">
        <v>1330</v>
      </c>
      <c r="C14" s="81" t="s">
        <v>1326</v>
      </c>
      <c r="D14" s="81" t="s">
        <v>1331</v>
      </c>
      <c r="E14" s="81" t="s">
        <v>1332</v>
      </c>
      <c r="F14" s="81" t="s">
        <v>1333</v>
      </c>
      <c r="G14" s="82" t="s">
        <v>1315</v>
      </c>
    </row>
    <row r="15" ht="25" customHeight="1" spans="1:10">
      <c r="B15" s="83" t="s">
        <v>1334</v>
      </c>
      <c r="C15" s="83" t="s">
        <v>1326</v>
      </c>
      <c r="D15" s="83">
        <v>19526</v>
      </c>
      <c r="E15" s="83" t="s">
        <v>1335</v>
      </c>
      <c r="F15" s="83" t="s">
        <v>1336</v>
      </c>
      <c r="G15" s="84" t="s">
        <v>1315</v>
      </c>
    </row>
    <row r="16" ht="25" customHeight="1" spans="1:10">
      <c r="B16" s="81" t="s">
        <v>1337</v>
      </c>
      <c r="C16" s="81" t="s">
        <v>1338</v>
      </c>
      <c r="D16" s="81" t="s">
        <v>1339</v>
      </c>
      <c r="E16" s="81" t="s">
        <v>1340</v>
      </c>
      <c r="F16" s="81" t="s">
        <v>1341</v>
      </c>
      <c r="G16" s="82" t="s">
        <v>1315</v>
      </c>
    </row>
    <row r="17" ht="25" customHeight="1" spans="2:7">
      <c r="B17" s="83" t="s">
        <v>1342</v>
      </c>
      <c r="C17" s="83" t="s">
        <v>1338</v>
      </c>
      <c r="D17" s="83" t="s">
        <v>1339</v>
      </c>
      <c r="E17" s="83" t="s">
        <v>1343</v>
      </c>
      <c r="F17" s="83" t="s">
        <v>1344</v>
      </c>
      <c r="G17" s="84" t="s">
        <v>1315</v>
      </c>
    </row>
    <row r="18" ht="25" customHeight="1" spans="2:7">
      <c r="B18" s="81" t="s">
        <v>1345</v>
      </c>
      <c r="C18" s="81" t="s">
        <v>1346</v>
      </c>
      <c r="D18" s="81">
        <v>23803</v>
      </c>
      <c r="E18" s="81" t="s">
        <v>1347</v>
      </c>
      <c r="F18" s="81" t="s">
        <v>1348</v>
      </c>
      <c r="G18" s="82" t="s">
        <v>1315</v>
      </c>
    </row>
    <row r="19" ht="25" customHeight="1" spans="2:7">
      <c r="B19" s="83" t="s">
        <v>1349</v>
      </c>
      <c r="C19" s="83" t="s">
        <v>1350</v>
      </c>
      <c r="D19" s="83" t="s">
        <v>1351</v>
      </c>
      <c r="E19" s="83" t="s">
        <v>1352</v>
      </c>
      <c r="F19" s="83" t="s">
        <v>1353</v>
      </c>
      <c r="G19" s="84" t="s">
        <v>1315</v>
      </c>
    </row>
    <row r="20" ht="25" customHeight="1" spans="2:7">
      <c r="B20" s="81" t="s">
        <v>1354</v>
      </c>
      <c r="C20" s="81" t="s">
        <v>1350</v>
      </c>
      <c r="D20" s="81">
        <v>30549</v>
      </c>
      <c r="E20" s="81" t="s">
        <v>1355</v>
      </c>
      <c r="F20" s="81" t="s">
        <v>1356</v>
      </c>
      <c r="G20" s="82" t="s">
        <v>1315</v>
      </c>
    </row>
    <row r="21" ht="25" customHeight="1" spans="2:7">
      <c r="B21" s="83" t="s">
        <v>1357</v>
      </c>
      <c r="C21" s="83" t="s">
        <v>1350</v>
      </c>
      <c r="D21" s="83">
        <v>30567</v>
      </c>
      <c r="E21" s="83" t="s">
        <v>1358</v>
      </c>
      <c r="F21" s="83" t="s">
        <v>1359</v>
      </c>
      <c r="G21" s="84" t="s">
        <v>1315</v>
      </c>
    </row>
    <row r="22" ht="25" customHeight="1" spans="2:7">
      <c r="B22" s="81" t="s">
        <v>1360</v>
      </c>
      <c r="C22" s="81" t="s">
        <v>1361</v>
      </c>
      <c r="D22" s="81" t="s">
        <v>1362</v>
      </c>
      <c r="E22" s="81" t="s">
        <v>1363</v>
      </c>
      <c r="F22" s="81" t="s">
        <v>1364</v>
      </c>
      <c r="G22" s="82" t="s">
        <v>1315</v>
      </c>
    </row>
    <row r="23" ht="25" customHeight="1" spans="2:7">
      <c r="B23" s="83" t="s">
        <v>1365</v>
      </c>
      <c r="C23" s="83" t="s">
        <v>1366</v>
      </c>
      <c r="D23" s="83" t="s">
        <v>1367</v>
      </c>
      <c r="E23" s="83" t="s">
        <v>1368</v>
      </c>
      <c r="F23" s="83" t="s">
        <v>1369</v>
      </c>
      <c r="G23" s="84" t="s">
        <v>1315</v>
      </c>
    </row>
    <row r="24" ht="24" customHeight="1" spans="2:7">
      <c r="B24" s="81" t="s">
        <v>1370</v>
      </c>
      <c r="C24" s="81" t="s">
        <v>1366</v>
      </c>
      <c r="D24" s="81">
        <v>37090</v>
      </c>
      <c r="E24" s="81" t="s">
        <v>1368</v>
      </c>
      <c r="F24" s="81" t="s">
        <v>1371</v>
      </c>
      <c r="G24" s="82" t="s">
        <v>1315</v>
      </c>
    </row>
    <row r="25" ht="21" customHeight="1" spans="2:7">
      <c r="B25" s="83" t="s">
        <v>1372</v>
      </c>
      <c r="C25" s="83" t="s">
        <v>1366</v>
      </c>
      <c r="D25" s="83" t="s">
        <v>1373</v>
      </c>
      <c r="E25" s="83" t="s">
        <v>1374</v>
      </c>
      <c r="F25" s="83" t="s">
        <v>1375</v>
      </c>
      <c r="G25" s="84" t="s">
        <v>1315</v>
      </c>
    </row>
    <row r="26" ht="25" customHeight="1" spans="2:7">
      <c r="B26" s="81" t="s">
        <v>1376</v>
      </c>
      <c r="C26" s="81" t="s">
        <v>1377</v>
      </c>
      <c r="D26" s="81" t="s">
        <v>1378</v>
      </c>
      <c r="E26" s="81" t="s">
        <v>1379</v>
      </c>
      <c r="F26" s="81" t="s">
        <v>1380</v>
      </c>
      <c r="G26" s="82" t="s">
        <v>1315</v>
      </c>
    </row>
    <row r="27" ht="23" customHeight="1" spans="2:7">
      <c r="B27" s="83" t="s">
        <v>1381</v>
      </c>
      <c r="C27" s="83" t="s">
        <v>1382</v>
      </c>
      <c r="D27" s="83">
        <v>40165</v>
      </c>
      <c r="E27" s="83" t="s">
        <v>1383</v>
      </c>
      <c r="F27" s="83" t="s">
        <v>1384</v>
      </c>
      <c r="G27" s="84" t="s">
        <v>1315</v>
      </c>
    </row>
    <row r="28" ht="25" customHeight="1" spans="2:7">
      <c r="B28" s="81" t="s">
        <v>1385</v>
      </c>
      <c r="C28" s="81" t="s">
        <v>1382</v>
      </c>
      <c r="D28" s="81">
        <v>40165</v>
      </c>
      <c r="E28" s="81" t="s">
        <v>1383</v>
      </c>
      <c r="F28" s="81" t="s">
        <v>1386</v>
      </c>
      <c r="G28" s="82" t="s">
        <v>1315</v>
      </c>
    </row>
    <row r="29" ht="26" customHeight="1" spans="2:7">
      <c r="B29" s="83" t="s">
        <v>1387</v>
      </c>
      <c r="C29" s="83" t="s">
        <v>1382</v>
      </c>
      <c r="D29" s="83">
        <v>40165</v>
      </c>
      <c r="E29" s="83" t="s">
        <v>1383</v>
      </c>
      <c r="F29" s="83" t="s">
        <v>1388</v>
      </c>
      <c r="G29" s="84" t="s">
        <v>1315</v>
      </c>
    </row>
    <row r="30" ht="22" customHeight="1" spans="2:7">
      <c r="B30" s="81" t="s">
        <v>1389</v>
      </c>
      <c r="C30" s="81" t="s">
        <v>1382</v>
      </c>
      <c r="D30" s="81">
        <v>40165</v>
      </c>
      <c r="E30" s="81" t="s">
        <v>1383</v>
      </c>
      <c r="F30" s="81" t="s">
        <v>1390</v>
      </c>
      <c r="G30" s="82" t="s">
        <v>1315</v>
      </c>
    </row>
    <row r="31" ht="26" customHeight="1" spans="2:7">
      <c r="B31" s="83" t="s">
        <v>1391</v>
      </c>
      <c r="C31" s="83" t="s">
        <v>1382</v>
      </c>
      <c r="D31" s="83">
        <v>40165</v>
      </c>
      <c r="E31" s="83" t="s">
        <v>1383</v>
      </c>
      <c r="F31" s="83" t="s">
        <v>1392</v>
      </c>
      <c r="G31" s="84" t="s">
        <v>1315</v>
      </c>
    </row>
    <row r="32" ht="24" customHeight="1" spans="2:7">
      <c r="B32" s="81" t="s">
        <v>1393</v>
      </c>
      <c r="C32" s="81" t="s">
        <v>1382</v>
      </c>
      <c r="D32" s="81" t="s">
        <v>1394</v>
      </c>
      <c r="E32" s="81" t="s">
        <v>1395</v>
      </c>
      <c r="F32" s="81" t="s">
        <v>1396</v>
      </c>
      <c r="G32" s="82" t="s">
        <v>1315</v>
      </c>
    </row>
    <row r="33" ht="27" customHeight="1" spans="2:7">
      <c r="B33" s="83" t="s">
        <v>1397</v>
      </c>
      <c r="C33" s="83" t="s">
        <v>1275</v>
      </c>
      <c r="D33" s="83" t="s">
        <v>1398</v>
      </c>
      <c r="E33" s="83" t="s">
        <v>1399</v>
      </c>
      <c r="F33" s="83" t="s">
        <v>1400</v>
      </c>
      <c r="G33" s="84" t="s">
        <v>1315</v>
      </c>
    </row>
    <row r="34" ht="24" customHeight="1" spans="2:7">
      <c r="B34" s="81" t="s">
        <v>1401</v>
      </c>
      <c r="C34" s="81" t="s">
        <v>1402</v>
      </c>
      <c r="D34" s="81" t="s">
        <v>1403</v>
      </c>
      <c r="E34" s="81" t="s">
        <v>1404</v>
      </c>
      <c r="F34" s="81" t="s">
        <v>1405</v>
      </c>
      <c r="G34" s="82" t="s">
        <v>1315</v>
      </c>
    </row>
    <row r="35" ht="23" customHeight="1" spans="2:7">
      <c r="B35" s="83" t="s">
        <v>1406</v>
      </c>
      <c r="C35" s="83" t="s">
        <v>1402</v>
      </c>
      <c r="D35" s="83">
        <v>60449</v>
      </c>
      <c r="E35" s="83" t="s">
        <v>1407</v>
      </c>
      <c r="F35" s="83" t="s">
        <v>1408</v>
      </c>
      <c r="G35" s="84" t="s">
        <v>1315</v>
      </c>
    </row>
    <row r="36" ht="23" customHeight="1" spans="2:7">
      <c r="B36" s="81" t="s">
        <v>1409</v>
      </c>
      <c r="C36" s="81" t="s">
        <v>1410</v>
      </c>
      <c r="D36" s="81">
        <v>66021</v>
      </c>
      <c r="E36" s="81" t="s">
        <v>1411</v>
      </c>
      <c r="F36" s="81" t="s">
        <v>1412</v>
      </c>
      <c r="G36" s="82" t="s">
        <v>1315</v>
      </c>
    </row>
    <row r="37" ht="21" customHeight="1" spans="2:7">
      <c r="B37" s="83" t="s">
        <v>1413</v>
      </c>
      <c r="C37" s="83" t="s">
        <v>1411</v>
      </c>
      <c r="D37" s="83" t="s">
        <v>1414</v>
      </c>
      <c r="E37" s="83" t="s">
        <v>1410</v>
      </c>
      <c r="F37" s="83" t="s">
        <v>1415</v>
      </c>
      <c r="G37" s="84" t="s">
        <v>1315</v>
      </c>
    </row>
    <row r="38" ht="24" customHeight="1" spans="2:7">
      <c r="B38" s="81" t="s">
        <v>1416</v>
      </c>
      <c r="C38" s="81" t="s">
        <v>1411</v>
      </c>
      <c r="D38" s="81">
        <v>67337</v>
      </c>
      <c r="E38" s="81" t="s">
        <v>1417</v>
      </c>
      <c r="F38" s="81" t="s">
        <v>1418</v>
      </c>
      <c r="G38" s="82" t="s">
        <v>1315</v>
      </c>
    </row>
    <row r="39" ht="21" customHeight="1" spans="2:7">
      <c r="B39" s="83" t="s">
        <v>1419</v>
      </c>
      <c r="C39" s="83" t="s">
        <v>1280</v>
      </c>
      <c r="D39" s="83" t="s">
        <v>1420</v>
      </c>
      <c r="E39" s="83" t="s">
        <v>1421</v>
      </c>
      <c r="F39" s="83" t="s">
        <v>1422</v>
      </c>
      <c r="G39" s="84" t="s">
        <v>1315</v>
      </c>
    </row>
    <row r="40" ht="24" customHeight="1" spans="2:7">
      <c r="B40" s="81" t="s">
        <v>1423</v>
      </c>
      <c r="C40" s="81" t="s">
        <v>1280</v>
      </c>
      <c r="D40" s="81">
        <v>77423</v>
      </c>
      <c r="E40" s="81" t="s">
        <v>1424</v>
      </c>
      <c r="F40" s="81" t="s">
        <v>1425</v>
      </c>
      <c r="G40" s="82" t="s">
        <v>1315</v>
      </c>
    </row>
    <row r="41" ht="21" customHeight="1" spans="2:7">
      <c r="B41" s="83" t="s">
        <v>1426</v>
      </c>
      <c r="C41" s="83" t="s">
        <v>1427</v>
      </c>
      <c r="D41" s="83">
        <v>80018</v>
      </c>
      <c r="E41" s="83" t="s">
        <v>1428</v>
      </c>
      <c r="F41" s="83" t="s">
        <v>1429</v>
      </c>
      <c r="G41" s="84" t="s">
        <v>1315</v>
      </c>
    </row>
    <row r="42" ht="18" customHeight="1" spans="2:7">
      <c r="B42" s="81" t="s">
        <v>1430</v>
      </c>
      <c r="C42" s="81" t="s">
        <v>1431</v>
      </c>
      <c r="D42" s="81">
        <v>89408</v>
      </c>
      <c r="E42" s="81" t="s">
        <v>1432</v>
      </c>
      <c r="F42" s="81" t="s">
        <v>1433</v>
      </c>
      <c r="G42" s="82" t="s">
        <v>1315</v>
      </c>
    </row>
    <row r="43" ht="20" customHeight="1" spans="2:7">
      <c r="B43" s="83" t="s">
        <v>1434</v>
      </c>
      <c r="C43" s="83" t="s">
        <v>1435</v>
      </c>
      <c r="D43" s="83" t="s">
        <v>1436</v>
      </c>
      <c r="E43" s="83" t="s">
        <v>1437</v>
      </c>
      <c r="F43" s="83" t="s">
        <v>1438</v>
      </c>
      <c r="G43" s="84" t="s">
        <v>1315</v>
      </c>
    </row>
    <row r="44" ht="19" customHeight="1" spans="2:7">
      <c r="B44" s="81" t="s">
        <v>1439</v>
      </c>
      <c r="C44" s="81" t="s">
        <v>1435</v>
      </c>
      <c r="D44" s="81">
        <v>95215</v>
      </c>
      <c r="E44" s="81" t="s">
        <v>1437</v>
      </c>
      <c r="F44" s="81" t="s">
        <v>1440</v>
      </c>
      <c r="G44" s="82" t="s">
        <v>1315</v>
      </c>
    </row>
    <row r="45" ht="25" customHeight="1" spans="2:7">
      <c r="B45" s="83" t="s">
        <v>1441</v>
      </c>
      <c r="C45" s="83" t="s">
        <v>1435</v>
      </c>
      <c r="D45" s="83" t="s">
        <v>1442</v>
      </c>
      <c r="E45" s="83" t="s">
        <v>1443</v>
      </c>
      <c r="F45" s="83" t="s">
        <v>1444</v>
      </c>
      <c r="G45" s="84" t="s">
        <v>1315</v>
      </c>
    </row>
    <row r="46" spans="2:7">
      <c r="B46" s="85"/>
      <c r="C46" s="85"/>
      <c r="D46" s="86"/>
      <c r="E46" s="85"/>
      <c r="F46" s="87"/>
      <c r="G46" s="87"/>
    </row>
    <row r="47" spans="2:7">
      <c r="B47" s="85"/>
      <c r="C47" s="85"/>
      <c r="D47" s="86"/>
      <c r="E47" s="85"/>
      <c r="F47" s="87"/>
      <c r="G47" s="87"/>
    </row>
    <row r="48" spans="2:7">
      <c r="B48" s="85"/>
      <c r="C48" s="85"/>
      <c r="D48" s="86"/>
      <c r="E48" s="85"/>
      <c r="F48" s="87"/>
      <c r="G48" s="87"/>
    </row>
    <row r="49" spans="2:7">
      <c r="B49" s="85"/>
      <c r="C49" s="85"/>
      <c r="D49" s="86"/>
      <c r="E49" s="85"/>
      <c r="F49" s="87"/>
      <c r="G49" s="87"/>
    </row>
    <row r="50" spans="2:7">
      <c r="B50" s="85"/>
      <c r="C50" s="85"/>
      <c r="D50" s="86"/>
      <c r="E50" s="85"/>
      <c r="F50" s="87"/>
      <c r="G50" s="87"/>
    </row>
    <row r="51" spans="2:7">
      <c r="B51" s="85"/>
      <c r="C51" s="85"/>
      <c r="D51" s="86"/>
      <c r="E51" s="85"/>
      <c r="F51" s="87"/>
      <c r="G51" s="87"/>
    </row>
    <row r="52" spans="2:7">
      <c r="B52" s="85"/>
      <c r="C52" s="85"/>
      <c r="D52" s="86"/>
      <c r="E52" s="85"/>
      <c r="F52" s="87"/>
      <c r="G52" s="87"/>
    </row>
    <row r="53" spans="2:7">
      <c r="B53" s="85"/>
      <c r="C53" s="85"/>
      <c r="D53" s="86"/>
      <c r="E53" s="85"/>
      <c r="F53" s="87"/>
      <c r="G53" s="87"/>
    </row>
    <row r="54" spans="2:7">
      <c r="B54" s="85"/>
      <c r="C54" s="85"/>
      <c r="D54" s="86"/>
      <c r="E54" s="85"/>
      <c r="F54" s="87"/>
      <c r="G54" s="87"/>
    </row>
    <row r="55" spans="2:7">
      <c r="B55" s="85"/>
      <c r="C55" s="85"/>
      <c r="D55" s="86"/>
      <c r="E55" s="85"/>
      <c r="F55" s="87"/>
      <c r="G55" s="87"/>
    </row>
    <row r="56" spans="2:7">
      <c r="B56" s="85"/>
      <c r="C56" s="85"/>
      <c r="D56" s="86"/>
      <c r="E56" s="85"/>
      <c r="F56" s="87"/>
      <c r="G56" s="87"/>
    </row>
    <row r="57" spans="2:7">
      <c r="B57" s="85"/>
      <c r="C57" s="85"/>
      <c r="D57" s="86"/>
      <c r="E57" s="85"/>
      <c r="F57" s="87"/>
      <c r="G57" s="87"/>
    </row>
    <row r="58" spans="2:7">
      <c r="B58" s="85"/>
      <c r="C58" s="85"/>
      <c r="D58" s="86"/>
      <c r="E58" s="85"/>
      <c r="F58" s="87"/>
      <c r="G58" s="87"/>
    </row>
    <row r="59" spans="2:7">
      <c r="B59" s="85"/>
      <c r="C59" s="85"/>
      <c r="D59" s="86"/>
      <c r="E59" s="85"/>
      <c r="F59" s="87"/>
      <c r="G59" s="87"/>
    </row>
    <row r="60" spans="2:7">
      <c r="B60" s="85"/>
      <c r="C60" s="85"/>
      <c r="D60" s="86"/>
      <c r="E60" s="85"/>
      <c r="F60" s="87"/>
      <c r="G60" s="87"/>
    </row>
    <row r="61" spans="2:7">
      <c r="B61" s="85"/>
      <c r="C61" s="85"/>
      <c r="D61" s="86"/>
      <c r="E61" s="85"/>
      <c r="F61" s="87"/>
      <c r="G61" s="87"/>
    </row>
    <row r="62" spans="2:7">
      <c r="B62" s="85"/>
      <c r="C62" s="85"/>
      <c r="D62" s="86"/>
      <c r="E62" s="85"/>
      <c r="F62" s="87"/>
      <c r="G62" s="87"/>
    </row>
    <row r="63" spans="2:7">
      <c r="B63" s="85"/>
      <c r="C63" s="85"/>
      <c r="D63" s="86"/>
      <c r="E63" s="85"/>
      <c r="F63" s="87"/>
      <c r="G63" s="87"/>
    </row>
    <row r="64" spans="2:7">
      <c r="B64" s="85"/>
      <c r="C64" s="85"/>
      <c r="D64" s="86"/>
      <c r="E64" s="85"/>
      <c r="F64" s="87"/>
      <c r="G64" s="87"/>
    </row>
    <row r="65" spans="2:7">
      <c r="B65" s="85"/>
      <c r="C65" s="85"/>
      <c r="D65" s="86"/>
      <c r="E65" s="85"/>
      <c r="F65" s="87"/>
      <c r="G65" s="87"/>
    </row>
    <row r="66" spans="2:7">
      <c r="B66" s="85"/>
      <c r="C66" s="85"/>
      <c r="D66" s="86"/>
      <c r="E66" s="85"/>
      <c r="F66" s="87"/>
      <c r="G66" s="87"/>
    </row>
    <row r="67" spans="2:7">
      <c r="B67" s="85"/>
      <c r="C67" s="85"/>
      <c r="D67" s="86"/>
      <c r="E67" s="85"/>
      <c r="F67" s="87"/>
      <c r="G67" s="87"/>
    </row>
    <row r="68" spans="2:7">
      <c r="B68" s="85"/>
      <c r="C68" s="85"/>
      <c r="D68" s="86"/>
      <c r="E68" s="85"/>
      <c r="F68" s="87"/>
      <c r="G68" s="87"/>
    </row>
    <row r="69" spans="2:7">
      <c r="B69" s="85"/>
      <c r="C69" s="85"/>
      <c r="D69" s="86"/>
      <c r="E69" s="85"/>
      <c r="F69" s="87"/>
      <c r="G69" s="87"/>
    </row>
    <row r="70" spans="2:7">
      <c r="B70" s="85"/>
      <c r="C70" s="85"/>
      <c r="D70" s="86"/>
      <c r="E70" s="85"/>
      <c r="F70" s="87"/>
      <c r="G70" s="87"/>
    </row>
    <row r="71" spans="2:7">
      <c r="B71" s="85"/>
      <c r="C71" s="85"/>
      <c r="D71" s="86"/>
      <c r="E71" s="85"/>
      <c r="F71" s="87"/>
      <c r="G71" s="87"/>
    </row>
    <row r="72" spans="2:7">
      <c r="B72" s="85"/>
      <c r="C72" s="85"/>
      <c r="D72" s="86"/>
      <c r="E72" s="85"/>
      <c r="F72" s="87"/>
      <c r="G72" s="87"/>
    </row>
    <row r="73" spans="2:7">
      <c r="B73" s="85"/>
      <c r="C73" s="85"/>
      <c r="D73" s="86"/>
      <c r="E73" s="85"/>
      <c r="F73" s="87"/>
      <c r="G73" s="87"/>
    </row>
    <row r="74" spans="2:7">
      <c r="B74" s="85"/>
      <c r="C74" s="85"/>
      <c r="D74" s="86"/>
      <c r="E74" s="85"/>
      <c r="F74" s="87"/>
      <c r="G74" s="87"/>
    </row>
    <row r="75" spans="2:7">
      <c r="B75" s="85"/>
      <c r="C75" s="85"/>
      <c r="D75" s="86"/>
      <c r="E75" s="85"/>
      <c r="F75" s="87"/>
      <c r="G75" s="87"/>
    </row>
    <row r="76" spans="2:7">
      <c r="B76" s="88"/>
      <c r="C76" s="85"/>
      <c r="D76" s="86"/>
      <c r="E76" s="85"/>
      <c r="F76" s="87"/>
      <c r="G76" s="87"/>
    </row>
    <row r="77" spans="2:7">
      <c r="B77" s="88"/>
      <c r="C77" s="85"/>
      <c r="D77" s="86"/>
      <c r="E77" s="85"/>
      <c r="F77" s="87"/>
      <c r="G77" s="87"/>
    </row>
    <row r="78" spans="2:7">
      <c r="B78" s="88"/>
      <c r="C78" s="85"/>
      <c r="D78" s="86"/>
      <c r="E78" s="85"/>
      <c r="F78" s="87"/>
      <c r="G78" s="87"/>
    </row>
    <row r="79" spans="2:7">
      <c r="B79" s="88"/>
      <c r="C79" s="85"/>
      <c r="D79" s="86"/>
      <c r="E79" s="85"/>
      <c r="F79" s="87"/>
      <c r="G79" s="87"/>
    </row>
    <row r="80" spans="2:7">
      <c r="B80" s="88"/>
      <c r="C80" s="85"/>
      <c r="D80" s="86"/>
      <c r="E80" s="85"/>
      <c r="F80" s="87"/>
      <c r="G80" s="87"/>
    </row>
    <row r="81" spans="2:7">
      <c r="B81" s="88"/>
      <c r="C81" s="85"/>
      <c r="D81" s="86"/>
      <c r="E81" s="85"/>
      <c r="F81" s="87"/>
      <c r="G81" s="87"/>
    </row>
    <row r="82" spans="2:7">
      <c r="B82" s="88"/>
      <c r="C82" s="85"/>
      <c r="D82" s="86"/>
      <c r="E82" s="85"/>
      <c r="F82" s="87"/>
      <c r="G82" s="87"/>
    </row>
    <row r="83" spans="2:7">
      <c r="B83" s="88"/>
      <c r="C83" s="85"/>
      <c r="D83" s="86"/>
      <c r="E83" s="85"/>
      <c r="F83" s="87"/>
      <c r="G83" s="87"/>
    </row>
    <row r="84" spans="2:7">
      <c r="B84" s="88"/>
      <c r="C84" s="85"/>
      <c r="D84" s="86"/>
      <c r="E84" s="85"/>
      <c r="F84" s="87"/>
      <c r="G84" s="87"/>
    </row>
    <row r="85" spans="2:7">
      <c r="B85" s="88"/>
      <c r="C85" s="85"/>
      <c r="D85" s="86"/>
      <c r="E85" s="85"/>
      <c r="F85" s="87"/>
      <c r="G85" s="87"/>
    </row>
    <row r="86" spans="2:7">
      <c r="B86" s="88"/>
      <c r="C86" s="85"/>
      <c r="D86" s="86"/>
      <c r="E86" s="85"/>
      <c r="F86" s="87"/>
      <c r="G86" s="87"/>
    </row>
    <row r="87" spans="2:7">
      <c r="B87" s="88"/>
      <c r="C87" s="85"/>
      <c r="D87" s="86"/>
      <c r="E87" s="85"/>
      <c r="F87" s="87"/>
      <c r="G87" s="87"/>
    </row>
    <row r="88" spans="2:7">
      <c r="B88" s="88"/>
      <c r="C88" s="85"/>
      <c r="D88" s="86"/>
      <c r="E88" s="85"/>
      <c r="F88" s="87"/>
      <c r="G88" s="87"/>
    </row>
    <row r="89" spans="2:7">
      <c r="B89" s="88"/>
      <c r="C89" s="85"/>
      <c r="D89" s="86"/>
      <c r="E89" s="85"/>
      <c r="F89" s="87"/>
      <c r="G89" s="87"/>
    </row>
    <row r="90" spans="2:7">
      <c r="B90" s="88"/>
      <c r="C90" s="85"/>
      <c r="D90" s="86"/>
      <c r="E90" s="85"/>
      <c r="F90" s="87"/>
      <c r="G90" s="87"/>
    </row>
    <row r="91" spans="2:7">
      <c r="B91" s="88"/>
      <c r="C91" s="85"/>
      <c r="D91" s="86"/>
      <c r="E91" s="85"/>
      <c r="F91" s="87"/>
      <c r="G91" s="87"/>
    </row>
    <row r="92" spans="2:7">
      <c r="B92" s="88"/>
      <c r="C92" s="85"/>
      <c r="D92" s="86"/>
      <c r="E92" s="85"/>
      <c r="F92" s="87"/>
      <c r="G92" s="87"/>
    </row>
    <row r="93" spans="2:7">
      <c r="B93" s="88"/>
      <c r="C93" s="85"/>
      <c r="D93" s="86"/>
      <c r="E93" s="85"/>
      <c r="F93" s="87"/>
      <c r="G93" s="87"/>
    </row>
    <row r="94" spans="2:7">
      <c r="B94" s="88"/>
      <c r="C94" s="85"/>
      <c r="D94" s="86"/>
      <c r="E94" s="85"/>
      <c r="F94" s="87"/>
      <c r="G94" s="87"/>
    </row>
    <row r="95" spans="2:7">
      <c r="B95" s="88"/>
      <c r="C95" s="85"/>
      <c r="D95" s="86"/>
      <c r="E95" s="85"/>
      <c r="F95" s="87"/>
      <c r="G95" s="87"/>
    </row>
    <row r="96" spans="2:7">
      <c r="B96" s="88"/>
      <c r="C96" s="85"/>
      <c r="D96" s="86"/>
      <c r="E96" s="85"/>
      <c r="F96" s="87"/>
      <c r="G96" s="87"/>
    </row>
    <row r="97" spans="2:7">
      <c r="B97" s="88"/>
      <c r="C97" s="85"/>
      <c r="D97" s="86"/>
      <c r="E97" s="85"/>
      <c r="F97" s="87"/>
      <c r="G97" s="87"/>
    </row>
    <row r="98" spans="2:7">
      <c r="B98" s="88"/>
      <c r="C98" s="85"/>
      <c r="D98" s="86"/>
      <c r="E98" s="85"/>
      <c r="F98" s="87"/>
      <c r="G98" s="87"/>
    </row>
    <row r="99" spans="2:7">
      <c r="B99" s="88"/>
      <c r="C99" s="85"/>
      <c r="D99" s="86"/>
      <c r="E99" s="85"/>
      <c r="F99" s="87"/>
      <c r="G99" s="87"/>
    </row>
    <row r="100" spans="2:7">
      <c r="B100" s="88"/>
      <c r="C100" s="85"/>
      <c r="D100" s="86"/>
      <c r="E100" s="85"/>
      <c r="F100" s="87"/>
      <c r="G100" s="87"/>
    </row>
    <row r="101" spans="2:7">
      <c r="B101" s="88"/>
      <c r="C101" s="85"/>
      <c r="D101" s="86"/>
      <c r="E101" s="85"/>
      <c r="F101" s="87"/>
      <c r="G101" s="87"/>
    </row>
    <row r="102" spans="2:7">
      <c r="B102" s="88"/>
      <c r="C102" s="85"/>
      <c r="D102" s="86"/>
      <c r="E102" s="85"/>
      <c r="F102" s="87"/>
      <c r="G102" s="87"/>
    </row>
    <row r="103" spans="2:7">
      <c r="B103" s="88"/>
      <c r="C103" s="85"/>
      <c r="D103" s="86"/>
      <c r="E103" s="85"/>
      <c r="F103" s="87"/>
      <c r="G103" s="87"/>
    </row>
    <row r="104" spans="2:7">
      <c r="B104" s="88"/>
      <c r="C104" s="85"/>
      <c r="D104" s="86"/>
      <c r="E104" s="85"/>
      <c r="F104" s="87"/>
      <c r="G104" s="87"/>
    </row>
    <row r="105" spans="2:7">
      <c r="B105" s="88"/>
      <c r="C105" s="85"/>
      <c r="D105" s="86"/>
      <c r="E105" s="85"/>
      <c r="F105" s="87"/>
      <c r="G105" s="87"/>
    </row>
    <row r="106" spans="2:7">
      <c r="B106" s="88"/>
      <c r="C106" s="85"/>
      <c r="D106" s="86"/>
      <c r="E106" s="85"/>
      <c r="F106" s="87"/>
      <c r="G106" s="87"/>
    </row>
    <row r="107" spans="2:7">
      <c r="B107" s="88"/>
      <c r="C107" s="85"/>
      <c r="D107" s="86"/>
      <c r="E107" s="85"/>
      <c r="F107" s="87"/>
      <c r="G107" s="87"/>
    </row>
    <row r="108" spans="2:7">
      <c r="B108" s="88"/>
      <c r="C108" s="85"/>
      <c r="D108" s="86"/>
      <c r="E108" s="85"/>
      <c r="F108" s="87"/>
      <c r="G108" s="87"/>
    </row>
    <row r="109" spans="2:7">
      <c r="B109" s="88"/>
      <c r="C109" s="85"/>
      <c r="D109" s="86"/>
      <c r="E109" s="85"/>
      <c r="F109" s="87"/>
      <c r="G109" s="87"/>
    </row>
    <row r="110" spans="2:7">
      <c r="B110" s="88"/>
      <c r="C110" s="85"/>
      <c r="D110" s="86"/>
      <c r="E110" s="85"/>
      <c r="F110" s="87"/>
      <c r="G110" s="87"/>
    </row>
    <row r="111" spans="2:7">
      <c r="B111" s="88"/>
      <c r="C111" s="85"/>
      <c r="D111" s="86"/>
      <c r="E111" s="85"/>
      <c r="F111" s="87"/>
      <c r="G111" s="87"/>
    </row>
    <row r="112" spans="2:7">
      <c r="B112" s="88"/>
      <c r="C112" s="85"/>
      <c r="D112" s="86"/>
      <c r="E112" s="85"/>
      <c r="F112" s="87"/>
      <c r="G112" s="87"/>
    </row>
    <row r="113" spans="2:7">
      <c r="B113" s="88"/>
      <c r="C113" s="85"/>
      <c r="D113" s="86"/>
      <c r="E113" s="85"/>
      <c r="F113" s="87"/>
      <c r="G113" s="87"/>
    </row>
    <row r="114" spans="2:7">
      <c r="B114" s="88"/>
      <c r="C114" s="85"/>
      <c r="D114" s="86"/>
      <c r="E114" s="85"/>
      <c r="F114" s="87"/>
      <c r="G114" s="87"/>
    </row>
    <row r="115" spans="2:7">
      <c r="B115" s="88"/>
      <c r="C115" s="85"/>
      <c r="D115" s="86"/>
      <c r="E115" s="85"/>
      <c r="F115" s="87"/>
      <c r="G115" s="87"/>
    </row>
    <row r="116" spans="2:7">
      <c r="B116" s="88"/>
      <c r="C116" s="85"/>
      <c r="D116" s="86"/>
      <c r="E116" s="85"/>
      <c r="F116" s="87"/>
      <c r="G116" s="87"/>
    </row>
    <row r="117" spans="2:7">
      <c r="B117" s="88"/>
      <c r="C117" s="85"/>
      <c r="D117" s="86"/>
      <c r="E117" s="85"/>
      <c r="F117" s="87"/>
      <c r="G117" s="87"/>
    </row>
    <row r="118" spans="2:7">
      <c r="B118" s="88"/>
      <c r="C118" s="85"/>
      <c r="D118" s="86"/>
      <c r="E118" s="85"/>
      <c r="F118" s="87"/>
      <c r="G118" s="87"/>
    </row>
    <row r="119" spans="2:7">
      <c r="B119" s="88"/>
      <c r="C119" s="85"/>
      <c r="D119" s="86"/>
      <c r="E119" s="85"/>
      <c r="F119" s="87"/>
      <c r="G119" s="87"/>
    </row>
    <row r="120" spans="2:7">
      <c r="B120" s="88"/>
      <c r="C120" s="85"/>
      <c r="D120" s="86"/>
      <c r="E120" s="85"/>
      <c r="F120" s="87"/>
      <c r="G120" s="87"/>
    </row>
    <row r="121" spans="2:7">
      <c r="B121" s="88"/>
      <c r="C121" s="85"/>
      <c r="D121" s="86"/>
      <c r="E121" s="85"/>
      <c r="F121" s="87"/>
      <c r="G121" s="87"/>
    </row>
    <row r="122" spans="2:7">
      <c r="B122" s="88"/>
      <c r="C122" s="85"/>
      <c r="D122" s="86"/>
      <c r="E122" s="85"/>
      <c r="F122" s="87"/>
      <c r="G122" s="87"/>
    </row>
    <row r="123" spans="2:7">
      <c r="B123" s="88"/>
      <c r="C123" s="85"/>
      <c r="D123" s="86"/>
      <c r="E123" s="85"/>
      <c r="F123" s="87"/>
      <c r="G123" s="87"/>
    </row>
    <row r="124" spans="2:7">
      <c r="B124" s="88"/>
      <c r="C124" s="85"/>
      <c r="D124" s="86"/>
      <c r="E124" s="85"/>
      <c r="F124" s="87"/>
      <c r="G124" s="87"/>
    </row>
    <row r="125" spans="2:7">
      <c r="B125" s="88"/>
      <c r="C125" s="85"/>
      <c r="D125" s="86"/>
      <c r="E125" s="85"/>
      <c r="F125" s="87"/>
      <c r="G125" s="87"/>
    </row>
    <row r="126" spans="2:7">
      <c r="B126" s="88"/>
      <c r="C126" s="85"/>
      <c r="D126" s="86"/>
      <c r="E126" s="85"/>
      <c r="F126" s="87"/>
      <c r="G126" s="87"/>
    </row>
    <row r="127" spans="2:7">
      <c r="B127" s="88"/>
      <c r="C127" s="85"/>
      <c r="D127" s="86"/>
      <c r="E127" s="85"/>
      <c r="F127" s="87"/>
      <c r="G127" s="87"/>
    </row>
    <row r="128" spans="2:7">
      <c r="B128" s="88"/>
      <c r="C128" s="85"/>
      <c r="D128" s="86"/>
      <c r="E128" s="85"/>
      <c r="F128" s="87"/>
      <c r="G128" s="87"/>
    </row>
    <row r="129" spans="2:7">
      <c r="B129" s="88"/>
      <c r="C129" s="85"/>
      <c r="D129" s="86"/>
      <c r="E129" s="85"/>
      <c r="F129" s="87"/>
      <c r="G129" s="87"/>
    </row>
    <row r="130" spans="2:7">
      <c r="B130" s="88"/>
      <c r="C130" s="85"/>
      <c r="D130" s="86"/>
      <c r="E130" s="85"/>
      <c r="F130" s="87"/>
      <c r="G130" s="87"/>
    </row>
    <row r="131" spans="2:7">
      <c r="B131" s="88"/>
      <c r="C131" s="85"/>
      <c r="D131" s="86"/>
      <c r="E131" s="85"/>
      <c r="F131" s="87"/>
      <c r="G131" s="87"/>
    </row>
    <row r="132" spans="2:7">
      <c r="B132" s="88"/>
      <c r="C132" s="85"/>
      <c r="D132" s="86"/>
      <c r="E132" s="85"/>
      <c r="F132" s="87"/>
      <c r="G132" s="87"/>
    </row>
    <row r="133" spans="2:7">
      <c r="B133" s="88"/>
      <c r="C133" s="85"/>
      <c r="D133" s="86"/>
      <c r="E133" s="85"/>
      <c r="F133" s="87"/>
      <c r="G133" s="87"/>
    </row>
    <row r="134" spans="2:7">
      <c r="B134" s="88"/>
      <c r="C134" s="85"/>
      <c r="D134" s="86"/>
      <c r="E134" s="85"/>
      <c r="F134" s="87"/>
      <c r="G134" s="87"/>
    </row>
    <row r="135" spans="2:7">
      <c r="B135" s="88"/>
      <c r="C135" s="85"/>
      <c r="D135" s="86"/>
      <c r="E135" s="85"/>
      <c r="F135" s="87"/>
      <c r="G135" s="87"/>
    </row>
    <row r="136" spans="2:7">
      <c r="B136" s="88"/>
      <c r="C136" s="85"/>
      <c r="D136" s="86"/>
      <c r="E136" s="85"/>
      <c r="F136" s="87"/>
      <c r="G136" s="87"/>
    </row>
    <row r="137" spans="2:7">
      <c r="B137" s="88"/>
      <c r="C137" s="85"/>
      <c r="D137" s="86"/>
      <c r="E137" s="85"/>
      <c r="F137" s="87"/>
      <c r="G137" s="87"/>
    </row>
    <row r="138" spans="2:7">
      <c r="B138" s="88"/>
      <c r="C138" s="85"/>
      <c r="D138" s="86"/>
      <c r="E138" s="85"/>
      <c r="F138" s="87"/>
      <c r="G138" s="87"/>
    </row>
    <row r="139" spans="2:7">
      <c r="B139" s="88"/>
      <c r="C139" s="85"/>
      <c r="D139" s="86"/>
      <c r="E139" s="85"/>
      <c r="F139" s="87"/>
      <c r="G139" s="87"/>
    </row>
    <row r="140" spans="2:7">
      <c r="B140" s="88"/>
      <c r="C140" s="85"/>
      <c r="D140" s="86"/>
      <c r="E140" s="85"/>
      <c r="F140" s="87"/>
      <c r="G140" s="87"/>
    </row>
    <row r="141" spans="2:7">
      <c r="B141" s="88"/>
      <c r="C141" s="85"/>
      <c r="D141" s="86"/>
      <c r="E141" s="85"/>
      <c r="F141" s="87"/>
      <c r="G141" s="87"/>
    </row>
    <row r="142" spans="2:7">
      <c r="B142" s="88"/>
      <c r="C142" s="85"/>
      <c r="D142" s="86"/>
      <c r="E142" s="85"/>
      <c r="F142" s="87"/>
      <c r="G142" s="87"/>
    </row>
    <row r="143" spans="2:7">
      <c r="B143" s="88"/>
      <c r="C143" s="85"/>
      <c r="D143" s="86"/>
      <c r="E143" s="85"/>
      <c r="F143" s="87"/>
      <c r="G143" s="87"/>
    </row>
    <row r="144" spans="2:7">
      <c r="B144" s="88"/>
      <c r="C144" s="85"/>
      <c r="D144" s="86"/>
      <c r="E144" s="85"/>
      <c r="F144" s="87"/>
      <c r="G144" s="87"/>
    </row>
    <row r="145" spans="2:7">
      <c r="B145" s="88"/>
      <c r="C145" s="85"/>
      <c r="D145" s="86"/>
      <c r="E145" s="85"/>
      <c r="F145" s="87"/>
      <c r="G145" s="87"/>
    </row>
    <row r="146" spans="2:7">
      <c r="B146" s="88"/>
      <c r="C146" s="85"/>
      <c r="D146" s="86"/>
      <c r="E146" s="85"/>
      <c r="F146" s="87"/>
      <c r="G146" s="87"/>
    </row>
    <row r="147" spans="2:7">
      <c r="B147" s="88"/>
      <c r="C147" s="85"/>
      <c r="D147" s="86"/>
      <c r="E147" s="85"/>
      <c r="F147" s="87"/>
      <c r="G147" s="87"/>
    </row>
    <row r="148" spans="2:7">
      <c r="B148" s="88"/>
      <c r="C148" s="85"/>
      <c r="D148" s="86"/>
      <c r="E148" s="85"/>
      <c r="F148" s="87"/>
      <c r="G148" s="87"/>
    </row>
    <row r="149" spans="2:7">
      <c r="B149" s="88"/>
      <c r="C149" s="85"/>
      <c r="D149" s="86"/>
      <c r="E149" s="85"/>
      <c r="F149" s="87"/>
      <c r="G149" s="87"/>
    </row>
    <row r="150" spans="2:7">
      <c r="B150" s="88"/>
      <c r="C150" s="85"/>
      <c r="D150" s="86"/>
      <c r="E150" s="85"/>
      <c r="F150" s="87"/>
      <c r="G150" s="87"/>
    </row>
    <row r="151" spans="2:7">
      <c r="B151" s="88"/>
      <c r="C151" s="85"/>
      <c r="D151" s="86"/>
      <c r="E151" s="85"/>
      <c r="F151" s="87"/>
      <c r="G151" s="87"/>
    </row>
    <row r="152" spans="2:7">
      <c r="B152" s="88"/>
      <c r="C152" s="85"/>
      <c r="D152" s="86"/>
      <c r="E152" s="85"/>
      <c r="F152" s="87"/>
      <c r="G152" s="87"/>
    </row>
    <row r="153" spans="2:7">
      <c r="B153" s="88"/>
      <c r="C153" s="85"/>
      <c r="D153" s="86"/>
      <c r="E153" s="85"/>
      <c r="F153" s="87"/>
      <c r="G153" s="87"/>
    </row>
    <row r="154" spans="2:7">
      <c r="B154" s="88"/>
      <c r="C154" s="85"/>
      <c r="D154" s="86"/>
      <c r="E154" s="85"/>
      <c r="F154" s="87"/>
      <c r="G154" s="87"/>
    </row>
    <row r="155" spans="2:7">
      <c r="B155" s="88"/>
      <c r="C155" s="85"/>
      <c r="D155" s="86"/>
      <c r="E155" s="85"/>
      <c r="F155" s="87"/>
      <c r="G155" s="87"/>
    </row>
    <row r="156" spans="2:7">
      <c r="B156" s="88"/>
      <c r="C156" s="85"/>
      <c r="D156" s="86"/>
      <c r="E156" s="85"/>
      <c r="F156" s="87"/>
      <c r="G156" s="87"/>
    </row>
    <row r="157" spans="2:7">
      <c r="B157" s="88"/>
      <c r="C157" s="85"/>
      <c r="D157" s="86"/>
      <c r="E157" s="85"/>
      <c r="F157" s="87"/>
      <c r="G157" s="87"/>
    </row>
    <row r="158" spans="2:7">
      <c r="B158" s="88"/>
      <c r="C158" s="85"/>
      <c r="D158" s="86"/>
      <c r="E158" s="85"/>
      <c r="F158" s="87"/>
      <c r="G158" s="87"/>
    </row>
    <row r="159" spans="2:7">
      <c r="B159" s="88"/>
      <c r="C159" s="85"/>
      <c r="D159" s="86"/>
      <c r="E159" s="85"/>
      <c r="F159" s="87"/>
      <c r="G159" s="87"/>
    </row>
    <row r="160" spans="2:7">
      <c r="B160" s="88"/>
      <c r="C160" s="85"/>
      <c r="D160" s="86"/>
      <c r="E160" s="85"/>
      <c r="F160" s="87"/>
      <c r="G160" s="87"/>
    </row>
    <row r="161" spans="2:7">
      <c r="B161" s="88"/>
      <c r="C161" s="85"/>
      <c r="D161" s="86"/>
      <c r="E161" s="85"/>
      <c r="F161" s="87"/>
      <c r="G161" s="87"/>
    </row>
    <row r="162" spans="2:7">
      <c r="B162" s="88"/>
      <c r="C162" s="85"/>
      <c r="D162" s="86"/>
      <c r="E162" s="85"/>
      <c r="F162" s="87"/>
      <c r="G162" s="87"/>
    </row>
    <row r="163" spans="2:7">
      <c r="B163" s="88"/>
      <c r="C163" s="85"/>
      <c r="D163" s="86"/>
      <c r="E163" s="85"/>
      <c r="F163" s="87"/>
      <c r="G163" s="87"/>
    </row>
    <row r="164" spans="2:7">
      <c r="B164" s="88"/>
      <c r="C164" s="85"/>
      <c r="D164" s="86"/>
      <c r="E164" s="85"/>
      <c r="F164" s="87"/>
      <c r="G164" s="87"/>
    </row>
    <row r="165" spans="2:7">
      <c r="B165" s="88"/>
      <c r="C165" s="85"/>
      <c r="D165" s="86"/>
      <c r="E165" s="85"/>
      <c r="F165" s="87"/>
      <c r="G165" s="87"/>
    </row>
    <row r="166" spans="2:7">
      <c r="B166" s="88"/>
      <c r="C166" s="85"/>
      <c r="D166" s="86"/>
      <c r="E166" s="85"/>
      <c r="F166" s="87"/>
      <c r="G166" s="87"/>
    </row>
    <row r="167" spans="2:7">
      <c r="B167" s="88"/>
      <c r="C167" s="85"/>
      <c r="D167" s="86"/>
      <c r="E167" s="85"/>
      <c r="F167" s="87"/>
      <c r="G167" s="87"/>
    </row>
    <row r="168" spans="2:7">
      <c r="B168" s="88"/>
      <c r="C168" s="85"/>
      <c r="D168" s="86"/>
      <c r="E168" s="85"/>
      <c r="F168" s="87"/>
      <c r="G168" s="87"/>
    </row>
    <row r="169" spans="2:7">
      <c r="B169" s="88"/>
      <c r="C169" s="85"/>
      <c r="D169" s="86"/>
      <c r="E169" s="85"/>
      <c r="F169" s="87"/>
      <c r="G169" s="87"/>
    </row>
    <row r="170" spans="2:7">
      <c r="B170" s="88"/>
      <c r="C170" s="85"/>
      <c r="D170" s="86"/>
      <c r="E170" s="85"/>
      <c r="F170" s="87"/>
      <c r="G170" s="87"/>
    </row>
    <row r="171" spans="2:7">
      <c r="B171" s="88"/>
      <c r="C171" s="85"/>
      <c r="D171" s="86"/>
      <c r="E171" s="85"/>
      <c r="F171" s="87"/>
      <c r="G171" s="87"/>
    </row>
    <row r="172" spans="2:7">
      <c r="B172" s="88"/>
      <c r="C172" s="85"/>
      <c r="D172" s="86"/>
      <c r="E172" s="85"/>
      <c r="F172" s="87"/>
      <c r="G172" s="87"/>
    </row>
    <row r="173" spans="2:7">
      <c r="B173" s="88"/>
      <c r="C173" s="85"/>
      <c r="D173" s="86"/>
      <c r="E173" s="85"/>
      <c r="F173" s="87"/>
      <c r="G173" s="87"/>
    </row>
    <row r="174" spans="2:7">
      <c r="B174" s="88"/>
      <c r="C174" s="85"/>
      <c r="D174" s="86"/>
      <c r="E174" s="85"/>
      <c r="F174" s="87"/>
      <c r="G174" s="87"/>
    </row>
    <row r="175" spans="2:7">
      <c r="B175" s="88"/>
      <c r="C175" s="85"/>
      <c r="D175" s="86"/>
      <c r="E175" s="85"/>
      <c r="F175" s="87"/>
      <c r="G175" s="87"/>
    </row>
    <row r="176" spans="2:7">
      <c r="B176" s="88"/>
      <c r="C176" s="85"/>
      <c r="D176" s="86"/>
      <c r="E176" s="85"/>
      <c r="F176" s="87"/>
      <c r="G176" s="87"/>
    </row>
    <row r="177" spans="2:7">
      <c r="B177" s="88"/>
      <c r="C177" s="85"/>
      <c r="D177" s="86"/>
      <c r="E177" s="85"/>
      <c r="F177" s="87"/>
      <c r="G177" s="87"/>
    </row>
    <row r="178" spans="2:7">
      <c r="B178" s="88"/>
      <c r="C178" s="85"/>
      <c r="D178" s="86"/>
      <c r="E178" s="85"/>
      <c r="F178" s="87"/>
      <c r="G178" s="87"/>
    </row>
    <row r="179" spans="2:7">
      <c r="B179" s="88"/>
      <c r="C179" s="85"/>
      <c r="D179" s="86"/>
      <c r="E179" s="85"/>
      <c r="F179" s="87"/>
      <c r="G179" s="87"/>
    </row>
    <row r="180" spans="2:7">
      <c r="B180" s="88"/>
      <c r="C180" s="85"/>
      <c r="D180" s="86"/>
      <c r="E180" s="85"/>
      <c r="F180" s="87"/>
      <c r="G180" s="87"/>
    </row>
    <row r="181" spans="2:7">
      <c r="B181" s="88"/>
      <c r="C181" s="85"/>
      <c r="D181" s="86"/>
      <c r="E181" s="85"/>
      <c r="F181" s="87"/>
      <c r="G181" s="87"/>
    </row>
    <row r="182" spans="2:7">
      <c r="B182" s="88"/>
      <c r="C182" s="85"/>
      <c r="D182" s="86"/>
      <c r="E182" s="85"/>
      <c r="F182" s="87"/>
      <c r="G182" s="87"/>
    </row>
    <row r="183" spans="2:7">
      <c r="B183" s="88"/>
      <c r="C183" s="85"/>
      <c r="D183" s="86"/>
      <c r="E183" s="85"/>
      <c r="F183" s="87"/>
      <c r="G183" s="87"/>
    </row>
    <row r="184" spans="2:7">
      <c r="B184" s="88"/>
      <c r="C184" s="85"/>
      <c r="D184" s="86"/>
      <c r="E184" s="85"/>
      <c r="F184" s="87"/>
      <c r="G184" s="87"/>
    </row>
    <row r="185" spans="2:7">
      <c r="B185" s="88"/>
      <c r="C185" s="85"/>
      <c r="D185" s="86"/>
      <c r="E185" s="85"/>
      <c r="F185" s="87"/>
      <c r="G185" s="87"/>
    </row>
    <row r="186" spans="2:7">
      <c r="B186" s="88"/>
      <c r="C186" s="85"/>
      <c r="D186" s="86"/>
      <c r="E186" s="85"/>
      <c r="F186" s="87"/>
      <c r="G186" s="87"/>
    </row>
    <row r="187" spans="2:7">
      <c r="B187" s="88"/>
      <c r="C187" s="85"/>
      <c r="D187" s="86"/>
      <c r="E187" s="85"/>
      <c r="F187" s="87"/>
      <c r="G187" s="87"/>
    </row>
    <row r="188" spans="2:7">
      <c r="B188" s="88"/>
      <c r="C188" s="85"/>
      <c r="D188" s="86"/>
      <c r="E188" s="85"/>
      <c r="F188" s="87"/>
      <c r="G188" s="87"/>
    </row>
    <row r="189" spans="2:7">
      <c r="B189" s="88"/>
      <c r="C189" s="85"/>
      <c r="D189" s="86"/>
      <c r="E189" s="85"/>
      <c r="F189" s="87"/>
      <c r="G189" s="87"/>
    </row>
    <row r="190" spans="2:7">
      <c r="B190" s="88"/>
      <c r="C190" s="85"/>
      <c r="D190" s="86"/>
      <c r="E190" s="85"/>
      <c r="F190" s="87"/>
      <c r="G190" s="87"/>
    </row>
    <row r="191" spans="2:7">
      <c r="B191" s="88"/>
      <c r="C191" s="85"/>
      <c r="D191" s="86"/>
      <c r="E191" s="85"/>
      <c r="F191" s="87"/>
      <c r="G191" s="87"/>
    </row>
    <row r="192" spans="2:7">
      <c r="B192" s="88"/>
      <c r="C192" s="85"/>
      <c r="D192" s="86"/>
      <c r="E192" s="85"/>
      <c r="F192" s="87"/>
      <c r="G192" s="87"/>
    </row>
    <row r="193" spans="2:7">
      <c r="B193" s="88"/>
      <c r="C193" s="85"/>
      <c r="D193" s="86"/>
      <c r="E193" s="85"/>
      <c r="F193" s="87"/>
      <c r="G193" s="87"/>
    </row>
    <row r="194" spans="2:7">
      <c r="B194" s="88"/>
      <c r="C194" s="85"/>
      <c r="D194" s="86"/>
      <c r="E194" s="85"/>
      <c r="F194" s="87"/>
      <c r="G194" s="87"/>
    </row>
    <row r="195" spans="2:7">
      <c r="B195" s="88"/>
      <c r="C195" s="85"/>
      <c r="D195" s="86"/>
      <c r="E195" s="85"/>
      <c r="F195" s="87"/>
      <c r="G195" s="87"/>
    </row>
    <row r="196" spans="2:7">
      <c r="B196" s="88"/>
      <c r="C196" s="85"/>
      <c r="D196" s="86"/>
      <c r="E196" s="85"/>
      <c r="F196" s="87"/>
      <c r="G196" s="87"/>
    </row>
    <row r="197" spans="2:7">
      <c r="B197" s="88"/>
      <c r="C197" s="85"/>
      <c r="D197" s="86"/>
      <c r="E197" s="85"/>
      <c r="F197" s="87"/>
      <c r="G197" s="87"/>
    </row>
    <row r="198" spans="2:7">
      <c r="B198" s="88"/>
      <c r="C198" s="85"/>
      <c r="D198" s="86"/>
      <c r="E198" s="85"/>
      <c r="F198" s="87"/>
      <c r="G198" s="87"/>
    </row>
    <row r="199" spans="2:7">
      <c r="B199" s="88"/>
      <c r="C199" s="85"/>
      <c r="D199" s="86"/>
      <c r="E199" s="85"/>
      <c r="F199" s="87"/>
      <c r="G199" s="87"/>
    </row>
    <row r="200" spans="2:7">
      <c r="B200" s="88"/>
      <c r="C200" s="85"/>
      <c r="D200" s="86"/>
      <c r="E200" s="85"/>
      <c r="F200" s="87"/>
      <c r="G200" s="87"/>
    </row>
    <row r="201" spans="2:7">
      <c r="B201" s="88"/>
      <c r="C201" s="85"/>
      <c r="D201" s="86"/>
      <c r="E201" s="85"/>
      <c r="F201" s="87"/>
      <c r="G201" s="87"/>
    </row>
    <row r="202" spans="2:7">
      <c r="B202" s="88"/>
      <c r="C202" s="85"/>
      <c r="D202" s="86"/>
      <c r="E202" s="85"/>
      <c r="F202" s="87"/>
      <c r="G202" s="87"/>
    </row>
    <row r="203" spans="2:7">
      <c r="B203" s="88"/>
      <c r="C203" s="85"/>
      <c r="D203" s="86"/>
      <c r="E203" s="85"/>
      <c r="F203" s="87"/>
      <c r="G203" s="87"/>
    </row>
    <row r="204" spans="2:7">
      <c r="B204" s="88"/>
      <c r="C204" s="85"/>
      <c r="D204" s="86"/>
      <c r="E204" s="85"/>
      <c r="F204" s="87"/>
      <c r="G204" s="87"/>
    </row>
    <row r="205" spans="2:7">
      <c r="B205" s="88"/>
      <c r="C205" s="85"/>
      <c r="D205" s="86"/>
      <c r="E205" s="85"/>
      <c r="F205" s="87"/>
      <c r="G205" s="87"/>
    </row>
    <row r="206" spans="2:7">
      <c r="B206" s="88"/>
      <c r="C206" s="85"/>
      <c r="D206" s="86"/>
      <c r="E206" s="85"/>
      <c r="F206" s="87"/>
      <c r="G206" s="87"/>
    </row>
    <row r="207" spans="2:7">
      <c r="B207" s="88"/>
      <c r="C207" s="85"/>
      <c r="D207" s="86"/>
      <c r="E207" s="85"/>
      <c r="F207" s="87"/>
      <c r="G207" s="87"/>
    </row>
    <row r="208" spans="2:7">
      <c r="B208" s="88"/>
      <c r="C208" s="85"/>
      <c r="D208" s="86"/>
      <c r="E208" s="85"/>
      <c r="F208" s="87"/>
      <c r="G208" s="87"/>
    </row>
    <row r="209" spans="2:7">
      <c r="B209" s="88"/>
      <c r="C209" s="85"/>
      <c r="D209" s="86"/>
      <c r="E209" s="85"/>
      <c r="F209" s="87"/>
      <c r="G209" s="87"/>
    </row>
    <row r="210" spans="2:7">
      <c r="B210" s="89"/>
      <c r="C210" s="90"/>
      <c r="D210" s="91"/>
      <c r="E210" s="92"/>
      <c r="F210" s="87"/>
      <c r="G210" s="87"/>
    </row>
    <row r="211" spans="2:7">
      <c r="B211" s="89"/>
      <c r="C211" s="93"/>
      <c r="D211" s="94"/>
      <c r="E211" s="95"/>
      <c r="F211" s="87"/>
      <c r="G211" s="87"/>
    </row>
    <row r="212" spans="2:7">
      <c r="B212" s="89"/>
      <c r="C212" s="93"/>
      <c r="D212" s="94"/>
      <c r="E212" s="95"/>
      <c r="F212" s="87"/>
      <c r="G212" s="87"/>
    </row>
    <row r="213" spans="2:7">
      <c r="B213" s="89"/>
      <c r="C213" s="93"/>
      <c r="D213" s="94"/>
      <c r="E213" s="95"/>
      <c r="F213" s="87"/>
      <c r="G213" s="87"/>
    </row>
    <row r="214" spans="2:7">
      <c r="B214" s="89"/>
      <c r="C214" s="93"/>
      <c r="D214" s="94"/>
      <c r="E214" s="95"/>
      <c r="F214" s="87"/>
      <c r="G214" s="87"/>
    </row>
    <row r="215" spans="2:7">
      <c r="B215" s="89"/>
      <c r="C215" s="93"/>
      <c r="D215" s="94"/>
      <c r="E215" s="95"/>
      <c r="F215" s="87"/>
      <c r="G215" s="87"/>
    </row>
    <row r="216" spans="2:7">
      <c r="B216" s="87"/>
      <c r="C216" s="93"/>
      <c r="D216" s="94"/>
      <c r="E216" s="95"/>
      <c r="F216" s="87"/>
      <c r="G216" s="87"/>
    </row>
    <row r="217" spans="2:7">
      <c r="B217" s="87"/>
      <c r="C217" s="93"/>
      <c r="D217" s="94"/>
      <c r="E217" s="95"/>
      <c r="F217" s="87"/>
      <c r="G217" s="87"/>
    </row>
    <row r="218" spans="2:7">
      <c r="B218" s="87"/>
      <c r="C218" s="93"/>
      <c r="D218" s="94"/>
      <c r="E218" s="95"/>
      <c r="F218" s="87"/>
      <c r="G218" s="87"/>
    </row>
    <row r="219" spans="2:7">
      <c r="B219" s="87"/>
      <c r="C219" s="87"/>
      <c r="D219" s="94"/>
      <c r="E219" s="95"/>
      <c r="F219" s="87"/>
      <c r="G219" s="87"/>
    </row>
    <row r="220" spans="2:7">
      <c r="B220" s="87"/>
      <c r="C220" s="87"/>
      <c r="D220" s="94"/>
      <c r="E220" s="95"/>
      <c r="F220" s="87"/>
      <c r="G220" s="87"/>
    </row>
    <row r="221" spans="2:7">
      <c r="B221" s="87"/>
      <c r="C221" s="87"/>
      <c r="D221" s="94"/>
      <c r="E221" s="95"/>
      <c r="F221" s="87"/>
      <c r="G221" s="87"/>
    </row>
    <row r="222" spans="2:7">
      <c r="B222" s="87"/>
      <c r="C222" s="87"/>
      <c r="D222" s="94"/>
      <c r="E222" s="95"/>
      <c r="F222" s="87"/>
      <c r="G222" s="87"/>
    </row>
    <row r="223" spans="2:7">
      <c r="B223" s="87"/>
      <c r="C223" s="87"/>
      <c r="D223" s="94"/>
      <c r="E223" s="95"/>
      <c r="F223" s="87"/>
      <c r="G223" s="87"/>
    </row>
    <row r="224" spans="2:7">
      <c r="B224" s="87"/>
      <c r="C224" s="87"/>
      <c r="D224" s="94"/>
      <c r="E224" s="95"/>
      <c r="F224" s="87"/>
      <c r="G224" s="87"/>
    </row>
    <row r="225" spans="2:7">
      <c r="B225" s="87"/>
      <c r="C225" s="87"/>
      <c r="D225" s="94"/>
      <c r="E225" s="95"/>
      <c r="F225" s="87"/>
      <c r="G225" s="87"/>
    </row>
    <row r="226" spans="2:7">
      <c r="B226" s="87"/>
      <c r="C226" s="87"/>
      <c r="D226" s="94"/>
      <c r="E226" s="95"/>
      <c r="F226" s="87"/>
      <c r="G226" s="87"/>
    </row>
    <row r="227" spans="2:7">
      <c r="B227" s="87"/>
      <c r="C227" s="87"/>
      <c r="D227" s="94"/>
      <c r="E227" s="95"/>
      <c r="F227" s="87"/>
      <c r="G227" s="87"/>
    </row>
    <row r="228" spans="2:7">
      <c r="B228" s="87"/>
      <c r="C228" s="87"/>
      <c r="D228" s="94"/>
      <c r="E228" s="95"/>
      <c r="F228" s="87"/>
      <c r="G228" s="87"/>
    </row>
    <row r="229" spans="2:7">
      <c r="B229" s="87"/>
      <c r="C229" s="87"/>
      <c r="D229" s="94"/>
      <c r="E229" s="95"/>
      <c r="F229" s="87"/>
      <c r="G229" s="87"/>
    </row>
    <row r="230" spans="2:7">
      <c r="B230" s="87"/>
      <c r="C230" s="87"/>
      <c r="D230" s="94"/>
      <c r="E230" s="95"/>
      <c r="F230" s="87"/>
      <c r="G230" s="87"/>
    </row>
    <row r="231" spans="2:7">
      <c r="B231" s="87"/>
      <c r="C231" s="87"/>
      <c r="D231" s="94"/>
      <c r="E231" s="95"/>
      <c r="F231" s="87"/>
      <c r="G231" s="87"/>
    </row>
    <row r="232" spans="2:7">
      <c r="B232" s="87"/>
      <c r="C232" s="87"/>
      <c r="D232" s="94"/>
      <c r="E232" s="95"/>
      <c r="F232" s="87"/>
      <c r="G232" s="87"/>
    </row>
    <row r="233" spans="2:7">
      <c r="B233" s="87"/>
      <c r="C233" s="87"/>
      <c r="D233" s="94"/>
      <c r="E233" s="95"/>
      <c r="F233" s="87"/>
      <c r="G233" s="87"/>
    </row>
    <row r="234" spans="2:7">
      <c r="B234" s="87"/>
      <c r="C234" s="87"/>
      <c r="D234" s="94"/>
      <c r="E234" s="95"/>
      <c r="F234" s="87"/>
      <c r="G234" s="87"/>
    </row>
    <row r="235" spans="2:7">
      <c r="B235" s="87"/>
      <c r="C235" s="87"/>
      <c r="D235" s="94"/>
      <c r="E235" s="95"/>
      <c r="F235" s="87"/>
      <c r="G235" s="87"/>
    </row>
    <row r="236" spans="2:7">
      <c r="B236" s="87"/>
      <c r="C236" s="87"/>
      <c r="D236" s="94"/>
      <c r="E236" s="95"/>
      <c r="F236" s="87"/>
      <c r="G236" s="87"/>
    </row>
    <row r="237" spans="2:7">
      <c r="B237" s="87"/>
      <c r="C237" s="87"/>
      <c r="D237" s="94"/>
      <c r="E237" s="95"/>
      <c r="F237" s="87"/>
      <c r="G237" s="87"/>
    </row>
    <row r="238" spans="2:7">
      <c r="B238" s="87"/>
      <c r="C238" s="87"/>
      <c r="D238" s="94"/>
      <c r="E238" s="95"/>
      <c r="F238" s="87"/>
      <c r="G238" s="87"/>
    </row>
    <row r="239" spans="2:7">
      <c r="B239" s="87"/>
      <c r="C239" s="87"/>
      <c r="D239" s="94"/>
      <c r="E239" s="95"/>
      <c r="F239" s="87"/>
      <c r="G239" s="87"/>
    </row>
    <row r="240" spans="2:7">
      <c r="B240" s="87"/>
      <c r="C240" s="87"/>
      <c r="D240" s="94"/>
      <c r="E240" s="95"/>
      <c r="F240" s="87"/>
      <c r="G240" s="87"/>
    </row>
    <row r="241" spans="2:7">
      <c r="B241" s="87"/>
      <c r="C241" s="87"/>
      <c r="D241" s="94"/>
      <c r="E241" s="95"/>
      <c r="F241" s="87"/>
      <c r="G241" s="87"/>
    </row>
    <row r="242" spans="2:7">
      <c r="B242" s="87"/>
      <c r="C242" s="87"/>
      <c r="D242" s="94"/>
      <c r="E242" s="95"/>
      <c r="F242" s="87"/>
      <c r="G242" s="87"/>
    </row>
    <row r="243" spans="2:7">
      <c r="B243" s="87"/>
      <c r="C243" s="87"/>
      <c r="D243" s="94"/>
      <c r="E243" s="95"/>
      <c r="F243" s="87"/>
      <c r="G243" s="87"/>
    </row>
    <row r="244" spans="2:7">
      <c r="B244" s="87"/>
      <c r="C244" s="87"/>
      <c r="D244" s="94"/>
      <c r="E244" s="95"/>
      <c r="F244" s="87"/>
      <c r="G244" s="87"/>
    </row>
    <row r="245" spans="2:7">
      <c r="B245" s="87"/>
      <c r="C245" s="87"/>
      <c r="D245" s="94"/>
      <c r="E245" s="95"/>
      <c r="F245" s="87"/>
      <c r="G245" s="87"/>
    </row>
    <row r="246" spans="2:7">
      <c r="B246" s="87"/>
      <c r="C246" s="87"/>
      <c r="D246" s="94"/>
      <c r="E246" s="95"/>
      <c r="F246" s="87"/>
      <c r="G246" s="87"/>
    </row>
    <row r="247" spans="2:7">
      <c r="B247" s="87"/>
      <c r="C247" s="87"/>
      <c r="D247" s="94"/>
      <c r="E247" s="95"/>
      <c r="F247" s="87"/>
      <c r="G247" s="87"/>
    </row>
    <row r="248" spans="2:7">
      <c r="B248" s="87"/>
      <c r="C248" s="87"/>
      <c r="D248" s="94"/>
      <c r="E248" s="95"/>
      <c r="F248" s="87"/>
      <c r="G248" s="87"/>
    </row>
    <row r="249" spans="2:7">
      <c r="B249" s="87"/>
      <c r="C249" s="87"/>
      <c r="D249" s="94"/>
      <c r="E249" s="95"/>
      <c r="F249" s="87"/>
      <c r="G249" s="87"/>
    </row>
    <row r="250" spans="2:7">
      <c r="B250" s="87"/>
      <c r="C250" s="87"/>
      <c r="D250" s="94"/>
      <c r="E250" s="95"/>
      <c r="F250" s="87"/>
      <c r="G250" s="87"/>
    </row>
    <row r="251" spans="2:7">
      <c r="B251" s="87"/>
      <c r="C251" s="87"/>
      <c r="D251" s="94"/>
      <c r="E251" s="95"/>
      <c r="F251" s="87"/>
      <c r="G251" s="87"/>
    </row>
    <row r="252" spans="2:7">
      <c r="B252" s="87"/>
      <c r="C252" s="87"/>
      <c r="D252" s="94"/>
      <c r="E252" s="95"/>
      <c r="F252" s="87"/>
      <c r="G252" s="87"/>
    </row>
    <row r="253" spans="2:7">
      <c r="B253" s="87"/>
      <c r="C253" s="87"/>
      <c r="D253" s="94"/>
      <c r="E253" s="95"/>
      <c r="F253" s="87"/>
      <c r="G253" s="87"/>
    </row>
    <row r="254" spans="2:7">
      <c r="B254" s="87"/>
      <c r="C254" s="87"/>
      <c r="D254" s="94"/>
      <c r="E254" s="95"/>
      <c r="F254" s="87"/>
      <c r="G254" s="87"/>
    </row>
    <row r="255" spans="2:7">
      <c r="B255" s="87"/>
      <c r="C255" s="87"/>
      <c r="D255" s="94"/>
      <c r="E255" s="95"/>
      <c r="F255" s="87"/>
      <c r="G255" s="87"/>
    </row>
    <row r="256" spans="2:7">
      <c r="B256" s="87"/>
      <c r="C256" s="87"/>
      <c r="D256" s="94"/>
      <c r="E256" s="95"/>
      <c r="F256" s="87"/>
      <c r="G256" s="87"/>
    </row>
    <row r="257" spans="2:7">
      <c r="B257" s="87"/>
      <c r="C257" s="87"/>
      <c r="D257" s="94"/>
      <c r="E257" s="95"/>
      <c r="F257" s="87"/>
      <c r="G257" s="87"/>
    </row>
    <row r="258" spans="2:7">
      <c r="B258" s="87"/>
      <c r="C258" s="87"/>
      <c r="D258" s="94"/>
      <c r="E258" s="95"/>
      <c r="F258" s="87"/>
      <c r="G258" s="87"/>
    </row>
    <row r="259" spans="2:7">
      <c r="B259" s="87"/>
      <c r="C259" s="87"/>
      <c r="D259" s="94"/>
      <c r="E259" s="95"/>
      <c r="F259" s="87"/>
      <c r="G259" s="87"/>
    </row>
    <row r="260" spans="2:7">
      <c r="B260" s="87"/>
      <c r="C260" s="87"/>
      <c r="D260" s="94"/>
      <c r="E260" s="95"/>
      <c r="F260" s="87"/>
      <c r="G260" s="87"/>
    </row>
    <row r="261" spans="2:7">
      <c r="B261" s="87"/>
      <c r="C261" s="87"/>
      <c r="D261" s="94"/>
      <c r="E261" s="95"/>
      <c r="F261" s="87"/>
      <c r="G261" s="87"/>
    </row>
    <row r="262" spans="2:7">
      <c r="B262" s="87"/>
      <c r="C262" s="87"/>
      <c r="D262" s="94"/>
      <c r="E262" s="95"/>
      <c r="F262" s="87"/>
      <c r="G262" s="87"/>
    </row>
    <row r="263" spans="2:7">
      <c r="B263" s="87"/>
      <c r="C263" s="87"/>
      <c r="D263" s="94"/>
      <c r="E263" s="95"/>
      <c r="F263" s="87"/>
      <c r="G263" s="87"/>
    </row>
    <row r="264" spans="2:7">
      <c r="B264" s="87"/>
      <c r="C264" s="87"/>
      <c r="D264" s="94"/>
      <c r="E264" s="95"/>
      <c r="F264" s="87"/>
      <c r="G264" s="87"/>
    </row>
    <row r="265" spans="2:7">
      <c r="B265" s="87"/>
      <c r="C265" s="87"/>
      <c r="D265" s="94"/>
      <c r="E265" s="95"/>
      <c r="F265" s="87"/>
      <c r="G265" s="87"/>
    </row>
    <row r="266" spans="2:7">
      <c r="B266" s="87"/>
      <c r="C266" s="87"/>
      <c r="D266" s="94"/>
      <c r="E266" s="95"/>
      <c r="F266" s="87"/>
      <c r="G266" s="87"/>
    </row>
    <row r="267" spans="2:7">
      <c r="B267" s="87"/>
      <c r="C267" s="87"/>
      <c r="D267" s="94"/>
      <c r="E267" s="95"/>
      <c r="F267" s="87"/>
      <c r="G267" s="87"/>
    </row>
    <row r="268" spans="2:7">
      <c r="B268" s="87"/>
      <c r="C268" s="87"/>
      <c r="D268" s="94"/>
      <c r="E268" s="95"/>
      <c r="F268" s="87"/>
      <c r="G268" s="87"/>
    </row>
    <row r="269" spans="2:7">
      <c r="B269" s="87"/>
      <c r="C269" s="87"/>
      <c r="D269" s="94"/>
      <c r="E269" s="95"/>
      <c r="F269" s="87"/>
      <c r="G269" s="87"/>
    </row>
    <row r="270" spans="2:7">
      <c r="B270" s="87"/>
      <c r="C270" s="87"/>
      <c r="D270" s="94"/>
      <c r="E270" s="95"/>
      <c r="F270" s="87"/>
      <c r="G270" s="87"/>
    </row>
    <row r="271" spans="2:7">
      <c r="B271" s="87"/>
      <c r="C271" s="87"/>
      <c r="D271" s="94"/>
      <c r="E271" s="95"/>
      <c r="F271" s="87"/>
      <c r="G271" s="87"/>
    </row>
    <row r="272" spans="2:7">
      <c r="B272" s="87"/>
      <c r="C272" s="87"/>
      <c r="D272" s="94"/>
      <c r="E272" s="95"/>
      <c r="F272" s="87"/>
      <c r="G272" s="87"/>
    </row>
    <row r="273" spans="2:7">
      <c r="B273" s="87"/>
      <c r="C273" s="87"/>
      <c r="D273" s="94"/>
      <c r="E273" s="95"/>
      <c r="F273" s="87"/>
      <c r="G273" s="87"/>
    </row>
    <row r="274" spans="2:7">
      <c r="B274" s="87"/>
      <c r="C274" s="87"/>
      <c r="D274" s="94"/>
      <c r="E274" s="95"/>
      <c r="F274" s="87"/>
      <c r="G274" s="87"/>
    </row>
    <row r="275" spans="2:7">
      <c r="B275" s="87"/>
      <c r="C275" s="87"/>
      <c r="D275" s="94"/>
      <c r="E275" s="95"/>
      <c r="F275" s="87"/>
      <c r="G275" s="87"/>
    </row>
    <row r="276" spans="2:7">
      <c r="B276" s="87"/>
      <c r="C276" s="87"/>
      <c r="D276" s="94"/>
      <c r="E276" s="95"/>
      <c r="F276" s="87"/>
      <c r="G276" s="87"/>
    </row>
    <row r="277" spans="2:7">
      <c r="B277" s="87"/>
      <c r="C277" s="87"/>
      <c r="D277" s="94"/>
      <c r="E277" s="95"/>
      <c r="F277" s="87"/>
      <c r="G277" s="87"/>
    </row>
    <row r="278" spans="2:7">
      <c r="B278" s="87"/>
      <c r="C278" s="87"/>
      <c r="D278" s="94"/>
      <c r="E278" s="95"/>
      <c r="F278" s="87"/>
      <c r="G278" s="87"/>
    </row>
    <row r="279" spans="2:7">
      <c r="B279" s="87"/>
      <c r="C279" s="87"/>
      <c r="D279" s="94"/>
      <c r="E279" s="95"/>
      <c r="F279" s="87"/>
      <c r="G279" s="87"/>
    </row>
    <row r="280" spans="2:7">
      <c r="B280" s="87"/>
      <c r="C280" s="87"/>
      <c r="D280" s="94"/>
      <c r="E280" s="95"/>
      <c r="F280" s="87"/>
      <c r="G280" s="87"/>
    </row>
    <row r="281" spans="2:7">
      <c r="B281" s="87"/>
      <c r="C281" s="87"/>
      <c r="D281" s="94"/>
      <c r="E281" s="95"/>
      <c r="F281" s="87"/>
      <c r="G281" s="87"/>
    </row>
    <row r="282" spans="2:7">
      <c r="B282" s="87"/>
      <c r="C282" s="87"/>
      <c r="D282" s="94"/>
      <c r="E282" s="95"/>
      <c r="F282" s="87"/>
      <c r="G282" s="87"/>
    </row>
    <row r="283" spans="2:7">
      <c r="B283" s="87"/>
      <c r="C283" s="87"/>
      <c r="D283" s="94"/>
      <c r="E283" s="95"/>
      <c r="F283" s="87"/>
      <c r="G283" s="87"/>
    </row>
    <row r="284" spans="2:7">
      <c r="B284" s="87"/>
      <c r="C284" s="87"/>
      <c r="D284" s="94"/>
      <c r="E284" s="95"/>
      <c r="F284" s="87"/>
      <c r="G284" s="87"/>
    </row>
    <row r="285" spans="2:7">
      <c r="B285" s="87"/>
      <c r="C285" s="87"/>
      <c r="D285" s="94"/>
      <c r="E285" s="95"/>
      <c r="F285" s="87"/>
      <c r="G285" s="87"/>
    </row>
    <row r="286" spans="2:7">
      <c r="B286" s="87"/>
      <c r="C286" s="87"/>
      <c r="D286" s="94"/>
      <c r="E286" s="95"/>
      <c r="F286" s="87"/>
      <c r="G286" s="87"/>
    </row>
    <row r="287" spans="2:7">
      <c r="B287" s="87"/>
      <c r="C287" s="87"/>
      <c r="D287" s="94"/>
      <c r="E287" s="95"/>
      <c r="F287" s="87"/>
      <c r="G287" s="87"/>
    </row>
    <row r="288" spans="2:7">
      <c r="B288" s="87"/>
      <c r="C288" s="87"/>
      <c r="D288" s="94"/>
      <c r="E288" s="95"/>
      <c r="F288" s="87"/>
      <c r="G288" s="87"/>
    </row>
    <row r="289" spans="2:7">
      <c r="B289" s="87"/>
      <c r="C289" s="87"/>
      <c r="D289" s="94"/>
      <c r="E289" s="95"/>
      <c r="F289" s="87"/>
      <c r="G289" s="87"/>
    </row>
    <row r="290" spans="2:7">
      <c r="B290" s="87"/>
      <c r="C290" s="87"/>
      <c r="D290" s="94"/>
      <c r="E290" s="95"/>
      <c r="F290" s="87"/>
      <c r="G290" s="87"/>
    </row>
    <row r="291" spans="2:7">
      <c r="B291" s="87"/>
      <c r="C291" s="87"/>
      <c r="D291" s="94"/>
      <c r="E291" s="95"/>
      <c r="F291" s="87"/>
      <c r="G291" s="87"/>
    </row>
    <row r="292" spans="2:7">
      <c r="B292" s="87"/>
      <c r="C292" s="87"/>
      <c r="D292" s="94"/>
      <c r="E292" s="95"/>
      <c r="F292" s="87"/>
      <c r="G292" s="87"/>
    </row>
    <row r="293" spans="2:7">
      <c r="B293" s="87"/>
      <c r="C293" s="87"/>
      <c r="D293" s="94"/>
      <c r="E293" s="95"/>
      <c r="F293" s="87"/>
      <c r="G293" s="87"/>
    </row>
    <row r="294" spans="2:7">
      <c r="B294" s="87"/>
      <c r="C294" s="87"/>
      <c r="D294" s="94"/>
      <c r="E294" s="95"/>
      <c r="F294" s="87"/>
      <c r="G294" s="87"/>
    </row>
    <row r="295" spans="2:7">
      <c r="B295" s="87"/>
      <c r="C295" s="87"/>
      <c r="D295" s="94"/>
      <c r="E295" s="95"/>
      <c r="F295" s="87"/>
      <c r="G295" s="87"/>
    </row>
    <row r="296" spans="2:7">
      <c r="B296" s="87"/>
      <c r="C296" s="87"/>
      <c r="D296" s="94"/>
      <c r="E296" s="95"/>
      <c r="F296" s="87"/>
      <c r="G296" s="87"/>
    </row>
    <row r="297" spans="2:7">
      <c r="B297" s="87"/>
      <c r="C297" s="87"/>
      <c r="D297" s="94"/>
      <c r="E297" s="95"/>
      <c r="F297" s="87"/>
      <c r="G297" s="87"/>
    </row>
    <row r="298" spans="2:7">
      <c r="B298" s="87"/>
      <c r="C298" s="87"/>
      <c r="D298" s="94"/>
      <c r="E298" s="95"/>
      <c r="F298" s="87"/>
      <c r="G298" s="87"/>
    </row>
    <row r="299" spans="2:7">
      <c r="B299" s="87"/>
      <c r="C299" s="87"/>
      <c r="D299" s="94"/>
      <c r="E299" s="95"/>
      <c r="F299" s="87"/>
      <c r="G299" s="87"/>
    </row>
    <row r="300" spans="2:7">
      <c r="B300" s="87"/>
      <c r="C300" s="87"/>
      <c r="D300" s="94"/>
      <c r="E300" s="95"/>
      <c r="F300" s="87"/>
      <c r="G300" s="87"/>
    </row>
    <row r="301" spans="2:7">
      <c r="B301" s="87"/>
      <c r="C301" s="87"/>
      <c r="D301" s="94"/>
      <c r="E301" s="95"/>
      <c r="F301" s="87"/>
      <c r="G301" s="87"/>
    </row>
    <row r="302" spans="2:7">
      <c r="B302" s="87"/>
      <c r="C302" s="87"/>
      <c r="D302" s="94"/>
      <c r="E302" s="95"/>
      <c r="F302" s="87"/>
      <c r="G302" s="87"/>
    </row>
    <row r="303" spans="2:7">
      <c r="B303" s="87"/>
      <c r="C303" s="87"/>
      <c r="D303" s="94"/>
      <c r="E303" s="95"/>
      <c r="F303" s="87"/>
      <c r="G303" s="87"/>
    </row>
    <row r="304" spans="2:7">
      <c r="B304" s="87"/>
      <c r="C304" s="87"/>
      <c r="D304" s="94"/>
      <c r="E304" s="95"/>
      <c r="F304" s="87"/>
      <c r="G304" s="87"/>
    </row>
    <row r="305" spans="2:7">
      <c r="B305" s="87"/>
      <c r="C305" s="87"/>
      <c r="D305" s="94"/>
      <c r="E305" s="95"/>
      <c r="F305" s="87"/>
      <c r="G305" s="87"/>
    </row>
    <row r="306" spans="2:7">
      <c r="B306" s="87"/>
      <c r="C306" s="87"/>
      <c r="D306" s="94"/>
      <c r="E306" s="95"/>
      <c r="F306" s="87"/>
      <c r="G306" s="87"/>
    </row>
    <row r="307" spans="2:7">
      <c r="B307" s="87"/>
      <c r="C307" s="87"/>
      <c r="D307" s="94"/>
      <c r="E307" s="95"/>
      <c r="F307" s="87"/>
      <c r="G307" s="87"/>
    </row>
    <row r="308" spans="2:7">
      <c r="B308" s="87"/>
      <c r="C308" s="87"/>
      <c r="D308" s="94"/>
      <c r="E308" s="95"/>
      <c r="F308" s="87"/>
      <c r="G308" s="87"/>
    </row>
    <row r="309" spans="2:7">
      <c r="B309" s="87"/>
      <c r="C309" s="87"/>
      <c r="D309" s="94"/>
      <c r="E309" s="95"/>
      <c r="F309" s="87"/>
      <c r="G309" s="87"/>
    </row>
    <row r="310" spans="2:7">
      <c r="B310" s="87"/>
      <c r="C310" s="87"/>
      <c r="D310" s="94"/>
      <c r="E310" s="95"/>
      <c r="F310" s="87"/>
      <c r="G310" s="87"/>
    </row>
    <row r="311" spans="2:7">
      <c r="B311" s="87"/>
      <c r="C311" s="87"/>
      <c r="D311" s="94"/>
      <c r="E311" s="95"/>
      <c r="F311" s="87"/>
      <c r="G311" s="87"/>
    </row>
    <row r="312" spans="2:7">
      <c r="B312" s="87"/>
      <c r="C312" s="87"/>
      <c r="D312" s="94"/>
      <c r="E312" s="95"/>
      <c r="F312" s="87"/>
      <c r="G312" s="87"/>
    </row>
    <row r="313" spans="2:7">
      <c r="B313" s="87"/>
      <c r="C313" s="87"/>
      <c r="D313" s="94"/>
      <c r="E313" s="95"/>
      <c r="F313" s="87"/>
      <c r="G313" s="87"/>
    </row>
    <row r="314" spans="2:7">
      <c r="B314" s="87"/>
      <c r="C314" s="87"/>
      <c r="D314" s="94"/>
      <c r="E314" s="95"/>
      <c r="F314" s="87"/>
      <c r="G314" s="87"/>
    </row>
    <row r="315" spans="2:7">
      <c r="B315" s="87"/>
      <c r="C315" s="87"/>
      <c r="D315" s="94"/>
      <c r="E315" s="95"/>
      <c r="F315" s="87"/>
      <c r="G315" s="87"/>
    </row>
    <row r="316" spans="2:7">
      <c r="B316" s="87"/>
      <c r="C316" s="87"/>
      <c r="D316" s="94"/>
      <c r="E316" s="95"/>
      <c r="F316" s="87"/>
      <c r="G316" s="87"/>
    </row>
    <row r="317" spans="2:7">
      <c r="B317" s="87"/>
      <c r="C317" s="87"/>
      <c r="D317" s="94"/>
      <c r="E317" s="95"/>
      <c r="F317" s="87"/>
      <c r="G317" s="87"/>
    </row>
    <row r="318" spans="2:7">
      <c r="B318" s="87"/>
      <c r="C318" s="87"/>
      <c r="D318" s="94"/>
      <c r="E318" s="95"/>
      <c r="F318" s="87"/>
      <c r="G318" s="87"/>
    </row>
    <row r="319" spans="2:7">
      <c r="B319" s="87"/>
      <c r="C319" s="87"/>
      <c r="D319" s="94"/>
      <c r="E319" s="95"/>
      <c r="F319" s="87"/>
      <c r="G319" s="87"/>
    </row>
    <row r="320" spans="2:7">
      <c r="B320" s="87"/>
      <c r="C320" s="87"/>
      <c r="D320" s="94"/>
      <c r="E320" s="95"/>
      <c r="F320" s="87"/>
      <c r="G320" s="87"/>
    </row>
    <row r="321" spans="2:7">
      <c r="B321" s="87"/>
      <c r="C321" s="87"/>
      <c r="D321" s="94"/>
      <c r="E321" s="95"/>
      <c r="F321" s="87"/>
      <c r="G321" s="87"/>
    </row>
    <row r="322" spans="2:7">
      <c r="B322" s="87"/>
      <c r="C322" s="87"/>
      <c r="D322" s="94"/>
      <c r="E322" s="95"/>
      <c r="F322" s="87"/>
      <c r="G322" s="87"/>
    </row>
    <row r="323" spans="2:7">
      <c r="B323" s="87"/>
      <c r="C323" s="87"/>
      <c r="D323" s="94"/>
      <c r="E323" s="95"/>
      <c r="F323" s="87"/>
      <c r="G323" s="87"/>
    </row>
    <row r="324" spans="2:7">
      <c r="B324" s="87"/>
      <c r="C324" s="87"/>
      <c r="D324" s="94"/>
      <c r="E324" s="95"/>
      <c r="F324" s="87"/>
      <c r="G324" s="87"/>
    </row>
    <row r="325" spans="2:7">
      <c r="B325" s="87"/>
      <c r="C325" s="87"/>
      <c r="D325" s="94"/>
      <c r="E325" s="95"/>
      <c r="F325" s="87"/>
      <c r="G325" s="87"/>
    </row>
    <row r="326" spans="2:7">
      <c r="B326" s="87"/>
      <c r="C326" s="87"/>
      <c r="D326" s="94"/>
      <c r="E326" s="95"/>
      <c r="F326" s="87"/>
      <c r="G326" s="87"/>
    </row>
    <row r="327" spans="2:7">
      <c r="B327" s="87"/>
      <c r="C327" s="87"/>
      <c r="D327" s="94"/>
      <c r="E327" s="95"/>
      <c r="F327" s="87"/>
      <c r="G327" s="87"/>
    </row>
    <row r="328" spans="2:7">
      <c r="B328" s="87"/>
      <c r="C328" s="87"/>
      <c r="D328" s="94"/>
      <c r="E328" s="95"/>
      <c r="F328" s="87"/>
      <c r="G328" s="87"/>
    </row>
    <row r="329" spans="2:7">
      <c r="B329" s="87"/>
      <c r="C329" s="87"/>
      <c r="D329" s="94"/>
      <c r="E329" s="95"/>
      <c r="F329" s="87"/>
      <c r="G329" s="87"/>
    </row>
    <row r="330" spans="2:7">
      <c r="B330" s="87"/>
      <c r="C330" s="87"/>
      <c r="D330" s="94"/>
      <c r="E330" s="95"/>
      <c r="F330" s="87"/>
      <c r="G330" s="87"/>
    </row>
    <row r="331" spans="2:7">
      <c r="B331" s="87"/>
      <c r="C331" s="87"/>
      <c r="D331" s="94"/>
      <c r="E331" s="95"/>
      <c r="F331" s="87"/>
      <c r="G331" s="87"/>
    </row>
    <row r="332" spans="2:7">
      <c r="B332" s="87"/>
      <c r="C332" s="87"/>
      <c r="D332" s="94"/>
      <c r="E332" s="95"/>
      <c r="F332" s="87"/>
      <c r="G332" s="87"/>
    </row>
    <row r="333" spans="2:7">
      <c r="B333" s="87"/>
      <c r="C333" s="87"/>
      <c r="D333" s="94"/>
      <c r="E333" s="95"/>
      <c r="F333" s="87"/>
      <c r="G333" s="87"/>
    </row>
    <row r="334" spans="2:7">
      <c r="B334" s="87"/>
      <c r="C334" s="87"/>
      <c r="D334" s="94"/>
      <c r="E334" s="95"/>
      <c r="F334" s="87"/>
      <c r="G334" s="87"/>
    </row>
    <row r="335" spans="2:7">
      <c r="B335" s="87"/>
      <c r="C335" s="87"/>
      <c r="D335" s="94"/>
      <c r="E335" s="95"/>
      <c r="F335" s="87"/>
      <c r="G335" s="87"/>
    </row>
    <row r="336" spans="2:7">
      <c r="B336" s="87"/>
      <c r="C336" s="87"/>
      <c r="D336" s="94"/>
      <c r="E336" s="95"/>
      <c r="F336" s="87"/>
      <c r="G336" s="87"/>
    </row>
    <row r="337" spans="2:7">
      <c r="B337" s="87"/>
      <c r="C337" s="87"/>
      <c r="D337" s="94"/>
      <c r="E337" s="95"/>
      <c r="F337" s="87"/>
      <c r="G337" s="87"/>
    </row>
    <row r="338" spans="2:7">
      <c r="B338" s="87"/>
      <c r="C338" s="87"/>
      <c r="D338" s="94"/>
      <c r="E338" s="95"/>
      <c r="F338" s="87"/>
      <c r="G338" s="87"/>
    </row>
    <row r="339" spans="2:7">
      <c r="B339" s="87"/>
      <c r="C339" s="87"/>
      <c r="D339" s="94"/>
      <c r="E339" s="95"/>
      <c r="F339" s="87"/>
      <c r="G339" s="87"/>
    </row>
    <row r="340" spans="2:7">
      <c r="B340" s="87"/>
      <c r="C340" s="87"/>
      <c r="D340" s="94"/>
      <c r="E340" s="95"/>
      <c r="F340" s="87"/>
      <c r="G340" s="87"/>
    </row>
    <row r="341" spans="2:7">
      <c r="B341" s="87"/>
      <c r="C341" s="87"/>
      <c r="D341" s="94"/>
      <c r="E341" s="95"/>
      <c r="F341" s="87"/>
      <c r="G341" s="87"/>
    </row>
    <row r="342" spans="2:7">
      <c r="B342" s="87"/>
      <c r="C342" s="87"/>
      <c r="D342" s="94"/>
      <c r="E342" s="95"/>
      <c r="F342" s="87"/>
      <c r="G342" s="87"/>
    </row>
    <row r="343" spans="2:7">
      <c r="B343" s="87"/>
      <c r="C343" s="87"/>
      <c r="D343" s="94"/>
      <c r="E343" s="95"/>
      <c r="F343" s="87"/>
      <c r="G343" s="87"/>
    </row>
    <row r="344" spans="2:7">
      <c r="B344" s="87"/>
      <c r="C344" s="87"/>
      <c r="D344" s="94"/>
      <c r="E344" s="95"/>
      <c r="F344" s="87"/>
      <c r="G344" s="87"/>
    </row>
    <row r="345" spans="2:7">
      <c r="B345" s="87"/>
      <c r="C345" s="87"/>
      <c r="D345" s="94"/>
      <c r="E345" s="95"/>
      <c r="F345" s="87"/>
      <c r="G345" s="87"/>
    </row>
    <row r="346" spans="2:7">
      <c r="B346" s="87"/>
      <c r="C346" s="87"/>
      <c r="D346" s="94"/>
      <c r="E346" s="95"/>
      <c r="F346" s="87"/>
      <c r="G346" s="87"/>
    </row>
    <row r="347" spans="2:7">
      <c r="B347" s="87"/>
      <c r="C347" s="87"/>
      <c r="D347" s="94"/>
      <c r="E347" s="95"/>
      <c r="F347" s="87"/>
      <c r="G347" s="87"/>
    </row>
    <row r="348" spans="2:7">
      <c r="B348" s="87"/>
      <c r="C348" s="87"/>
      <c r="D348" s="94"/>
      <c r="E348" s="95"/>
      <c r="F348" s="87"/>
      <c r="G348" s="87"/>
    </row>
    <row r="349" spans="2:7">
      <c r="B349" s="87"/>
      <c r="C349" s="87"/>
      <c r="D349" s="94"/>
      <c r="E349" s="95"/>
      <c r="F349" s="87"/>
      <c r="G349" s="87"/>
    </row>
    <row r="350" spans="2:7">
      <c r="B350" s="87"/>
      <c r="C350" s="87"/>
      <c r="D350" s="94"/>
      <c r="E350" s="95"/>
      <c r="F350" s="87"/>
      <c r="G350" s="87"/>
    </row>
    <row r="351" spans="2:7">
      <c r="B351" s="87"/>
      <c r="C351" s="87"/>
      <c r="D351" s="94"/>
      <c r="E351" s="95"/>
      <c r="F351" s="87"/>
      <c r="G351" s="87"/>
    </row>
    <row r="352" spans="2:7">
      <c r="B352" s="87"/>
      <c r="C352" s="87"/>
      <c r="D352" s="94"/>
      <c r="E352" s="95"/>
      <c r="F352" s="87"/>
      <c r="G352" s="87"/>
    </row>
    <row r="353" spans="2:7">
      <c r="B353" s="87"/>
      <c r="C353" s="87"/>
      <c r="D353" s="94"/>
      <c r="E353" s="95"/>
      <c r="F353" s="87"/>
      <c r="G353" s="87"/>
    </row>
    <row r="354" spans="2:7">
      <c r="B354" s="87"/>
      <c r="C354" s="87"/>
      <c r="D354" s="94"/>
      <c r="E354" s="95"/>
      <c r="F354" s="87"/>
      <c r="G354" s="87"/>
    </row>
    <row r="355" spans="2:7">
      <c r="B355" s="87"/>
      <c r="C355" s="87"/>
      <c r="D355" s="94"/>
      <c r="E355" s="95"/>
      <c r="F355" s="87"/>
      <c r="G355" s="87"/>
    </row>
    <row r="356" spans="2:7">
      <c r="B356" s="87"/>
      <c r="C356" s="87"/>
      <c r="D356" s="94"/>
      <c r="E356" s="95"/>
      <c r="F356" s="87"/>
      <c r="G356" s="87"/>
    </row>
    <row r="357" spans="2:7">
      <c r="B357" s="87"/>
      <c r="C357" s="87"/>
      <c r="D357" s="94"/>
      <c r="E357" s="95"/>
      <c r="F357" s="87"/>
      <c r="G357" s="87"/>
    </row>
    <row r="358" spans="2:7">
      <c r="B358" s="87"/>
      <c r="C358" s="87"/>
      <c r="D358" s="94"/>
      <c r="E358" s="95"/>
      <c r="F358" s="87"/>
      <c r="G358" s="87"/>
    </row>
    <row r="359" spans="2:7">
      <c r="B359" s="87"/>
      <c r="C359" s="87"/>
      <c r="D359" s="94"/>
      <c r="E359" s="95"/>
      <c r="F359" s="87"/>
      <c r="G359" s="87"/>
    </row>
    <row r="360" spans="2:7">
      <c r="B360" s="87"/>
      <c r="C360" s="87"/>
      <c r="D360" s="94"/>
      <c r="E360" s="95"/>
      <c r="F360" s="87"/>
      <c r="G360" s="87"/>
    </row>
    <row r="361" spans="2:7">
      <c r="B361" s="87"/>
      <c r="C361" s="87"/>
      <c r="D361" s="94"/>
      <c r="E361" s="95"/>
      <c r="F361" s="87"/>
      <c r="G361" s="87"/>
    </row>
    <row r="362" spans="2:7">
      <c r="B362" s="87"/>
      <c r="C362" s="87"/>
      <c r="D362" s="94"/>
      <c r="E362" s="95"/>
      <c r="F362" s="87"/>
      <c r="G362" s="87"/>
    </row>
    <row r="363" spans="2:7">
      <c r="B363" s="87"/>
      <c r="C363" s="87"/>
      <c r="D363" s="94"/>
      <c r="E363" s="95"/>
      <c r="F363" s="87"/>
      <c r="G363" s="87"/>
    </row>
    <row r="364" spans="2:7">
      <c r="B364" s="87"/>
      <c r="C364" s="87"/>
      <c r="D364" s="94"/>
      <c r="E364" s="95"/>
      <c r="F364" s="87"/>
      <c r="G364" s="87"/>
    </row>
    <row r="365" spans="2:7">
      <c r="B365" s="87"/>
      <c r="C365" s="87"/>
      <c r="D365" s="94"/>
      <c r="E365" s="95"/>
      <c r="F365" s="87"/>
      <c r="G365" s="87"/>
    </row>
    <row r="366" spans="2:7">
      <c r="B366" s="87"/>
      <c r="C366" s="87"/>
      <c r="D366" s="94"/>
      <c r="E366" s="95"/>
      <c r="F366" s="87"/>
      <c r="G366" s="87"/>
    </row>
    <row r="367" spans="2:7">
      <c r="B367" s="87"/>
      <c r="C367" s="87"/>
      <c r="D367" s="94"/>
      <c r="E367" s="95"/>
      <c r="F367" s="87"/>
      <c r="G367" s="87"/>
    </row>
    <row r="368" spans="2:7">
      <c r="B368" s="87"/>
      <c r="C368" s="87"/>
      <c r="D368" s="94"/>
      <c r="E368" s="95"/>
      <c r="F368" s="87"/>
      <c r="G368" s="87"/>
    </row>
    <row r="369" spans="2:7">
      <c r="B369" s="87"/>
      <c r="C369" s="87"/>
      <c r="D369" s="94"/>
      <c r="E369" s="95"/>
      <c r="F369" s="87"/>
      <c r="G369" s="87"/>
    </row>
    <row r="370" spans="2:7">
      <c r="B370" s="87"/>
      <c r="C370" s="87"/>
      <c r="D370" s="94"/>
      <c r="E370" s="95"/>
      <c r="F370" s="87"/>
      <c r="G370" s="87"/>
    </row>
    <row r="371" spans="2:7">
      <c r="B371" s="87"/>
      <c r="C371" s="87"/>
      <c r="D371" s="94"/>
      <c r="E371" s="95"/>
      <c r="F371" s="87"/>
      <c r="G371" s="87"/>
    </row>
    <row r="372" spans="2:7">
      <c r="B372" s="87"/>
      <c r="C372" s="87"/>
      <c r="D372" s="94"/>
      <c r="E372" s="95"/>
      <c r="F372" s="87"/>
      <c r="G372" s="87"/>
    </row>
    <row r="373" spans="2:7">
      <c r="B373" s="87"/>
      <c r="C373" s="87"/>
      <c r="D373" s="94"/>
      <c r="E373" s="95"/>
      <c r="F373" s="87"/>
      <c r="G373" s="87"/>
    </row>
    <row r="374" spans="2:7">
      <c r="B374" s="87"/>
      <c r="C374" s="87"/>
      <c r="D374" s="94"/>
      <c r="E374" s="95"/>
      <c r="F374" s="87"/>
      <c r="G374" s="87"/>
    </row>
    <row r="375" spans="2:7">
      <c r="B375" s="87"/>
      <c r="C375" s="87"/>
      <c r="D375" s="94"/>
      <c r="E375" s="95"/>
      <c r="F375" s="87"/>
      <c r="G375" s="87"/>
    </row>
    <row r="376" spans="2:7">
      <c r="B376" s="87"/>
      <c r="C376" s="87"/>
      <c r="D376" s="94"/>
      <c r="E376" s="95"/>
      <c r="F376" s="87"/>
      <c r="G376" s="87"/>
    </row>
    <row r="377" spans="2:7">
      <c r="B377" s="87"/>
      <c r="C377" s="87"/>
      <c r="D377" s="94"/>
      <c r="E377" s="95"/>
      <c r="F377" s="87"/>
      <c r="G377" s="87"/>
    </row>
    <row r="378" spans="2:7">
      <c r="B378" s="87"/>
      <c r="C378" s="87"/>
      <c r="D378" s="94"/>
      <c r="E378" s="95"/>
      <c r="F378" s="87"/>
      <c r="G378" s="87"/>
    </row>
    <row r="379" spans="2:7">
      <c r="B379" s="87"/>
      <c r="C379" s="87"/>
      <c r="D379" s="94"/>
      <c r="E379" s="95"/>
      <c r="F379" s="87"/>
      <c r="G379" s="87"/>
    </row>
    <row r="380" spans="2:7">
      <c r="B380" s="87"/>
      <c r="C380" s="87"/>
      <c r="D380" s="94"/>
      <c r="E380" s="95"/>
      <c r="F380" s="87"/>
      <c r="G380" s="87"/>
    </row>
    <row r="381" spans="2:7">
      <c r="B381" s="87"/>
      <c r="C381" s="87"/>
      <c r="D381" s="94"/>
      <c r="E381" s="95"/>
      <c r="F381" s="87"/>
      <c r="G381" s="87"/>
    </row>
    <row r="382" spans="2:7">
      <c r="B382" s="87"/>
      <c r="C382" s="87"/>
      <c r="D382" s="94"/>
      <c r="E382" s="95"/>
      <c r="F382" s="87"/>
      <c r="G382" s="87"/>
    </row>
    <row r="383" spans="2:7">
      <c r="B383" s="87"/>
      <c r="C383" s="87"/>
      <c r="D383" s="94"/>
      <c r="E383" s="95"/>
      <c r="F383" s="87"/>
      <c r="G383" s="87"/>
    </row>
    <row r="384" spans="2:7">
      <c r="B384" s="87"/>
      <c r="C384" s="87"/>
      <c r="D384" s="94"/>
      <c r="E384" s="95"/>
      <c r="F384" s="87"/>
      <c r="G384" s="87"/>
    </row>
    <row r="385" spans="2:7">
      <c r="B385" s="87"/>
      <c r="C385" s="87"/>
      <c r="D385" s="94"/>
      <c r="E385" s="95"/>
      <c r="F385" s="87"/>
      <c r="G385" s="87"/>
    </row>
    <row r="386" spans="2:7">
      <c r="B386" s="87"/>
      <c r="C386" s="87"/>
      <c r="D386" s="94"/>
      <c r="E386" s="95"/>
      <c r="F386" s="87"/>
      <c r="G386" s="87"/>
    </row>
    <row r="387" spans="2:7">
      <c r="B387" s="87"/>
      <c r="C387" s="87"/>
      <c r="D387" s="94"/>
      <c r="E387" s="95"/>
      <c r="F387" s="87"/>
      <c r="G387" s="87"/>
    </row>
    <row r="388" spans="2:7">
      <c r="B388" s="87"/>
      <c r="C388" s="87"/>
      <c r="D388" s="94"/>
      <c r="E388" s="95"/>
      <c r="F388" s="87"/>
      <c r="G388" s="87"/>
    </row>
    <row r="389" spans="2:7">
      <c r="B389" s="87"/>
      <c r="C389" s="87"/>
      <c r="D389" s="94"/>
      <c r="E389" s="95"/>
      <c r="F389" s="87"/>
      <c r="G389" s="87"/>
    </row>
    <row r="390" spans="2:7">
      <c r="B390" s="87"/>
      <c r="C390" s="87"/>
      <c r="D390" s="94"/>
      <c r="E390" s="95"/>
      <c r="F390" s="87"/>
      <c r="G390" s="87"/>
    </row>
    <row r="391" spans="2:7">
      <c r="B391" s="87"/>
      <c r="C391" s="87"/>
      <c r="D391" s="94"/>
      <c r="E391" s="95"/>
      <c r="F391" s="87"/>
      <c r="G391" s="87"/>
    </row>
    <row r="392" spans="2:7">
      <c r="B392" s="87"/>
      <c r="C392" s="87"/>
      <c r="D392" s="94"/>
      <c r="E392" s="95"/>
      <c r="F392" s="87"/>
      <c r="G392" s="87"/>
    </row>
    <row r="393" spans="2:7">
      <c r="B393" s="87"/>
      <c r="C393" s="87"/>
      <c r="D393" s="94"/>
      <c r="E393" s="95"/>
      <c r="F393" s="87"/>
      <c r="G393" s="87"/>
    </row>
    <row r="394" spans="2:7">
      <c r="B394" s="87"/>
      <c r="C394" s="87"/>
      <c r="D394" s="94"/>
      <c r="E394" s="95"/>
      <c r="F394" s="87"/>
      <c r="G394" s="87"/>
    </row>
    <row r="395" spans="2:7">
      <c r="B395" s="87"/>
      <c r="C395" s="87"/>
      <c r="D395" s="94"/>
      <c r="E395" s="95"/>
      <c r="F395" s="87"/>
      <c r="G395" s="87"/>
    </row>
    <row r="396" spans="2:7">
      <c r="B396" s="87"/>
      <c r="C396" s="87"/>
      <c r="D396" s="94"/>
      <c r="E396" s="95"/>
      <c r="F396" s="87"/>
      <c r="G396" s="87"/>
    </row>
    <row r="397" spans="2:7">
      <c r="B397" s="87"/>
      <c r="C397" s="87"/>
      <c r="D397" s="94"/>
      <c r="E397" s="95"/>
      <c r="F397" s="87"/>
      <c r="G397" s="87"/>
    </row>
    <row r="398" spans="2:7">
      <c r="B398" s="87"/>
      <c r="C398" s="87"/>
      <c r="D398" s="94"/>
      <c r="E398" s="95"/>
      <c r="F398" s="87"/>
      <c r="G398" s="87"/>
    </row>
    <row r="399" spans="2:7">
      <c r="B399" s="87"/>
      <c r="C399" s="87"/>
      <c r="D399" s="94"/>
      <c r="E399" s="95"/>
      <c r="F399" s="87"/>
      <c r="G399" s="87"/>
    </row>
    <row r="400" spans="2:7">
      <c r="B400" s="87"/>
      <c r="C400" s="87"/>
      <c r="D400" s="94"/>
      <c r="E400" s="95"/>
      <c r="F400" s="87"/>
      <c r="G400" s="87"/>
    </row>
    <row r="401" spans="2:7">
      <c r="B401" s="87"/>
      <c r="C401" s="87"/>
      <c r="D401" s="94"/>
      <c r="E401" s="95"/>
      <c r="F401" s="87"/>
      <c r="G401" s="87"/>
    </row>
    <row r="402" spans="2:7">
      <c r="B402" s="87"/>
      <c r="C402" s="87"/>
      <c r="D402" s="94"/>
      <c r="E402" s="95"/>
      <c r="F402" s="87"/>
      <c r="G402" s="87"/>
    </row>
    <row r="403" spans="2:7">
      <c r="B403" s="87"/>
      <c r="C403" s="87"/>
      <c r="D403" s="94"/>
      <c r="E403" s="95"/>
      <c r="F403" s="87"/>
      <c r="G403" s="87"/>
    </row>
    <row r="404" spans="2:7">
      <c r="B404" s="87"/>
      <c r="C404" s="87"/>
      <c r="D404" s="94"/>
      <c r="E404" s="95"/>
      <c r="F404" s="87"/>
      <c r="G404" s="87"/>
    </row>
    <row r="405" spans="2:7">
      <c r="B405" s="87"/>
      <c r="C405" s="87"/>
      <c r="D405" s="94"/>
      <c r="E405" s="95"/>
      <c r="F405" s="87"/>
      <c r="G405" s="87"/>
    </row>
    <row r="406" spans="2:7">
      <c r="B406" s="87"/>
      <c r="C406" s="87"/>
      <c r="D406" s="94"/>
      <c r="E406" s="95"/>
      <c r="F406" s="87"/>
      <c r="G406" s="87"/>
    </row>
    <row r="407" spans="2:7">
      <c r="B407" s="87"/>
      <c r="C407" s="87"/>
      <c r="D407" s="94"/>
      <c r="E407" s="95"/>
      <c r="F407" s="87"/>
      <c r="G407" s="87"/>
    </row>
    <row r="408" spans="2:7">
      <c r="B408" s="87"/>
      <c r="C408" s="87"/>
      <c r="D408" s="94"/>
      <c r="E408" s="95"/>
      <c r="F408" s="87"/>
      <c r="G408" s="87"/>
    </row>
    <row r="409" spans="2:7">
      <c r="B409" s="87"/>
      <c r="C409" s="87"/>
      <c r="D409" s="94"/>
      <c r="E409" s="95"/>
      <c r="F409" s="87"/>
      <c r="G409" s="87"/>
    </row>
    <row r="410" spans="2:7">
      <c r="B410" s="87"/>
      <c r="C410" s="87"/>
      <c r="D410" s="94"/>
      <c r="E410" s="95"/>
      <c r="F410" s="87"/>
      <c r="G410" s="87"/>
    </row>
    <row r="411" spans="2:7">
      <c r="B411" s="87"/>
      <c r="C411" s="87"/>
      <c r="D411" s="94"/>
      <c r="E411" s="95"/>
      <c r="F411" s="87"/>
      <c r="G411" s="87"/>
    </row>
    <row r="412" spans="2:7">
      <c r="B412" s="87"/>
      <c r="C412" s="87"/>
      <c r="D412" s="94"/>
      <c r="E412" s="95"/>
      <c r="F412" s="87"/>
      <c r="G412" s="87"/>
    </row>
    <row r="413" spans="2:7">
      <c r="B413" s="87"/>
      <c r="C413" s="87"/>
      <c r="D413" s="94"/>
      <c r="E413" s="95"/>
      <c r="F413" s="87"/>
      <c r="G413" s="87"/>
    </row>
    <row r="414" spans="2:7">
      <c r="B414" s="87"/>
      <c r="C414" s="87"/>
      <c r="D414" s="94"/>
      <c r="E414" s="95"/>
      <c r="F414" s="87"/>
      <c r="G414" s="87"/>
    </row>
    <row r="415" spans="2:7">
      <c r="B415" s="87"/>
      <c r="C415" s="87"/>
      <c r="D415" s="94"/>
      <c r="E415" s="95"/>
      <c r="F415" s="87"/>
      <c r="G415" s="87"/>
    </row>
    <row r="416" spans="2:7">
      <c r="B416" s="87"/>
      <c r="C416" s="87"/>
      <c r="D416" s="94"/>
      <c r="E416" s="95"/>
      <c r="F416" s="87"/>
      <c r="G416" s="87"/>
    </row>
    <row r="417" spans="2:7">
      <c r="B417" s="87"/>
      <c r="C417" s="87"/>
      <c r="D417" s="94"/>
      <c r="E417" s="95"/>
      <c r="F417" s="87"/>
      <c r="G417" s="87"/>
    </row>
    <row r="418" spans="2:7">
      <c r="B418" s="87"/>
      <c r="C418" s="87"/>
      <c r="D418" s="94"/>
      <c r="E418" s="95"/>
      <c r="F418" s="87"/>
      <c r="G418" s="87"/>
    </row>
    <row r="419" spans="2:7">
      <c r="B419" s="87"/>
      <c r="C419" s="87"/>
      <c r="D419" s="94"/>
      <c r="E419" s="95"/>
      <c r="F419" s="87"/>
      <c r="G419" s="87"/>
    </row>
    <row r="420" spans="2:7">
      <c r="B420" s="87"/>
      <c r="C420" s="87"/>
      <c r="D420" s="94"/>
      <c r="E420" s="95"/>
      <c r="F420" s="87"/>
      <c r="G420" s="87"/>
    </row>
    <row r="421" spans="2:7">
      <c r="B421" s="87"/>
      <c r="C421" s="87"/>
      <c r="D421" s="94"/>
      <c r="E421" s="95"/>
      <c r="F421" s="87"/>
      <c r="G421" s="87"/>
    </row>
    <row r="422" spans="2:7">
      <c r="B422" s="87"/>
      <c r="C422" s="87"/>
      <c r="D422" s="94"/>
      <c r="E422" s="95"/>
      <c r="F422" s="87"/>
      <c r="G422" s="87"/>
    </row>
    <row r="423" spans="2:7">
      <c r="B423" s="87"/>
      <c r="C423" s="87"/>
      <c r="D423" s="94"/>
      <c r="E423" s="95"/>
      <c r="F423" s="87"/>
      <c r="G423" s="87"/>
    </row>
    <row r="424" spans="2:7">
      <c r="B424" s="87"/>
      <c r="C424" s="87"/>
      <c r="D424" s="94"/>
      <c r="E424" s="95"/>
      <c r="F424" s="87"/>
      <c r="G424" s="87"/>
    </row>
    <row r="425" spans="2:7">
      <c r="B425" s="87"/>
      <c r="C425" s="87"/>
      <c r="D425" s="94"/>
      <c r="E425" s="95"/>
      <c r="F425" s="87"/>
      <c r="G425" s="87"/>
    </row>
    <row r="426" spans="2:7">
      <c r="B426" s="87"/>
      <c r="C426" s="87"/>
      <c r="D426" s="94"/>
      <c r="E426" s="95"/>
      <c r="F426" s="87"/>
      <c r="G426" s="87"/>
    </row>
    <row r="427" spans="2:7">
      <c r="B427" s="87"/>
      <c r="C427" s="87"/>
      <c r="D427" s="94"/>
      <c r="E427" s="95"/>
      <c r="F427" s="87"/>
      <c r="G427" s="87"/>
    </row>
    <row r="428" spans="2:7">
      <c r="B428" s="87"/>
      <c r="C428" s="87"/>
      <c r="D428" s="94"/>
      <c r="E428" s="95"/>
      <c r="F428" s="87"/>
      <c r="G428" s="87"/>
    </row>
    <row r="429" spans="2:7">
      <c r="B429" s="87"/>
      <c r="C429" s="87"/>
      <c r="D429" s="94"/>
      <c r="E429" s="95"/>
      <c r="F429" s="87"/>
      <c r="G429" s="87"/>
    </row>
    <row r="430" spans="2:7">
      <c r="B430" s="87"/>
      <c r="C430" s="87"/>
      <c r="D430" s="94"/>
      <c r="E430" s="95"/>
      <c r="F430" s="87"/>
      <c r="G430" s="87"/>
    </row>
    <row r="431" spans="2:7">
      <c r="B431" s="87"/>
      <c r="C431" s="87"/>
      <c r="D431" s="94"/>
      <c r="E431" s="95"/>
      <c r="F431" s="87"/>
      <c r="G431" s="87"/>
    </row>
    <row r="432" spans="2:7">
      <c r="B432" s="87"/>
      <c r="C432" s="87"/>
      <c r="D432" s="94"/>
      <c r="E432" s="95"/>
      <c r="F432" s="87"/>
      <c r="G432" s="87"/>
    </row>
    <row r="433" spans="2:7">
      <c r="B433" s="87"/>
      <c r="C433" s="87"/>
      <c r="D433" s="94"/>
      <c r="E433" s="95"/>
      <c r="F433" s="87"/>
      <c r="G433" s="87"/>
    </row>
    <row r="434" spans="2:7">
      <c r="B434" s="87"/>
      <c r="C434" s="87"/>
      <c r="D434" s="94"/>
      <c r="E434" s="95"/>
      <c r="F434" s="87"/>
      <c r="G434" s="87"/>
    </row>
    <row r="435" spans="2:7">
      <c r="B435" s="87"/>
      <c r="C435" s="87"/>
      <c r="D435" s="94"/>
      <c r="E435" s="95"/>
      <c r="F435" s="87"/>
      <c r="G435" s="87"/>
    </row>
    <row r="436" spans="2:7">
      <c r="B436" s="87"/>
      <c r="C436" s="87"/>
      <c r="D436" s="94"/>
      <c r="E436" s="95"/>
      <c r="F436" s="87"/>
      <c r="G436" s="87"/>
    </row>
    <row r="437" spans="2:7">
      <c r="B437" s="87"/>
      <c r="C437" s="87"/>
      <c r="D437" s="94"/>
      <c r="E437" s="95"/>
      <c r="F437" s="87"/>
      <c r="G437" s="87"/>
    </row>
    <row r="438" spans="2:7">
      <c r="B438" s="87"/>
      <c r="C438" s="87"/>
      <c r="D438" s="94"/>
      <c r="E438" s="95"/>
      <c r="F438" s="87"/>
      <c r="G438" s="87"/>
    </row>
    <row r="439" spans="2:7">
      <c r="B439" s="87"/>
      <c r="C439" s="87"/>
      <c r="D439" s="94"/>
      <c r="E439" s="95"/>
      <c r="F439" s="87"/>
      <c r="G439" s="87"/>
    </row>
    <row r="440" spans="2:7">
      <c r="B440" s="87"/>
      <c r="C440" s="87"/>
      <c r="D440" s="94"/>
      <c r="E440" s="95"/>
      <c r="F440" s="87"/>
      <c r="G440" s="87"/>
    </row>
    <row r="441" spans="2:7">
      <c r="B441" s="87"/>
      <c r="C441" s="87"/>
      <c r="D441" s="94"/>
      <c r="E441" s="95"/>
      <c r="F441" s="87"/>
      <c r="G441" s="87"/>
    </row>
    <row r="442" spans="2:7">
      <c r="B442" s="87"/>
      <c r="C442" s="87"/>
      <c r="D442" s="94"/>
      <c r="E442" s="95"/>
      <c r="F442" s="87"/>
      <c r="G442" s="87"/>
    </row>
    <row r="443" spans="2:7">
      <c r="B443" s="87"/>
      <c r="C443" s="87"/>
      <c r="D443" s="94"/>
      <c r="E443" s="95"/>
      <c r="F443" s="87"/>
      <c r="G443" s="87"/>
    </row>
    <row r="444" spans="2:7">
      <c r="B444" s="87"/>
      <c r="C444" s="87"/>
      <c r="D444" s="94"/>
      <c r="E444" s="95"/>
      <c r="F444" s="87"/>
      <c r="G444" s="87"/>
    </row>
    <row r="445" spans="2:7">
      <c r="B445" s="87"/>
      <c r="C445" s="87"/>
      <c r="D445" s="94"/>
      <c r="E445" s="95"/>
      <c r="F445" s="87"/>
      <c r="G445" s="87"/>
    </row>
    <row r="446" spans="2:7">
      <c r="B446" s="87"/>
      <c r="C446" s="87"/>
      <c r="D446" s="94"/>
      <c r="E446" s="95"/>
      <c r="F446" s="87"/>
      <c r="G446" s="87"/>
    </row>
    <row r="447" spans="2:7">
      <c r="B447" s="87"/>
      <c r="C447" s="87"/>
      <c r="D447" s="94"/>
      <c r="E447" s="95"/>
      <c r="F447" s="87"/>
      <c r="G447" s="87"/>
    </row>
    <row r="448" spans="2:7">
      <c r="B448" s="87"/>
      <c r="C448" s="87"/>
      <c r="D448" s="94"/>
      <c r="E448" s="95"/>
      <c r="F448" s="87"/>
      <c r="G448" s="87"/>
    </row>
    <row r="449" spans="2:7">
      <c r="B449" s="87"/>
      <c r="C449" s="87"/>
      <c r="D449" s="94"/>
      <c r="E449" s="95"/>
      <c r="F449" s="87"/>
      <c r="G449" s="87"/>
    </row>
    <row r="450" spans="2:7">
      <c r="B450" s="87"/>
      <c r="C450" s="87"/>
      <c r="D450" s="94"/>
      <c r="E450" s="95"/>
      <c r="F450" s="87"/>
      <c r="G450" s="87"/>
    </row>
    <row r="451" spans="2:7">
      <c r="B451" s="87"/>
      <c r="C451" s="87"/>
      <c r="D451" s="94"/>
      <c r="E451" s="95"/>
      <c r="F451" s="87"/>
      <c r="G451" s="87"/>
    </row>
    <row r="452" spans="2:7">
      <c r="B452" s="87"/>
      <c r="C452" s="87"/>
      <c r="D452" s="94"/>
      <c r="E452" s="95"/>
      <c r="F452" s="87"/>
      <c r="G452" s="87"/>
    </row>
    <row r="453" spans="2:7">
      <c r="B453" s="87"/>
      <c r="C453" s="87"/>
      <c r="D453" s="94"/>
      <c r="E453" s="95"/>
      <c r="F453" s="87"/>
      <c r="G453" s="87"/>
    </row>
    <row r="454" spans="2:7">
      <c r="B454" s="87"/>
      <c r="C454" s="87"/>
      <c r="D454" s="94"/>
      <c r="E454" s="95"/>
      <c r="F454" s="87"/>
      <c r="G454" s="87"/>
    </row>
    <row r="455" spans="2:7">
      <c r="B455" s="87"/>
      <c r="C455" s="87"/>
      <c r="D455" s="94"/>
      <c r="E455" s="95"/>
      <c r="F455" s="87"/>
      <c r="G455" s="87"/>
    </row>
    <row r="456" spans="2:7">
      <c r="B456" s="87"/>
      <c r="C456" s="87"/>
      <c r="D456" s="94"/>
      <c r="E456" s="95"/>
      <c r="F456" s="87"/>
      <c r="G456" s="87"/>
    </row>
    <row r="457" spans="2:7">
      <c r="B457" s="87"/>
      <c r="C457" s="87"/>
      <c r="D457" s="94"/>
      <c r="E457" s="95"/>
      <c r="F457" s="87"/>
      <c r="G457" s="87"/>
    </row>
    <row r="458" spans="2:7">
      <c r="B458" s="87"/>
      <c r="C458" s="87"/>
      <c r="D458" s="94"/>
      <c r="E458" s="95"/>
      <c r="F458" s="87"/>
      <c r="G458" s="87"/>
    </row>
    <row r="459" spans="2:7">
      <c r="B459" s="87"/>
      <c r="C459" s="87"/>
      <c r="D459" s="94"/>
      <c r="E459" s="95"/>
      <c r="F459" s="87"/>
      <c r="G459" s="87"/>
    </row>
    <row r="460" spans="2:7">
      <c r="B460" s="87"/>
      <c r="C460" s="87"/>
      <c r="D460" s="94"/>
      <c r="E460" s="95"/>
      <c r="F460" s="87"/>
      <c r="G460" s="87"/>
    </row>
    <row r="461" spans="2:7">
      <c r="B461" s="87"/>
      <c r="C461" s="87"/>
      <c r="D461" s="94"/>
      <c r="E461" s="95"/>
      <c r="F461" s="87"/>
      <c r="G461" s="87"/>
    </row>
    <row r="462" spans="2:7">
      <c r="B462" s="87"/>
      <c r="C462" s="87"/>
      <c r="D462" s="94"/>
      <c r="E462" s="95"/>
      <c r="F462" s="87"/>
      <c r="G462" s="87"/>
    </row>
    <row r="463" spans="2:7">
      <c r="B463" s="87"/>
      <c r="C463" s="87"/>
      <c r="D463" s="94"/>
      <c r="E463" s="95"/>
      <c r="F463" s="87"/>
      <c r="G463" s="87"/>
    </row>
    <row r="464" spans="2:7">
      <c r="B464" s="87"/>
      <c r="C464" s="87"/>
      <c r="D464" s="94"/>
      <c r="E464" s="95"/>
      <c r="F464" s="87"/>
      <c r="G464" s="87"/>
    </row>
    <row r="465" spans="2:7">
      <c r="B465" s="87"/>
      <c r="C465" s="87"/>
      <c r="D465" s="94"/>
      <c r="E465" s="95"/>
      <c r="F465" s="87"/>
      <c r="G465" s="87"/>
    </row>
    <row r="466" spans="2:7">
      <c r="B466" s="87"/>
      <c r="C466" s="87"/>
      <c r="D466" s="94"/>
      <c r="E466" s="95"/>
      <c r="F466" s="87"/>
      <c r="G466" s="87"/>
    </row>
    <row r="467" spans="2:7">
      <c r="B467" s="87"/>
      <c r="C467" s="87"/>
      <c r="D467" s="94"/>
      <c r="E467" s="95"/>
      <c r="F467" s="87"/>
      <c r="G467" s="87"/>
    </row>
    <row r="468" spans="2:7">
      <c r="B468" s="87"/>
      <c r="C468" s="87"/>
      <c r="D468" s="94"/>
      <c r="E468" s="95"/>
      <c r="F468" s="87"/>
      <c r="G468" s="87"/>
    </row>
    <row r="469" spans="2:7">
      <c r="B469" s="87"/>
      <c r="C469" s="87"/>
      <c r="D469" s="94"/>
      <c r="E469" s="95"/>
      <c r="F469" s="87"/>
      <c r="G469" s="87"/>
    </row>
    <row r="470" spans="2:7">
      <c r="B470" s="87"/>
      <c r="C470" s="87"/>
      <c r="D470" s="94"/>
      <c r="E470" s="95"/>
      <c r="F470" s="87"/>
      <c r="G470" s="87"/>
    </row>
    <row r="471" spans="2:7">
      <c r="B471" s="87"/>
      <c r="C471" s="87"/>
      <c r="D471" s="94"/>
      <c r="E471" s="95"/>
      <c r="F471" s="87"/>
      <c r="G471" s="87"/>
    </row>
    <row r="472" spans="2:7">
      <c r="B472" s="87"/>
      <c r="C472" s="87"/>
      <c r="D472" s="94"/>
      <c r="E472" s="95"/>
      <c r="F472" s="87"/>
      <c r="G472" s="87"/>
    </row>
    <row r="473" spans="2:7">
      <c r="B473" s="87"/>
      <c r="C473" s="87"/>
      <c r="D473" s="94"/>
      <c r="E473" s="95"/>
      <c r="F473" s="87"/>
      <c r="G473" s="87"/>
    </row>
    <row r="474" spans="2:7">
      <c r="B474" s="87"/>
      <c r="C474" s="87"/>
      <c r="D474" s="94"/>
      <c r="E474" s="95"/>
      <c r="F474" s="87"/>
      <c r="G474" s="87"/>
    </row>
    <row r="475" spans="2:7">
      <c r="B475" s="87"/>
      <c r="C475" s="87"/>
      <c r="D475" s="94"/>
      <c r="E475" s="95"/>
      <c r="F475" s="87"/>
      <c r="G475" s="87"/>
    </row>
    <row r="476" spans="2:7">
      <c r="B476" s="87"/>
      <c r="C476" s="87"/>
      <c r="D476" s="94"/>
      <c r="E476" s="95"/>
      <c r="F476" s="87"/>
      <c r="G476" s="87"/>
    </row>
    <row r="477" spans="2:7">
      <c r="B477" s="87"/>
      <c r="C477" s="87"/>
      <c r="D477" s="94"/>
      <c r="E477" s="95"/>
      <c r="F477" s="87"/>
      <c r="G477" s="87"/>
    </row>
    <row r="478" spans="2:7">
      <c r="B478" s="87"/>
      <c r="C478" s="87"/>
      <c r="D478" s="94"/>
      <c r="E478" s="95"/>
      <c r="F478" s="87"/>
      <c r="G478" s="87"/>
    </row>
    <row r="479" spans="2:7">
      <c r="B479" s="87"/>
      <c r="C479" s="87"/>
      <c r="D479" s="94"/>
      <c r="E479" s="95"/>
      <c r="F479" s="87"/>
      <c r="G479" s="87"/>
    </row>
    <row r="480" spans="2:7">
      <c r="B480" s="87"/>
      <c r="C480" s="87"/>
      <c r="D480" s="94"/>
      <c r="E480" s="95"/>
      <c r="F480" s="87"/>
      <c r="G480" s="87"/>
    </row>
    <row r="481" spans="2:7">
      <c r="B481" s="87"/>
      <c r="C481" s="87"/>
      <c r="D481" s="94"/>
      <c r="E481" s="95"/>
      <c r="F481" s="87"/>
      <c r="G481" s="87"/>
    </row>
    <row r="482" spans="2:7">
      <c r="B482" s="87"/>
      <c r="C482" s="87"/>
      <c r="D482" s="94"/>
      <c r="E482" s="95"/>
      <c r="F482" s="87"/>
      <c r="G482" s="87"/>
    </row>
    <row r="483" spans="2:7">
      <c r="B483" s="87"/>
      <c r="C483" s="87"/>
      <c r="D483" s="94"/>
      <c r="E483" s="95"/>
      <c r="F483" s="87"/>
      <c r="G483" s="87"/>
    </row>
    <row r="484" spans="2:7">
      <c r="B484" s="87"/>
      <c r="C484" s="87"/>
      <c r="D484" s="94"/>
      <c r="E484" s="95"/>
      <c r="F484" s="87"/>
      <c r="G484" s="87"/>
    </row>
    <row r="485" spans="2:7">
      <c r="B485" s="87"/>
      <c r="C485" s="87"/>
      <c r="D485" s="94"/>
      <c r="E485" s="95"/>
      <c r="F485" s="87"/>
      <c r="G485" s="87"/>
    </row>
    <row r="486" spans="2:7">
      <c r="B486" s="87"/>
      <c r="C486" s="87"/>
      <c r="D486" s="94"/>
      <c r="E486" s="95"/>
      <c r="F486" s="87"/>
      <c r="G486" s="87"/>
    </row>
    <row r="487" spans="2:7">
      <c r="B487" s="87"/>
      <c r="C487" s="87"/>
      <c r="D487" s="94"/>
      <c r="E487" s="95"/>
      <c r="F487" s="87"/>
      <c r="G487" s="87"/>
    </row>
    <row r="488" spans="2:7">
      <c r="B488" s="87"/>
      <c r="C488" s="87"/>
      <c r="D488" s="94"/>
      <c r="E488" s="95"/>
      <c r="F488" s="87"/>
      <c r="G488" s="87"/>
    </row>
    <row r="489" spans="2:7">
      <c r="B489" s="87"/>
      <c r="C489" s="87"/>
      <c r="D489" s="94"/>
      <c r="E489" s="95"/>
      <c r="F489" s="87"/>
      <c r="G489" s="87"/>
    </row>
    <row r="490" spans="2:7">
      <c r="B490" s="87"/>
      <c r="C490" s="87"/>
      <c r="D490" s="94"/>
      <c r="E490" s="95"/>
      <c r="F490" s="87"/>
      <c r="G490" s="87"/>
    </row>
    <row r="491" spans="2:7">
      <c r="B491" s="87"/>
      <c r="C491" s="87"/>
      <c r="D491" s="94"/>
      <c r="E491" s="95"/>
      <c r="F491" s="87"/>
      <c r="G491" s="87"/>
    </row>
    <row r="492" spans="2:7">
      <c r="B492" s="87"/>
      <c r="C492" s="87"/>
      <c r="D492" s="94"/>
      <c r="E492" s="95"/>
      <c r="F492" s="87"/>
      <c r="G492" s="87"/>
    </row>
    <row r="493" spans="2:7">
      <c r="B493" s="87"/>
      <c r="C493" s="87"/>
      <c r="D493" s="94"/>
      <c r="E493" s="95"/>
      <c r="F493" s="87"/>
      <c r="G493" s="87"/>
    </row>
    <row r="494" spans="2:7">
      <c r="B494" s="87"/>
      <c r="C494" s="87"/>
      <c r="D494" s="94"/>
      <c r="E494" s="95"/>
      <c r="F494" s="87"/>
      <c r="G494" s="87"/>
    </row>
    <row r="495" spans="2:7">
      <c r="B495" s="87"/>
      <c r="C495" s="87"/>
      <c r="D495" s="94"/>
      <c r="E495" s="95"/>
      <c r="F495" s="87"/>
      <c r="G495" s="87"/>
    </row>
    <row r="496" spans="2:7">
      <c r="B496" s="87"/>
      <c r="C496" s="87"/>
      <c r="D496" s="94"/>
      <c r="E496" s="95"/>
      <c r="F496" s="87"/>
      <c r="G496" s="87"/>
    </row>
    <row r="497" spans="2:7">
      <c r="B497" s="87"/>
      <c r="C497" s="87"/>
      <c r="D497" s="94"/>
      <c r="E497" s="95"/>
      <c r="F497" s="87"/>
      <c r="G497" s="87"/>
    </row>
    <row r="498" spans="2:7">
      <c r="B498" s="87"/>
      <c r="C498" s="87"/>
      <c r="D498" s="94"/>
      <c r="E498" s="95"/>
      <c r="F498" s="87"/>
      <c r="G498" s="87"/>
    </row>
    <row r="499" spans="2:7">
      <c r="B499" s="87"/>
      <c r="C499" s="87"/>
      <c r="D499" s="94"/>
      <c r="E499" s="95"/>
      <c r="F499" s="87"/>
      <c r="G499" s="87"/>
    </row>
    <row r="500" spans="2:7">
      <c r="B500" s="87"/>
      <c r="C500" s="87"/>
      <c r="D500" s="94"/>
      <c r="E500" s="95"/>
      <c r="F500" s="87"/>
      <c r="G500" s="87"/>
    </row>
    <row r="501" spans="2:7">
      <c r="B501" s="87"/>
      <c r="C501" s="87"/>
      <c r="D501" s="94"/>
      <c r="E501" s="95"/>
      <c r="F501" s="87"/>
      <c r="G501" s="87"/>
    </row>
    <row r="502" spans="2:7">
      <c r="B502" s="87"/>
      <c r="C502" s="87"/>
      <c r="D502" s="94"/>
      <c r="E502" s="95"/>
      <c r="F502" s="87"/>
      <c r="G502" s="87"/>
    </row>
    <row r="503" spans="2:7">
      <c r="B503" s="87"/>
      <c r="C503" s="87"/>
      <c r="D503" s="94"/>
      <c r="E503" s="95"/>
      <c r="F503" s="87"/>
      <c r="G503" s="87"/>
    </row>
    <row r="504" spans="2:7">
      <c r="B504" s="87"/>
      <c r="C504" s="87"/>
      <c r="D504" s="94"/>
      <c r="E504" s="95"/>
      <c r="F504" s="87"/>
      <c r="G504" s="87"/>
    </row>
    <row r="505" spans="2:7">
      <c r="B505" s="87"/>
      <c r="C505" s="87"/>
      <c r="D505" s="94"/>
      <c r="E505" s="95"/>
      <c r="F505" s="87"/>
      <c r="G505" s="87"/>
    </row>
    <row r="506" spans="2:7">
      <c r="B506" s="87"/>
      <c r="C506" s="87"/>
      <c r="D506" s="94"/>
      <c r="E506" s="95"/>
      <c r="F506" s="87"/>
      <c r="G506" s="87"/>
    </row>
    <row r="507" spans="2:7">
      <c r="B507" s="87"/>
      <c r="C507" s="87"/>
      <c r="D507" s="94"/>
      <c r="E507" s="95"/>
      <c r="F507" s="87"/>
      <c r="G507" s="87"/>
    </row>
    <row r="508" spans="2:7">
      <c r="B508" s="87"/>
      <c r="C508" s="87"/>
      <c r="D508" s="94"/>
      <c r="E508" s="95"/>
      <c r="F508" s="87"/>
      <c r="G508" s="87"/>
    </row>
    <row r="509" spans="2:7">
      <c r="B509" s="87"/>
      <c r="C509" s="87"/>
      <c r="D509" s="94"/>
      <c r="E509" s="95"/>
      <c r="F509" s="87"/>
      <c r="G509" s="87"/>
    </row>
    <row r="510" spans="2:7">
      <c r="B510" s="87"/>
      <c r="C510" s="87"/>
      <c r="D510" s="94"/>
      <c r="E510" s="95"/>
      <c r="F510" s="87"/>
      <c r="G510" s="87"/>
    </row>
    <row r="511" spans="2:7">
      <c r="B511" s="87"/>
      <c r="C511" s="87"/>
      <c r="D511" s="94"/>
      <c r="E511" s="95"/>
      <c r="F511" s="87"/>
      <c r="G511" s="87"/>
    </row>
    <row r="512" spans="2:7">
      <c r="B512" s="87"/>
      <c r="C512" s="87"/>
      <c r="D512" s="94"/>
      <c r="E512" s="95"/>
      <c r="F512" s="87"/>
      <c r="G512" s="87"/>
    </row>
    <row r="513" spans="2:7">
      <c r="B513" s="87"/>
      <c r="C513" s="87"/>
      <c r="D513" s="94"/>
      <c r="E513" s="95"/>
      <c r="F513" s="87"/>
      <c r="G513" s="87"/>
    </row>
    <row r="514" spans="2:7">
      <c r="B514" s="87"/>
      <c r="C514" s="87"/>
      <c r="D514" s="94"/>
      <c r="E514" s="95"/>
      <c r="F514" s="87"/>
      <c r="G514" s="87"/>
    </row>
    <row r="515" spans="2:7">
      <c r="B515" s="87"/>
      <c r="C515" s="87"/>
      <c r="D515" s="94"/>
      <c r="E515" s="95"/>
      <c r="F515" s="87"/>
      <c r="G515" s="87"/>
    </row>
    <row r="516" spans="2:7">
      <c r="B516" s="87"/>
      <c r="C516" s="87"/>
      <c r="D516" s="94"/>
      <c r="E516" s="95"/>
      <c r="F516" s="87"/>
      <c r="G516" s="87"/>
    </row>
    <row r="517" spans="2:7">
      <c r="B517" s="87"/>
      <c r="C517" s="87"/>
      <c r="D517" s="94"/>
      <c r="E517" s="95"/>
      <c r="F517" s="87"/>
      <c r="G517" s="87"/>
    </row>
    <row r="518" spans="2:7">
      <c r="B518" s="87"/>
      <c r="C518" s="87"/>
      <c r="D518" s="94"/>
      <c r="E518" s="95"/>
      <c r="F518" s="87"/>
      <c r="G518" s="87"/>
    </row>
    <row r="519" spans="2:7">
      <c r="B519" s="87"/>
      <c r="C519" s="87"/>
      <c r="D519" s="94"/>
      <c r="E519" s="95"/>
      <c r="F519" s="87"/>
      <c r="G519" s="87"/>
    </row>
    <row r="520" spans="2:7">
      <c r="B520" s="87"/>
      <c r="C520" s="87"/>
      <c r="D520" s="94"/>
      <c r="E520" s="95"/>
      <c r="F520" s="87"/>
      <c r="G520" s="87"/>
    </row>
    <row r="521" spans="2:7">
      <c r="B521" s="87"/>
      <c r="C521" s="87"/>
      <c r="D521" s="94"/>
      <c r="E521" s="95"/>
      <c r="F521" s="87"/>
      <c r="G521" s="87"/>
    </row>
    <row r="522" spans="2:7">
      <c r="B522" s="87"/>
      <c r="C522" s="87"/>
      <c r="D522" s="94"/>
      <c r="E522" s="95"/>
      <c r="F522" s="87"/>
      <c r="G522" s="87"/>
    </row>
    <row r="523" spans="2:7">
      <c r="B523" s="87"/>
      <c r="C523" s="87"/>
      <c r="D523" s="94"/>
      <c r="E523" s="95"/>
      <c r="F523" s="87"/>
      <c r="G523" s="87"/>
    </row>
    <row r="524" spans="2:7">
      <c r="B524" s="87"/>
      <c r="C524" s="87"/>
      <c r="D524" s="94"/>
      <c r="E524" s="95"/>
      <c r="F524" s="87"/>
      <c r="G524" s="87"/>
    </row>
    <row r="525" spans="2:7">
      <c r="B525" s="87"/>
      <c r="C525" s="87"/>
      <c r="D525" s="94"/>
      <c r="E525" s="95"/>
      <c r="F525" s="87"/>
      <c r="G525" s="87"/>
    </row>
    <row r="526" spans="2:7">
      <c r="B526" s="87"/>
      <c r="C526" s="87"/>
      <c r="D526" s="94"/>
      <c r="E526" s="95"/>
      <c r="F526" s="87"/>
      <c r="G526" s="87"/>
    </row>
    <row r="527" spans="2:7">
      <c r="B527" s="87"/>
      <c r="C527" s="87"/>
      <c r="D527" s="94"/>
      <c r="E527" s="95"/>
      <c r="F527" s="87"/>
      <c r="G527" s="87"/>
    </row>
    <row r="528" spans="2:7">
      <c r="B528" s="87"/>
      <c r="C528" s="87"/>
      <c r="D528" s="94"/>
      <c r="E528" s="95"/>
      <c r="F528" s="87"/>
      <c r="G528" s="87"/>
    </row>
    <row r="529" spans="2:7">
      <c r="B529" s="87"/>
      <c r="C529" s="87"/>
      <c r="D529" s="94"/>
      <c r="E529" s="95"/>
      <c r="F529" s="87"/>
      <c r="G529" s="87"/>
    </row>
    <row r="530" spans="2:7">
      <c r="B530" s="87"/>
      <c r="C530" s="87"/>
      <c r="D530" s="94"/>
      <c r="E530" s="95"/>
      <c r="F530" s="87"/>
      <c r="G530" s="87"/>
    </row>
    <row r="531" spans="2:7">
      <c r="B531" s="87"/>
      <c r="C531" s="87"/>
      <c r="D531" s="94"/>
      <c r="E531" s="95"/>
      <c r="F531" s="87"/>
      <c r="G531" s="87"/>
    </row>
    <row r="532" spans="2:7">
      <c r="B532" s="87"/>
      <c r="C532" s="87"/>
      <c r="D532" s="94"/>
      <c r="E532" s="95"/>
      <c r="F532" s="87"/>
      <c r="G532" s="87"/>
    </row>
    <row r="533" spans="2:7">
      <c r="B533" s="87"/>
      <c r="C533" s="87"/>
      <c r="D533" s="94"/>
      <c r="E533" s="95"/>
      <c r="F533" s="87"/>
      <c r="G533" s="87"/>
    </row>
    <row r="534" spans="2:7">
      <c r="B534" s="87"/>
      <c r="C534" s="87"/>
      <c r="D534" s="94"/>
      <c r="E534" s="95"/>
      <c r="F534" s="87"/>
      <c r="G534" s="87"/>
    </row>
    <row r="535" spans="2:7">
      <c r="B535" s="87"/>
      <c r="C535" s="87"/>
      <c r="D535" s="94"/>
      <c r="E535" s="95"/>
      <c r="F535" s="87"/>
      <c r="G535" s="87"/>
    </row>
    <row r="536" spans="2:7">
      <c r="B536" s="87"/>
      <c r="C536" s="87"/>
      <c r="D536" s="94"/>
      <c r="E536" s="95"/>
      <c r="F536" s="87"/>
      <c r="G536" s="87"/>
    </row>
    <row r="537" spans="2:7">
      <c r="B537" s="87"/>
      <c r="C537" s="87"/>
      <c r="D537" s="94"/>
      <c r="E537" s="95"/>
      <c r="F537" s="87"/>
      <c r="G537" s="87"/>
    </row>
    <row r="538" spans="2:7">
      <c r="B538" s="87"/>
      <c r="C538" s="87"/>
      <c r="D538" s="94"/>
      <c r="E538" s="95"/>
      <c r="F538" s="87"/>
      <c r="G538" s="87"/>
    </row>
    <row r="539" spans="2:7">
      <c r="B539" s="87"/>
      <c r="C539" s="87"/>
      <c r="D539" s="94"/>
      <c r="E539" s="95"/>
      <c r="F539" s="87"/>
      <c r="G539" s="87"/>
    </row>
    <row r="540" spans="2:7">
      <c r="B540" s="87"/>
      <c r="C540" s="87"/>
      <c r="D540" s="94"/>
      <c r="E540" s="95"/>
      <c r="F540" s="87"/>
      <c r="G540" s="87"/>
    </row>
    <row r="541" spans="2:7">
      <c r="B541" s="87"/>
      <c r="C541" s="87"/>
      <c r="D541" s="94"/>
      <c r="E541" s="95"/>
      <c r="F541" s="87"/>
      <c r="G541" s="87"/>
    </row>
    <row r="542" spans="2:7">
      <c r="B542" s="87"/>
      <c r="C542" s="87"/>
      <c r="D542" s="94"/>
      <c r="E542" s="95"/>
      <c r="F542" s="87"/>
      <c r="G542" s="87"/>
    </row>
    <row r="543" spans="2:7">
      <c r="B543" s="87"/>
      <c r="C543" s="87"/>
      <c r="D543" s="94"/>
      <c r="E543" s="95"/>
      <c r="F543" s="87"/>
      <c r="G543" s="87"/>
    </row>
    <row r="544" spans="2:7">
      <c r="B544" s="87"/>
      <c r="C544" s="87"/>
      <c r="D544" s="94"/>
      <c r="E544" s="95"/>
      <c r="F544" s="87"/>
      <c r="G544" s="87"/>
    </row>
    <row r="545" spans="2:7">
      <c r="B545" s="87"/>
      <c r="C545" s="87"/>
      <c r="D545" s="94"/>
      <c r="E545" s="95"/>
      <c r="F545" s="87"/>
      <c r="G545" s="87"/>
    </row>
    <row r="546" spans="2:7">
      <c r="B546" s="87"/>
      <c r="C546" s="87"/>
      <c r="D546" s="94"/>
      <c r="E546" s="95"/>
      <c r="F546" s="87"/>
      <c r="G546" s="87"/>
    </row>
    <row r="547" spans="2:7">
      <c r="B547" s="87"/>
      <c r="C547" s="87"/>
      <c r="D547" s="94"/>
      <c r="E547" s="95"/>
      <c r="F547" s="87"/>
      <c r="G547" s="87"/>
    </row>
    <row r="548" spans="2:7">
      <c r="B548" s="87"/>
      <c r="C548" s="87"/>
      <c r="D548" s="94"/>
      <c r="E548" s="95"/>
      <c r="F548" s="87"/>
      <c r="G548" s="87"/>
    </row>
    <row r="549" spans="2:7">
      <c r="B549" s="87"/>
      <c r="C549" s="87"/>
      <c r="D549" s="94"/>
      <c r="E549" s="95"/>
      <c r="F549" s="87"/>
      <c r="G549" s="87"/>
    </row>
    <row r="550" spans="2:7">
      <c r="B550" s="87"/>
      <c r="C550" s="87"/>
      <c r="D550" s="94"/>
      <c r="E550" s="95"/>
      <c r="F550" s="87"/>
      <c r="G550" s="87"/>
    </row>
    <row r="551" spans="2:7">
      <c r="B551" s="87"/>
      <c r="C551" s="87"/>
      <c r="D551" s="94"/>
      <c r="E551" s="95"/>
      <c r="F551" s="87"/>
      <c r="G551" s="87"/>
    </row>
    <row r="552" spans="2:7">
      <c r="B552" s="87"/>
      <c r="C552" s="87"/>
      <c r="D552" s="94"/>
      <c r="E552" s="95"/>
      <c r="F552" s="87"/>
      <c r="G552" s="87"/>
    </row>
    <row r="553" spans="2:7">
      <c r="B553" s="87"/>
      <c r="C553" s="87"/>
      <c r="D553" s="94"/>
      <c r="E553" s="95"/>
      <c r="F553" s="87"/>
      <c r="G553" s="87"/>
    </row>
    <row r="554" spans="2:7">
      <c r="B554" s="87"/>
      <c r="C554" s="87"/>
      <c r="D554" s="94"/>
      <c r="E554" s="95"/>
      <c r="F554" s="87"/>
      <c r="G554" s="87"/>
    </row>
    <row r="555" spans="2:7">
      <c r="B555" s="87"/>
      <c r="C555" s="87"/>
      <c r="D555" s="94"/>
      <c r="E555" s="95"/>
      <c r="F555" s="87"/>
      <c r="G555" s="87"/>
    </row>
    <row r="556" spans="2:7">
      <c r="B556" s="87"/>
      <c r="C556" s="87"/>
      <c r="D556" s="94"/>
      <c r="E556" s="95"/>
      <c r="F556" s="87"/>
      <c r="G556" s="87"/>
    </row>
    <row r="557" spans="2:7">
      <c r="B557" s="87"/>
      <c r="C557" s="87"/>
      <c r="D557" s="94"/>
      <c r="E557" s="95"/>
      <c r="F557" s="87"/>
      <c r="G557" s="87"/>
    </row>
    <row r="558" spans="2:7">
      <c r="B558" s="87"/>
      <c r="C558" s="87"/>
      <c r="D558" s="94"/>
      <c r="E558" s="95"/>
      <c r="F558" s="87"/>
      <c r="G558" s="87"/>
    </row>
    <row r="559" spans="2:7">
      <c r="B559" s="87"/>
      <c r="C559" s="87"/>
      <c r="D559" s="94"/>
      <c r="E559" s="95"/>
      <c r="F559" s="87"/>
      <c r="G559" s="87"/>
    </row>
    <row r="560" spans="2:7">
      <c r="B560" s="87"/>
      <c r="C560" s="87"/>
      <c r="D560" s="94"/>
      <c r="E560" s="95"/>
      <c r="F560" s="87"/>
      <c r="G560" s="87"/>
    </row>
    <row r="561" spans="2:7">
      <c r="B561" s="87"/>
      <c r="C561" s="87"/>
      <c r="D561" s="94"/>
      <c r="E561" s="95"/>
      <c r="F561" s="87"/>
      <c r="G561" s="87"/>
    </row>
    <row r="562" spans="2:7">
      <c r="B562" s="87"/>
      <c r="C562" s="87"/>
      <c r="D562" s="94"/>
      <c r="E562" s="95"/>
      <c r="F562" s="87"/>
      <c r="G562" s="87"/>
    </row>
    <row r="563" spans="2:7">
      <c r="B563" s="87"/>
      <c r="C563" s="87"/>
      <c r="D563" s="94"/>
      <c r="E563" s="95"/>
      <c r="F563" s="87"/>
      <c r="G563" s="87"/>
    </row>
    <row r="564" spans="2:7">
      <c r="B564" s="87"/>
      <c r="C564" s="87"/>
      <c r="D564" s="94"/>
      <c r="E564" s="95"/>
      <c r="F564" s="87"/>
      <c r="G564" s="87"/>
    </row>
    <row r="565" spans="2:7">
      <c r="B565" s="87"/>
      <c r="C565" s="87"/>
      <c r="D565" s="94"/>
      <c r="E565" s="95"/>
      <c r="F565" s="87"/>
      <c r="G565" s="87"/>
    </row>
    <row r="566" spans="2:7">
      <c r="B566" s="87"/>
      <c r="C566" s="87"/>
      <c r="D566" s="94"/>
      <c r="E566" s="95"/>
      <c r="F566" s="87"/>
      <c r="G566" s="87"/>
    </row>
    <row r="567" spans="2:7">
      <c r="B567" s="87"/>
      <c r="C567" s="87"/>
      <c r="D567" s="94"/>
      <c r="E567" s="95"/>
      <c r="F567" s="87"/>
      <c r="G567" s="87"/>
    </row>
    <row r="568" spans="2:7">
      <c r="B568" s="87"/>
      <c r="C568" s="87"/>
      <c r="D568" s="94"/>
      <c r="E568" s="95"/>
      <c r="F568" s="87"/>
      <c r="G568" s="87"/>
    </row>
    <row r="569" spans="2:7">
      <c r="B569" s="87"/>
      <c r="C569" s="87"/>
      <c r="D569" s="94"/>
      <c r="E569" s="95"/>
      <c r="F569" s="87"/>
      <c r="G569" s="87"/>
    </row>
    <row r="570" spans="2:7">
      <c r="B570" s="87"/>
      <c r="C570" s="87"/>
      <c r="D570" s="94"/>
      <c r="E570" s="95"/>
      <c r="F570" s="87"/>
      <c r="G570" s="87"/>
    </row>
    <row r="571" spans="2:7">
      <c r="B571" s="87"/>
      <c r="C571" s="87"/>
      <c r="D571" s="94"/>
      <c r="E571" s="95"/>
      <c r="F571" s="87"/>
      <c r="G571" s="87"/>
    </row>
    <row r="572" spans="2:7">
      <c r="B572" s="87"/>
      <c r="C572" s="87"/>
      <c r="D572" s="94"/>
      <c r="E572" s="95"/>
      <c r="F572" s="87"/>
      <c r="G572" s="87"/>
    </row>
    <row r="573" spans="2:7">
      <c r="B573" s="87"/>
      <c r="C573" s="87"/>
      <c r="D573" s="94"/>
      <c r="E573" s="95"/>
      <c r="F573" s="87"/>
      <c r="G573" s="87"/>
    </row>
    <row r="574" spans="2:7">
      <c r="B574" s="87"/>
      <c r="C574" s="87"/>
      <c r="D574" s="94"/>
      <c r="E574" s="95"/>
      <c r="F574" s="87"/>
      <c r="G574" s="87"/>
    </row>
    <row r="575" spans="2:7">
      <c r="B575" s="87"/>
      <c r="C575" s="87"/>
      <c r="D575" s="94"/>
      <c r="E575" s="95"/>
      <c r="F575" s="87"/>
      <c r="G575" s="87"/>
    </row>
    <row r="576" spans="2:7">
      <c r="B576" s="87"/>
      <c r="C576" s="87"/>
      <c r="D576" s="94"/>
      <c r="E576" s="95"/>
      <c r="F576" s="87"/>
      <c r="G576" s="87"/>
    </row>
    <row r="577" spans="2:7">
      <c r="B577" s="87"/>
      <c r="C577" s="87"/>
      <c r="D577" s="94"/>
      <c r="E577" s="95"/>
      <c r="F577" s="87"/>
      <c r="G577" s="87"/>
    </row>
    <row r="578" spans="2:7">
      <c r="B578" s="87"/>
      <c r="C578" s="87"/>
      <c r="D578" s="94"/>
      <c r="E578" s="95"/>
      <c r="F578" s="87"/>
      <c r="G578" s="87"/>
    </row>
    <row r="579" spans="2:7">
      <c r="B579" s="87"/>
      <c r="C579" s="87"/>
      <c r="D579" s="94"/>
      <c r="E579" s="95"/>
      <c r="F579" s="87"/>
      <c r="G579" s="87"/>
    </row>
    <row r="580" spans="2:7">
      <c r="B580" s="87"/>
      <c r="C580" s="87"/>
      <c r="D580" s="94"/>
      <c r="E580" s="95"/>
      <c r="F580" s="87"/>
      <c r="G580" s="87"/>
    </row>
    <row r="581" spans="2:7">
      <c r="B581" s="87"/>
      <c r="C581" s="87"/>
      <c r="D581" s="94"/>
      <c r="E581" s="95"/>
      <c r="F581" s="87"/>
      <c r="G581" s="87"/>
    </row>
    <row r="582" spans="2:7">
      <c r="B582" s="87"/>
      <c r="C582" s="87"/>
      <c r="D582" s="94"/>
      <c r="E582" s="95"/>
      <c r="F582" s="87"/>
      <c r="G582" s="87"/>
    </row>
    <row r="583" spans="2:7">
      <c r="B583" s="87"/>
      <c r="C583" s="87"/>
      <c r="D583" s="94"/>
      <c r="E583" s="95"/>
      <c r="F583" s="87"/>
      <c r="G583" s="87"/>
    </row>
    <row r="584" spans="2:7">
      <c r="B584" s="87"/>
      <c r="C584" s="87"/>
      <c r="D584" s="94"/>
      <c r="E584" s="95"/>
      <c r="F584" s="87"/>
      <c r="G584" s="87"/>
    </row>
    <row r="585" spans="2:7">
      <c r="B585" s="87"/>
      <c r="C585" s="87"/>
      <c r="D585" s="94"/>
      <c r="E585" s="95"/>
      <c r="F585" s="87"/>
      <c r="G585" s="87"/>
    </row>
    <row r="586" spans="2:7">
      <c r="B586" s="87"/>
      <c r="C586" s="87"/>
      <c r="D586" s="94"/>
      <c r="E586" s="95"/>
      <c r="F586" s="87"/>
      <c r="G586" s="87"/>
    </row>
    <row r="587" spans="2:7">
      <c r="B587" s="87"/>
      <c r="C587" s="87"/>
      <c r="D587" s="94"/>
      <c r="E587" s="95"/>
      <c r="F587" s="87"/>
      <c r="G587" s="87"/>
    </row>
    <row r="588" spans="2:7">
      <c r="B588" s="87"/>
      <c r="C588" s="87"/>
      <c r="D588" s="94"/>
      <c r="E588" s="95"/>
      <c r="F588" s="87"/>
      <c r="G588" s="87"/>
    </row>
    <row r="589" spans="2:7">
      <c r="B589" s="87"/>
      <c r="C589" s="87"/>
      <c r="D589" s="94"/>
      <c r="E589" s="95"/>
      <c r="F589" s="87"/>
      <c r="G589" s="87"/>
    </row>
    <row r="590" spans="2:7">
      <c r="B590" s="87"/>
      <c r="C590" s="87"/>
      <c r="D590" s="94"/>
      <c r="E590" s="95"/>
      <c r="F590" s="87"/>
      <c r="G590" s="87"/>
    </row>
    <row r="591" spans="2:7">
      <c r="B591" s="87"/>
      <c r="C591" s="87"/>
      <c r="D591" s="94"/>
      <c r="E591" s="95"/>
      <c r="F591" s="87"/>
      <c r="G591" s="87"/>
    </row>
    <row r="592" spans="2:7">
      <c r="B592" s="87"/>
      <c r="C592" s="87"/>
      <c r="D592" s="94"/>
      <c r="E592" s="95"/>
      <c r="F592" s="87"/>
      <c r="G592" s="87"/>
    </row>
    <row r="593" spans="2:7">
      <c r="B593" s="87"/>
      <c r="C593" s="87"/>
      <c r="D593" s="94"/>
      <c r="E593" s="95"/>
      <c r="F593" s="87"/>
      <c r="G593" s="87"/>
    </row>
    <row r="594" spans="2:7">
      <c r="B594" s="87"/>
      <c r="C594" s="87"/>
      <c r="D594" s="94"/>
      <c r="E594" s="95"/>
      <c r="F594" s="87"/>
      <c r="G594" s="87"/>
    </row>
    <row r="595" spans="2:7">
      <c r="B595" s="87"/>
      <c r="C595" s="87"/>
      <c r="D595" s="94"/>
      <c r="E595" s="95"/>
      <c r="F595" s="87"/>
      <c r="G595" s="87"/>
    </row>
    <row r="596" spans="2:7">
      <c r="B596" s="87"/>
      <c r="C596" s="87"/>
      <c r="D596" s="94"/>
      <c r="E596" s="95"/>
      <c r="F596" s="87"/>
      <c r="G596" s="87"/>
    </row>
    <row r="597" spans="2:7">
      <c r="B597" s="87"/>
      <c r="C597" s="87"/>
      <c r="D597" s="94"/>
      <c r="E597" s="95"/>
      <c r="F597" s="87"/>
      <c r="G597" s="87"/>
    </row>
    <row r="598" spans="2:7">
      <c r="B598" s="87"/>
      <c r="C598" s="87"/>
      <c r="D598" s="94"/>
      <c r="E598" s="95"/>
      <c r="F598" s="87"/>
      <c r="G598" s="87"/>
    </row>
    <row r="599" spans="2:7">
      <c r="B599" s="87"/>
      <c r="C599" s="87"/>
      <c r="D599" s="94"/>
      <c r="E599" s="95"/>
      <c r="F599" s="87"/>
      <c r="G599" s="87"/>
    </row>
    <row r="600" spans="2:7">
      <c r="B600" s="87"/>
      <c r="C600" s="87"/>
      <c r="D600" s="94"/>
      <c r="E600" s="95"/>
      <c r="F600" s="87"/>
      <c r="G600" s="87"/>
    </row>
    <row r="601" spans="2:7">
      <c r="B601" s="87"/>
      <c r="C601" s="87"/>
      <c r="D601" s="94"/>
      <c r="E601" s="95"/>
      <c r="F601" s="87"/>
      <c r="G601" s="87"/>
    </row>
    <row r="602" spans="2:7">
      <c r="B602" s="87"/>
      <c r="C602" s="87"/>
      <c r="D602" s="94"/>
      <c r="E602" s="95"/>
      <c r="F602" s="87"/>
      <c r="G602" s="87"/>
    </row>
    <row r="603" spans="2:7">
      <c r="B603" s="87"/>
      <c r="C603" s="87"/>
      <c r="D603" s="94"/>
      <c r="E603" s="95"/>
      <c r="F603" s="87"/>
      <c r="G603" s="87"/>
    </row>
    <row r="604" spans="2:7">
      <c r="B604" s="87"/>
      <c r="C604" s="87"/>
      <c r="D604" s="94"/>
      <c r="E604" s="95"/>
      <c r="F604" s="87"/>
      <c r="G604" s="87"/>
    </row>
    <row r="605" spans="2:7">
      <c r="B605" s="87"/>
      <c r="C605" s="87"/>
      <c r="D605" s="94"/>
      <c r="E605" s="95"/>
      <c r="F605" s="87"/>
      <c r="G605" s="87"/>
    </row>
    <row r="606" spans="2:7">
      <c r="B606" s="87"/>
      <c r="C606" s="87"/>
      <c r="D606" s="94"/>
      <c r="E606" s="95"/>
      <c r="F606" s="87"/>
      <c r="G606" s="87"/>
    </row>
    <row r="607" spans="2:7">
      <c r="B607" s="87"/>
      <c r="C607" s="87"/>
      <c r="D607" s="94"/>
      <c r="E607" s="95"/>
      <c r="F607" s="87"/>
      <c r="G607" s="87"/>
    </row>
    <row r="608" spans="2:7">
      <c r="B608" s="87"/>
      <c r="C608" s="87"/>
      <c r="D608" s="94"/>
      <c r="E608" s="95"/>
      <c r="F608" s="87"/>
      <c r="G608" s="87"/>
    </row>
    <row r="609" spans="2:7">
      <c r="B609" s="87"/>
      <c r="C609" s="87"/>
      <c r="D609" s="94"/>
      <c r="E609" s="95"/>
      <c r="F609" s="87"/>
      <c r="G609" s="87"/>
    </row>
    <row r="610" spans="2:7">
      <c r="B610" s="87"/>
      <c r="C610" s="87"/>
      <c r="D610" s="94"/>
      <c r="E610" s="95"/>
      <c r="F610" s="87"/>
      <c r="G610" s="87"/>
    </row>
    <row r="611" spans="2:7">
      <c r="B611" s="87"/>
      <c r="C611" s="87"/>
      <c r="D611" s="94"/>
      <c r="E611" s="95"/>
      <c r="F611" s="87"/>
      <c r="G611" s="87"/>
    </row>
    <row r="612" spans="2:7">
      <c r="B612" s="87"/>
      <c r="C612" s="87"/>
      <c r="D612" s="94"/>
      <c r="E612" s="95"/>
      <c r="F612" s="87"/>
      <c r="G612" s="87"/>
    </row>
    <row r="613" spans="2:7">
      <c r="B613" s="87"/>
      <c r="C613" s="87"/>
      <c r="D613" s="94"/>
      <c r="E613" s="95"/>
      <c r="F613" s="87"/>
      <c r="G613" s="87"/>
    </row>
    <row r="614" spans="2:7">
      <c r="B614" s="87"/>
      <c r="C614" s="87"/>
      <c r="D614" s="94"/>
      <c r="E614" s="95"/>
      <c r="F614" s="87"/>
      <c r="G614" s="87"/>
    </row>
    <row r="615" spans="2:7">
      <c r="B615" s="87"/>
      <c r="C615" s="87"/>
      <c r="D615" s="94"/>
      <c r="E615" s="95"/>
      <c r="F615" s="87"/>
      <c r="G615" s="87"/>
    </row>
    <row r="616" spans="2:7">
      <c r="B616" s="87"/>
      <c r="C616" s="87"/>
      <c r="D616" s="94"/>
      <c r="E616" s="95"/>
      <c r="F616" s="87"/>
      <c r="G616" s="87"/>
    </row>
    <row r="617" spans="2:7">
      <c r="B617" s="87"/>
      <c r="C617" s="87"/>
      <c r="D617" s="94"/>
      <c r="E617" s="95"/>
      <c r="F617" s="87"/>
      <c r="G617" s="87"/>
    </row>
    <row r="618" spans="2:7">
      <c r="B618" s="87"/>
      <c r="C618" s="87"/>
      <c r="D618" s="94"/>
      <c r="E618" s="95"/>
      <c r="F618" s="87"/>
      <c r="G618" s="87"/>
    </row>
    <row r="619" spans="2:7">
      <c r="B619" s="87"/>
      <c r="C619" s="87"/>
      <c r="D619" s="94"/>
      <c r="E619" s="95"/>
      <c r="F619" s="87"/>
      <c r="G619" s="87"/>
    </row>
    <row r="620" spans="2:7">
      <c r="B620" s="87"/>
      <c r="C620" s="87"/>
      <c r="D620" s="94"/>
      <c r="E620" s="95"/>
      <c r="F620" s="87"/>
      <c r="G620" s="87"/>
    </row>
    <row r="621" spans="2:7">
      <c r="B621" s="87"/>
      <c r="C621" s="87"/>
      <c r="D621" s="94"/>
      <c r="E621" s="95"/>
      <c r="F621" s="87"/>
      <c r="G621" s="87"/>
    </row>
    <row r="622" spans="2:7">
      <c r="B622" s="87"/>
      <c r="C622" s="87"/>
      <c r="D622" s="94"/>
      <c r="E622" s="95"/>
      <c r="F622" s="87"/>
      <c r="G622" s="87"/>
    </row>
    <row r="623" spans="2:7">
      <c r="B623" s="87"/>
      <c r="C623" s="87"/>
      <c r="D623" s="94"/>
      <c r="E623" s="95"/>
      <c r="F623" s="87"/>
      <c r="G623" s="87"/>
    </row>
    <row r="624" spans="2:7">
      <c r="B624" s="87"/>
      <c r="C624" s="87"/>
      <c r="D624" s="94"/>
      <c r="E624" s="95"/>
      <c r="F624" s="87"/>
      <c r="G624" s="87"/>
    </row>
    <row r="625" spans="2:7">
      <c r="B625" s="87"/>
      <c r="C625" s="87"/>
      <c r="D625" s="94"/>
      <c r="E625" s="95"/>
      <c r="F625" s="87"/>
      <c r="G625" s="87"/>
    </row>
    <row r="626" spans="2:7">
      <c r="B626" s="87"/>
      <c r="C626" s="87"/>
      <c r="D626" s="94"/>
      <c r="E626" s="95"/>
      <c r="F626" s="87"/>
      <c r="G626" s="87"/>
    </row>
    <row r="627" spans="2:7">
      <c r="B627" s="87"/>
      <c r="C627" s="87"/>
      <c r="D627" s="94"/>
      <c r="E627" s="95"/>
      <c r="F627" s="87"/>
      <c r="G627" s="87"/>
    </row>
    <row r="628" spans="2:7">
      <c r="B628" s="87"/>
      <c r="C628" s="87"/>
      <c r="D628" s="94"/>
      <c r="E628" s="95"/>
      <c r="F628" s="87"/>
      <c r="G628" s="87"/>
    </row>
    <row r="629" spans="2:7">
      <c r="B629" s="87"/>
      <c r="C629" s="87"/>
      <c r="D629" s="94"/>
      <c r="E629" s="95"/>
      <c r="F629" s="87"/>
      <c r="G629" s="87"/>
    </row>
    <row r="630" spans="2:7">
      <c r="B630" s="87"/>
      <c r="C630" s="87"/>
      <c r="D630" s="94"/>
      <c r="E630" s="95"/>
      <c r="F630" s="87"/>
      <c r="G630" s="87"/>
    </row>
    <row r="631" spans="2:7">
      <c r="B631" s="87"/>
      <c r="C631" s="87"/>
      <c r="D631" s="94"/>
      <c r="E631" s="95"/>
      <c r="F631" s="87"/>
      <c r="G631" s="87"/>
    </row>
    <row r="632" spans="2:7">
      <c r="B632" s="87"/>
      <c r="C632" s="87"/>
      <c r="D632" s="94"/>
      <c r="E632" s="95"/>
      <c r="F632" s="87"/>
      <c r="G632" s="87"/>
    </row>
    <row r="633" spans="2:7">
      <c r="B633" s="87"/>
      <c r="C633" s="87"/>
      <c r="D633" s="94"/>
      <c r="E633" s="95"/>
      <c r="F633" s="87"/>
      <c r="G633" s="87"/>
    </row>
    <row r="634" spans="2:7">
      <c r="B634" s="87"/>
      <c r="C634" s="87"/>
      <c r="D634" s="94"/>
      <c r="E634" s="95"/>
      <c r="F634" s="87"/>
      <c r="G634" s="87"/>
    </row>
    <row r="635" spans="2:7">
      <c r="B635" s="87"/>
      <c r="C635" s="87"/>
      <c r="D635" s="94"/>
      <c r="E635" s="95"/>
      <c r="F635" s="87"/>
      <c r="G635" s="87"/>
    </row>
    <row r="636" spans="2:7">
      <c r="B636" s="87"/>
      <c r="C636" s="87"/>
      <c r="D636" s="94"/>
      <c r="E636" s="95"/>
      <c r="F636" s="87"/>
      <c r="G636" s="87"/>
    </row>
    <row r="637" spans="2:7">
      <c r="B637" s="87"/>
      <c r="C637" s="87"/>
      <c r="D637" s="94"/>
      <c r="E637" s="95"/>
      <c r="F637" s="87"/>
      <c r="G637" s="87"/>
    </row>
    <row r="638" spans="2:7">
      <c r="B638" s="87"/>
      <c r="C638" s="87"/>
      <c r="D638" s="94"/>
      <c r="E638" s="95"/>
      <c r="F638" s="87"/>
      <c r="G638" s="87"/>
    </row>
    <row r="639" spans="2:7">
      <c r="B639" s="87"/>
      <c r="C639" s="87"/>
      <c r="D639" s="94"/>
      <c r="E639" s="95"/>
      <c r="F639" s="87"/>
      <c r="G639" s="87"/>
    </row>
    <row r="640" spans="2:7">
      <c r="B640" s="87"/>
      <c r="C640" s="87"/>
      <c r="D640" s="94"/>
      <c r="E640" s="95"/>
      <c r="F640" s="87"/>
      <c r="G640" s="87"/>
    </row>
    <row r="641" spans="2:7">
      <c r="B641" s="87"/>
      <c r="C641" s="87"/>
      <c r="D641" s="94"/>
      <c r="E641" s="95"/>
      <c r="F641" s="87"/>
      <c r="G641" s="87"/>
    </row>
    <row r="642" spans="2:7">
      <c r="B642" s="87"/>
      <c r="C642" s="87"/>
      <c r="D642" s="94"/>
      <c r="E642" s="95"/>
      <c r="F642" s="87"/>
      <c r="G642" s="87"/>
    </row>
    <row r="643" spans="2:7">
      <c r="B643" s="87"/>
      <c r="C643" s="87"/>
      <c r="D643" s="94"/>
      <c r="E643" s="95"/>
      <c r="F643" s="87"/>
      <c r="G643" s="87"/>
    </row>
    <row r="644" spans="2:7">
      <c r="B644" s="87"/>
      <c r="C644" s="87"/>
      <c r="D644" s="94"/>
      <c r="E644" s="95"/>
      <c r="F644" s="87"/>
      <c r="G644" s="87"/>
    </row>
    <row r="645" spans="2:7">
      <c r="B645" s="87"/>
      <c r="C645" s="87"/>
      <c r="D645" s="94"/>
      <c r="E645" s="95"/>
      <c r="F645" s="87"/>
      <c r="G645" s="87"/>
    </row>
    <row r="646" spans="2:7">
      <c r="B646" s="87"/>
      <c r="C646" s="87"/>
      <c r="D646" s="94"/>
      <c r="E646" s="95"/>
      <c r="F646" s="87"/>
      <c r="G646" s="87"/>
    </row>
    <row r="647" spans="2:7">
      <c r="B647" s="87"/>
      <c r="C647" s="87"/>
      <c r="D647" s="94"/>
      <c r="E647" s="95"/>
      <c r="F647" s="87"/>
      <c r="G647" s="87"/>
    </row>
    <row r="648" spans="2:7">
      <c r="B648" s="87"/>
      <c r="C648" s="87"/>
      <c r="D648" s="94"/>
      <c r="E648" s="95"/>
      <c r="F648" s="87"/>
      <c r="G648" s="87"/>
    </row>
    <row r="649" spans="2:7">
      <c r="B649" s="87"/>
      <c r="C649" s="87"/>
      <c r="D649" s="94"/>
      <c r="E649" s="95"/>
      <c r="F649" s="87"/>
      <c r="G649" s="87"/>
    </row>
    <row r="650" spans="2:7">
      <c r="B650" s="87"/>
      <c r="C650" s="87"/>
      <c r="D650" s="94"/>
      <c r="E650" s="95"/>
      <c r="F650" s="87"/>
      <c r="G650" s="87"/>
    </row>
    <row r="651" spans="2:7">
      <c r="B651" s="87"/>
      <c r="C651" s="87"/>
      <c r="D651" s="94"/>
      <c r="E651" s="95"/>
      <c r="F651" s="87"/>
      <c r="G651" s="87"/>
    </row>
    <row r="652" spans="2:7">
      <c r="B652" s="87"/>
      <c r="C652" s="87"/>
      <c r="D652" s="94"/>
      <c r="E652" s="95"/>
      <c r="F652" s="87"/>
      <c r="G652" s="87"/>
    </row>
    <row r="653" spans="2:7">
      <c r="B653" s="87"/>
      <c r="C653" s="87"/>
      <c r="D653" s="94"/>
      <c r="E653" s="95"/>
      <c r="F653" s="87"/>
      <c r="G653" s="87"/>
    </row>
    <row r="654" spans="2:7">
      <c r="B654" s="87"/>
      <c r="C654" s="87"/>
      <c r="D654" s="94"/>
      <c r="E654" s="95"/>
      <c r="F654" s="87"/>
      <c r="G654" s="87"/>
    </row>
    <row r="655" spans="2:7">
      <c r="B655" s="87"/>
      <c r="C655" s="87"/>
      <c r="D655" s="94"/>
      <c r="E655" s="95"/>
      <c r="F655" s="87"/>
      <c r="G655" s="87"/>
    </row>
    <row r="656" spans="2:7">
      <c r="B656" s="87"/>
      <c r="C656" s="87"/>
      <c r="D656" s="94"/>
      <c r="E656" s="95"/>
      <c r="F656" s="87"/>
      <c r="G656" s="87"/>
    </row>
    <row r="657" spans="2:7">
      <c r="B657" s="87"/>
      <c r="C657" s="87"/>
      <c r="D657" s="94"/>
      <c r="E657" s="95"/>
      <c r="F657" s="87"/>
      <c r="G657" s="87"/>
    </row>
    <row r="658" spans="2:7">
      <c r="B658" s="87"/>
      <c r="C658" s="87"/>
      <c r="D658" s="94"/>
      <c r="E658" s="95"/>
      <c r="F658" s="87"/>
      <c r="G658" s="87"/>
    </row>
    <row r="659" spans="2:7">
      <c r="B659" s="87"/>
      <c r="C659" s="87"/>
      <c r="D659" s="94"/>
      <c r="E659" s="95"/>
      <c r="F659" s="87"/>
      <c r="G659" s="87"/>
    </row>
    <row r="660" spans="2:7">
      <c r="B660" s="87"/>
      <c r="C660" s="87"/>
      <c r="D660" s="94"/>
      <c r="E660" s="95"/>
      <c r="F660" s="87"/>
      <c r="G660" s="87"/>
    </row>
    <row r="661" spans="2:7">
      <c r="B661" s="87"/>
      <c r="C661" s="87"/>
      <c r="D661" s="94"/>
      <c r="E661" s="95"/>
      <c r="F661" s="87"/>
      <c r="G661" s="87"/>
    </row>
    <row r="662" spans="2:7">
      <c r="B662" s="87"/>
      <c r="C662" s="87"/>
      <c r="D662" s="94"/>
      <c r="E662" s="95"/>
      <c r="F662" s="87"/>
      <c r="G662" s="87"/>
    </row>
    <row r="663" spans="2:7">
      <c r="B663" s="87"/>
      <c r="C663" s="87"/>
      <c r="D663" s="94"/>
      <c r="E663" s="95"/>
      <c r="F663" s="87"/>
      <c r="G663" s="87"/>
    </row>
    <row r="664" spans="2:7">
      <c r="B664" s="87"/>
      <c r="C664" s="87"/>
      <c r="D664" s="94"/>
      <c r="E664" s="95"/>
      <c r="F664" s="87"/>
      <c r="G664" s="87"/>
    </row>
    <row r="665" spans="2:7">
      <c r="B665" s="87"/>
      <c r="C665" s="87"/>
      <c r="D665" s="94"/>
      <c r="E665" s="95"/>
      <c r="F665" s="87"/>
      <c r="G665" s="87"/>
    </row>
    <row r="666" spans="2:7">
      <c r="B666" s="87"/>
      <c r="C666" s="87"/>
      <c r="D666" s="94"/>
      <c r="E666" s="95"/>
      <c r="F666" s="87"/>
      <c r="G666" s="87"/>
    </row>
    <row r="667" spans="2:7">
      <c r="B667" s="87"/>
      <c r="C667" s="87"/>
      <c r="D667" s="94"/>
      <c r="E667" s="95"/>
      <c r="F667" s="87"/>
      <c r="G667" s="87"/>
    </row>
    <row r="668" spans="2:7">
      <c r="B668" s="87"/>
      <c r="C668" s="87"/>
      <c r="D668" s="94"/>
      <c r="E668" s="95"/>
      <c r="F668" s="87"/>
      <c r="G668" s="87"/>
    </row>
    <row r="669" spans="2:7">
      <c r="B669" s="87"/>
      <c r="C669" s="87"/>
      <c r="D669" s="94"/>
      <c r="E669" s="95"/>
      <c r="F669" s="87"/>
      <c r="G669" s="87"/>
    </row>
    <row r="670" spans="2:7">
      <c r="B670" s="87"/>
      <c r="C670" s="87"/>
      <c r="D670" s="94"/>
      <c r="E670" s="95"/>
      <c r="F670" s="87"/>
      <c r="G670" s="87"/>
    </row>
    <row r="671" spans="2:7">
      <c r="B671" s="87"/>
      <c r="C671" s="87"/>
      <c r="D671" s="94"/>
      <c r="E671" s="95"/>
      <c r="F671" s="87"/>
      <c r="G671" s="87"/>
    </row>
    <row r="672" spans="2:7">
      <c r="B672" s="87"/>
      <c r="C672" s="87"/>
      <c r="D672" s="94"/>
      <c r="E672" s="95"/>
      <c r="F672" s="87"/>
      <c r="G672" s="87"/>
    </row>
    <row r="673" spans="2:7">
      <c r="B673" s="87"/>
      <c r="C673" s="87"/>
      <c r="D673" s="94"/>
      <c r="E673" s="95"/>
      <c r="F673" s="87"/>
      <c r="G673" s="87"/>
    </row>
    <row r="674" spans="2:7">
      <c r="B674" s="87"/>
      <c r="C674" s="87"/>
      <c r="D674" s="94"/>
      <c r="E674" s="95"/>
      <c r="F674" s="87"/>
      <c r="G674" s="87"/>
    </row>
    <row r="675" spans="2:7">
      <c r="B675" s="87"/>
      <c r="C675" s="87"/>
      <c r="D675" s="94"/>
      <c r="E675" s="95"/>
      <c r="F675" s="87"/>
      <c r="G675" s="87"/>
    </row>
    <row r="676" spans="2:7">
      <c r="B676" s="87"/>
      <c r="C676" s="87"/>
      <c r="D676" s="94"/>
      <c r="E676" s="95"/>
      <c r="F676" s="87"/>
      <c r="G676" s="87"/>
    </row>
    <row r="677" spans="2:7">
      <c r="B677" s="87"/>
      <c r="C677" s="87"/>
      <c r="D677" s="94"/>
      <c r="E677" s="95"/>
      <c r="F677" s="87"/>
      <c r="G677" s="87"/>
    </row>
    <row r="678" spans="2:7">
      <c r="B678" s="87"/>
      <c r="C678" s="87"/>
      <c r="D678" s="94"/>
      <c r="E678" s="95"/>
      <c r="F678" s="87"/>
      <c r="G678" s="87"/>
    </row>
    <row r="679" spans="2:7">
      <c r="B679" s="87"/>
      <c r="C679" s="87"/>
      <c r="D679" s="94"/>
      <c r="E679" s="95"/>
      <c r="F679" s="87"/>
      <c r="G679" s="87"/>
    </row>
    <row r="680" spans="2:7">
      <c r="B680" s="87"/>
      <c r="C680" s="87"/>
      <c r="D680" s="94"/>
      <c r="E680" s="95"/>
      <c r="F680" s="87"/>
      <c r="G680" s="87"/>
    </row>
    <row r="681" spans="2:7">
      <c r="B681" s="87"/>
      <c r="C681" s="87"/>
      <c r="D681" s="94"/>
      <c r="E681" s="95"/>
      <c r="F681" s="87"/>
      <c r="G681" s="87"/>
    </row>
    <row r="682" spans="2:7">
      <c r="B682" s="87"/>
      <c r="C682" s="87"/>
      <c r="D682" s="94"/>
      <c r="E682" s="95"/>
      <c r="F682" s="87"/>
      <c r="G682" s="87"/>
    </row>
    <row r="683" spans="2:7">
      <c r="B683" s="87"/>
      <c r="C683" s="87"/>
      <c r="D683" s="94"/>
      <c r="E683" s="95"/>
      <c r="F683" s="87"/>
      <c r="G683" s="87"/>
    </row>
    <row r="684" spans="2:7">
      <c r="B684" s="87"/>
      <c r="C684" s="87"/>
      <c r="D684" s="94"/>
      <c r="E684" s="95"/>
      <c r="F684" s="87"/>
      <c r="G684" s="87"/>
    </row>
    <row r="685" spans="2:7">
      <c r="B685" s="87"/>
      <c r="C685" s="87"/>
      <c r="D685" s="94"/>
      <c r="E685" s="95"/>
      <c r="F685" s="87"/>
      <c r="G685" s="87"/>
    </row>
    <row r="686" spans="2:7">
      <c r="B686" s="87"/>
      <c r="C686" s="87"/>
      <c r="D686" s="94"/>
      <c r="E686" s="95"/>
      <c r="F686" s="87"/>
      <c r="G686" s="87"/>
    </row>
    <row r="687" spans="2:7">
      <c r="B687" s="87"/>
      <c r="C687" s="87"/>
      <c r="D687" s="94"/>
      <c r="E687" s="95"/>
      <c r="F687" s="87"/>
      <c r="G687" s="87"/>
    </row>
    <row r="688" spans="2:7">
      <c r="B688" s="87"/>
      <c r="C688" s="87"/>
      <c r="D688" s="94"/>
      <c r="E688" s="95"/>
      <c r="F688" s="87"/>
      <c r="G688" s="87"/>
    </row>
    <row r="689" spans="2:7">
      <c r="B689" s="87"/>
      <c r="C689" s="87"/>
      <c r="D689" s="94"/>
      <c r="E689" s="95"/>
      <c r="F689" s="87"/>
      <c r="G689" s="87"/>
    </row>
    <row r="690" spans="2:7">
      <c r="B690" s="87"/>
      <c r="C690" s="87"/>
      <c r="D690" s="94"/>
      <c r="E690" s="95"/>
      <c r="F690" s="87"/>
      <c r="G690" s="87"/>
    </row>
    <row r="691" spans="2:7">
      <c r="B691" s="87"/>
      <c r="C691" s="87"/>
      <c r="D691" s="94"/>
      <c r="E691" s="95"/>
      <c r="F691" s="87"/>
      <c r="G691" s="87"/>
    </row>
    <row r="692" spans="2:7">
      <c r="B692" s="87"/>
      <c r="C692" s="87"/>
      <c r="D692" s="94"/>
      <c r="E692" s="95"/>
      <c r="F692" s="87"/>
      <c r="G692" s="87"/>
    </row>
    <row r="693" spans="2:7">
      <c r="B693" s="87"/>
      <c r="C693" s="87"/>
      <c r="D693" s="94"/>
      <c r="E693" s="95"/>
      <c r="F693" s="87"/>
      <c r="G693" s="87"/>
    </row>
    <row r="694" spans="2:7">
      <c r="B694" s="87"/>
      <c r="C694" s="87"/>
      <c r="D694" s="94"/>
      <c r="E694" s="95"/>
      <c r="F694" s="87"/>
      <c r="G694" s="87"/>
    </row>
    <row r="695" spans="2:7">
      <c r="B695" s="87"/>
      <c r="C695" s="87"/>
      <c r="D695" s="94"/>
      <c r="E695" s="95"/>
      <c r="F695" s="87"/>
      <c r="G695" s="87"/>
    </row>
    <row r="696" spans="2:7">
      <c r="B696" s="87"/>
      <c r="C696" s="87"/>
      <c r="D696" s="94"/>
      <c r="E696" s="95"/>
      <c r="F696" s="87"/>
      <c r="G696" s="87"/>
    </row>
    <row r="697" spans="2:7">
      <c r="B697" s="87"/>
      <c r="C697" s="87"/>
      <c r="D697" s="94"/>
      <c r="E697" s="95"/>
      <c r="F697" s="87"/>
      <c r="G697" s="87"/>
    </row>
    <row r="698" spans="2:7">
      <c r="B698" s="87"/>
      <c r="C698" s="87"/>
      <c r="D698" s="94"/>
      <c r="E698" s="95"/>
      <c r="F698" s="87"/>
      <c r="G698" s="87"/>
    </row>
    <row r="699" spans="2:7">
      <c r="B699" s="87"/>
      <c r="C699" s="87"/>
      <c r="D699" s="94"/>
      <c r="E699" s="95"/>
      <c r="F699" s="87"/>
      <c r="G699" s="87"/>
    </row>
    <row r="700" spans="2:7">
      <c r="B700" s="87"/>
      <c r="C700" s="87"/>
      <c r="D700" s="94"/>
      <c r="E700" s="95"/>
      <c r="F700" s="87"/>
      <c r="G700" s="87"/>
    </row>
    <row r="701" spans="2:7">
      <c r="B701" s="87"/>
      <c r="C701" s="87"/>
      <c r="D701" s="94"/>
      <c r="E701" s="95"/>
      <c r="F701" s="87"/>
      <c r="G701" s="87"/>
    </row>
    <row r="702" spans="2:7">
      <c r="B702" s="87"/>
      <c r="C702" s="87"/>
      <c r="D702" s="94"/>
      <c r="E702" s="95"/>
      <c r="F702" s="87"/>
      <c r="G702" s="87"/>
    </row>
    <row r="703" spans="2:7">
      <c r="B703" s="87"/>
      <c r="C703" s="87"/>
      <c r="D703" s="94"/>
      <c r="E703" s="95"/>
      <c r="F703" s="87"/>
      <c r="G703" s="87"/>
    </row>
    <row r="704" spans="2:7">
      <c r="B704" s="87"/>
      <c r="C704" s="87"/>
      <c r="D704" s="94"/>
      <c r="E704" s="95"/>
      <c r="F704" s="87"/>
      <c r="G704" s="87"/>
    </row>
    <row r="705" spans="2:7">
      <c r="B705" s="87"/>
      <c r="C705" s="87"/>
      <c r="D705" s="94"/>
      <c r="E705" s="95"/>
      <c r="F705" s="87"/>
      <c r="G705" s="87"/>
    </row>
    <row r="706" spans="2:7">
      <c r="B706" s="87"/>
      <c r="C706" s="87"/>
      <c r="D706" s="94"/>
      <c r="E706" s="95"/>
      <c r="F706" s="87"/>
      <c r="G706" s="87"/>
    </row>
    <row r="707" spans="2:7">
      <c r="B707" s="87"/>
      <c r="C707" s="87"/>
      <c r="D707" s="94"/>
      <c r="E707" s="95"/>
      <c r="F707" s="87"/>
      <c r="G707" s="87"/>
    </row>
    <row r="708" spans="2:7">
      <c r="B708" s="87"/>
      <c r="C708" s="87"/>
      <c r="D708" s="94"/>
      <c r="E708" s="95"/>
      <c r="F708" s="87"/>
      <c r="G708" s="87"/>
    </row>
    <row r="709" spans="2:7">
      <c r="B709" s="87"/>
      <c r="C709" s="87"/>
      <c r="D709" s="94"/>
      <c r="E709" s="95"/>
      <c r="F709" s="87"/>
      <c r="G709" s="87"/>
    </row>
    <row r="710" spans="2:7">
      <c r="B710" s="87"/>
      <c r="C710" s="87"/>
      <c r="D710" s="94"/>
      <c r="E710" s="95"/>
      <c r="F710" s="87"/>
      <c r="G710" s="87"/>
    </row>
    <row r="711" spans="2:7">
      <c r="B711" s="87"/>
      <c r="C711" s="87"/>
      <c r="D711" s="94"/>
      <c r="E711" s="95"/>
      <c r="F711" s="87"/>
      <c r="G711" s="87"/>
    </row>
    <row r="712" spans="2:7">
      <c r="B712" s="87"/>
      <c r="C712" s="87"/>
      <c r="D712" s="94"/>
      <c r="E712" s="95"/>
      <c r="F712" s="87"/>
      <c r="G712" s="87"/>
    </row>
    <row r="713" spans="2:7">
      <c r="B713" s="87"/>
      <c r="C713" s="87"/>
      <c r="D713" s="94"/>
      <c r="E713" s="95"/>
      <c r="F713" s="87"/>
      <c r="G713" s="87"/>
    </row>
    <row r="714" spans="2:7">
      <c r="B714" s="87"/>
      <c r="C714" s="87"/>
      <c r="D714" s="94"/>
      <c r="E714" s="95"/>
      <c r="F714" s="87"/>
      <c r="G714" s="87"/>
    </row>
    <row r="715" spans="2:7">
      <c r="B715" s="87"/>
      <c r="C715" s="87"/>
      <c r="D715" s="94"/>
      <c r="E715" s="95"/>
      <c r="F715" s="87"/>
      <c r="G715" s="87"/>
    </row>
    <row r="716" spans="2:7">
      <c r="B716" s="87"/>
      <c r="C716" s="87"/>
      <c r="D716" s="94"/>
      <c r="E716" s="95"/>
      <c r="F716" s="87"/>
      <c r="G716" s="87"/>
    </row>
    <row r="717" spans="2:7">
      <c r="B717" s="87"/>
      <c r="C717" s="87"/>
      <c r="D717" s="94"/>
      <c r="E717" s="95"/>
      <c r="F717" s="87"/>
      <c r="G717" s="87"/>
    </row>
    <row r="718" spans="2:7">
      <c r="B718" s="87"/>
      <c r="C718" s="87"/>
      <c r="D718" s="94"/>
      <c r="E718" s="95"/>
      <c r="F718" s="87"/>
      <c r="G718" s="87"/>
    </row>
    <row r="719" spans="2:7">
      <c r="B719" s="87"/>
      <c r="C719" s="87"/>
      <c r="D719" s="94"/>
      <c r="E719" s="95"/>
      <c r="F719" s="87"/>
      <c r="G719" s="87"/>
    </row>
    <row r="720" spans="2:7">
      <c r="B720" s="87"/>
      <c r="C720" s="87"/>
      <c r="D720" s="94"/>
      <c r="E720" s="95"/>
      <c r="F720" s="87"/>
      <c r="G720" s="87"/>
    </row>
    <row r="721" spans="2:7">
      <c r="B721" s="87"/>
      <c r="C721" s="87"/>
      <c r="D721" s="94"/>
      <c r="E721" s="95"/>
      <c r="F721" s="87"/>
      <c r="G721" s="87"/>
    </row>
    <row r="722" spans="2:7">
      <c r="B722" s="87"/>
      <c r="C722" s="87"/>
      <c r="D722" s="94"/>
      <c r="E722" s="95"/>
      <c r="F722" s="87"/>
      <c r="G722" s="87"/>
    </row>
    <row r="723" spans="2:7">
      <c r="B723" s="87"/>
      <c r="C723" s="87"/>
      <c r="D723" s="94"/>
      <c r="E723" s="95"/>
      <c r="F723" s="87"/>
      <c r="G723" s="87"/>
    </row>
    <row r="724" spans="2:7">
      <c r="B724" s="87"/>
      <c r="C724" s="87"/>
      <c r="D724" s="94"/>
      <c r="E724" s="95"/>
      <c r="F724" s="87"/>
      <c r="G724" s="87"/>
    </row>
    <row r="725" spans="2:7">
      <c r="B725" s="87"/>
      <c r="C725" s="87"/>
      <c r="D725" s="94"/>
      <c r="E725" s="95"/>
      <c r="F725" s="87"/>
      <c r="G725" s="87"/>
    </row>
    <row r="726" spans="2:7">
      <c r="B726" s="87"/>
      <c r="C726" s="87"/>
      <c r="D726" s="94"/>
      <c r="E726" s="95"/>
      <c r="F726" s="87"/>
      <c r="G726" s="87"/>
    </row>
    <row r="727" spans="2:7">
      <c r="B727" s="87"/>
      <c r="C727" s="87"/>
      <c r="D727" s="94"/>
      <c r="E727" s="95"/>
      <c r="F727" s="87"/>
      <c r="G727" s="87"/>
    </row>
    <row r="728" spans="2:7">
      <c r="B728" s="87"/>
      <c r="C728" s="87"/>
      <c r="D728" s="94"/>
      <c r="E728" s="95"/>
      <c r="F728" s="87"/>
      <c r="G728" s="87"/>
    </row>
    <row r="729" spans="2:7">
      <c r="B729" s="87"/>
      <c r="C729" s="87"/>
      <c r="D729" s="94"/>
      <c r="E729" s="95"/>
      <c r="F729" s="87"/>
      <c r="G729" s="87"/>
    </row>
    <row r="730" spans="2:7">
      <c r="B730" s="87"/>
      <c r="C730" s="87"/>
      <c r="D730" s="94"/>
      <c r="E730" s="95"/>
      <c r="F730" s="87"/>
      <c r="G730" s="87"/>
    </row>
    <row r="731" spans="2:7">
      <c r="B731" s="87"/>
      <c r="C731" s="87"/>
      <c r="D731" s="94"/>
      <c r="E731" s="95"/>
      <c r="F731" s="87"/>
      <c r="G731" s="87"/>
    </row>
    <row r="732" spans="2:7">
      <c r="B732" s="87"/>
      <c r="C732" s="87"/>
      <c r="D732" s="94"/>
      <c r="E732" s="95"/>
      <c r="F732" s="87"/>
      <c r="G732" s="87"/>
    </row>
    <row r="733" spans="2:7">
      <c r="B733" s="87"/>
      <c r="C733" s="87"/>
      <c r="D733" s="94"/>
      <c r="E733" s="95"/>
      <c r="F733" s="87"/>
      <c r="G733" s="87"/>
    </row>
    <row r="734" spans="2:7">
      <c r="B734" s="87"/>
      <c r="C734" s="87"/>
      <c r="D734" s="94"/>
      <c r="E734" s="95"/>
      <c r="F734" s="87"/>
      <c r="G734" s="87"/>
    </row>
    <row r="735" spans="2:7">
      <c r="B735" s="87"/>
      <c r="C735" s="87"/>
      <c r="D735" s="94"/>
      <c r="E735" s="95"/>
      <c r="F735" s="87"/>
      <c r="G735" s="87"/>
    </row>
    <row r="736" spans="2:7">
      <c r="B736" s="87"/>
      <c r="C736" s="87"/>
      <c r="D736" s="94"/>
      <c r="E736" s="95"/>
      <c r="F736" s="87"/>
      <c r="G736" s="87"/>
    </row>
    <row r="737" spans="2:7">
      <c r="B737" s="87"/>
      <c r="C737" s="87"/>
      <c r="D737" s="94"/>
      <c r="E737" s="95"/>
      <c r="F737" s="87"/>
      <c r="G737" s="87"/>
    </row>
    <row r="738" spans="2:7">
      <c r="B738" s="87"/>
      <c r="C738" s="87"/>
      <c r="D738" s="94"/>
      <c r="E738" s="95"/>
      <c r="F738" s="87"/>
      <c r="G738" s="87"/>
    </row>
    <row r="739" spans="2:7">
      <c r="B739" s="87"/>
      <c r="C739" s="87"/>
      <c r="D739" s="94"/>
      <c r="E739" s="95"/>
      <c r="F739" s="87"/>
      <c r="G739" s="87"/>
    </row>
    <row r="740" spans="2:7">
      <c r="B740" s="87"/>
      <c r="C740" s="87"/>
      <c r="D740" s="94"/>
      <c r="E740" s="95"/>
      <c r="F740" s="87"/>
      <c r="G740" s="87"/>
    </row>
    <row r="741" spans="2:7">
      <c r="B741" s="87"/>
      <c r="C741" s="87"/>
      <c r="D741" s="94"/>
      <c r="E741" s="95"/>
      <c r="F741" s="87"/>
      <c r="G741" s="87"/>
    </row>
    <row r="742" spans="2:7">
      <c r="B742" s="87"/>
      <c r="C742" s="87"/>
      <c r="D742" s="94"/>
      <c r="E742" s="95"/>
      <c r="F742" s="87"/>
      <c r="G742" s="87"/>
    </row>
    <row r="743" spans="2:7">
      <c r="B743" s="87"/>
      <c r="C743" s="87"/>
      <c r="D743" s="94"/>
      <c r="E743" s="95"/>
      <c r="F743" s="87"/>
      <c r="G743" s="87"/>
    </row>
    <row r="744" spans="2:7">
      <c r="B744" s="87"/>
      <c r="C744" s="87"/>
      <c r="D744" s="94"/>
      <c r="E744" s="95"/>
      <c r="F744" s="87"/>
      <c r="G744" s="87"/>
    </row>
    <row r="745" spans="2:7">
      <c r="B745" s="87"/>
      <c r="C745" s="87"/>
      <c r="D745" s="94"/>
      <c r="E745" s="95"/>
      <c r="F745" s="87"/>
      <c r="G745" s="87"/>
    </row>
    <row r="746" spans="2:7">
      <c r="B746" s="87"/>
      <c r="C746" s="87"/>
      <c r="D746" s="94"/>
      <c r="E746" s="95"/>
      <c r="F746" s="87"/>
      <c r="G746" s="87"/>
    </row>
    <row r="747" spans="2:7">
      <c r="B747" s="87"/>
      <c r="C747" s="87"/>
      <c r="D747" s="94"/>
      <c r="E747" s="95"/>
      <c r="F747" s="87"/>
      <c r="G747" s="87"/>
    </row>
    <row r="748" spans="2:7">
      <c r="B748" s="87"/>
      <c r="C748" s="87"/>
      <c r="D748" s="94"/>
      <c r="E748" s="95"/>
      <c r="F748" s="87"/>
      <c r="G748" s="87"/>
    </row>
    <row r="749" spans="2:7">
      <c r="B749" s="87"/>
      <c r="C749" s="87"/>
      <c r="D749" s="94"/>
      <c r="E749" s="95"/>
      <c r="F749" s="87"/>
      <c r="G749" s="87"/>
    </row>
    <row r="750" spans="2:7">
      <c r="B750" s="87"/>
      <c r="C750" s="87"/>
      <c r="D750" s="94"/>
      <c r="E750" s="95"/>
      <c r="F750" s="87"/>
      <c r="G750" s="87"/>
    </row>
    <row r="751" spans="2:7">
      <c r="B751" s="87"/>
      <c r="C751" s="87"/>
      <c r="D751" s="94"/>
      <c r="E751" s="95"/>
      <c r="F751" s="87"/>
      <c r="G751" s="87"/>
    </row>
    <row r="752" spans="2:7">
      <c r="B752" s="87"/>
      <c r="C752" s="87"/>
      <c r="D752" s="94"/>
      <c r="E752" s="95"/>
      <c r="F752" s="87"/>
      <c r="G752" s="87"/>
    </row>
    <row r="753" spans="2:7">
      <c r="B753" s="87"/>
      <c r="C753" s="87"/>
      <c r="D753" s="94"/>
      <c r="E753" s="95"/>
      <c r="F753" s="87"/>
      <c r="G753" s="87"/>
    </row>
    <row r="754" spans="2:7">
      <c r="B754" s="87"/>
      <c r="C754" s="87"/>
      <c r="D754" s="94"/>
      <c r="E754" s="95"/>
      <c r="F754" s="87"/>
      <c r="G754" s="87"/>
    </row>
    <row r="755" spans="2:7">
      <c r="B755" s="87"/>
      <c r="C755" s="87"/>
      <c r="D755" s="94"/>
      <c r="E755" s="95"/>
      <c r="F755" s="87"/>
      <c r="G755" s="87"/>
    </row>
    <row r="756" spans="2:7">
      <c r="B756" s="87"/>
      <c r="C756" s="87"/>
      <c r="D756" s="94"/>
      <c r="E756" s="95"/>
      <c r="F756" s="87"/>
      <c r="G756" s="87"/>
    </row>
    <row r="757" spans="2:7">
      <c r="B757" s="87"/>
      <c r="C757" s="87"/>
      <c r="D757" s="94"/>
      <c r="E757" s="95"/>
      <c r="F757" s="87"/>
      <c r="G757" s="87"/>
    </row>
    <row r="758" spans="2:7">
      <c r="B758" s="87"/>
      <c r="C758" s="87"/>
      <c r="D758" s="94"/>
      <c r="E758" s="95"/>
      <c r="F758" s="87"/>
      <c r="G758" s="87"/>
    </row>
    <row r="759" spans="2:7">
      <c r="B759" s="87"/>
      <c r="C759" s="87"/>
      <c r="D759" s="94"/>
      <c r="E759" s="95"/>
      <c r="F759" s="87"/>
      <c r="G759" s="87"/>
    </row>
    <row r="760" spans="2:7">
      <c r="B760" s="87"/>
      <c r="C760" s="87"/>
      <c r="D760" s="94"/>
      <c r="E760" s="95"/>
      <c r="F760" s="87"/>
      <c r="G760" s="87"/>
    </row>
    <row r="761" spans="2:7">
      <c r="B761" s="87"/>
      <c r="C761" s="87"/>
      <c r="D761" s="94"/>
      <c r="E761" s="95"/>
      <c r="F761" s="87"/>
      <c r="G761" s="87"/>
    </row>
    <row r="762" spans="2:7">
      <c r="B762" s="87"/>
      <c r="C762" s="87"/>
      <c r="D762" s="94"/>
      <c r="E762" s="95"/>
      <c r="F762" s="87"/>
      <c r="G762" s="87"/>
    </row>
    <row r="763" spans="2:7">
      <c r="B763" s="87"/>
      <c r="C763" s="87"/>
      <c r="D763" s="94"/>
      <c r="E763" s="95"/>
      <c r="F763" s="87"/>
      <c r="G763" s="87"/>
    </row>
    <row r="764" spans="2:7">
      <c r="B764" s="87"/>
      <c r="C764" s="87"/>
      <c r="D764" s="94"/>
      <c r="E764" s="95"/>
      <c r="F764" s="87"/>
      <c r="G764" s="87"/>
    </row>
    <row r="765" spans="2:7">
      <c r="B765" s="87"/>
      <c r="C765" s="87"/>
      <c r="D765" s="94"/>
      <c r="E765" s="95"/>
      <c r="F765" s="87"/>
      <c r="G765" s="87"/>
    </row>
    <row r="766" spans="2:7">
      <c r="B766" s="87"/>
      <c r="C766" s="87"/>
      <c r="D766" s="94"/>
      <c r="E766" s="95"/>
      <c r="F766" s="87"/>
      <c r="G766" s="87"/>
    </row>
    <row r="767" spans="2:7">
      <c r="B767" s="87"/>
      <c r="C767" s="87"/>
      <c r="D767" s="94"/>
      <c r="E767" s="95"/>
      <c r="F767" s="87"/>
      <c r="G767" s="87"/>
    </row>
    <row r="768" spans="2:7">
      <c r="B768" s="87"/>
      <c r="C768" s="87"/>
      <c r="D768" s="94"/>
      <c r="E768" s="95"/>
      <c r="F768" s="87"/>
      <c r="G768" s="87"/>
    </row>
    <row r="769" spans="2:7">
      <c r="B769" s="87"/>
      <c r="C769" s="87"/>
      <c r="D769" s="94"/>
      <c r="E769" s="95"/>
      <c r="F769" s="87"/>
      <c r="G769" s="87"/>
    </row>
    <row r="770" spans="2:7">
      <c r="B770" s="87"/>
      <c r="C770" s="87"/>
      <c r="D770" s="94"/>
      <c r="E770" s="95"/>
      <c r="F770" s="87"/>
      <c r="G770" s="87"/>
    </row>
    <row r="771" spans="2:7">
      <c r="B771" s="87"/>
      <c r="C771" s="87"/>
      <c r="D771" s="94"/>
      <c r="E771" s="95"/>
      <c r="F771" s="87"/>
      <c r="G771" s="87"/>
    </row>
    <row r="772" spans="2:7">
      <c r="B772" s="87"/>
      <c r="C772" s="87"/>
      <c r="D772" s="94"/>
      <c r="E772" s="95"/>
      <c r="F772" s="87"/>
      <c r="G772" s="87"/>
    </row>
    <row r="773" spans="2:7">
      <c r="B773" s="87"/>
      <c r="C773" s="87"/>
      <c r="D773" s="94"/>
      <c r="E773" s="95"/>
      <c r="F773" s="87"/>
      <c r="G773" s="87"/>
    </row>
    <row r="774" spans="2:7">
      <c r="B774" s="87"/>
      <c r="C774" s="87"/>
      <c r="D774" s="94"/>
      <c r="E774" s="95"/>
      <c r="F774" s="87"/>
      <c r="G774" s="87"/>
    </row>
    <row r="775" spans="2:7">
      <c r="B775" s="87"/>
      <c r="C775" s="87"/>
      <c r="D775" s="94"/>
      <c r="E775" s="95"/>
      <c r="F775" s="87"/>
      <c r="G775" s="87"/>
    </row>
    <row r="776" spans="2:7">
      <c r="B776" s="87"/>
      <c r="C776" s="87"/>
      <c r="D776" s="94"/>
      <c r="E776" s="95"/>
      <c r="F776" s="87"/>
      <c r="G776" s="87"/>
    </row>
    <row r="777" spans="2:7">
      <c r="B777" s="87"/>
      <c r="C777" s="87"/>
      <c r="D777" s="94"/>
      <c r="E777" s="95"/>
      <c r="F777" s="87"/>
      <c r="G777" s="87"/>
    </row>
    <row r="778" spans="2:7">
      <c r="B778" s="87"/>
      <c r="C778" s="87"/>
      <c r="D778" s="94"/>
      <c r="E778" s="95"/>
      <c r="F778" s="87"/>
      <c r="G778" s="87"/>
    </row>
    <row r="779" spans="2:7">
      <c r="B779" s="87"/>
      <c r="C779" s="87"/>
      <c r="D779" s="94"/>
      <c r="E779" s="95"/>
      <c r="F779" s="87"/>
      <c r="G779" s="87"/>
    </row>
    <row r="780" spans="2:7">
      <c r="B780" s="87"/>
      <c r="C780" s="87"/>
      <c r="D780" s="94"/>
      <c r="E780" s="95"/>
      <c r="F780" s="87"/>
      <c r="G780" s="87"/>
    </row>
    <row r="781" spans="2:7">
      <c r="B781" s="87"/>
      <c r="C781" s="87"/>
      <c r="D781" s="94"/>
      <c r="E781" s="95"/>
      <c r="F781" s="87"/>
      <c r="G781" s="87"/>
    </row>
    <row r="782" spans="2:7">
      <c r="B782" s="87"/>
      <c r="C782" s="87"/>
      <c r="D782" s="94"/>
      <c r="E782" s="95"/>
      <c r="F782" s="87"/>
      <c r="G782" s="87"/>
    </row>
    <row r="783" spans="2:7">
      <c r="B783" s="87"/>
      <c r="C783" s="87"/>
      <c r="D783" s="94"/>
      <c r="E783" s="95"/>
      <c r="F783" s="87"/>
      <c r="G783" s="87"/>
    </row>
    <row r="784" spans="2:7">
      <c r="B784" s="87"/>
      <c r="C784" s="87"/>
      <c r="D784" s="94"/>
      <c r="E784" s="95"/>
      <c r="F784" s="87"/>
      <c r="G784" s="87"/>
    </row>
    <row r="785" spans="2:7">
      <c r="B785" s="87"/>
      <c r="C785" s="87"/>
      <c r="D785" s="94"/>
      <c r="E785" s="95"/>
      <c r="F785" s="87"/>
      <c r="G785" s="87"/>
    </row>
    <row r="786" spans="2:7">
      <c r="B786" s="87"/>
      <c r="C786" s="87"/>
      <c r="D786" s="94"/>
      <c r="E786" s="95"/>
      <c r="F786" s="87"/>
      <c r="G786" s="87"/>
    </row>
    <row r="787" spans="2:7">
      <c r="B787" s="87"/>
      <c r="C787" s="87"/>
      <c r="D787" s="94"/>
      <c r="E787" s="92"/>
      <c r="F787" s="87"/>
      <c r="G787" s="87"/>
    </row>
    <row r="788" spans="2:7">
      <c r="B788" s="87"/>
      <c r="C788" s="87"/>
      <c r="D788" s="94"/>
      <c r="E788" s="95"/>
      <c r="F788" s="87"/>
      <c r="G788" s="87"/>
    </row>
    <row r="789" spans="2:7">
      <c r="B789" s="87"/>
      <c r="C789" s="87"/>
      <c r="D789" s="94"/>
      <c r="E789" s="95"/>
      <c r="F789" s="87"/>
      <c r="G789" s="87"/>
    </row>
    <row r="790" spans="2:7">
      <c r="B790" s="87"/>
      <c r="C790" s="87"/>
      <c r="D790" s="94"/>
      <c r="E790" s="95"/>
      <c r="F790" s="87"/>
      <c r="G790" s="87"/>
    </row>
    <row r="791" spans="2:7">
      <c r="B791" s="87"/>
      <c r="C791" s="87"/>
      <c r="D791" s="94"/>
      <c r="E791" s="95"/>
      <c r="F791" s="87"/>
      <c r="G791" s="87"/>
    </row>
    <row r="792" spans="2:7">
      <c r="B792" s="87"/>
      <c r="C792" s="87"/>
      <c r="D792" s="94"/>
      <c r="E792" s="95"/>
      <c r="F792" s="87"/>
      <c r="G792" s="87"/>
    </row>
    <row r="793" spans="2:7">
      <c r="B793" s="87"/>
      <c r="C793" s="87"/>
      <c r="D793" s="94"/>
      <c r="E793" s="95"/>
      <c r="F793" s="87"/>
      <c r="G793" s="87"/>
    </row>
    <row r="794" spans="2:7">
      <c r="B794" s="87"/>
      <c r="C794" s="87"/>
      <c r="D794" s="94"/>
      <c r="E794" s="95"/>
      <c r="F794" s="87"/>
      <c r="G794" s="87"/>
    </row>
    <row r="795" spans="2:7">
      <c r="B795" s="87"/>
      <c r="C795" s="87"/>
      <c r="D795" s="94"/>
      <c r="E795" s="95"/>
      <c r="F795" s="87"/>
      <c r="G795" s="87"/>
    </row>
    <row r="796" spans="2:7">
      <c r="B796" s="87"/>
      <c r="C796" s="87"/>
      <c r="D796" s="94"/>
      <c r="E796" s="95"/>
      <c r="F796" s="87"/>
      <c r="G796" s="87"/>
    </row>
    <row r="797" spans="2:7">
      <c r="B797" s="87"/>
      <c r="C797" s="87"/>
      <c r="D797" s="94"/>
      <c r="E797" s="95"/>
      <c r="F797" s="87"/>
      <c r="G797" s="87"/>
    </row>
    <row r="798" spans="2:7">
      <c r="B798" s="87"/>
      <c r="C798" s="87"/>
      <c r="D798" s="94"/>
      <c r="E798" s="95"/>
      <c r="F798" s="87"/>
      <c r="G798" s="87"/>
    </row>
    <row r="799" spans="2:7">
      <c r="B799" s="87"/>
      <c r="C799" s="87"/>
      <c r="D799" s="94"/>
      <c r="E799" s="95"/>
      <c r="F799" s="87"/>
      <c r="G799" s="87"/>
    </row>
    <row r="800" spans="2:7">
      <c r="B800" s="87"/>
      <c r="C800" s="87"/>
      <c r="D800" s="94"/>
      <c r="E800" s="95"/>
      <c r="F800" s="87"/>
      <c r="G800" s="87"/>
    </row>
    <row r="801" spans="2:7">
      <c r="B801" s="87"/>
      <c r="C801" s="87"/>
      <c r="D801" s="94"/>
      <c r="E801" s="95"/>
      <c r="F801" s="87"/>
      <c r="G801" s="87"/>
    </row>
    <row r="802" spans="2:7">
      <c r="B802" s="87"/>
      <c r="C802" s="87"/>
      <c r="D802" s="94"/>
      <c r="E802" s="95"/>
      <c r="F802" s="87"/>
      <c r="G802" s="87"/>
    </row>
    <row r="803" spans="2:7">
      <c r="B803" s="87"/>
      <c r="C803" s="87"/>
      <c r="D803" s="94"/>
      <c r="E803" s="95"/>
      <c r="F803" s="87"/>
      <c r="G803" s="87"/>
    </row>
    <row r="804" spans="2:7">
      <c r="B804" s="87"/>
      <c r="C804" s="87"/>
      <c r="D804" s="94"/>
      <c r="E804" s="95"/>
      <c r="F804" s="87"/>
      <c r="G804" s="87"/>
    </row>
    <row r="805" spans="2:7">
      <c r="B805" s="87"/>
      <c r="C805" s="87"/>
      <c r="D805" s="94"/>
      <c r="E805" s="95"/>
      <c r="F805" s="87"/>
      <c r="G805" s="87"/>
    </row>
    <row r="806" spans="2:7">
      <c r="B806" s="87"/>
      <c r="C806" s="87"/>
      <c r="D806" s="94"/>
      <c r="E806" s="95"/>
      <c r="F806" s="87"/>
      <c r="G806" s="87"/>
    </row>
    <row r="807" spans="2:7">
      <c r="B807" s="87"/>
      <c r="C807" s="87"/>
      <c r="D807" s="94"/>
      <c r="E807" s="95"/>
      <c r="F807" s="87"/>
      <c r="G807" s="87"/>
    </row>
    <row r="808" spans="2:7">
      <c r="B808" s="87"/>
      <c r="C808" s="87"/>
      <c r="D808" s="94"/>
      <c r="E808" s="95"/>
      <c r="F808" s="87"/>
      <c r="G808" s="87"/>
    </row>
    <row r="809" spans="2:7">
      <c r="B809" s="87"/>
      <c r="C809" s="87"/>
      <c r="D809" s="94"/>
      <c r="E809" s="95"/>
      <c r="F809" s="87"/>
      <c r="G809" s="87"/>
    </row>
    <row r="810" spans="2:7">
      <c r="B810" s="87"/>
      <c r="C810" s="87"/>
      <c r="D810" s="94"/>
      <c r="E810" s="95"/>
      <c r="F810" s="87"/>
      <c r="G810" s="87"/>
    </row>
    <row r="811" spans="2:7">
      <c r="B811" s="87"/>
      <c r="C811" s="87"/>
      <c r="D811" s="94"/>
      <c r="E811" s="95"/>
      <c r="F811" s="87"/>
      <c r="G811" s="87"/>
    </row>
    <row r="812" spans="2:7">
      <c r="B812" s="87"/>
      <c r="C812" s="87"/>
      <c r="D812" s="94"/>
      <c r="E812" s="95"/>
      <c r="F812" s="87"/>
      <c r="G812" s="87"/>
    </row>
    <row r="813" spans="2:7">
      <c r="B813" s="87"/>
      <c r="C813" s="87"/>
      <c r="D813" s="94"/>
      <c r="E813" s="95"/>
      <c r="F813" s="87"/>
      <c r="G813" s="87"/>
    </row>
    <row r="814" spans="2:7">
      <c r="B814" s="87"/>
      <c r="C814" s="87"/>
      <c r="D814" s="94"/>
      <c r="E814" s="95"/>
      <c r="F814" s="87"/>
      <c r="G814" s="87"/>
    </row>
    <row r="815" spans="2:7">
      <c r="B815" s="87"/>
      <c r="C815" s="87"/>
      <c r="D815" s="94"/>
      <c r="E815" s="95"/>
      <c r="F815" s="87"/>
      <c r="G815" s="87"/>
    </row>
    <row r="816" spans="2:7">
      <c r="B816" s="87"/>
      <c r="C816" s="87"/>
      <c r="D816" s="94"/>
      <c r="E816" s="95"/>
      <c r="F816" s="87"/>
      <c r="G816" s="87"/>
    </row>
    <row r="817" spans="2:7">
      <c r="B817" s="87"/>
      <c r="C817" s="87"/>
      <c r="D817" s="94"/>
      <c r="E817" s="95"/>
      <c r="F817" s="87"/>
      <c r="G817" s="87"/>
    </row>
    <row r="818" spans="2:7">
      <c r="B818" s="87"/>
      <c r="C818" s="87"/>
      <c r="D818" s="94"/>
      <c r="E818" s="95"/>
      <c r="F818" s="87"/>
      <c r="G818" s="87"/>
    </row>
    <row r="819" spans="2:7">
      <c r="B819" s="87"/>
      <c r="C819" s="87"/>
      <c r="D819" s="94"/>
      <c r="E819" s="95"/>
      <c r="F819" s="87"/>
      <c r="G819" s="87"/>
    </row>
    <row r="820" spans="2:7">
      <c r="B820" s="87"/>
      <c r="C820" s="87"/>
      <c r="D820" s="94"/>
      <c r="E820" s="95"/>
      <c r="F820" s="87"/>
      <c r="G820" s="87"/>
    </row>
    <row r="821" spans="2:7">
      <c r="B821" s="87"/>
      <c r="C821" s="87"/>
      <c r="D821" s="94"/>
      <c r="E821" s="95"/>
      <c r="F821" s="87"/>
      <c r="G821" s="87"/>
    </row>
    <row r="822" spans="2:7">
      <c r="B822" s="87"/>
      <c r="C822" s="87"/>
      <c r="D822" s="94"/>
      <c r="E822" s="95"/>
      <c r="F822" s="87"/>
      <c r="G822" s="87"/>
    </row>
    <row r="823" spans="2:7">
      <c r="B823" s="87"/>
      <c r="C823" s="87"/>
      <c r="D823" s="94"/>
      <c r="E823" s="95"/>
      <c r="F823" s="87"/>
      <c r="G823" s="87"/>
    </row>
    <row r="824" spans="2:7">
      <c r="B824" s="87"/>
      <c r="C824" s="87"/>
      <c r="D824" s="94"/>
      <c r="E824" s="95"/>
      <c r="F824" s="87"/>
      <c r="G824" s="87"/>
    </row>
    <row r="825" spans="2:7">
      <c r="B825" s="87"/>
      <c r="C825" s="87"/>
      <c r="D825" s="94"/>
      <c r="E825" s="95"/>
      <c r="F825" s="87"/>
      <c r="G825" s="87"/>
    </row>
    <row r="826" spans="2:7">
      <c r="B826" s="87"/>
      <c r="C826" s="87"/>
      <c r="D826" s="94"/>
      <c r="E826" s="95"/>
      <c r="F826" s="87"/>
      <c r="G826" s="87"/>
    </row>
    <row r="827" spans="2:7">
      <c r="B827" s="87"/>
      <c r="C827" s="87"/>
      <c r="D827" s="94"/>
      <c r="E827" s="95"/>
      <c r="F827" s="87"/>
      <c r="G827" s="87"/>
    </row>
    <row r="828" spans="2:7">
      <c r="B828" s="87"/>
      <c r="C828" s="87"/>
      <c r="D828" s="94"/>
      <c r="E828" s="95"/>
      <c r="F828" s="87"/>
      <c r="G828" s="87"/>
    </row>
    <row r="829" spans="2:7">
      <c r="B829" s="87"/>
      <c r="C829" s="87"/>
      <c r="D829" s="94"/>
      <c r="E829" s="95"/>
      <c r="F829" s="87"/>
      <c r="G829" s="87"/>
    </row>
    <row r="830" spans="2:7">
      <c r="B830" s="87"/>
      <c r="C830" s="87"/>
      <c r="D830" s="94"/>
      <c r="E830" s="95"/>
      <c r="F830" s="87"/>
      <c r="G830" s="87"/>
    </row>
    <row r="831" spans="2:7">
      <c r="B831" s="87"/>
      <c r="C831" s="87"/>
      <c r="D831" s="94"/>
      <c r="E831" s="95"/>
      <c r="F831" s="87"/>
      <c r="G831" s="87"/>
    </row>
    <row r="832" spans="2:7">
      <c r="B832" s="87"/>
      <c r="C832" s="87"/>
      <c r="D832" s="94"/>
      <c r="E832" s="95"/>
      <c r="F832" s="87"/>
      <c r="G832" s="87"/>
    </row>
    <row r="833" spans="2:7">
      <c r="B833" s="87"/>
      <c r="C833" s="87"/>
      <c r="D833" s="94"/>
      <c r="E833" s="95"/>
      <c r="F833" s="87"/>
      <c r="G833" s="87"/>
    </row>
    <row r="834" spans="2:7">
      <c r="B834" s="87"/>
      <c r="C834" s="87"/>
      <c r="D834" s="94"/>
      <c r="E834" s="95"/>
      <c r="F834" s="87"/>
      <c r="G834" s="87"/>
    </row>
    <row r="835" spans="2:7">
      <c r="B835" s="87"/>
      <c r="C835" s="87"/>
      <c r="D835" s="94"/>
      <c r="E835" s="95"/>
      <c r="F835" s="87"/>
      <c r="G835" s="87"/>
    </row>
    <row r="836" spans="2:7">
      <c r="B836" s="87"/>
      <c r="C836" s="87"/>
      <c r="D836" s="94"/>
      <c r="E836" s="95"/>
      <c r="F836" s="87"/>
      <c r="G836" s="87"/>
    </row>
    <row r="837" spans="2:7">
      <c r="B837" s="87"/>
      <c r="C837" s="87"/>
      <c r="D837" s="94"/>
      <c r="E837" s="95"/>
      <c r="F837" s="87"/>
      <c r="G837" s="87"/>
    </row>
    <row r="838" spans="2:7">
      <c r="B838" s="87"/>
      <c r="C838" s="87"/>
      <c r="D838" s="94"/>
      <c r="E838" s="95"/>
      <c r="F838" s="87"/>
      <c r="G838" s="87"/>
    </row>
    <row r="839" spans="2:7">
      <c r="B839" s="87"/>
      <c r="C839" s="87"/>
      <c r="D839" s="94"/>
      <c r="E839" s="95"/>
      <c r="F839" s="87"/>
      <c r="G839" s="87"/>
    </row>
    <row r="840" spans="2:7">
      <c r="B840" s="87"/>
      <c r="C840" s="87"/>
      <c r="D840" s="94"/>
      <c r="E840" s="95"/>
      <c r="F840" s="87"/>
      <c r="G840" s="87"/>
    </row>
    <row r="841" spans="2:7">
      <c r="B841" s="87"/>
      <c r="C841" s="87"/>
      <c r="D841" s="94"/>
      <c r="E841" s="95"/>
      <c r="F841" s="87"/>
      <c r="G841" s="87"/>
    </row>
    <row r="842" spans="2:7">
      <c r="B842" s="87"/>
      <c r="C842" s="87"/>
      <c r="D842" s="94"/>
      <c r="E842" s="95"/>
      <c r="F842" s="87"/>
      <c r="G842" s="87"/>
    </row>
    <row r="843" spans="2:7">
      <c r="B843" s="87"/>
      <c r="C843" s="87"/>
      <c r="D843" s="94"/>
      <c r="E843" s="95"/>
      <c r="F843" s="87"/>
      <c r="G843" s="87"/>
    </row>
    <row r="844" spans="2:7">
      <c r="B844" s="87"/>
      <c r="C844" s="87"/>
      <c r="D844" s="94"/>
      <c r="E844" s="95"/>
      <c r="F844" s="87"/>
      <c r="G844" s="87"/>
    </row>
    <row r="845" spans="2:7">
      <c r="B845" s="87"/>
      <c r="C845" s="87"/>
      <c r="D845" s="94"/>
      <c r="E845" s="95"/>
      <c r="F845" s="87"/>
      <c r="G845" s="87"/>
    </row>
    <row r="846" spans="2:7">
      <c r="B846" s="87"/>
      <c r="C846" s="87"/>
      <c r="D846" s="94"/>
      <c r="E846" s="95"/>
      <c r="F846" s="87"/>
      <c r="G846" s="87"/>
    </row>
    <row r="847" spans="2:7">
      <c r="B847" s="87"/>
      <c r="C847" s="87"/>
      <c r="D847" s="94"/>
      <c r="E847" s="95"/>
      <c r="F847" s="87"/>
      <c r="G847" s="87"/>
    </row>
    <row r="848" spans="2:7">
      <c r="B848" s="87"/>
      <c r="C848" s="87"/>
      <c r="D848" s="94"/>
      <c r="E848" s="95"/>
      <c r="F848" s="87"/>
      <c r="G848" s="87"/>
    </row>
    <row r="849" spans="2:7">
      <c r="B849" s="87"/>
      <c r="C849" s="87"/>
      <c r="D849" s="94"/>
      <c r="E849" s="95"/>
      <c r="F849" s="87"/>
      <c r="G849" s="87"/>
    </row>
    <row r="850" spans="2:7">
      <c r="B850" s="87"/>
      <c r="C850" s="87"/>
      <c r="D850" s="94"/>
      <c r="E850" s="95"/>
      <c r="F850" s="87"/>
      <c r="G850" s="87"/>
    </row>
    <row r="851" spans="2:7">
      <c r="B851" s="87"/>
      <c r="C851" s="87"/>
      <c r="D851" s="94"/>
      <c r="E851" s="95"/>
      <c r="F851" s="87"/>
      <c r="G851" s="87"/>
    </row>
    <row r="852" spans="2:7">
      <c r="B852" s="87"/>
      <c r="C852" s="87"/>
      <c r="D852" s="94"/>
      <c r="E852" s="95"/>
      <c r="F852" s="87"/>
      <c r="G852" s="87"/>
    </row>
    <row r="853" spans="2:7">
      <c r="B853" s="87"/>
      <c r="C853" s="87"/>
      <c r="D853" s="94"/>
      <c r="E853" s="95"/>
      <c r="F853" s="87"/>
      <c r="G853" s="87"/>
    </row>
    <row r="854" spans="2:7">
      <c r="B854" s="87"/>
      <c r="C854" s="87"/>
      <c r="D854" s="94"/>
      <c r="E854" s="95"/>
      <c r="F854" s="87"/>
      <c r="G854" s="87"/>
    </row>
    <row r="855" spans="2:7">
      <c r="B855" s="87"/>
      <c r="C855" s="87"/>
      <c r="D855" s="94"/>
      <c r="E855" s="95"/>
      <c r="F855" s="87"/>
      <c r="G855" s="87"/>
    </row>
    <row r="856" spans="2:7">
      <c r="B856" s="87"/>
      <c r="C856" s="87"/>
      <c r="D856" s="94"/>
      <c r="E856" s="95"/>
      <c r="F856" s="87"/>
      <c r="G856" s="87"/>
    </row>
    <row r="857" spans="2:7">
      <c r="B857" s="87"/>
      <c r="C857" s="87"/>
      <c r="D857" s="94"/>
      <c r="E857" s="95"/>
      <c r="F857" s="87"/>
      <c r="G857" s="87"/>
    </row>
    <row r="858" spans="2:7">
      <c r="B858" s="87"/>
      <c r="C858" s="87"/>
      <c r="D858" s="94"/>
      <c r="E858" s="95"/>
      <c r="F858" s="87"/>
      <c r="G858" s="87"/>
    </row>
    <row r="859" spans="2:7">
      <c r="B859" s="87"/>
      <c r="C859" s="87"/>
      <c r="D859" s="94"/>
      <c r="E859" s="95"/>
      <c r="F859" s="87"/>
      <c r="G859" s="87"/>
    </row>
    <row r="860" spans="2:7">
      <c r="B860" s="87"/>
      <c r="C860" s="87"/>
      <c r="D860" s="94"/>
      <c r="E860" s="95"/>
      <c r="F860" s="87"/>
      <c r="G860" s="87"/>
    </row>
    <row r="861" spans="2:7">
      <c r="B861" s="87"/>
      <c r="C861" s="87"/>
      <c r="D861" s="94"/>
      <c r="E861" s="95"/>
      <c r="F861" s="87"/>
      <c r="G861" s="87"/>
    </row>
    <row r="862" spans="2:7">
      <c r="B862" s="87"/>
      <c r="C862" s="87"/>
      <c r="D862" s="94"/>
      <c r="E862" s="95"/>
      <c r="F862" s="87"/>
      <c r="G862" s="87"/>
    </row>
    <row r="863" spans="2:7">
      <c r="B863" s="87"/>
      <c r="C863" s="87"/>
      <c r="D863" s="94"/>
      <c r="E863" s="95"/>
      <c r="F863" s="87"/>
      <c r="G863" s="87"/>
    </row>
    <row r="864" spans="2:7">
      <c r="B864" s="87"/>
      <c r="C864" s="87"/>
      <c r="D864" s="94"/>
      <c r="E864" s="95"/>
      <c r="F864" s="87"/>
      <c r="G864" s="87"/>
    </row>
    <row r="865" spans="2:7">
      <c r="B865" s="87"/>
      <c r="C865" s="87"/>
      <c r="D865" s="94"/>
      <c r="E865" s="95"/>
      <c r="F865" s="87"/>
      <c r="G865" s="87"/>
    </row>
    <row r="866" spans="2:7">
      <c r="B866" s="87"/>
      <c r="C866" s="87"/>
      <c r="D866" s="94"/>
      <c r="E866" s="95"/>
      <c r="F866" s="87"/>
      <c r="G866" s="87"/>
    </row>
    <row r="867" spans="2:7">
      <c r="B867" s="87"/>
      <c r="C867" s="87"/>
      <c r="D867" s="94"/>
      <c r="E867" s="95"/>
      <c r="F867" s="87"/>
      <c r="G867" s="87"/>
    </row>
    <row r="868" spans="2:7">
      <c r="B868" s="87"/>
      <c r="C868" s="87"/>
      <c r="D868" s="94"/>
      <c r="E868" s="95"/>
      <c r="F868" s="87"/>
      <c r="G868" s="87"/>
    </row>
    <row r="869" spans="2:7">
      <c r="B869" s="87"/>
      <c r="C869" s="87"/>
      <c r="D869" s="94"/>
      <c r="E869" s="95"/>
      <c r="F869" s="87"/>
      <c r="G869" s="87"/>
    </row>
    <row r="870" spans="2:7">
      <c r="B870" s="87"/>
      <c r="C870" s="87"/>
      <c r="D870" s="94"/>
      <c r="E870" s="95"/>
      <c r="F870" s="87"/>
      <c r="G870" s="87"/>
    </row>
    <row r="871" spans="2:7">
      <c r="B871" s="87"/>
      <c r="C871" s="87"/>
      <c r="D871" s="94"/>
      <c r="E871" s="95"/>
      <c r="F871" s="87"/>
      <c r="G871" s="87"/>
    </row>
    <row r="872" spans="2:7">
      <c r="B872" s="87"/>
      <c r="C872" s="87"/>
      <c r="D872" s="94"/>
      <c r="E872" s="95"/>
      <c r="F872" s="87"/>
      <c r="G872" s="87"/>
    </row>
    <row r="873" spans="2:7">
      <c r="B873" s="87"/>
      <c r="C873" s="87"/>
      <c r="D873" s="94"/>
      <c r="E873" s="95"/>
      <c r="F873" s="87"/>
      <c r="G873" s="87"/>
    </row>
    <row r="874" spans="2:7">
      <c r="B874" s="87"/>
      <c r="C874" s="87"/>
      <c r="D874" s="94"/>
      <c r="E874" s="95"/>
      <c r="F874" s="87"/>
      <c r="G874" s="87"/>
    </row>
    <row r="875" spans="2:7">
      <c r="B875" s="87"/>
      <c r="C875" s="87"/>
      <c r="D875" s="94"/>
      <c r="E875" s="95"/>
      <c r="F875" s="87"/>
      <c r="G875" s="87"/>
    </row>
    <row r="876" spans="2:7">
      <c r="B876" s="87"/>
      <c r="C876" s="87"/>
      <c r="D876" s="94"/>
      <c r="E876" s="95"/>
      <c r="F876" s="87"/>
      <c r="G876" s="87"/>
    </row>
    <row r="877" spans="2:7">
      <c r="B877" s="87"/>
      <c r="C877" s="87"/>
      <c r="D877" s="94"/>
      <c r="E877" s="95"/>
      <c r="F877" s="87"/>
      <c r="G877" s="87"/>
    </row>
    <row r="878" spans="2:7">
      <c r="B878" s="87"/>
      <c r="C878" s="87"/>
      <c r="D878" s="94"/>
      <c r="E878" s="95"/>
      <c r="F878" s="87"/>
      <c r="G878" s="87"/>
    </row>
    <row r="879" spans="2:7">
      <c r="B879" s="87"/>
      <c r="C879" s="87"/>
      <c r="D879" s="94"/>
      <c r="E879" s="95"/>
      <c r="F879" s="87"/>
      <c r="G879" s="87"/>
    </row>
    <row r="880" spans="2:7">
      <c r="B880" s="87"/>
      <c r="C880" s="87"/>
      <c r="D880" s="94"/>
      <c r="E880" s="95"/>
      <c r="F880" s="87"/>
      <c r="G880" s="87"/>
    </row>
    <row r="881" spans="2:7">
      <c r="B881" s="87"/>
      <c r="C881" s="87"/>
      <c r="D881" s="94"/>
      <c r="E881" s="95"/>
      <c r="F881" s="87"/>
      <c r="G881" s="87"/>
    </row>
    <row r="882" spans="2:7">
      <c r="B882" s="87"/>
      <c r="C882" s="87"/>
      <c r="D882" s="94"/>
      <c r="E882" s="95"/>
      <c r="F882" s="87"/>
      <c r="G882" s="87"/>
    </row>
    <row r="883" spans="2:7">
      <c r="B883" s="87"/>
      <c r="C883" s="87"/>
      <c r="D883" s="94"/>
      <c r="E883" s="95"/>
      <c r="F883" s="87"/>
      <c r="G883" s="87"/>
    </row>
    <row r="884" spans="2:7">
      <c r="B884" s="87"/>
      <c r="C884" s="87"/>
      <c r="D884" s="94"/>
      <c r="E884" s="95"/>
      <c r="F884" s="87"/>
      <c r="G884" s="87"/>
    </row>
    <row r="885" spans="2:7">
      <c r="B885" s="87"/>
      <c r="C885" s="87"/>
      <c r="D885" s="94"/>
      <c r="E885" s="95"/>
      <c r="F885" s="87"/>
      <c r="G885" s="87"/>
    </row>
    <row r="886" spans="2:7">
      <c r="B886" s="87"/>
      <c r="C886" s="87"/>
      <c r="D886" s="94"/>
      <c r="E886" s="95"/>
      <c r="F886" s="87"/>
      <c r="G886" s="87"/>
    </row>
    <row r="887" spans="2:7">
      <c r="B887" s="87"/>
      <c r="C887" s="87"/>
      <c r="D887" s="94"/>
      <c r="E887" s="95"/>
      <c r="F887" s="87"/>
      <c r="G887" s="87"/>
    </row>
    <row r="888" spans="2:7">
      <c r="B888" s="87"/>
      <c r="C888" s="87"/>
      <c r="D888" s="94"/>
      <c r="E888" s="95"/>
      <c r="F888" s="87"/>
      <c r="G888" s="87"/>
    </row>
    <row r="889" spans="2:7">
      <c r="B889" s="87"/>
      <c r="C889" s="87"/>
      <c r="D889" s="94"/>
      <c r="E889" s="95"/>
      <c r="F889" s="87"/>
      <c r="G889" s="87"/>
    </row>
    <row r="890" spans="2:7">
      <c r="B890" s="87"/>
      <c r="C890" s="87"/>
      <c r="D890" s="94"/>
      <c r="E890" s="95"/>
      <c r="F890" s="87"/>
      <c r="G890" s="87"/>
    </row>
    <row r="891" spans="2:7">
      <c r="B891" s="87"/>
      <c r="C891" s="87"/>
      <c r="D891" s="94"/>
      <c r="E891" s="95"/>
      <c r="F891" s="87"/>
      <c r="G891" s="87"/>
    </row>
    <row r="892" spans="2:7">
      <c r="B892" s="87"/>
      <c r="C892" s="87"/>
      <c r="D892" s="94"/>
      <c r="E892" s="95"/>
      <c r="F892" s="87"/>
      <c r="G892" s="87"/>
    </row>
    <row r="893" spans="2:7">
      <c r="B893" s="87"/>
      <c r="C893" s="87"/>
      <c r="D893" s="94"/>
      <c r="E893" s="95"/>
      <c r="F893" s="87"/>
      <c r="G893" s="87"/>
    </row>
    <row r="894" spans="2:7">
      <c r="B894" s="87"/>
      <c r="C894" s="87"/>
      <c r="D894" s="94"/>
      <c r="E894" s="95"/>
      <c r="F894" s="87"/>
      <c r="G894" s="87"/>
    </row>
    <row r="895" spans="2:7">
      <c r="B895" s="87"/>
      <c r="C895" s="87"/>
      <c r="D895" s="94"/>
      <c r="E895" s="95"/>
      <c r="F895" s="87"/>
      <c r="G895" s="87"/>
    </row>
    <row r="896" spans="2:7">
      <c r="B896" s="87"/>
      <c r="C896" s="87"/>
      <c r="D896" s="94"/>
      <c r="E896" s="95"/>
      <c r="F896" s="87"/>
      <c r="G896" s="87"/>
    </row>
    <row r="897" spans="2:7">
      <c r="B897" s="87"/>
      <c r="C897" s="87"/>
      <c r="D897" s="94"/>
      <c r="E897" s="95"/>
      <c r="F897" s="87"/>
      <c r="G897" s="87"/>
    </row>
    <row r="898" spans="2:7">
      <c r="B898" s="87"/>
      <c r="C898" s="87"/>
      <c r="D898" s="94"/>
      <c r="E898" s="95"/>
      <c r="F898" s="87"/>
      <c r="G898" s="87"/>
    </row>
    <row r="899" spans="2:7">
      <c r="B899" s="87"/>
      <c r="C899" s="87"/>
      <c r="D899" s="94"/>
      <c r="E899" s="95"/>
      <c r="F899" s="87"/>
      <c r="G899" s="87"/>
    </row>
    <row r="900" spans="2:7">
      <c r="B900" s="87"/>
      <c r="C900" s="87"/>
      <c r="D900" s="94"/>
      <c r="E900" s="95"/>
      <c r="F900" s="87"/>
      <c r="G900" s="87"/>
    </row>
    <row r="901" spans="2:7">
      <c r="B901" s="87"/>
      <c r="C901" s="87"/>
      <c r="D901" s="94"/>
      <c r="E901" s="95"/>
      <c r="F901" s="87"/>
      <c r="G901" s="87"/>
    </row>
    <row r="902" spans="2:7">
      <c r="B902" s="87"/>
      <c r="C902" s="87"/>
      <c r="D902" s="94"/>
      <c r="E902" s="95"/>
      <c r="F902" s="87"/>
      <c r="G902" s="87"/>
    </row>
    <row r="903" spans="2:7">
      <c r="B903" s="87"/>
      <c r="C903" s="87"/>
      <c r="D903" s="94"/>
      <c r="E903" s="95"/>
      <c r="F903" s="87"/>
      <c r="G903" s="87"/>
    </row>
    <row r="904" spans="2:7">
      <c r="B904" s="87"/>
      <c r="C904" s="87"/>
      <c r="D904" s="94"/>
      <c r="E904" s="95"/>
      <c r="F904" s="87"/>
      <c r="G904" s="87"/>
    </row>
    <row r="905" spans="2:7">
      <c r="B905" s="87"/>
      <c r="C905" s="87"/>
      <c r="D905" s="94"/>
      <c r="E905" s="95"/>
      <c r="F905" s="87"/>
      <c r="G905" s="87"/>
    </row>
    <row r="906" spans="2:7">
      <c r="B906" s="87"/>
      <c r="C906" s="87"/>
      <c r="D906" s="94"/>
      <c r="E906" s="95"/>
      <c r="F906" s="87"/>
      <c r="G906" s="87"/>
    </row>
    <row r="907" spans="2:7">
      <c r="B907" s="87"/>
      <c r="C907" s="87"/>
      <c r="D907" s="94"/>
      <c r="E907" s="95"/>
      <c r="F907" s="87"/>
      <c r="G907" s="87"/>
    </row>
    <row r="908" spans="2:7">
      <c r="B908" s="87"/>
      <c r="C908" s="87"/>
      <c r="D908" s="94"/>
      <c r="E908" s="95"/>
      <c r="F908" s="87"/>
      <c r="G908" s="87"/>
    </row>
    <row r="909" spans="2:7">
      <c r="B909" s="87"/>
      <c r="C909" s="87"/>
      <c r="D909" s="94"/>
      <c r="E909" s="95"/>
      <c r="F909" s="87"/>
      <c r="G909" s="87"/>
    </row>
    <row r="910" spans="2:7">
      <c r="B910" s="87"/>
      <c r="C910" s="87"/>
      <c r="D910" s="94"/>
      <c r="E910" s="95"/>
      <c r="F910" s="87"/>
      <c r="G910" s="87"/>
    </row>
    <row r="911" spans="2:7">
      <c r="B911" s="87"/>
      <c r="C911" s="87"/>
      <c r="D911" s="94"/>
      <c r="E911" s="95"/>
      <c r="F911" s="87"/>
      <c r="G911" s="87"/>
    </row>
    <row r="912" spans="2:7">
      <c r="B912" s="87"/>
      <c r="C912" s="87"/>
      <c r="D912" s="94"/>
      <c r="E912" s="95"/>
      <c r="F912" s="87"/>
      <c r="G912" s="87"/>
    </row>
    <row r="913" spans="2:7">
      <c r="B913" s="87"/>
      <c r="C913" s="87"/>
      <c r="D913" s="94"/>
      <c r="E913" s="95"/>
      <c r="F913" s="87"/>
      <c r="G913" s="87"/>
    </row>
    <row r="914" spans="2:7">
      <c r="B914" s="87"/>
      <c r="C914" s="87"/>
      <c r="D914" s="94"/>
      <c r="E914" s="95"/>
      <c r="F914" s="87"/>
      <c r="G914" s="87"/>
    </row>
    <row r="915" spans="2:7">
      <c r="B915" s="87"/>
      <c r="C915" s="87"/>
      <c r="D915" s="94"/>
      <c r="E915" s="95"/>
      <c r="F915" s="87"/>
      <c r="G915" s="87"/>
    </row>
    <row r="916" spans="2:7">
      <c r="B916" s="87"/>
      <c r="C916" s="87"/>
      <c r="D916" s="94"/>
      <c r="E916" s="95"/>
      <c r="F916" s="87"/>
      <c r="G916" s="87"/>
    </row>
    <row r="917" spans="2:7">
      <c r="B917" s="87"/>
      <c r="C917" s="87"/>
      <c r="D917" s="94"/>
      <c r="E917" s="95"/>
      <c r="F917" s="87"/>
      <c r="G917" s="87"/>
    </row>
    <row r="918" spans="2:7">
      <c r="B918" s="87"/>
      <c r="C918" s="87"/>
      <c r="D918" s="94"/>
      <c r="E918" s="95"/>
      <c r="F918" s="87"/>
      <c r="G918" s="87"/>
    </row>
    <row r="919" spans="2:7">
      <c r="B919" s="87"/>
      <c r="C919" s="87"/>
      <c r="D919" s="94"/>
      <c r="E919" s="95"/>
      <c r="F919" s="87"/>
      <c r="G919" s="87"/>
    </row>
    <row r="920" spans="2:7">
      <c r="B920" s="87"/>
      <c r="C920" s="87"/>
      <c r="D920" s="94"/>
      <c r="E920" s="95"/>
      <c r="F920" s="87"/>
      <c r="G920" s="87"/>
    </row>
    <row r="921" spans="2:7">
      <c r="B921" s="87"/>
      <c r="C921" s="87"/>
      <c r="D921" s="94"/>
      <c r="E921" s="95"/>
      <c r="F921" s="87"/>
      <c r="G921" s="87"/>
    </row>
    <row r="922" spans="2:7">
      <c r="B922" s="87"/>
      <c r="C922" s="87"/>
      <c r="D922" s="94"/>
      <c r="E922" s="95"/>
      <c r="F922" s="87"/>
      <c r="G922" s="87"/>
    </row>
    <row r="923" spans="2:7">
      <c r="B923" s="87"/>
      <c r="C923" s="87"/>
      <c r="D923" s="94"/>
      <c r="E923" s="95"/>
      <c r="F923" s="87"/>
      <c r="G923" s="87"/>
    </row>
    <row r="924" spans="2:7">
      <c r="B924" s="87"/>
      <c r="C924" s="87"/>
      <c r="D924" s="94"/>
      <c r="E924" s="95"/>
      <c r="F924" s="87"/>
      <c r="G924" s="87"/>
    </row>
    <row r="925" spans="2:7">
      <c r="B925" s="87"/>
      <c r="C925" s="87"/>
      <c r="D925" s="94"/>
      <c r="E925" s="95"/>
      <c r="F925" s="87"/>
      <c r="G925" s="87"/>
    </row>
    <row r="926" spans="2:7">
      <c r="B926" s="87"/>
      <c r="C926" s="87"/>
      <c r="D926" s="94"/>
      <c r="E926" s="95"/>
      <c r="F926" s="87"/>
      <c r="G926" s="87"/>
    </row>
    <row r="927" spans="2:7">
      <c r="B927" s="87"/>
      <c r="C927" s="87"/>
      <c r="D927" s="94"/>
      <c r="E927" s="95"/>
      <c r="F927" s="87"/>
      <c r="G927" s="87"/>
    </row>
    <row r="928" spans="2:7">
      <c r="B928" s="87"/>
      <c r="C928" s="87"/>
      <c r="D928" s="94"/>
      <c r="E928" s="95"/>
      <c r="F928" s="87"/>
      <c r="G928" s="87"/>
    </row>
    <row r="929" spans="2:7">
      <c r="B929" s="87"/>
      <c r="C929" s="87"/>
      <c r="D929" s="94"/>
      <c r="E929" s="95"/>
      <c r="F929" s="87"/>
      <c r="G929" s="87"/>
    </row>
    <row r="930" spans="2:7">
      <c r="B930" s="87"/>
      <c r="C930" s="87"/>
      <c r="D930" s="94"/>
      <c r="E930" s="95"/>
      <c r="F930" s="87"/>
      <c r="G930" s="87"/>
    </row>
    <row r="931" spans="2:7">
      <c r="B931" s="87"/>
      <c r="C931" s="87"/>
      <c r="D931" s="94"/>
      <c r="E931" s="95"/>
      <c r="F931" s="87"/>
      <c r="G931" s="87"/>
    </row>
    <row r="932" spans="2:7">
      <c r="B932" s="87"/>
      <c r="C932" s="87"/>
      <c r="D932" s="94"/>
      <c r="E932" s="95"/>
      <c r="F932" s="87"/>
      <c r="G932" s="87"/>
    </row>
    <row r="933" spans="2:7">
      <c r="B933" s="87"/>
      <c r="C933" s="87"/>
      <c r="D933" s="94"/>
      <c r="E933" s="95"/>
      <c r="F933" s="87"/>
      <c r="G933" s="87"/>
    </row>
    <row r="934" spans="2:7">
      <c r="B934" s="87"/>
      <c r="C934" s="87"/>
      <c r="D934" s="94"/>
      <c r="E934" s="95"/>
      <c r="F934" s="87"/>
      <c r="G934" s="87"/>
    </row>
    <row r="935" spans="2:7">
      <c r="B935" s="87"/>
      <c r="C935" s="87"/>
      <c r="D935" s="94"/>
      <c r="E935" s="95"/>
      <c r="F935" s="87"/>
      <c r="G935" s="87"/>
    </row>
    <row r="936" spans="2:7">
      <c r="B936" s="87"/>
      <c r="C936" s="87"/>
      <c r="D936" s="94"/>
      <c r="E936" s="95"/>
      <c r="F936" s="87"/>
      <c r="G936" s="87"/>
    </row>
    <row r="937" spans="2:7">
      <c r="B937" s="87"/>
      <c r="C937" s="87"/>
      <c r="D937" s="94"/>
      <c r="E937" s="95"/>
      <c r="F937" s="87"/>
      <c r="G937" s="87"/>
    </row>
    <row r="938" spans="2:7">
      <c r="B938" s="87"/>
      <c r="C938" s="87"/>
      <c r="D938" s="94"/>
      <c r="E938" s="95"/>
      <c r="F938" s="87"/>
      <c r="G938" s="87"/>
    </row>
    <row r="939" spans="2:7">
      <c r="B939" s="87"/>
      <c r="C939" s="87"/>
      <c r="D939" s="94"/>
      <c r="E939" s="95"/>
      <c r="F939" s="87"/>
      <c r="G939" s="87"/>
    </row>
    <row r="940" spans="2:7">
      <c r="B940" s="87"/>
      <c r="C940" s="87"/>
      <c r="D940" s="94"/>
      <c r="E940" s="95"/>
      <c r="F940" s="87"/>
      <c r="G940" s="87"/>
    </row>
    <row r="941" spans="2:7">
      <c r="B941" s="87"/>
      <c r="C941" s="87"/>
      <c r="D941" s="94"/>
      <c r="E941" s="95"/>
      <c r="F941" s="87"/>
      <c r="G941" s="87"/>
    </row>
    <row r="942" spans="2:7">
      <c r="B942" s="87"/>
      <c r="C942" s="87"/>
      <c r="D942" s="94"/>
      <c r="E942" s="95"/>
      <c r="F942" s="87"/>
      <c r="G942" s="87"/>
    </row>
    <row r="943" spans="2:7">
      <c r="B943" s="87"/>
      <c r="C943" s="87"/>
      <c r="D943" s="94"/>
      <c r="E943" s="95"/>
      <c r="F943" s="87"/>
      <c r="G943" s="87"/>
    </row>
    <row r="944" spans="2:7">
      <c r="B944" s="87"/>
      <c r="C944" s="87"/>
      <c r="D944" s="94"/>
      <c r="E944" s="95"/>
      <c r="F944" s="87"/>
      <c r="G944" s="87"/>
    </row>
    <row r="945" spans="2:7">
      <c r="B945" s="87"/>
      <c r="C945" s="87"/>
      <c r="D945" s="94"/>
      <c r="E945" s="95"/>
      <c r="F945" s="87"/>
      <c r="G945" s="87"/>
    </row>
    <row r="946" spans="2:7">
      <c r="B946" s="87"/>
      <c r="C946" s="87"/>
      <c r="D946" s="94"/>
      <c r="E946" s="95"/>
      <c r="F946" s="87"/>
      <c r="G946" s="87"/>
    </row>
    <row r="947" spans="2:7">
      <c r="B947" s="87"/>
      <c r="C947" s="87"/>
      <c r="D947" s="94"/>
      <c r="E947" s="95"/>
      <c r="F947" s="87"/>
      <c r="G947" s="87"/>
    </row>
    <row r="948" spans="2:7">
      <c r="B948" s="87"/>
      <c r="C948" s="87"/>
      <c r="D948" s="94"/>
      <c r="E948" s="95"/>
      <c r="F948" s="87"/>
      <c r="G948" s="87"/>
    </row>
    <row r="949" spans="2:7">
      <c r="B949" s="87"/>
      <c r="C949" s="87"/>
      <c r="D949" s="94"/>
      <c r="E949" s="95"/>
      <c r="F949" s="87"/>
      <c r="G949" s="87"/>
    </row>
    <row r="950" spans="2:7">
      <c r="B950" s="87"/>
      <c r="C950" s="87"/>
      <c r="D950" s="94"/>
      <c r="E950" s="95"/>
      <c r="F950" s="87"/>
      <c r="G950" s="87"/>
    </row>
    <row r="951" spans="2:7">
      <c r="B951" s="87"/>
      <c r="C951" s="87"/>
      <c r="D951" s="94"/>
      <c r="E951" s="95"/>
      <c r="F951" s="87"/>
      <c r="G951" s="87"/>
    </row>
    <row r="952" spans="2:7">
      <c r="B952" s="87"/>
      <c r="C952" s="87"/>
      <c r="D952" s="94"/>
      <c r="E952" s="95"/>
      <c r="F952" s="87"/>
      <c r="G952" s="87"/>
    </row>
    <row r="953" spans="2:7">
      <c r="B953" s="87"/>
      <c r="C953" s="87"/>
      <c r="D953" s="94"/>
      <c r="E953" s="95"/>
      <c r="F953" s="87"/>
      <c r="G953" s="87"/>
    </row>
    <row r="954" spans="2:7">
      <c r="B954" s="87"/>
      <c r="C954" s="87"/>
      <c r="D954" s="94"/>
      <c r="E954" s="95"/>
      <c r="F954" s="87"/>
      <c r="G954" s="87"/>
    </row>
    <row r="955" spans="2:7">
      <c r="B955" s="87"/>
      <c r="C955" s="87"/>
      <c r="D955" s="94"/>
      <c r="E955" s="95"/>
      <c r="F955" s="87"/>
      <c r="G955" s="87"/>
    </row>
    <row r="956" spans="2:7">
      <c r="B956" s="87"/>
      <c r="C956" s="87"/>
      <c r="D956" s="94"/>
      <c r="E956" s="95"/>
      <c r="F956" s="87"/>
      <c r="G956" s="87"/>
    </row>
    <row r="957" spans="2:7">
      <c r="B957" s="87"/>
      <c r="C957" s="87"/>
      <c r="D957" s="94"/>
      <c r="E957" s="95"/>
      <c r="F957" s="87"/>
      <c r="G957" s="87"/>
    </row>
    <row r="958" spans="2:7">
      <c r="B958" s="87"/>
      <c r="C958" s="87"/>
      <c r="D958" s="94"/>
      <c r="E958" s="95"/>
      <c r="F958" s="87"/>
      <c r="G958" s="87"/>
    </row>
    <row r="959" spans="2:7">
      <c r="B959" s="87"/>
      <c r="C959" s="87"/>
      <c r="D959" s="94"/>
      <c r="E959" s="95"/>
      <c r="F959" s="87"/>
      <c r="G959" s="87"/>
    </row>
    <row r="960" spans="2:7">
      <c r="B960" s="87"/>
      <c r="C960" s="87"/>
      <c r="D960" s="94"/>
      <c r="E960" s="95"/>
      <c r="F960" s="87"/>
      <c r="G960" s="87"/>
    </row>
    <row r="961" spans="2:7">
      <c r="B961" s="87"/>
      <c r="C961" s="87"/>
      <c r="D961" s="94"/>
      <c r="E961" s="95"/>
      <c r="F961" s="87"/>
      <c r="G961" s="87"/>
    </row>
    <row r="962" spans="2:7">
      <c r="B962" s="87"/>
      <c r="C962" s="87"/>
      <c r="D962" s="94"/>
      <c r="E962" s="95"/>
      <c r="F962" s="87"/>
      <c r="G962" s="87"/>
    </row>
    <row r="963" spans="2:7">
      <c r="B963" s="87"/>
      <c r="C963" s="87"/>
      <c r="D963" s="94"/>
      <c r="E963" s="95"/>
      <c r="F963" s="87"/>
      <c r="G963" s="87"/>
    </row>
    <row r="964" spans="2:7">
      <c r="B964" s="87"/>
      <c r="C964" s="87"/>
      <c r="D964" s="94"/>
      <c r="E964" s="95"/>
      <c r="F964" s="87"/>
      <c r="G964" s="87"/>
    </row>
    <row r="965" spans="2:7">
      <c r="B965" s="87"/>
      <c r="C965" s="87"/>
      <c r="D965" s="94"/>
      <c r="E965" s="95"/>
      <c r="F965" s="87"/>
      <c r="G965" s="87"/>
    </row>
    <row r="966" spans="2:7">
      <c r="B966" s="87"/>
      <c r="C966" s="87"/>
      <c r="D966" s="94"/>
      <c r="E966" s="95"/>
      <c r="F966" s="87"/>
      <c r="G966" s="87"/>
    </row>
    <row r="967" spans="2:7">
      <c r="B967" s="87"/>
      <c r="C967" s="87"/>
      <c r="D967" s="94"/>
      <c r="E967" s="95"/>
      <c r="F967" s="87"/>
      <c r="G967" s="87"/>
    </row>
    <row r="968" spans="2:7">
      <c r="B968" s="87"/>
      <c r="C968" s="87"/>
      <c r="D968" s="94"/>
      <c r="E968" s="95"/>
      <c r="F968" s="87"/>
      <c r="G968" s="87"/>
    </row>
    <row r="969" spans="2:7">
      <c r="B969" s="87"/>
      <c r="C969" s="87"/>
      <c r="D969" s="94"/>
      <c r="E969" s="95"/>
      <c r="F969" s="87"/>
      <c r="G969" s="87"/>
    </row>
    <row r="970" spans="2:7">
      <c r="B970" s="87"/>
      <c r="C970" s="87"/>
      <c r="D970" s="94"/>
      <c r="E970" s="95"/>
      <c r="F970" s="87"/>
      <c r="G970" s="87"/>
    </row>
    <row r="971" spans="2:7">
      <c r="B971" s="87"/>
      <c r="C971" s="87"/>
      <c r="D971" s="94"/>
      <c r="E971" s="95"/>
      <c r="F971" s="87"/>
      <c r="G971" s="87"/>
    </row>
    <row r="972" spans="2:7">
      <c r="B972" s="87"/>
      <c r="C972" s="87"/>
      <c r="D972" s="94"/>
      <c r="E972" s="95"/>
      <c r="F972" s="87"/>
      <c r="G972" s="87"/>
    </row>
    <row r="973" spans="2:7">
      <c r="B973" s="87"/>
      <c r="C973" s="87"/>
      <c r="D973" s="94"/>
      <c r="E973" s="95"/>
      <c r="F973" s="87"/>
      <c r="G973" s="87"/>
    </row>
    <row r="974" spans="2:7">
      <c r="B974" s="87"/>
      <c r="C974" s="87"/>
      <c r="D974" s="94"/>
      <c r="E974" s="95"/>
      <c r="F974" s="87"/>
      <c r="G974" s="87"/>
    </row>
    <row r="975" spans="2:7">
      <c r="B975" s="87"/>
      <c r="C975" s="87"/>
      <c r="D975" s="94"/>
      <c r="E975" s="95"/>
      <c r="F975" s="87"/>
      <c r="G975" s="87"/>
    </row>
    <row r="976" spans="2:7">
      <c r="B976" s="87"/>
      <c r="C976" s="87"/>
      <c r="D976" s="94"/>
      <c r="E976" s="95"/>
      <c r="F976" s="87"/>
      <c r="G976" s="87"/>
    </row>
    <row r="977" spans="2:7">
      <c r="B977" s="87"/>
      <c r="C977" s="87"/>
      <c r="D977" s="94"/>
      <c r="E977" s="95"/>
      <c r="F977" s="87"/>
      <c r="G977" s="87"/>
    </row>
    <row r="978" spans="2:7">
      <c r="B978" s="87"/>
      <c r="C978" s="87"/>
      <c r="D978" s="94"/>
      <c r="E978" s="95"/>
      <c r="F978" s="87"/>
      <c r="G978" s="87"/>
    </row>
    <row r="979" spans="2:7">
      <c r="B979" s="87"/>
      <c r="C979" s="87"/>
      <c r="D979" s="94"/>
      <c r="E979" s="95"/>
      <c r="F979" s="87"/>
      <c r="G979" s="87"/>
    </row>
    <row r="980" spans="2:7">
      <c r="B980" s="87"/>
      <c r="C980" s="87"/>
      <c r="D980" s="94"/>
      <c r="E980" s="95"/>
      <c r="F980" s="87"/>
      <c r="G980" s="87"/>
    </row>
    <row r="981" spans="2:7">
      <c r="B981" s="87"/>
      <c r="C981" s="87"/>
      <c r="D981" s="94"/>
      <c r="E981" s="95"/>
      <c r="F981" s="87"/>
      <c r="G981" s="87"/>
    </row>
    <row r="982" spans="2:7">
      <c r="B982" s="87"/>
      <c r="C982" s="87"/>
      <c r="D982" s="94"/>
      <c r="E982" s="95"/>
      <c r="F982" s="87"/>
      <c r="G982" s="87"/>
    </row>
    <row r="983" spans="2:7">
      <c r="B983" s="87"/>
      <c r="C983" s="87"/>
      <c r="D983" s="94"/>
      <c r="E983" s="95"/>
      <c r="F983" s="87"/>
      <c r="G983" s="87"/>
    </row>
    <row r="984" spans="2:7">
      <c r="B984" s="87"/>
      <c r="C984" s="87"/>
      <c r="D984" s="94"/>
      <c r="E984" s="95"/>
      <c r="F984" s="87"/>
      <c r="G984" s="87"/>
    </row>
    <row r="985" spans="2:7">
      <c r="B985" s="87"/>
      <c r="C985" s="87"/>
      <c r="D985" s="94"/>
      <c r="E985" s="95"/>
      <c r="F985" s="87"/>
      <c r="G985" s="87"/>
    </row>
    <row r="986" spans="2:7">
      <c r="B986" s="87"/>
      <c r="C986" s="87"/>
      <c r="D986" s="94"/>
      <c r="E986" s="95"/>
      <c r="F986" s="87"/>
      <c r="G986" s="87"/>
    </row>
    <row r="987" spans="2:7">
      <c r="B987" s="87"/>
      <c r="C987" s="87"/>
      <c r="D987" s="94"/>
      <c r="E987" s="95"/>
      <c r="F987" s="87"/>
      <c r="G987" s="87"/>
    </row>
    <row r="988" spans="2:7">
      <c r="B988" s="87"/>
      <c r="C988" s="87"/>
      <c r="D988" s="94"/>
      <c r="E988" s="95"/>
      <c r="F988" s="87"/>
      <c r="G988" s="87"/>
    </row>
    <row r="989" spans="2:7">
      <c r="B989" s="87"/>
      <c r="C989" s="87"/>
      <c r="D989" s="94"/>
      <c r="E989" s="95"/>
      <c r="F989" s="87"/>
      <c r="G989" s="87"/>
    </row>
    <row r="990" spans="2:7">
      <c r="B990" s="87"/>
      <c r="C990" s="87"/>
      <c r="D990" s="94"/>
      <c r="E990" s="95"/>
      <c r="F990" s="87"/>
      <c r="G990" s="87"/>
    </row>
    <row r="991" spans="2:7">
      <c r="B991" s="87"/>
      <c r="C991" s="87"/>
      <c r="D991" s="94"/>
      <c r="E991" s="95"/>
      <c r="F991" s="87"/>
      <c r="G991" s="87"/>
    </row>
    <row r="992" spans="2:7">
      <c r="B992" s="87"/>
      <c r="C992" s="87"/>
      <c r="D992" s="94"/>
      <c r="E992" s="95"/>
      <c r="F992" s="87"/>
      <c r="G992" s="87"/>
    </row>
    <row r="993" spans="2:7">
      <c r="B993" s="87"/>
      <c r="C993" s="87"/>
      <c r="D993" s="94"/>
      <c r="E993" s="95"/>
      <c r="F993" s="87"/>
      <c r="G993" s="87"/>
    </row>
    <row r="994" spans="2:7">
      <c r="B994" s="87"/>
      <c r="C994" s="87"/>
      <c r="D994" s="94"/>
      <c r="E994" s="95"/>
      <c r="F994" s="87"/>
      <c r="G994" s="87"/>
    </row>
    <row r="995" spans="2:7">
      <c r="B995" s="87"/>
      <c r="C995" s="87"/>
      <c r="D995" s="94"/>
      <c r="E995" s="95"/>
      <c r="F995" s="87"/>
      <c r="G995" s="87"/>
    </row>
    <row r="996" spans="2:7">
      <c r="B996" s="87"/>
      <c r="C996" s="87"/>
      <c r="D996" s="94"/>
      <c r="E996" s="95"/>
      <c r="F996" s="87"/>
      <c r="G996" s="87"/>
    </row>
    <row r="997" spans="2:7">
      <c r="B997" s="87"/>
      <c r="C997" s="87"/>
      <c r="D997" s="94"/>
      <c r="E997" s="95"/>
      <c r="F997" s="87"/>
      <c r="G997" s="87"/>
    </row>
    <row r="998" spans="2:7">
      <c r="B998" s="87"/>
      <c r="C998" s="87"/>
      <c r="D998" s="94"/>
      <c r="E998" s="95"/>
      <c r="F998" s="87"/>
      <c r="G998" s="87"/>
    </row>
    <row r="999" spans="2:7">
      <c r="B999" s="87"/>
      <c r="C999" s="87"/>
      <c r="D999" s="94"/>
      <c r="E999" s="95"/>
      <c r="F999" s="87"/>
      <c r="G999" s="87"/>
    </row>
    <row r="1000" spans="2:7">
      <c r="B1000" s="87"/>
      <c r="C1000" s="87"/>
      <c r="D1000" s="94"/>
      <c r="E1000" s="95"/>
      <c r="F1000" s="87"/>
      <c r="G1000" s="87"/>
    </row>
    <row r="1001" spans="2:7">
      <c r="B1001" s="87"/>
      <c r="C1001" s="87"/>
      <c r="D1001" s="94"/>
      <c r="E1001" s="95"/>
      <c r="F1001" s="87"/>
      <c r="G1001" s="87"/>
    </row>
    <row r="1002" spans="2:7">
      <c r="B1002" s="87"/>
      <c r="C1002" s="87"/>
      <c r="D1002" s="94"/>
      <c r="E1002" s="95"/>
      <c r="F1002" s="87"/>
      <c r="G1002" s="87"/>
    </row>
    <row r="1003" spans="2:7">
      <c r="B1003" s="87"/>
      <c r="C1003" s="87"/>
      <c r="D1003" s="94"/>
      <c r="E1003" s="95"/>
      <c r="F1003" s="87"/>
      <c r="G1003" s="87"/>
    </row>
    <row r="1004" spans="2:7">
      <c r="B1004" s="87"/>
      <c r="C1004" s="87"/>
      <c r="D1004" s="94"/>
      <c r="E1004" s="95"/>
      <c r="F1004" s="87"/>
      <c r="G1004" s="87"/>
    </row>
    <row r="1005" spans="2:7">
      <c r="B1005" s="87"/>
      <c r="C1005" s="87"/>
      <c r="D1005" s="94"/>
      <c r="E1005" s="95"/>
      <c r="F1005" s="87"/>
      <c r="G1005" s="87"/>
    </row>
    <row r="1006" spans="2:7">
      <c r="B1006" s="87"/>
      <c r="C1006" s="87"/>
      <c r="D1006" s="94"/>
      <c r="E1006" s="95"/>
      <c r="F1006" s="87"/>
      <c r="G1006" s="87"/>
    </row>
    <row r="1007" spans="2:7">
      <c r="B1007" s="87"/>
      <c r="C1007" s="87"/>
      <c r="D1007" s="94"/>
      <c r="E1007" s="95"/>
      <c r="F1007" s="87"/>
      <c r="G1007" s="87"/>
    </row>
    <row r="1008" spans="2:7">
      <c r="B1008" s="87"/>
      <c r="C1008" s="87"/>
      <c r="D1008" s="94"/>
      <c r="E1008" s="95"/>
      <c r="F1008" s="87"/>
      <c r="G1008" s="87"/>
    </row>
    <row r="1009" spans="2:7">
      <c r="B1009" s="87"/>
      <c r="C1009" s="87"/>
      <c r="D1009" s="94"/>
      <c r="E1009" s="95"/>
      <c r="F1009" s="87"/>
      <c r="G1009" s="87"/>
    </row>
    <row r="1010" spans="2:7">
      <c r="B1010" s="87"/>
      <c r="C1010" s="87"/>
      <c r="D1010" s="94"/>
      <c r="E1010" s="95"/>
      <c r="F1010" s="87"/>
      <c r="G1010" s="87"/>
    </row>
    <row r="1011" spans="2:7">
      <c r="B1011" s="87"/>
      <c r="C1011" s="87"/>
      <c r="D1011" s="94"/>
      <c r="E1011" s="95"/>
      <c r="F1011" s="87"/>
      <c r="G1011" s="87"/>
    </row>
    <row r="1012" spans="2:7">
      <c r="B1012" s="87"/>
      <c r="C1012" s="87"/>
      <c r="D1012" s="94"/>
      <c r="E1012" s="95"/>
      <c r="F1012" s="87"/>
      <c r="G1012" s="87"/>
    </row>
    <row r="1013" spans="2:7">
      <c r="B1013" s="87"/>
      <c r="C1013" s="87"/>
      <c r="D1013" s="94"/>
      <c r="E1013" s="95"/>
      <c r="F1013" s="87"/>
      <c r="G1013" s="87"/>
    </row>
    <row r="1014" spans="2:7">
      <c r="B1014" s="87"/>
      <c r="C1014" s="87"/>
      <c r="D1014" s="94"/>
      <c r="E1014" s="95"/>
      <c r="F1014" s="87"/>
      <c r="G1014" s="87"/>
    </row>
    <row r="1015" spans="2:7">
      <c r="B1015" s="87"/>
      <c r="C1015" s="87"/>
      <c r="D1015" s="94"/>
      <c r="E1015" s="95"/>
      <c r="F1015" s="87"/>
      <c r="G1015" s="87"/>
    </row>
    <row r="1016" spans="2:7">
      <c r="B1016" s="87"/>
      <c r="C1016" s="87"/>
      <c r="D1016" s="94"/>
      <c r="E1016" s="95"/>
      <c r="F1016" s="87"/>
      <c r="G1016" s="87"/>
    </row>
    <row r="1017" spans="2:7">
      <c r="B1017" s="87"/>
      <c r="C1017" s="87"/>
      <c r="D1017" s="94"/>
      <c r="E1017" s="95"/>
      <c r="F1017" s="87"/>
      <c r="G1017" s="87"/>
    </row>
    <row r="1018" spans="2:7">
      <c r="B1018" s="87"/>
      <c r="C1018" s="87"/>
      <c r="D1018" s="94"/>
      <c r="E1018" s="95"/>
      <c r="F1018" s="87"/>
      <c r="G1018" s="87"/>
    </row>
    <row r="1019" spans="2:7">
      <c r="B1019" s="87"/>
      <c r="C1019" s="87"/>
      <c r="D1019" s="94"/>
      <c r="E1019" s="95"/>
      <c r="F1019" s="87"/>
      <c r="G1019" s="87"/>
    </row>
    <row r="1020" spans="2:7">
      <c r="B1020" s="87"/>
      <c r="C1020" s="87"/>
      <c r="D1020" s="94"/>
      <c r="E1020" s="95"/>
      <c r="F1020" s="87"/>
      <c r="G1020" s="87"/>
    </row>
    <row r="1021" spans="2:7">
      <c r="B1021" s="87"/>
      <c r="C1021" s="87"/>
      <c r="D1021" s="94"/>
      <c r="E1021" s="95"/>
      <c r="F1021" s="87"/>
      <c r="G1021" s="87"/>
    </row>
    <row r="1022" spans="2:7">
      <c r="B1022" s="87"/>
      <c r="C1022" s="87"/>
      <c r="D1022" s="94"/>
      <c r="E1022" s="95"/>
      <c r="F1022" s="87"/>
      <c r="G1022" s="87"/>
    </row>
    <row r="1023" spans="2:7">
      <c r="B1023" s="87"/>
      <c r="C1023" s="87"/>
      <c r="D1023" s="94"/>
      <c r="E1023" s="95"/>
      <c r="F1023" s="87"/>
      <c r="G1023" s="87"/>
    </row>
    <row r="1024" spans="2:7">
      <c r="B1024" s="87"/>
      <c r="C1024" s="87"/>
      <c r="D1024" s="94"/>
      <c r="E1024" s="95"/>
      <c r="F1024" s="87"/>
      <c r="G1024" s="87"/>
    </row>
    <row r="1025" spans="2:7">
      <c r="B1025" s="87"/>
      <c r="C1025" s="87"/>
      <c r="D1025" s="94"/>
      <c r="E1025" s="95"/>
      <c r="F1025" s="87"/>
      <c r="G1025" s="87"/>
    </row>
    <row r="1026" spans="2:7">
      <c r="B1026" s="87"/>
      <c r="C1026" s="87"/>
      <c r="D1026" s="94"/>
      <c r="E1026" s="95"/>
      <c r="F1026" s="87"/>
      <c r="G1026" s="87"/>
    </row>
    <row r="1027" spans="2:7">
      <c r="B1027" s="87"/>
      <c r="C1027" s="87"/>
      <c r="D1027" s="94"/>
      <c r="E1027" s="95"/>
      <c r="F1027" s="87"/>
      <c r="G1027" s="87"/>
    </row>
    <row r="1028" spans="2:7">
      <c r="B1028" s="87"/>
      <c r="C1028" s="87"/>
      <c r="D1028" s="94"/>
      <c r="E1028" s="95"/>
      <c r="F1028" s="87"/>
      <c r="G1028" s="87"/>
    </row>
    <row r="1029" spans="2:7">
      <c r="B1029" s="87"/>
      <c r="C1029" s="87"/>
      <c r="D1029" s="94"/>
      <c r="E1029" s="95"/>
      <c r="F1029" s="87"/>
      <c r="G1029" s="87"/>
    </row>
    <row r="1030" spans="2:7">
      <c r="B1030" s="87"/>
      <c r="C1030" s="87"/>
      <c r="D1030" s="94"/>
      <c r="E1030" s="95"/>
      <c r="F1030" s="87"/>
      <c r="G1030" s="87"/>
    </row>
    <row r="1031" spans="2:7">
      <c r="B1031" s="87"/>
      <c r="C1031" s="87"/>
      <c r="D1031" s="94"/>
      <c r="E1031" s="95"/>
      <c r="F1031" s="87"/>
      <c r="G1031" s="87"/>
    </row>
    <row r="1032" spans="2:7">
      <c r="B1032" s="87"/>
      <c r="C1032" s="87"/>
      <c r="D1032" s="94"/>
      <c r="E1032" s="95"/>
      <c r="F1032" s="87"/>
      <c r="G1032" s="87"/>
    </row>
    <row r="1033" spans="2:7">
      <c r="B1033" s="87"/>
      <c r="C1033" s="87"/>
      <c r="D1033" s="94"/>
      <c r="E1033" s="95"/>
      <c r="F1033" s="87"/>
      <c r="G1033" s="87"/>
    </row>
    <row r="1034" spans="2:7">
      <c r="B1034" s="87"/>
      <c r="C1034" s="87"/>
      <c r="D1034" s="94"/>
      <c r="E1034" s="95"/>
      <c r="F1034" s="87"/>
      <c r="G1034" s="87"/>
    </row>
    <row r="1035" spans="2:7">
      <c r="B1035" s="87"/>
      <c r="C1035" s="87"/>
      <c r="D1035" s="94"/>
      <c r="E1035" s="95"/>
      <c r="F1035" s="87"/>
      <c r="G1035" s="87"/>
    </row>
    <row r="1036" spans="2:7">
      <c r="B1036" s="87"/>
      <c r="C1036" s="87"/>
      <c r="D1036" s="94"/>
      <c r="E1036" s="95"/>
      <c r="F1036" s="87"/>
      <c r="G1036" s="87"/>
    </row>
    <row r="1037" spans="2:7">
      <c r="B1037" s="87"/>
      <c r="C1037" s="87"/>
      <c r="D1037" s="94"/>
      <c r="E1037" s="95"/>
      <c r="F1037" s="87"/>
      <c r="G1037" s="87"/>
    </row>
    <row r="1038" spans="2:7">
      <c r="B1038" s="87"/>
      <c r="C1038" s="87"/>
      <c r="D1038" s="94"/>
      <c r="E1038" s="95"/>
      <c r="F1038" s="87"/>
      <c r="G1038" s="87"/>
    </row>
    <row r="1039" spans="2:7">
      <c r="B1039" s="87"/>
      <c r="C1039" s="87"/>
      <c r="D1039" s="94"/>
      <c r="E1039" s="95"/>
      <c r="F1039" s="87"/>
      <c r="G1039" s="87"/>
    </row>
    <row r="1040" spans="2:7">
      <c r="B1040" s="87"/>
      <c r="C1040" s="87"/>
      <c r="D1040" s="94"/>
      <c r="E1040" s="95"/>
      <c r="F1040" s="87"/>
      <c r="G1040" s="87"/>
    </row>
    <row r="1041" spans="2:7">
      <c r="B1041" s="87"/>
      <c r="C1041" s="87"/>
      <c r="D1041" s="94"/>
      <c r="E1041" s="95"/>
      <c r="F1041" s="87"/>
      <c r="G1041" s="87"/>
    </row>
    <row r="1042" spans="2:7">
      <c r="B1042" s="87"/>
      <c r="C1042" s="87"/>
      <c r="D1042" s="94"/>
      <c r="E1042" s="95"/>
      <c r="F1042" s="87"/>
      <c r="G1042" s="87"/>
    </row>
    <row r="1043" spans="2:7">
      <c r="B1043" s="87"/>
      <c r="C1043" s="87"/>
      <c r="D1043" s="94"/>
      <c r="E1043" s="95"/>
      <c r="F1043" s="87"/>
      <c r="G1043" s="87"/>
    </row>
    <row r="1044" spans="2:7">
      <c r="B1044" s="87"/>
      <c r="C1044" s="87"/>
      <c r="D1044" s="94"/>
      <c r="E1044" s="95"/>
      <c r="F1044" s="87"/>
      <c r="G1044" s="87"/>
    </row>
    <row r="1045" spans="2:7">
      <c r="B1045" s="87"/>
      <c r="C1045" s="87"/>
      <c r="D1045" s="94"/>
      <c r="E1045" s="95"/>
      <c r="F1045" s="87"/>
      <c r="G1045" s="87"/>
    </row>
    <row r="1046" spans="2:7">
      <c r="B1046" s="87"/>
      <c r="C1046" s="87"/>
      <c r="D1046" s="94"/>
      <c r="E1046" s="95"/>
      <c r="F1046" s="87"/>
      <c r="G1046" s="87"/>
    </row>
    <row r="1047" spans="2:7">
      <c r="B1047" s="87"/>
      <c r="C1047" s="87"/>
      <c r="D1047" s="94"/>
      <c r="E1047" s="95"/>
      <c r="F1047" s="87"/>
      <c r="G1047" s="87"/>
    </row>
    <row r="1048" spans="2:7">
      <c r="B1048" s="87"/>
      <c r="C1048" s="87"/>
      <c r="D1048" s="94"/>
      <c r="E1048" s="95"/>
      <c r="F1048" s="87"/>
      <c r="G1048" s="87"/>
    </row>
    <row r="1049" spans="2:7">
      <c r="B1049" s="87"/>
      <c r="C1049" s="87"/>
      <c r="D1049" s="94"/>
      <c r="E1049" s="95"/>
      <c r="F1049" s="87"/>
      <c r="G1049" s="87"/>
    </row>
    <row r="1050" spans="2:7">
      <c r="B1050" s="87"/>
      <c r="C1050" s="87"/>
      <c r="D1050" s="94"/>
      <c r="E1050" s="95"/>
      <c r="F1050" s="87"/>
      <c r="G1050" s="87"/>
    </row>
    <row r="1051" spans="2:7">
      <c r="B1051" s="87"/>
      <c r="C1051" s="87"/>
      <c r="D1051" s="94"/>
      <c r="E1051" s="95"/>
      <c r="F1051" s="87"/>
      <c r="G1051" s="87"/>
    </row>
    <row r="1052" spans="2:7">
      <c r="B1052" s="87"/>
      <c r="C1052" s="87"/>
      <c r="D1052" s="94"/>
      <c r="E1052" s="95"/>
      <c r="F1052" s="87"/>
      <c r="G1052" s="87"/>
    </row>
    <row r="1053" spans="2:7">
      <c r="B1053" s="87"/>
      <c r="C1053" s="87"/>
      <c r="D1053" s="94"/>
      <c r="E1053" s="95"/>
      <c r="F1053" s="87"/>
      <c r="G1053" s="87"/>
    </row>
    <row r="1054" spans="2:7">
      <c r="B1054" s="87"/>
      <c r="C1054" s="87"/>
      <c r="D1054" s="94"/>
      <c r="E1054" s="95"/>
      <c r="F1054" s="87"/>
      <c r="G1054" s="87"/>
    </row>
    <row r="1055" spans="2:7">
      <c r="B1055" s="87"/>
      <c r="C1055" s="87"/>
      <c r="D1055" s="94"/>
      <c r="E1055" s="95"/>
      <c r="F1055" s="87"/>
      <c r="G1055" s="87"/>
    </row>
    <row r="1056" spans="2:7">
      <c r="B1056" s="87"/>
      <c r="C1056" s="87"/>
      <c r="D1056" s="94"/>
      <c r="E1056" s="95"/>
      <c r="F1056" s="87"/>
      <c r="G1056" s="87"/>
    </row>
    <row r="1057" spans="2:7">
      <c r="B1057" s="87"/>
      <c r="C1057" s="87"/>
      <c r="D1057" s="94"/>
      <c r="E1057" s="95"/>
      <c r="F1057" s="87"/>
      <c r="G1057" s="87"/>
    </row>
    <row r="1058" spans="2:7">
      <c r="B1058" s="87"/>
      <c r="C1058" s="87"/>
      <c r="D1058" s="94"/>
      <c r="E1058" s="95"/>
      <c r="F1058" s="87"/>
      <c r="G1058" s="87"/>
    </row>
    <row r="1059" spans="2:7">
      <c r="B1059" s="87"/>
      <c r="C1059" s="87"/>
      <c r="D1059" s="94"/>
      <c r="E1059" s="95"/>
      <c r="F1059" s="87"/>
      <c r="G1059" s="87"/>
    </row>
    <row r="1060" spans="2:7">
      <c r="B1060" s="87"/>
      <c r="C1060" s="87"/>
      <c r="D1060" s="94"/>
      <c r="E1060" s="95"/>
      <c r="F1060" s="87"/>
      <c r="G1060" s="87"/>
    </row>
    <row r="1061" spans="2:7">
      <c r="B1061" s="87"/>
      <c r="C1061" s="87"/>
      <c r="D1061" s="94"/>
      <c r="E1061" s="95"/>
      <c r="F1061" s="87"/>
      <c r="G1061" s="87"/>
    </row>
    <row r="1062" spans="2:7">
      <c r="B1062" s="87"/>
      <c r="C1062" s="87"/>
      <c r="D1062" s="94"/>
      <c r="E1062" s="95"/>
      <c r="F1062" s="87"/>
      <c r="G1062" s="87"/>
    </row>
    <row r="1063" spans="2:7">
      <c r="B1063" s="87"/>
      <c r="C1063" s="87"/>
      <c r="D1063" s="94"/>
      <c r="E1063" s="95"/>
      <c r="F1063" s="87"/>
      <c r="G1063" s="87"/>
    </row>
    <row r="1064" spans="2:7">
      <c r="B1064" s="87"/>
      <c r="C1064" s="87"/>
      <c r="D1064" s="94"/>
      <c r="E1064" s="95"/>
      <c r="F1064" s="87"/>
      <c r="G1064" s="87"/>
    </row>
    <row r="1065" spans="2:7">
      <c r="B1065" s="87"/>
      <c r="C1065" s="87"/>
      <c r="D1065" s="94"/>
      <c r="E1065" s="95"/>
      <c r="F1065" s="87"/>
      <c r="G1065" s="87"/>
    </row>
    <row r="1066" spans="2:7">
      <c r="B1066" s="87"/>
      <c r="C1066" s="87"/>
      <c r="D1066" s="94"/>
      <c r="E1066" s="95"/>
      <c r="F1066" s="87"/>
      <c r="G1066" s="87"/>
    </row>
    <row r="1067" spans="2:7">
      <c r="B1067" s="87"/>
      <c r="C1067" s="87"/>
      <c r="D1067" s="94"/>
      <c r="E1067" s="95"/>
      <c r="F1067" s="87"/>
      <c r="G1067" s="87"/>
    </row>
    <row r="1068" spans="2:7">
      <c r="B1068" s="87"/>
      <c r="C1068" s="87"/>
      <c r="D1068" s="94"/>
      <c r="E1068" s="95"/>
      <c r="F1068" s="87"/>
      <c r="G1068" s="87"/>
    </row>
    <row r="1069" spans="2:7">
      <c r="B1069" s="87"/>
      <c r="C1069" s="87"/>
      <c r="D1069" s="94"/>
      <c r="E1069" s="95"/>
      <c r="F1069" s="87"/>
      <c r="G1069" s="87"/>
    </row>
    <row r="1070" spans="2:7">
      <c r="B1070" s="87"/>
      <c r="C1070" s="87"/>
      <c r="D1070" s="94"/>
      <c r="E1070" s="95"/>
      <c r="F1070" s="87"/>
      <c r="G1070" s="87"/>
    </row>
    <row r="1071" spans="2:7">
      <c r="B1071" s="87"/>
      <c r="C1071" s="87"/>
      <c r="D1071" s="94"/>
      <c r="E1071" s="95"/>
      <c r="F1071" s="87"/>
      <c r="G1071" s="87"/>
    </row>
    <row r="1072" spans="2:7">
      <c r="B1072" s="87"/>
      <c r="C1072" s="87"/>
      <c r="D1072" s="94"/>
      <c r="E1072" s="95"/>
      <c r="F1072" s="87"/>
      <c r="G1072" s="87"/>
    </row>
    <row r="1073" spans="2:7">
      <c r="B1073" s="87"/>
      <c r="C1073" s="87"/>
      <c r="D1073" s="94"/>
      <c r="E1073" s="95"/>
      <c r="F1073" s="87"/>
      <c r="G1073" s="87"/>
    </row>
    <row r="1074" spans="2:7">
      <c r="B1074" s="87"/>
      <c r="C1074" s="87"/>
      <c r="D1074" s="94"/>
      <c r="E1074" s="95"/>
      <c r="F1074" s="87"/>
      <c r="G1074" s="87"/>
    </row>
    <row r="1075" spans="2:7">
      <c r="B1075" s="87"/>
      <c r="C1075" s="87"/>
      <c r="D1075" s="94"/>
      <c r="E1075" s="95"/>
      <c r="F1075" s="87"/>
      <c r="G1075" s="87"/>
    </row>
    <row r="1076" spans="2:7">
      <c r="B1076" s="87"/>
      <c r="C1076" s="87"/>
      <c r="D1076" s="94"/>
      <c r="E1076" s="95"/>
      <c r="F1076" s="87"/>
      <c r="G1076" s="87"/>
    </row>
    <row r="1077" spans="2:7">
      <c r="B1077" s="87"/>
      <c r="C1077" s="87"/>
      <c r="D1077" s="94"/>
      <c r="E1077" s="95"/>
      <c r="F1077" s="87"/>
      <c r="G1077" s="87"/>
    </row>
    <row r="1078" spans="2:7">
      <c r="B1078" s="87"/>
      <c r="C1078" s="87"/>
      <c r="D1078" s="94"/>
      <c r="E1078" s="95"/>
      <c r="F1078" s="87"/>
      <c r="G1078" s="87"/>
    </row>
    <row r="1079" spans="2:7">
      <c r="B1079" s="87"/>
      <c r="C1079" s="87"/>
      <c r="D1079" s="94"/>
      <c r="E1079" s="95"/>
      <c r="F1079" s="87"/>
      <c r="G1079" s="87"/>
    </row>
    <row r="1080" spans="2:7">
      <c r="B1080" s="87"/>
      <c r="C1080" s="87"/>
      <c r="D1080" s="94"/>
      <c r="E1080" s="95"/>
      <c r="F1080" s="87"/>
      <c r="G1080" s="87"/>
    </row>
    <row r="1081" spans="2:7">
      <c r="B1081" s="87"/>
      <c r="C1081" s="87"/>
      <c r="D1081" s="94"/>
      <c r="E1081" s="95"/>
      <c r="F1081" s="87"/>
      <c r="G1081" s="87"/>
    </row>
    <row r="1082" spans="2:7">
      <c r="B1082" s="87"/>
      <c r="C1082" s="87"/>
      <c r="D1082" s="94"/>
      <c r="E1082" s="95"/>
      <c r="F1082" s="87"/>
      <c r="G1082" s="87"/>
    </row>
    <row r="1083" spans="2:7">
      <c r="B1083" s="87"/>
      <c r="C1083" s="87"/>
      <c r="D1083" s="94"/>
      <c r="E1083" s="95"/>
      <c r="F1083" s="87"/>
      <c r="G1083" s="87"/>
    </row>
    <row r="1084" spans="2:7">
      <c r="B1084" s="87"/>
      <c r="C1084" s="87"/>
      <c r="D1084" s="94"/>
      <c r="E1084" s="95"/>
      <c r="F1084" s="87"/>
      <c r="G1084" s="87"/>
    </row>
    <row r="1085" spans="2:7">
      <c r="B1085" s="87"/>
      <c r="C1085" s="87"/>
      <c r="D1085" s="94"/>
      <c r="E1085" s="95"/>
      <c r="F1085" s="87"/>
      <c r="G1085" s="87"/>
    </row>
    <row r="1086" spans="2:7">
      <c r="B1086" s="87"/>
      <c r="C1086" s="87"/>
      <c r="D1086" s="94"/>
      <c r="E1086" s="95"/>
      <c r="F1086" s="87"/>
      <c r="G1086" s="87"/>
    </row>
    <row r="1087" spans="2:7">
      <c r="B1087" s="87"/>
      <c r="C1087" s="87"/>
      <c r="D1087" s="94"/>
      <c r="E1087" s="95"/>
      <c r="F1087" s="87"/>
      <c r="G1087" s="87"/>
    </row>
    <row r="1088" spans="2:7">
      <c r="B1088" s="87"/>
      <c r="C1088" s="87"/>
      <c r="D1088" s="94"/>
      <c r="E1088" s="95"/>
      <c r="F1088" s="87"/>
      <c r="G1088" s="87"/>
    </row>
    <row r="1089" spans="2:7">
      <c r="B1089" s="87"/>
      <c r="C1089" s="87"/>
      <c r="D1089" s="94"/>
      <c r="E1089" s="95"/>
      <c r="F1089" s="87"/>
      <c r="G1089" s="87"/>
    </row>
    <row r="1090" spans="2:7">
      <c r="B1090" s="87"/>
      <c r="C1090" s="87"/>
      <c r="D1090" s="94"/>
      <c r="E1090" s="95"/>
      <c r="F1090" s="87"/>
      <c r="G1090" s="87"/>
    </row>
    <row r="1091" spans="2:7">
      <c r="B1091" s="87"/>
      <c r="C1091" s="87"/>
      <c r="D1091" s="94"/>
      <c r="E1091" s="95"/>
      <c r="F1091" s="87"/>
      <c r="G1091" s="87"/>
    </row>
    <row r="1092" spans="2:7">
      <c r="B1092" s="87"/>
      <c r="C1092" s="87"/>
      <c r="D1092" s="94"/>
      <c r="E1092" s="95"/>
      <c r="F1092" s="87"/>
      <c r="G1092" s="87"/>
    </row>
    <row r="1093" spans="2:7">
      <c r="B1093" s="87"/>
      <c r="C1093" s="87"/>
      <c r="D1093" s="94"/>
      <c r="E1093" s="95"/>
      <c r="F1093" s="87"/>
      <c r="G1093" s="87"/>
    </row>
    <row r="1094" spans="2:7">
      <c r="B1094" s="87"/>
      <c r="C1094" s="87"/>
      <c r="D1094" s="94"/>
      <c r="E1094" s="95"/>
      <c r="F1094" s="87"/>
      <c r="G1094" s="87"/>
    </row>
    <row r="1095" spans="2:7">
      <c r="B1095" s="87"/>
      <c r="C1095" s="87"/>
      <c r="D1095" s="94"/>
      <c r="E1095" s="95"/>
      <c r="F1095" s="87"/>
      <c r="G1095" s="87"/>
    </row>
    <row r="1096" spans="2:7">
      <c r="B1096" s="87"/>
      <c r="C1096" s="87"/>
      <c r="D1096" s="94"/>
      <c r="E1096" s="95"/>
      <c r="F1096" s="87"/>
      <c r="G1096" s="87"/>
    </row>
    <row r="1097" spans="2:7">
      <c r="B1097" s="87"/>
      <c r="C1097" s="87"/>
      <c r="D1097" s="94"/>
      <c r="E1097" s="95"/>
      <c r="F1097" s="87"/>
      <c r="G1097" s="87"/>
    </row>
    <row r="1098" spans="2:7">
      <c r="B1098" s="87"/>
      <c r="C1098" s="87"/>
      <c r="D1098" s="94"/>
      <c r="E1098" s="95"/>
      <c r="F1098" s="87"/>
      <c r="G1098" s="87"/>
    </row>
    <row r="1099" spans="2:7">
      <c r="B1099" s="87"/>
      <c r="C1099" s="87"/>
      <c r="D1099" s="94"/>
      <c r="E1099" s="95"/>
      <c r="F1099" s="87"/>
      <c r="G1099" s="87"/>
    </row>
    <row r="1100" spans="2:7">
      <c r="B1100" s="87"/>
      <c r="C1100" s="87"/>
      <c r="D1100" s="94"/>
      <c r="E1100" s="95"/>
      <c r="F1100" s="87"/>
      <c r="G1100" s="87"/>
    </row>
    <row r="1101" spans="2:7">
      <c r="B1101" s="87"/>
      <c r="C1101" s="87"/>
      <c r="D1101" s="94"/>
      <c r="E1101" s="95"/>
      <c r="F1101" s="87"/>
      <c r="G1101" s="87"/>
    </row>
    <row r="1102" spans="2:7">
      <c r="B1102" s="87"/>
      <c r="C1102" s="87"/>
      <c r="D1102" s="94"/>
      <c r="E1102" s="95"/>
      <c r="F1102" s="87"/>
      <c r="G1102" s="87"/>
    </row>
    <row r="1103" spans="2:7">
      <c r="B1103" s="87"/>
      <c r="C1103" s="87"/>
      <c r="D1103" s="94"/>
      <c r="E1103" s="95"/>
      <c r="F1103" s="87"/>
      <c r="G1103" s="87"/>
    </row>
    <row r="1104" spans="2:7">
      <c r="B1104" s="87"/>
      <c r="C1104" s="87"/>
      <c r="D1104" s="94"/>
      <c r="E1104" s="95"/>
      <c r="F1104" s="87"/>
      <c r="G1104" s="87"/>
    </row>
    <row r="1105" spans="2:7">
      <c r="B1105" s="87"/>
      <c r="C1105" s="87"/>
      <c r="D1105" s="94"/>
      <c r="E1105" s="95"/>
      <c r="F1105" s="87"/>
      <c r="G1105" s="87"/>
    </row>
    <row r="1106" spans="2:7">
      <c r="B1106" s="87"/>
      <c r="C1106" s="87"/>
      <c r="D1106" s="94"/>
      <c r="E1106" s="95"/>
      <c r="F1106" s="87"/>
      <c r="G1106" s="87"/>
    </row>
    <row r="1107" spans="2:7">
      <c r="B1107" s="87"/>
      <c r="C1107" s="87"/>
      <c r="D1107" s="94"/>
      <c r="E1107" s="95"/>
      <c r="F1107" s="87"/>
      <c r="G1107" s="87"/>
    </row>
    <row r="1108" spans="2:7">
      <c r="B1108" s="87"/>
      <c r="C1108" s="87"/>
      <c r="D1108" s="94"/>
      <c r="E1108" s="95"/>
      <c r="F1108" s="87"/>
      <c r="G1108" s="87"/>
    </row>
    <row r="1109" spans="2:7">
      <c r="B1109" s="87"/>
      <c r="C1109" s="87"/>
      <c r="D1109" s="94"/>
      <c r="E1109" s="95"/>
      <c r="F1109" s="87"/>
      <c r="G1109" s="87"/>
    </row>
    <row r="1110" spans="2:7">
      <c r="B1110" s="87"/>
      <c r="C1110" s="87"/>
      <c r="D1110" s="94"/>
      <c r="E1110" s="95"/>
      <c r="F1110" s="87"/>
      <c r="G1110" s="87"/>
    </row>
    <row r="1111" spans="2:7">
      <c r="B1111" s="87"/>
      <c r="C1111" s="87"/>
      <c r="D1111" s="94"/>
      <c r="E1111" s="95"/>
      <c r="F1111" s="87"/>
      <c r="G1111" s="87"/>
    </row>
    <row r="1112" spans="2:7">
      <c r="B1112" s="87"/>
      <c r="C1112" s="87"/>
      <c r="D1112" s="94"/>
      <c r="E1112" s="95"/>
      <c r="F1112" s="87"/>
      <c r="G1112" s="87"/>
    </row>
    <row r="1113" spans="2:7">
      <c r="B1113" s="87"/>
      <c r="C1113" s="87"/>
      <c r="D1113" s="94"/>
      <c r="E1113" s="95"/>
      <c r="F1113" s="87"/>
      <c r="G1113" s="87"/>
    </row>
    <row r="1114" spans="2:7">
      <c r="B1114" s="87"/>
      <c r="C1114" s="87"/>
      <c r="D1114" s="94"/>
      <c r="E1114" s="95"/>
      <c r="F1114" s="87"/>
      <c r="G1114" s="87"/>
    </row>
    <row r="1115" spans="2:7">
      <c r="B1115" s="87"/>
      <c r="C1115" s="87"/>
      <c r="D1115" s="94"/>
      <c r="E1115" s="95"/>
      <c r="F1115" s="87"/>
      <c r="G1115" s="87"/>
    </row>
    <row r="1116" spans="2:7">
      <c r="B1116" s="87"/>
      <c r="C1116" s="87"/>
      <c r="D1116" s="94"/>
      <c r="E1116" s="95"/>
      <c r="F1116" s="87"/>
      <c r="G1116" s="87"/>
    </row>
    <row r="1117" spans="2:7">
      <c r="B1117" s="87"/>
      <c r="C1117" s="87"/>
      <c r="D1117" s="94"/>
      <c r="E1117" s="95"/>
      <c r="F1117" s="87"/>
      <c r="G1117" s="87"/>
    </row>
    <row r="1118" spans="2:7">
      <c r="B1118" s="87"/>
      <c r="C1118" s="87"/>
      <c r="D1118" s="94"/>
      <c r="E1118" s="95"/>
      <c r="F1118" s="87"/>
      <c r="G1118" s="87"/>
    </row>
    <row r="1119" spans="2:7">
      <c r="B1119" s="87"/>
      <c r="C1119" s="87"/>
      <c r="D1119" s="94"/>
      <c r="E1119" s="95"/>
      <c r="F1119" s="87"/>
      <c r="G1119" s="87"/>
    </row>
    <row r="1120" spans="2:7">
      <c r="B1120" s="87"/>
      <c r="C1120" s="87"/>
      <c r="D1120" s="94"/>
      <c r="E1120" s="95"/>
      <c r="F1120" s="87"/>
      <c r="G1120" s="87"/>
    </row>
    <row r="1121" spans="2:7">
      <c r="B1121" s="87"/>
      <c r="C1121" s="87"/>
      <c r="D1121" s="94"/>
      <c r="E1121" s="95"/>
      <c r="F1121" s="87"/>
      <c r="G1121" s="87"/>
    </row>
    <row r="1122" spans="2:7">
      <c r="B1122" s="87"/>
      <c r="C1122" s="87"/>
      <c r="D1122" s="94"/>
      <c r="E1122" s="95"/>
      <c r="F1122" s="87"/>
      <c r="G1122" s="87"/>
    </row>
    <row r="1123" spans="2:7">
      <c r="B1123" s="87"/>
      <c r="C1123" s="87"/>
      <c r="D1123" s="94"/>
      <c r="E1123" s="95"/>
      <c r="F1123" s="87"/>
      <c r="G1123" s="87"/>
    </row>
    <row r="1124" spans="2:7">
      <c r="B1124" s="87"/>
      <c r="C1124" s="87"/>
      <c r="D1124" s="94"/>
      <c r="E1124" s="95"/>
      <c r="F1124" s="87"/>
      <c r="G1124" s="87"/>
    </row>
    <row r="1125" spans="2:7">
      <c r="B1125" s="87"/>
      <c r="C1125" s="87"/>
      <c r="D1125" s="94"/>
      <c r="E1125" s="95"/>
      <c r="F1125" s="87"/>
      <c r="G1125" s="87"/>
    </row>
    <row r="1126" spans="2:7">
      <c r="B1126" s="87"/>
      <c r="C1126" s="87"/>
      <c r="D1126" s="94"/>
      <c r="E1126" s="95"/>
      <c r="F1126" s="87"/>
      <c r="G1126" s="87"/>
    </row>
    <row r="1127" spans="2:7">
      <c r="B1127" s="87"/>
      <c r="C1127" s="87"/>
      <c r="D1127" s="94"/>
      <c r="E1127" s="95"/>
      <c r="F1127" s="87"/>
      <c r="G1127" s="87"/>
    </row>
    <row r="1128" spans="2:7">
      <c r="B1128" s="87"/>
      <c r="C1128" s="87"/>
      <c r="D1128" s="94"/>
      <c r="E1128" s="95"/>
      <c r="F1128" s="87"/>
      <c r="G1128" s="87"/>
    </row>
    <row r="1129" spans="2:7">
      <c r="B1129" s="87"/>
      <c r="C1129" s="87"/>
      <c r="D1129" s="94"/>
      <c r="E1129" s="95"/>
      <c r="F1129" s="87"/>
      <c r="G1129" s="87"/>
    </row>
    <row r="1130" spans="2:7">
      <c r="B1130" s="87"/>
      <c r="C1130" s="87"/>
      <c r="D1130" s="94"/>
      <c r="E1130" s="95"/>
      <c r="F1130" s="87"/>
      <c r="G1130" s="87"/>
    </row>
    <row r="1131" spans="2:7">
      <c r="B1131" s="87"/>
      <c r="C1131" s="87"/>
      <c r="D1131" s="94"/>
      <c r="E1131" s="95"/>
      <c r="F1131" s="87"/>
      <c r="G1131" s="87"/>
    </row>
    <row r="1132" spans="2:7">
      <c r="B1132" s="87"/>
      <c r="C1132" s="87"/>
      <c r="D1132" s="94"/>
      <c r="E1132" s="95"/>
      <c r="F1132" s="87"/>
      <c r="G1132" s="87"/>
    </row>
    <row r="1133" spans="2:7">
      <c r="B1133" s="87"/>
      <c r="C1133" s="87"/>
      <c r="D1133" s="94"/>
      <c r="E1133" s="95"/>
      <c r="F1133" s="87"/>
      <c r="G1133" s="87"/>
    </row>
    <row r="1134" spans="2:7">
      <c r="B1134" s="87"/>
      <c r="C1134" s="87"/>
      <c r="D1134" s="94"/>
      <c r="E1134" s="95"/>
      <c r="F1134" s="87"/>
      <c r="G1134" s="87"/>
    </row>
    <row r="1135" spans="2:7">
      <c r="B1135" s="87"/>
      <c r="C1135" s="87"/>
      <c r="D1135" s="94"/>
      <c r="E1135" s="95"/>
      <c r="F1135" s="87"/>
      <c r="G1135" s="87"/>
    </row>
    <row r="1136" spans="2:7">
      <c r="B1136" s="87"/>
      <c r="C1136" s="87"/>
      <c r="D1136" s="94"/>
      <c r="E1136" s="95"/>
      <c r="F1136" s="87"/>
      <c r="G1136" s="87"/>
    </row>
    <row r="1137" spans="2:7">
      <c r="B1137" s="87"/>
      <c r="C1137" s="87"/>
      <c r="D1137" s="94"/>
      <c r="E1137" s="95"/>
      <c r="F1137" s="87"/>
      <c r="G1137" s="87"/>
    </row>
    <row r="1138" spans="2:7">
      <c r="B1138" s="87"/>
      <c r="C1138" s="87"/>
      <c r="D1138" s="94"/>
      <c r="E1138" s="95"/>
      <c r="F1138" s="87"/>
      <c r="G1138" s="87"/>
    </row>
    <row r="1139" spans="2:7">
      <c r="B1139" s="87"/>
      <c r="C1139" s="87"/>
      <c r="D1139" s="94"/>
      <c r="E1139" s="95"/>
      <c r="F1139" s="87"/>
      <c r="G1139" s="87"/>
    </row>
    <row r="1140" spans="2:7">
      <c r="B1140" s="87"/>
      <c r="C1140" s="87"/>
      <c r="D1140" s="94"/>
      <c r="E1140" s="95"/>
      <c r="F1140" s="87"/>
      <c r="G1140" s="87"/>
    </row>
    <row r="1141" spans="2:7">
      <c r="B1141" s="87"/>
      <c r="C1141" s="87"/>
      <c r="D1141" s="94"/>
      <c r="E1141" s="95"/>
      <c r="F1141" s="87"/>
      <c r="G1141" s="87"/>
    </row>
    <row r="1142" spans="2:7">
      <c r="B1142" s="87"/>
      <c r="C1142" s="87"/>
      <c r="D1142" s="94"/>
      <c r="E1142" s="95"/>
      <c r="F1142" s="87"/>
      <c r="G1142" s="87"/>
    </row>
    <row r="1143" spans="2:7">
      <c r="B1143" s="87"/>
      <c r="C1143" s="87"/>
      <c r="D1143" s="94"/>
      <c r="E1143" s="95"/>
      <c r="F1143" s="87"/>
      <c r="G1143" s="87"/>
    </row>
    <row r="1144" spans="2:7">
      <c r="B1144" s="87"/>
      <c r="C1144" s="87"/>
      <c r="D1144" s="94"/>
      <c r="E1144" s="95"/>
      <c r="F1144" s="87"/>
      <c r="G1144" s="87"/>
    </row>
    <row r="1145" spans="2:7">
      <c r="B1145" s="87"/>
      <c r="C1145" s="87"/>
      <c r="D1145" s="94"/>
      <c r="E1145" s="95"/>
      <c r="F1145" s="87"/>
      <c r="G1145" s="87"/>
    </row>
    <row r="1146" spans="2:7">
      <c r="B1146" s="87"/>
      <c r="C1146" s="87"/>
      <c r="D1146" s="94"/>
      <c r="E1146" s="95"/>
      <c r="F1146" s="87"/>
      <c r="G1146" s="87"/>
    </row>
    <row r="1147" spans="2:7">
      <c r="B1147" s="87"/>
      <c r="C1147" s="87"/>
      <c r="D1147" s="94"/>
      <c r="E1147" s="95"/>
      <c r="F1147" s="87"/>
      <c r="G1147" s="87"/>
    </row>
    <row r="1148" spans="2:7">
      <c r="B1148" s="87"/>
      <c r="C1148" s="87"/>
      <c r="D1148" s="94"/>
      <c r="E1148" s="95"/>
      <c r="F1148" s="87"/>
      <c r="G1148" s="87"/>
    </row>
    <row r="1149" spans="2:7">
      <c r="B1149" s="87"/>
      <c r="C1149" s="87"/>
      <c r="D1149" s="94"/>
      <c r="E1149" s="95"/>
      <c r="F1149" s="87"/>
      <c r="G1149" s="87"/>
    </row>
    <row r="1150" spans="2:7">
      <c r="B1150" s="87"/>
      <c r="C1150" s="87"/>
      <c r="D1150" s="94"/>
      <c r="E1150" s="95"/>
      <c r="F1150" s="87"/>
      <c r="G1150" s="87"/>
    </row>
    <row r="1151" spans="2:7">
      <c r="B1151" s="87"/>
      <c r="C1151" s="87"/>
      <c r="D1151" s="94"/>
      <c r="E1151" s="95"/>
      <c r="F1151" s="87"/>
      <c r="G1151" s="87"/>
    </row>
    <row r="1152" spans="2:7">
      <c r="B1152" s="87"/>
      <c r="C1152" s="87"/>
      <c r="D1152" s="94"/>
      <c r="E1152" s="95"/>
      <c r="F1152" s="87"/>
      <c r="G1152" s="87"/>
    </row>
    <row r="1153" spans="2:7">
      <c r="B1153" s="87"/>
      <c r="C1153" s="87"/>
      <c r="D1153" s="94"/>
      <c r="E1153" s="95"/>
      <c r="F1153" s="87"/>
      <c r="G1153" s="87"/>
    </row>
    <row r="1154" spans="2:7">
      <c r="B1154" s="87"/>
      <c r="C1154" s="87"/>
      <c r="D1154" s="94"/>
      <c r="E1154" s="95"/>
      <c r="F1154" s="87"/>
      <c r="G1154" s="87"/>
    </row>
    <row r="1155" spans="2:7">
      <c r="B1155" s="87"/>
      <c r="C1155" s="87"/>
      <c r="D1155" s="94"/>
      <c r="E1155" s="95"/>
      <c r="F1155" s="87"/>
      <c r="G1155" s="87"/>
    </row>
    <row r="1156" spans="2:7">
      <c r="B1156" s="87"/>
      <c r="C1156" s="87"/>
      <c r="D1156" s="94"/>
      <c r="E1156" s="95"/>
      <c r="F1156" s="87"/>
      <c r="G1156" s="87"/>
    </row>
    <row r="1157" spans="2:7">
      <c r="B1157" s="87"/>
      <c r="C1157" s="87"/>
      <c r="D1157" s="94"/>
      <c r="E1157" s="95"/>
      <c r="F1157" s="87"/>
      <c r="G1157" s="87"/>
    </row>
    <row r="1158" spans="2:7">
      <c r="B1158" s="87"/>
      <c r="C1158" s="87"/>
      <c r="D1158" s="94"/>
      <c r="E1158" s="95"/>
      <c r="F1158" s="87"/>
      <c r="G1158" s="87"/>
    </row>
    <row r="1159" spans="2:7">
      <c r="B1159" s="87"/>
      <c r="C1159" s="87"/>
      <c r="D1159" s="94"/>
      <c r="E1159" s="95"/>
      <c r="F1159" s="87"/>
      <c r="G1159" s="87"/>
    </row>
    <row r="1160" spans="2:7">
      <c r="B1160" s="87"/>
      <c r="C1160" s="87"/>
      <c r="D1160" s="94"/>
      <c r="E1160" s="95"/>
      <c r="F1160" s="87"/>
      <c r="G1160" s="87"/>
    </row>
    <row r="1161" spans="2:7">
      <c r="B1161" s="87"/>
      <c r="C1161" s="87"/>
      <c r="D1161" s="94"/>
      <c r="E1161" s="95"/>
      <c r="F1161" s="87"/>
      <c r="G1161" s="87"/>
    </row>
    <row r="1162" spans="2:7">
      <c r="B1162" s="87"/>
      <c r="C1162" s="87"/>
      <c r="D1162" s="94"/>
      <c r="E1162" s="95"/>
      <c r="F1162" s="87"/>
      <c r="G1162" s="87"/>
    </row>
    <row r="1163" spans="2:7">
      <c r="B1163" s="87"/>
      <c r="C1163" s="87"/>
      <c r="D1163" s="94"/>
      <c r="E1163" s="95"/>
      <c r="F1163" s="87"/>
      <c r="G1163" s="87"/>
    </row>
    <row r="1164" spans="2:7">
      <c r="B1164" s="87"/>
      <c r="C1164" s="87"/>
      <c r="D1164" s="94"/>
      <c r="E1164" s="95"/>
      <c r="F1164" s="87"/>
      <c r="G1164" s="87"/>
    </row>
    <row r="1165" spans="2:7">
      <c r="B1165" s="87"/>
      <c r="C1165" s="87"/>
      <c r="D1165" s="94"/>
      <c r="E1165" s="95"/>
      <c r="F1165" s="87"/>
      <c r="G1165" s="87"/>
    </row>
    <row r="1166" spans="2:7">
      <c r="B1166" s="87"/>
      <c r="C1166" s="87"/>
      <c r="D1166" s="94"/>
      <c r="E1166" s="95"/>
      <c r="F1166" s="87"/>
      <c r="G1166" s="87"/>
    </row>
    <row r="1167" spans="2:7">
      <c r="B1167" s="87"/>
      <c r="C1167" s="87"/>
      <c r="D1167" s="94"/>
      <c r="E1167" s="95"/>
      <c r="F1167" s="87"/>
      <c r="G1167" s="87"/>
    </row>
    <row r="1168" spans="2:7">
      <c r="B1168" s="87"/>
      <c r="C1168" s="87"/>
      <c r="D1168" s="94"/>
      <c r="E1168" s="95"/>
      <c r="F1168" s="87"/>
      <c r="G1168" s="87"/>
    </row>
    <row r="1169" spans="2:7">
      <c r="B1169" s="87"/>
      <c r="C1169" s="87"/>
      <c r="D1169" s="94"/>
      <c r="E1169" s="95"/>
      <c r="F1169" s="87"/>
      <c r="G1169" s="87"/>
    </row>
    <row r="1170" spans="2:7">
      <c r="B1170" s="87"/>
      <c r="C1170" s="87"/>
      <c r="D1170" s="94"/>
      <c r="E1170" s="95"/>
      <c r="F1170" s="87"/>
      <c r="G1170" s="87"/>
    </row>
    <row r="1171" spans="2:7">
      <c r="B1171" s="87"/>
      <c r="C1171" s="87"/>
      <c r="D1171" s="94"/>
      <c r="E1171" s="95"/>
      <c r="F1171" s="87"/>
      <c r="G1171" s="87"/>
    </row>
    <row r="1172" spans="2:7">
      <c r="B1172" s="87"/>
      <c r="C1172" s="87"/>
      <c r="D1172" s="94"/>
      <c r="E1172" s="95"/>
      <c r="F1172" s="87"/>
      <c r="G1172" s="87"/>
    </row>
    <row r="1173" spans="2:7">
      <c r="B1173" s="87"/>
      <c r="C1173" s="87"/>
      <c r="D1173" s="94"/>
      <c r="E1173" s="95"/>
      <c r="F1173" s="87"/>
      <c r="G1173" s="87"/>
    </row>
    <row r="1174" spans="2:7">
      <c r="B1174" s="87"/>
      <c r="C1174" s="87"/>
      <c r="D1174" s="94"/>
      <c r="E1174" s="95"/>
      <c r="F1174" s="87"/>
      <c r="G1174" s="87"/>
    </row>
    <row r="1175" spans="2:7">
      <c r="B1175" s="87"/>
      <c r="C1175" s="87"/>
      <c r="D1175" s="94"/>
      <c r="E1175" s="95"/>
      <c r="F1175" s="87"/>
      <c r="G1175" s="87"/>
    </row>
    <row r="1176" spans="2:7">
      <c r="B1176" s="87"/>
      <c r="C1176" s="87"/>
      <c r="D1176" s="94"/>
      <c r="E1176" s="95"/>
      <c r="F1176" s="87"/>
      <c r="G1176" s="87"/>
    </row>
    <row r="1177" spans="2:7">
      <c r="B1177" s="87"/>
      <c r="C1177" s="87"/>
      <c r="D1177" s="94"/>
      <c r="E1177" s="95"/>
      <c r="F1177" s="87"/>
      <c r="G1177" s="87"/>
    </row>
    <row r="1178" spans="2:7">
      <c r="B1178" s="87"/>
      <c r="C1178" s="87"/>
      <c r="D1178" s="94"/>
      <c r="E1178" s="95"/>
      <c r="F1178" s="87"/>
      <c r="G1178" s="87"/>
    </row>
    <row r="1179" spans="2:7">
      <c r="B1179" s="87"/>
      <c r="C1179" s="87"/>
      <c r="D1179" s="94"/>
      <c r="E1179" s="95"/>
      <c r="F1179" s="87"/>
      <c r="G1179" s="87"/>
    </row>
    <row r="1180" spans="2:7">
      <c r="B1180" s="87"/>
      <c r="C1180" s="87"/>
      <c r="D1180" s="94"/>
      <c r="E1180" s="95"/>
      <c r="F1180" s="87"/>
      <c r="G1180" s="87"/>
    </row>
    <row r="1181" spans="2:7">
      <c r="B1181" s="87"/>
      <c r="C1181" s="87"/>
      <c r="D1181" s="94"/>
      <c r="E1181" s="95"/>
      <c r="F1181" s="87"/>
      <c r="G1181" s="87"/>
    </row>
    <row r="1182" spans="2:7">
      <c r="B1182" s="87"/>
      <c r="C1182" s="87"/>
      <c r="D1182" s="94"/>
      <c r="E1182" s="95"/>
      <c r="F1182" s="87"/>
      <c r="G1182" s="87"/>
    </row>
    <row r="1183" spans="2:7">
      <c r="B1183" s="87"/>
      <c r="C1183" s="87"/>
      <c r="D1183" s="94"/>
      <c r="E1183" s="95"/>
      <c r="F1183" s="87"/>
      <c r="G1183" s="87"/>
    </row>
    <row r="1184" spans="2:7">
      <c r="B1184" s="87"/>
      <c r="C1184" s="87"/>
      <c r="D1184" s="94"/>
      <c r="E1184" s="95"/>
      <c r="F1184" s="87"/>
      <c r="G1184" s="87"/>
    </row>
    <row r="1185" spans="2:7">
      <c r="B1185" s="87"/>
      <c r="C1185" s="87"/>
      <c r="D1185" s="94"/>
      <c r="E1185" s="95"/>
      <c r="F1185" s="87"/>
      <c r="G1185" s="87"/>
    </row>
    <row r="1186" spans="2:7">
      <c r="B1186" s="87"/>
      <c r="C1186" s="87"/>
      <c r="D1186" s="94"/>
      <c r="E1186" s="95"/>
      <c r="F1186" s="87"/>
      <c r="G1186" s="87"/>
    </row>
    <row r="1187" spans="2:7">
      <c r="B1187" s="87"/>
      <c r="C1187" s="87"/>
      <c r="D1187" s="94"/>
      <c r="E1187" s="95"/>
      <c r="F1187" s="87"/>
      <c r="G1187" s="87"/>
    </row>
    <row r="1188" spans="2:7">
      <c r="B1188" s="87"/>
      <c r="C1188" s="87"/>
      <c r="D1188" s="94"/>
      <c r="E1188" s="95"/>
      <c r="F1188" s="87"/>
      <c r="G1188" s="87"/>
    </row>
    <row r="1189" spans="2:7">
      <c r="B1189" s="87"/>
      <c r="C1189" s="87"/>
      <c r="D1189" s="94"/>
      <c r="E1189" s="95"/>
      <c r="F1189" s="87"/>
      <c r="G1189" s="87"/>
    </row>
    <row r="1190" spans="2:7">
      <c r="B1190" s="87"/>
      <c r="C1190" s="87"/>
      <c r="D1190" s="94"/>
      <c r="E1190" s="95"/>
      <c r="F1190" s="87"/>
      <c r="G1190" s="87"/>
    </row>
    <row r="1191" spans="2:7">
      <c r="B1191" s="87"/>
      <c r="C1191" s="87"/>
      <c r="D1191" s="94"/>
      <c r="E1191" s="95"/>
      <c r="F1191" s="87"/>
      <c r="G1191" s="87"/>
    </row>
    <row r="1192" spans="2:7">
      <c r="B1192" s="87"/>
      <c r="C1192" s="87"/>
      <c r="D1192" s="94"/>
      <c r="E1192" s="95"/>
      <c r="F1192" s="87"/>
      <c r="G1192" s="87"/>
    </row>
    <row r="1193" spans="2:7">
      <c r="B1193" s="87"/>
      <c r="C1193" s="87"/>
      <c r="D1193" s="94"/>
      <c r="E1193" s="95"/>
      <c r="F1193" s="87"/>
      <c r="G1193" s="87"/>
    </row>
    <row r="1194" spans="2:7">
      <c r="B1194" s="87"/>
      <c r="C1194" s="87"/>
      <c r="D1194" s="94"/>
      <c r="E1194" s="95"/>
      <c r="F1194" s="87"/>
      <c r="G1194" s="87"/>
    </row>
    <row r="1195" spans="2:7">
      <c r="B1195" s="87"/>
      <c r="C1195" s="87"/>
      <c r="D1195" s="94"/>
      <c r="E1195" s="95"/>
      <c r="F1195" s="87"/>
      <c r="G1195" s="87"/>
    </row>
    <row r="1196" spans="2:7">
      <c r="B1196" s="87"/>
      <c r="C1196" s="87"/>
      <c r="D1196" s="94"/>
      <c r="E1196" s="95"/>
      <c r="F1196" s="87"/>
      <c r="G1196" s="87"/>
    </row>
    <row r="1197" spans="2:7">
      <c r="B1197" s="87"/>
      <c r="C1197" s="87"/>
      <c r="D1197" s="94"/>
      <c r="E1197" s="95"/>
      <c r="F1197" s="87"/>
      <c r="G1197" s="87"/>
    </row>
    <row r="1198" spans="2:7">
      <c r="B1198" s="87"/>
      <c r="C1198" s="87"/>
      <c r="D1198" s="94"/>
      <c r="E1198" s="95"/>
      <c r="F1198" s="87"/>
      <c r="G1198" s="87"/>
    </row>
    <row r="1199" spans="2:7">
      <c r="B1199" s="87"/>
      <c r="C1199" s="87"/>
      <c r="D1199" s="94"/>
      <c r="E1199" s="95"/>
      <c r="F1199" s="87"/>
      <c r="G1199" s="87"/>
    </row>
    <row r="1200" spans="2:7">
      <c r="B1200" s="87"/>
      <c r="C1200" s="87"/>
      <c r="D1200" s="94"/>
      <c r="E1200" s="95"/>
      <c r="F1200" s="87"/>
      <c r="G1200" s="87"/>
    </row>
    <row r="1201" spans="2:7">
      <c r="B1201" s="87"/>
      <c r="C1201" s="87"/>
      <c r="D1201" s="94"/>
      <c r="E1201" s="95"/>
      <c r="F1201" s="87"/>
      <c r="G1201" s="87"/>
    </row>
    <row r="1202" spans="2:7">
      <c r="B1202" s="87"/>
      <c r="C1202" s="87"/>
      <c r="D1202" s="94"/>
      <c r="E1202" s="95"/>
      <c r="F1202" s="87"/>
      <c r="G1202" s="87"/>
    </row>
    <row r="1203" spans="2:7">
      <c r="B1203" s="87"/>
      <c r="C1203" s="87"/>
      <c r="D1203" s="94"/>
      <c r="E1203" s="95"/>
      <c r="F1203" s="87"/>
      <c r="G1203" s="87"/>
    </row>
    <row r="1204" spans="2:7">
      <c r="B1204" s="87"/>
      <c r="C1204" s="87"/>
      <c r="D1204" s="94"/>
      <c r="E1204" s="95"/>
      <c r="F1204" s="87"/>
      <c r="G1204" s="87"/>
    </row>
    <row r="1205" spans="2:7">
      <c r="B1205" s="87"/>
      <c r="C1205" s="87"/>
      <c r="D1205" s="94"/>
      <c r="E1205" s="95"/>
      <c r="F1205" s="87"/>
      <c r="G1205" s="87"/>
    </row>
    <row r="1206" spans="2:7">
      <c r="B1206" s="87"/>
      <c r="C1206" s="87"/>
      <c r="D1206" s="94"/>
      <c r="E1206" s="95"/>
      <c r="F1206" s="87"/>
      <c r="G1206" s="87"/>
    </row>
    <row r="1207" spans="2:7">
      <c r="B1207" s="87"/>
      <c r="C1207" s="87"/>
      <c r="D1207" s="94"/>
      <c r="E1207" s="95"/>
      <c r="F1207" s="87"/>
      <c r="G1207" s="87"/>
    </row>
    <row r="1208" spans="2:7">
      <c r="B1208" s="87"/>
      <c r="C1208" s="87"/>
      <c r="D1208" s="94"/>
      <c r="E1208" s="95"/>
      <c r="F1208" s="87"/>
      <c r="G1208" s="87"/>
    </row>
    <row r="1209" spans="2:7">
      <c r="B1209" s="87"/>
      <c r="C1209" s="87"/>
      <c r="D1209" s="94"/>
      <c r="E1209" s="95"/>
      <c r="F1209" s="87"/>
      <c r="G1209" s="87"/>
    </row>
    <row r="1210" spans="2:7">
      <c r="B1210" s="87"/>
      <c r="C1210" s="87"/>
      <c r="D1210" s="94"/>
      <c r="E1210" s="95"/>
      <c r="F1210" s="87"/>
      <c r="G1210" s="87"/>
    </row>
    <row r="1211" spans="2:7">
      <c r="B1211" s="87"/>
      <c r="C1211" s="87"/>
      <c r="D1211" s="94"/>
      <c r="E1211" s="95"/>
      <c r="F1211" s="87"/>
      <c r="G1211" s="87"/>
    </row>
    <row r="1212" spans="2:7">
      <c r="B1212" s="87"/>
      <c r="C1212" s="87"/>
      <c r="D1212" s="94"/>
      <c r="E1212" s="95"/>
      <c r="F1212" s="87"/>
      <c r="G1212" s="87"/>
    </row>
    <row r="1213" spans="2:7">
      <c r="B1213" s="87"/>
      <c r="C1213" s="87"/>
      <c r="D1213" s="94"/>
      <c r="E1213" s="95"/>
      <c r="F1213" s="87"/>
      <c r="G1213" s="87"/>
    </row>
    <row r="1214" spans="2:7">
      <c r="B1214" s="87"/>
      <c r="C1214" s="87"/>
      <c r="D1214" s="94"/>
      <c r="E1214" s="95"/>
      <c r="F1214" s="87"/>
      <c r="G1214" s="87"/>
    </row>
    <row r="1215" spans="2:7">
      <c r="B1215" s="87"/>
      <c r="C1215" s="87"/>
      <c r="D1215" s="94"/>
      <c r="E1215" s="95"/>
      <c r="F1215" s="87"/>
      <c r="G1215" s="87"/>
    </row>
    <row r="1216" spans="2:7">
      <c r="B1216" s="87"/>
      <c r="C1216" s="87"/>
      <c r="D1216" s="94"/>
      <c r="E1216" s="95"/>
      <c r="F1216" s="87"/>
      <c r="G1216" s="87"/>
    </row>
    <row r="1217" spans="2:7">
      <c r="B1217" s="87"/>
      <c r="C1217" s="87"/>
      <c r="D1217" s="94"/>
      <c r="E1217" s="95"/>
      <c r="F1217" s="87"/>
      <c r="G1217" s="87"/>
    </row>
    <row r="1218" spans="2:7">
      <c r="B1218" s="87"/>
      <c r="C1218" s="87"/>
      <c r="D1218" s="94"/>
      <c r="E1218" s="95"/>
      <c r="F1218" s="87"/>
      <c r="G1218" s="87"/>
    </row>
    <row r="1219" spans="2:7">
      <c r="B1219" s="87"/>
      <c r="C1219" s="87"/>
      <c r="D1219" s="94"/>
      <c r="E1219" s="95"/>
      <c r="F1219" s="87"/>
      <c r="G1219" s="87"/>
    </row>
    <row r="1220" spans="2:7">
      <c r="B1220" s="87"/>
      <c r="C1220" s="87"/>
      <c r="D1220" s="94"/>
      <c r="E1220" s="95"/>
      <c r="F1220" s="87"/>
      <c r="G1220" s="87"/>
    </row>
    <row r="1221" spans="2:7">
      <c r="B1221" s="87"/>
      <c r="C1221" s="87"/>
      <c r="D1221" s="94"/>
      <c r="E1221" s="95"/>
      <c r="F1221" s="87"/>
      <c r="G1221" s="87"/>
    </row>
    <row r="1222" spans="2:7">
      <c r="B1222" s="87"/>
      <c r="C1222" s="87"/>
      <c r="D1222" s="94"/>
      <c r="E1222" s="95"/>
      <c r="F1222" s="87"/>
      <c r="G1222" s="87"/>
    </row>
    <row r="1223" spans="2:7">
      <c r="B1223" s="87"/>
      <c r="C1223" s="87"/>
      <c r="D1223" s="94"/>
      <c r="E1223" s="95"/>
      <c r="F1223" s="87"/>
      <c r="G1223" s="87"/>
    </row>
    <row r="1224" spans="2:7">
      <c r="B1224" s="87"/>
      <c r="C1224" s="87"/>
      <c r="D1224" s="94"/>
      <c r="E1224" s="95"/>
      <c r="F1224" s="87"/>
      <c r="G1224" s="87"/>
    </row>
    <row r="1225" spans="2:7">
      <c r="B1225" s="87"/>
      <c r="C1225" s="87"/>
      <c r="D1225" s="94"/>
      <c r="E1225" s="95"/>
      <c r="F1225" s="87"/>
      <c r="G1225" s="87"/>
    </row>
    <row r="1226" spans="2:7">
      <c r="B1226" s="87"/>
      <c r="C1226" s="87"/>
      <c r="D1226" s="94"/>
      <c r="E1226" s="95"/>
      <c r="F1226" s="87"/>
      <c r="G1226" s="87"/>
    </row>
    <row r="1227" spans="2:7">
      <c r="B1227" s="87"/>
      <c r="C1227" s="87"/>
      <c r="D1227" s="94"/>
      <c r="E1227" s="95"/>
      <c r="F1227" s="87"/>
      <c r="G1227" s="87"/>
    </row>
    <row r="1228" spans="2:7">
      <c r="B1228" s="87"/>
      <c r="C1228" s="87"/>
      <c r="D1228" s="94"/>
      <c r="E1228" s="95"/>
      <c r="F1228" s="87"/>
      <c r="G1228" s="87"/>
    </row>
    <row r="1229" spans="2:7">
      <c r="B1229" s="87"/>
      <c r="C1229" s="87"/>
      <c r="D1229" s="94"/>
      <c r="E1229" s="95"/>
      <c r="F1229" s="87"/>
      <c r="G1229" s="87"/>
    </row>
    <row r="1230" spans="2:7">
      <c r="B1230" s="87"/>
      <c r="C1230" s="87"/>
      <c r="D1230" s="94"/>
      <c r="E1230" s="95"/>
      <c r="F1230" s="87"/>
      <c r="G1230" s="87"/>
    </row>
    <row r="1231" spans="2:7">
      <c r="B1231" s="87"/>
      <c r="C1231" s="87"/>
      <c r="D1231" s="94"/>
      <c r="E1231" s="95"/>
      <c r="F1231" s="87"/>
      <c r="G1231" s="87"/>
    </row>
    <row r="1232" spans="2:7">
      <c r="B1232" s="87"/>
      <c r="C1232" s="87"/>
      <c r="D1232" s="94"/>
      <c r="E1232" s="95"/>
      <c r="F1232" s="87"/>
      <c r="G1232" s="87"/>
    </row>
    <row r="1233" spans="2:7">
      <c r="B1233" s="87"/>
      <c r="C1233" s="87"/>
      <c r="D1233" s="94"/>
      <c r="E1233" s="95"/>
      <c r="F1233" s="87"/>
      <c r="G1233" s="87"/>
    </row>
    <row r="1234" spans="2:7">
      <c r="B1234" s="87"/>
      <c r="C1234" s="87"/>
      <c r="D1234" s="94"/>
      <c r="E1234" s="95"/>
      <c r="F1234" s="87"/>
      <c r="G1234" s="87"/>
    </row>
    <row r="1235" spans="2:7">
      <c r="B1235" s="87"/>
      <c r="C1235" s="87"/>
      <c r="D1235" s="94"/>
      <c r="E1235" s="95"/>
      <c r="F1235" s="87"/>
      <c r="G1235" s="87"/>
    </row>
    <row r="1236" spans="2:7">
      <c r="B1236" s="87"/>
      <c r="C1236" s="87"/>
      <c r="D1236" s="94"/>
      <c r="E1236" s="95"/>
      <c r="F1236" s="87"/>
      <c r="G1236" s="87"/>
    </row>
    <row r="1237" spans="2:7">
      <c r="B1237" s="87"/>
      <c r="C1237" s="87"/>
      <c r="D1237" s="94"/>
      <c r="E1237" s="95"/>
      <c r="F1237" s="87"/>
      <c r="G1237" s="87"/>
    </row>
    <row r="1238" spans="2:7">
      <c r="B1238" s="87"/>
      <c r="C1238" s="87"/>
      <c r="D1238" s="94"/>
      <c r="E1238" s="95"/>
      <c r="F1238" s="87"/>
      <c r="G1238" s="87"/>
    </row>
    <row r="1239" spans="2:7">
      <c r="B1239" s="87"/>
      <c r="C1239" s="87"/>
      <c r="D1239" s="94"/>
      <c r="E1239" s="95"/>
      <c r="F1239" s="87"/>
      <c r="G1239" s="87"/>
    </row>
    <row r="1240" spans="2:7">
      <c r="B1240" s="87"/>
      <c r="C1240" s="87"/>
      <c r="D1240" s="94"/>
      <c r="E1240" s="95"/>
      <c r="F1240" s="87"/>
      <c r="G1240" s="87"/>
    </row>
    <row r="1241" spans="2:7">
      <c r="B1241" s="87"/>
      <c r="C1241" s="87"/>
      <c r="D1241" s="94"/>
      <c r="E1241" s="95"/>
      <c r="F1241" s="87"/>
      <c r="G1241" s="87"/>
    </row>
    <row r="1242" spans="2:7">
      <c r="B1242" s="87"/>
      <c r="C1242" s="87"/>
      <c r="D1242" s="94"/>
      <c r="E1242" s="95"/>
      <c r="F1242" s="87"/>
      <c r="G1242" s="87"/>
    </row>
    <row r="1243" spans="2:7">
      <c r="B1243" s="87"/>
      <c r="C1243" s="87"/>
      <c r="D1243" s="94"/>
      <c r="E1243" s="95"/>
      <c r="F1243" s="87"/>
      <c r="G1243" s="87"/>
    </row>
    <row r="1244" spans="2:7">
      <c r="B1244" s="87"/>
      <c r="C1244" s="87"/>
      <c r="D1244" s="94"/>
      <c r="E1244" s="95"/>
      <c r="F1244" s="87"/>
      <c r="G1244" s="87"/>
    </row>
    <row r="1245" spans="2:7">
      <c r="B1245" s="87"/>
      <c r="C1245" s="87"/>
      <c r="D1245" s="94"/>
      <c r="E1245" s="95"/>
      <c r="F1245" s="87"/>
      <c r="G1245" s="87"/>
    </row>
    <row r="1246" spans="2:7">
      <c r="B1246" s="87"/>
      <c r="C1246" s="87"/>
      <c r="D1246" s="94"/>
      <c r="E1246" s="95"/>
      <c r="F1246" s="87"/>
      <c r="G1246" s="87"/>
    </row>
    <row r="1247" spans="2:7">
      <c r="B1247" s="87"/>
      <c r="C1247" s="87"/>
      <c r="D1247" s="94"/>
      <c r="E1247" s="95"/>
      <c r="F1247" s="87"/>
      <c r="G1247" s="87"/>
    </row>
    <row r="1248" spans="2:7">
      <c r="B1248" s="87"/>
      <c r="C1248" s="87"/>
      <c r="D1248" s="94"/>
      <c r="E1248" s="95"/>
      <c r="F1248" s="87"/>
      <c r="G1248" s="87"/>
    </row>
    <row r="1249" spans="2:7">
      <c r="B1249" s="87"/>
      <c r="C1249" s="87"/>
      <c r="D1249" s="94"/>
      <c r="E1249" s="95"/>
      <c r="F1249" s="87"/>
      <c r="G1249" s="87"/>
    </row>
    <row r="1250" spans="2:7">
      <c r="B1250" s="87"/>
      <c r="C1250" s="87"/>
      <c r="D1250" s="94"/>
      <c r="E1250" s="95"/>
      <c r="F1250" s="87"/>
      <c r="G1250" s="87"/>
    </row>
    <row r="1251" spans="2:7">
      <c r="B1251" s="87"/>
      <c r="C1251" s="87"/>
      <c r="D1251" s="94"/>
      <c r="E1251" s="95"/>
      <c r="F1251" s="87"/>
      <c r="G1251" s="87"/>
    </row>
    <row r="1252" spans="2:7">
      <c r="B1252" s="87"/>
      <c r="C1252" s="87"/>
      <c r="D1252" s="94"/>
      <c r="E1252" s="95"/>
      <c r="F1252" s="87"/>
      <c r="G1252" s="87"/>
    </row>
    <row r="1253" spans="2:7">
      <c r="B1253" s="87"/>
      <c r="C1253" s="87"/>
      <c r="D1253" s="94"/>
      <c r="E1253" s="95"/>
      <c r="F1253" s="87"/>
      <c r="G1253" s="87"/>
    </row>
    <row r="1254" spans="2:7">
      <c r="B1254" s="87"/>
      <c r="C1254" s="87"/>
      <c r="D1254" s="94"/>
      <c r="E1254" s="95"/>
      <c r="F1254" s="87"/>
      <c r="G1254" s="87"/>
    </row>
    <row r="1255" spans="2:7">
      <c r="B1255" s="87"/>
      <c r="C1255" s="87"/>
      <c r="D1255" s="94"/>
      <c r="E1255" s="95"/>
      <c r="F1255" s="87"/>
      <c r="G1255" s="87"/>
    </row>
    <row r="1256" spans="2:7">
      <c r="B1256" s="87"/>
      <c r="C1256" s="87"/>
      <c r="D1256" s="94"/>
      <c r="E1256" s="95"/>
      <c r="F1256" s="87"/>
      <c r="G1256" s="87"/>
    </row>
    <row r="1257" spans="2:7">
      <c r="B1257" s="87"/>
      <c r="C1257" s="87"/>
      <c r="D1257" s="94"/>
      <c r="E1257" s="95"/>
      <c r="F1257" s="87"/>
      <c r="G1257" s="87"/>
    </row>
    <row r="1258" spans="2:7">
      <c r="B1258" s="87"/>
      <c r="C1258" s="87"/>
      <c r="D1258" s="94"/>
      <c r="E1258" s="95"/>
      <c r="F1258" s="87"/>
      <c r="G1258" s="87"/>
    </row>
    <row r="1259" spans="2:7">
      <c r="B1259" s="87"/>
      <c r="C1259" s="87"/>
      <c r="D1259" s="94"/>
      <c r="E1259" s="95"/>
      <c r="F1259" s="87"/>
      <c r="G1259" s="87"/>
    </row>
    <row r="1260" spans="2:7">
      <c r="B1260" s="87"/>
      <c r="C1260" s="87"/>
      <c r="D1260" s="94"/>
      <c r="E1260" s="95"/>
      <c r="F1260" s="87"/>
      <c r="G1260" s="87"/>
    </row>
    <row r="1261" spans="2:7">
      <c r="B1261" s="87"/>
      <c r="C1261" s="87"/>
      <c r="D1261" s="94"/>
      <c r="E1261" s="95"/>
      <c r="F1261" s="87"/>
      <c r="G1261" s="87"/>
    </row>
    <row r="1262" spans="2:7">
      <c r="B1262" s="87"/>
      <c r="C1262" s="87"/>
      <c r="D1262" s="94"/>
      <c r="E1262" s="95"/>
      <c r="F1262" s="87"/>
      <c r="G1262" s="87"/>
    </row>
    <row r="1263" spans="2:7">
      <c r="B1263" s="87"/>
      <c r="C1263" s="87"/>
      <c r="D1263" s="94"/>
      <c r="E1263" s="95"/>
      <c r="F1263" s="87"/>
      <c r="G1263" s="87"/>
    </row>
    <row r="1264" spans="2:7">
      <c r="B1264" s="87"/>
      <c r="C1264" s="87"/>
      <c r="D1264" s="94"/>
      <c r="E1264" s="95"/>
      <c r="F1264" s="87"/>
      <c r="G1264" s="87"/>
    </row>
    <row r="1265" spans="2:7">
      <c r="B1265" s="87"/>
      <c r="C1265" s="87"/>
      <c r="D1265" s="94"/>
      <c r="E1265" s="95"/>
      <c r="F1265" s="87"/>
      <c r="G1265" s="87"/>
    </row>
    <row r="1266" spans="2:7">
      <c r="B1266" s="87"/>
      <c r="C1266" s="87"/>
      <c r="D1266" s="94"/>
      <c r="E1266" s="95"/>
      <c r="F1266" s="87"/>
      <c r="G1266" s="87"/>
    </row>
    <row r="1267" spans="2:7">
      <c r="B1267" s="87"/>
      <c r="C1267" s="87"/>
      <c r="D1267" s="94"/>
      <c r="E1267" s="95"/>
      <c r="F1267" s="87"/>
      <c r="G1267" s="87"/>
    </row>
    <row r="1268" spans="2:7">
      <c r="B1268" s="87"/>
      <c r="C1268" s="87"/>
      <c r="D1268" s="94"/>
      <c r="E1268" s="95"/>
      <c r="F1268" s="87"/>
      <c r="G1268" s="87"/>
    </row>
    <row r="1269" spans="2:7">
      <c r="B1269" s="87"/>
      <c r="C1269" s="87"/>
      <c r="D1269" s="94"/>
      <c r="E1269" s="95"/>
      <c r="F1269" s="87"/>
      <c r="G1269" s="87"/>
    </row>
    <row r="1270" spans="2:7">
      <c r="B1270" s="87"/>
      <c r="C1270" s="87"/>
      <c r="D1270" s="94"/>
      <c r="E1270" s="95"/>
      <c r="F1270" s="87"/>
      <c r="G1270" s="87"/>
    </row>
    <row r="1271" spans="2:7">
      <c r="B1271" s="87"/>
      <c r="C1271" s="87"/>
      <c r="D1271" s="94"/>
      <c r="E1271" s="95"/>
      <c r="F1271" s="87"/>
      <c r="G1271" s="87"/>
    </row>
    <row r="1272" spans="2:7">
      <c r="B1272" s="87"/>
      <c r="C1272" s="87"/>
      <c r="D1272" s="94"/>
      <c r="E1272" s="95"/>
      <c r="F1272" s="87"/>
      <c r="G1272" s="87"/>
    </row>
    <row r="1273" spans="2:7">
      <c r="B1273" s="87"/>
      <c r="C1273" s="87"/>
      <c r="D1273" s="94"/>
      <c r="E1273" s="95"/>
      <c r="F1273" s="87"/>
      <c r="G1273" s="87"/>
    </row>
    <row r="1274" spans="2:7">
      <c r="B1274" s="87"/>
      <c r="C1274" s="87"/>
      <c r="D1274" s="94"/>
      <c r="E1274" s="95"/>
      <c r="F1274" s="87"/>
      <c r="G1274" s="87"/>
    </row>
    <row r="1275" spans="2:7">
      <c r="B1275" s="87"/>
      <c r="C1275" s="87"/>
      <c r="D1275" s="94"/>
      <c r="E1275" s="95"/>
      <c r="F1275" s="87"/>
      <c r="G1275" s="87"/>
    </row>
    <row r="1276" spans="2:7">
      <c r="B1276" s="87"/>
      <c r="C1276" s="87"/>
      <c r="D1276" s="94"/>
      <c r="E1276" s="95"/>
      <c r="F1276" s="87"/>
      <c r="G1276" s="87"/>
    </row>
    <row r="1277" spans="2:7">
      <c r="B1277" s="87"/>
      <c r="C1277" s="87"/>
      <c r="D1277" s="94"/>
      <c r="E1277" s="95"/>
      <c r="F1277" s="87"/>
      <c r="G1277" s="87"/>
    </row>
    <row r="1278" spans="2:7">
      <c r="B1278" s="87"/>
      <c r="C1278" s="87"/>
      <c r="D1278" s="94"/>
      <c r="E1278" s="95"/>
      <c r="F1278" s="87"/>
      <c r="G1278" s="87"/>
    </row>
    <row r="1279" spans="2:7">
      <c r="B1279" s="87"/>
      <c r="C1279" s="87"/>
      <c r="D1279" s="94"/>
      <c r="E1279" s="95"/>
      <c r="F1279" s="87"/>
      <c r="G1279" s="87"/>
    </row>
    <row r="1280" spans="2:7">
      <c r="B1280" s="87"/>
      <c r="C1280" s="87"/>
      <c r="D1280" s="94"/>
      <c r="E1280" s="95"/>
      <c r="F1280" s="87"/>
      <c r="G1280" s="87"/>
    </row>
    <row r="1281" spans="2:7">
      <c r="B1281" s="87"/>
      <c r="C1281" s="87"/>
      <c r="D1281" s="94"/>
      <c r="E1281" s="95"/>
      <c r="F1281" s="87"/>
      <c r="G1281" s="87"/>
    </row>
    <row r="1282" spans="2:7">
      <c r="B1282" s="87"/>
      <c r="C1282" s="87"/>
      <c r="D1282" s="94"/>
      <c r="E1282" s="95"/>
      <c r="F1282" s="87"/>
      <c r="G1282" s="87"/>
    </row>
    <row r="1283" spans="2:7">
      <c r="B1283" s="87"/>
      <c r="C1283" s="87"/>
      <c r="D1283" s="94"/>
      <c r="E1283" s="95"/>
      <c r="F1283" s="87"/>
      <c r="G1283" s="87"/>
    </row>
    <row r="1284" spans="2:7">
      <c r="B1284" s="87"/>
      <c r="C1284" s="87"/>
      <c r="D1284" s="94"/>
      <c r="E1284" s="95"/>
      <c r="F1284" s="87"/>
      <c r="G1284" s="87"/>
    </row>
    <row r="1285" spans="2:7">
      <c r="B1285" s="87"/>
      <c r="C1285" s="87"/>
      <c r="D1285" s="94"/>
      <c r="E1285" s="95"/>
      <c r="F1285" s="87"/>
      <c r="G1285" s="87"/>
    </row>
    <row r="1286" spans="2:7">
      <c r="B1286" s="87"/>
      <c r="C1286" s="87"/>
      <c r="D1286" s="94"/>
      <c r="E1286" s="95"/>
      <c r="F1286" s="87"/>
      <c r="G1286" s="87"/>
    </row>
    <row r="1287" spans="2:7">
      <c r="B1287" s="87"/>
      <c r="C1287" s="87"/>
      <c r="D1287" s="94"/>
      <c r="E1287" s="95"/>
      <c r="F1287" s="87"/>
      <c r="G1287" s="87"/>
    </row>
    <row r="1288" spans="2:7">
      <c r="B1288" s="87"/>
      <c r="C1288" s="87"/>
      <c r="D1288" s="94"/>
      <c r="E1288" s="95"/>
      <c r="F1288" s="87"/>
      <c r="G1288" s="87"/>
    </row>
    <row r="1289" spans="2:7">
      <c r="B1289" s="87"/>
      <c r="C1289" s="87"/>
      <c r="D1289" s="94"/>
      <c r="E1289" s="95"/>
      <c r="F1289" s="87"/>
      <c r="G1289" s="87"/>
    </row>
    <row r="1290" spans="2:7">
      <c r="B1290" s="87"/>
      <c r="C1290" s="87"/>
      <c r="D1290" s="94"/>
      <c r="E1290" s="95"/>
      <c r="F1290" s="87"/>
      <c r="G1290" s="87"/>
    </row>
    <row r="1291" spans="2:7">
      <c r="B1291" s="87"/>
      <c r="C1291" s="87"/>
      <c r="D1291" s="94"/>
      <c r="E1291" s="95"/>
      <c r="F1291" s="87"/>
      <c r="G1291" s="87"/>
    </row>
    <row r="1292" spans="2:7">
      <c r="B1292" s="87"/>
      <c r="C1292" s="87"/>
      <c r="D1292" s="94"/>
      <c r="E1292" s="95"/>
      <c r="F1292" s="87"/>
      <c r="G1292" s="87"/>
    </row>
    <row r="1293" spans="2:7">
      <c r="B1293" s="87"/>
      <c r="C1293" s="87"/>
      <c r="D1293" s="94"/>
      <c r="E1293" s="95"/>
      <c r="F1293" s="87"/>
      <c r="G1293" s="87"/>
    </row>
    <row r="1294" spans="2:7">
      <c r="B1294" s="87"/>
      <c r="C1294" s="87"/>
      <c r="D1294" s="94"/>
      <c r="E1294" s="95"/>
      <c r="F1294" s="87"/>
      <c r="G1294" s="87"/>
    </row>
    <row r="1295" spans="2:7">
      <c r="B1295" s="87"/>
      <c r="C1295" s="87"/>
      <c r="D1295" s="94"/>
      <c r="E1295" s="95"/>
      <c r="F1295" s="87"/>
      <c r="G1295" s="87"/>
    </row>
    <row r="1296" spans="2:7">
      <c r="B1296" s="87"/>
      <c r="C1296" s="87"/>
      <c r="D1296" s="94"/>
      <c r="E1296" s="95"/>
      <c r="F1296" s="87"/>
      <c r="G1296" s="87"/>
    </row>
    <row r="1297" spans="2:7">
      <c r="B1297" s="87"/>
      <c r="C1297" s="87"/>
      <c r="D1297" s="94"/>
      <c r="E1297" s="95"/>
      <c r="F1297" s="87"/>
      <c r="G1297" s="87"/>
    </row>
    <row r="1298" spans="2:7">
      <c r="B1298" s="87"/>
      <c r="C1298" s="87"/>
      <c r="D1298" s="94"/>
      <c r="E1298" s="95"/>
      <c r="F1298" s="87"/>
      <c r="G1298" s="87"/>
    </row>
    <row r="1299" spans="2:7">
      <c r="B1299" s="87"/>
      <c r="C1299" s="87"/>
      <c r="D1299" s="94"/>
      <c r="E1299" s="95"/>
      <c r="F1299" s="87"/>
      <c r="G1299" s="87"/>
    </row>
    <row r="1300" spans="2:7">
      <c r="B1300" s="87"/>
      <c r="C1300" s="87"/>
      <c r="D1300" s="94"/>
      <c r="E1300" s="95"/>
      <c r="F1300" s="87"/>
      <c r="G1300" s="87"/>
    </row>
    <row r="1301" spans="2:7">
      <c r="B1301" s="87"/>
      <c r="C1301" s="87"/>
      <c r="D1301" s="94"/>
      <c r="E1301" s="95"/>
      <c r="F1301" s="87"/>
      <c r="G1301" s="87"/>
    </row>
    <row r="1302" spans="2:7">
      <c r="B1302" s="87"/>
      <c r="C1302" s="87"/>
      <c r="D1302" s="94"/>
      <c r="E1302" s="95"/>
      <c r="F1302" s="87"/>
      <c r="G1302" s="87"/>
    </row>
    <row r="1303" spans="2:7">
      <c r="B1303" s="87"/>
      <c r="C1303" s="87"/>
      <c r="D1303" s="94"/>
      <c r="E1303" s="95"/>
      <c r="F1303" s="87"/>
      <c r="G1303" s="87"/>
    </row>
    <row r="1304" spans="2:7">
      <c r="B1304" s="87"/>
      <c r="C1304" s="87"/>
      <c r="D1304" s="94"/>
      <c r="E1304" s="95"/>
      <c r="F1304" s="87"/>
      <c r="G1304" s="87"/>
    </row>
    <row r="1305" spans="2:7">
      <c r="B1305" s="87"/>
      <c r="C1305" s="87"/>
      <c r="D1305" s="94"/>
      <c r="E1305" s="95"/>
      <c r="F1305" s="87"/>
      <c r="G1305" s="87"/>
    </row>
    <row r="1306" spans="2:7">
      <c r="B1306" s="87"/>
      <c r="C1306" s="87"/>
      <c r="D1306" s="94"/>
      <c r="E1306" s="95"/>
      <c r="F1306" s="87"/>
      <c r="G1306" s="87"/>
    </row>
    <row r="1307" spans="2:7">
      <c r="B1307" s="87"/>
      <c r="C1307" s="87"/>
      <c r="D1307" s="94"/>
      <c r="E1307" s="95"/>
      <c r="F1307" s="87"/>
      <c r="G1307" s="87"/>
    </row>
    <row r="1308" spans="2:7">
      <c r="B1308" s="87"/>
      <c r="C1308" s="87"/>
      <c r="D1308" s="94"/>
      <c r="E1308" s="95"/>
      <c r="F1308" s="87"/>
      <c r="G1308" s="87"/>
    </row>
    <row r="1309" spans="2:7">
      <c r="B1309" s="87"/>
      <c r="C1309" s="87"/>
      <c r="D1309" s="94"/>
      <c r="E1309" s="95"/>
      <c r="F1309" s="87"/>
      <c r="G1309" s="87"/>
    </row>
    <row r="1310" spans="2:7">
      <c r="B1310" s="87"/>
      <c r="C1310" s="87"/>
      <c r="D1310" s="94"/>
      <c r="E1310" s="95"/>
      <c r="F1310" s="87"/>
      <c r="G1310" s="87"/>
    </row>
    <row r="1311" spans="2:7">
      <c r="B1311" s="87"/>
      <c r="C1311" s="87"/>
      <c r="D1311" s="94"/>
      <c r="E1311" s="95"/>
      <c r="F1311" s="87"/>
      <c r="G1311" s="87"/>
    </row>
    <row r="1312" spans="2:7">
      <c r="B1312" s="87"/>
      <c r="C1312" s="87"/>
      <c r="D1312" s="94"/>
      <c r="E1312" s="95"/>
      <c r="F1312" s="87"/>
      <c r="G1312" s="87"/>
    </row>
    <row r="1313" spans="2:7">
      <c r="B1313" s="87"/>
      <c r="C1313" s="87"/>
      <c r="D1313" s="94"/>
      <c r="E1313" s="95"/>
      <c r="F1313" s="87"/>
      <c r="G1313" s="87"/>
    </row>
    <row r="1314" spans="2:7">
      <c r="B1314" s="87"/>
      <c r="C1314" s="87"/>
      <c r="D1314" s="94"/>
      <c r="E1314" s="95"/>
      <c r="F1314" s="87"/>
      <c r="G1314" s="87"/>
    </row>
    <row r="1315" spans="2:7">
      <c r="B1315" s="87"/>
      <c r="C1315" s="87"/>
      <c r="D1315" s="94"/>
      <c r="E1315" s="95"/>
      <c r="F1315" s="87"/>
      <c r="G1315" s="87"/>
    </row>
    <row r="1316" spans="2:7">
      <c r="B1316" s="87"/>
      <c r="C1316" s="87"/>
      <c r="D1316" s="94"/>
      <c r="E1316" s="95"/>
      <c r="F1316" s="87"/>
      <c r="G1316" s="87"/>
    </row>
    <row r="1317" spans="2:7">
      <c r="B1317" s="87"/>
      <c r="C1317" s="87"/>
      <c r="D1317" s="94"/>
      <c r="E1317" s="95"/>
      <c r="F1317" s="87"/>
      <c r="G1317" s="87"/>
    </row>
    <row r="1318" spans="2:7">
      <c r="B1318" s="87"/>
      <c r="C1318" s="87"/>
      <c r="D1318" s="94"/>
      <c r="E1318" s="95"/>
      <c r="F1318" s="87"/>
      <c r="G1318" s="87"/>
    </row>
    <row r="1319" spans="2:7">
      <c r="B1319" s="87"/>
      <c r="C1319" s="87"/>
      <c r="D1319" s="94"/>
      <c r="E1319" s="95"/>
      <c r="F1319" s="87"/>
      <c r="G1319" s="87"/>
    </row>
    <row r="1320" spans="2:7">
      <c r="B1320" s="87"/>
      <c r="C1320" s="87"/>
      <c r="D1320" s="94"/>
      <c r="E1320" s="95"/>
      <c r="F1320" s="87"/>
      <c r="G1320" s="87"/>
    </row>
    <row r="1321" spans="2:7">
      <c r="B1321" s="87"/>
      <c r="C1321" s="87"/>
      <c r="D1321" s="94"/>
      <c r="E1321" s="95"/>
      <c r="F1321" s="87"/>
      <c r="G1321" s="87"/>
    </row>
    <row r="1322" spans="2:7">
      <c r="B1322" s="87"/>
      <c r="C1322" s="87"/>
      <c r="D1322" s="94"/>
      <c r="E1322" s="95"/>
      <c r="F1322" s="87"/>
      <c r="G1322" s="87"/>
    </row>
    <row r="1323" spans="2:7">
      <c r="B1323" s="87"/>
      <c r="C1323" s="87"/>
      <c r="D1323" s="94"/>
      <c r="E1323" s="95"/>
      <c r="F1323" s="87"/>
      <c r="G1323" s="87"/>
    </row>
    <row r="1324" spans="2:7">
      <c r="B1324" s="87"/>
      <c r="C1324" s="87"/>
      <c r="D1324" s="94"/>
      <c r="E1324" s="95"/>
      <c r="F1324" s="87"/>
      <c r="G1324" s="87"/>
    </row>
    <row r="1325" spans="2:7">
      <c r="B1325" s="87"/>
      <c r="C1325" s="87"/>
      <c r="D1325" s="94"/>
      <c r="E1325" s="95"/>
      <c r="F1325" s="87"/>
      <c r="G1325" s="87"/>
    </row>
    <row r="1326" spans="2:7">
      <c r="B1326" s="87"/>
      <c r="C1326" s="87"/>
      <c r="D1326" s="94"/>
      <c r="E1326" s="95"/>
      <c r="F1326" s="87"/>
      <c r="G1326" s="87"/>
    </row>
    <row r="1327" spans="2:7">
      <c r="B1327" s="87"/>
      <c r="C1327" s="87"/>
      <c r="D1327" s="94"/>
      <c r="E1327" s="95"/>
      <c r="F1327" s="87"/>
      <c r="G1327" s="87"/>
    </row>
    <row r="1328" spans="2:7">
      <c r="B1328" s="87"/>
      <c r="C1328" s="87"/>
      <c r="D1328" s="94"/>
      <c r="E1328" s="95"/>
      <c r="F1328" s="87"/>
      <c r="G1328" s="87"/>
    </row>
    <row r="1329" spans="2:7">
      <c r="B1329" s="87"/>
      <c r="C1329" s="87"/>
      <c r="D1329" s="94"/>
      <c r="E1329" s="95"/>
      <c r="F1329" s="87"/>
      <c r="G1329" s="87"/>
    </row>
    <row r="1330" spans="2:7">
      <c r="B1330" s="87"/>
      <c r="C1330" s="87"/>
      <c r="D1330" s="94"/>
      <c r="E1330" s="95"/>
      <c r="F1330" s="87"/>
      <c r="G1330" s="87"/>
    </row>
    <row r="1331" spans="2:7">
      <c r="B1331" s="87"/>
      <c r="C1331" s="87"/>
      <c r="D1331" s="94"/>
      <c r="E1331" s="95"/>
      <c r="F1331" s="87"/>
      <c r="G1331" s="87"/>
    </row>
    <row r="1332" spans="2:7">
      <c r="B1332" s="87"/>
      <c r="C1332" s="87"/>
      <c r="D1332" s="94"/>
      <c r="E1332" s="95"/>
      <c r="F1332" s="87"/>
      <c r="G1332" s="87"/>
    </row>
    <row r="1333" spans="2:7">
      <c r="B1333" s="87"/>
      <c r="C1333" s="87"/>
      <c r="D1333" s="94"/>
      <c r="E1333" s="95"/>
      <c r="F1333" s="87"/>
      <c r="G1333" s="87"/>
    </row>
    <row r="1334" spans="2:7">
      <c r="B1334" s="87"/>
      <c r="C1334" s="87"/>
      <c r="D1334" s="94"/>
      <c r="E1334" s="95"/>
      <c r="F1334" s="87"/>
      <c r="G1334" s="87"/>
    </row>
    <row r="1335" spans="2:7">
      <c r="B1335" s="87"/>
      <c r="C1335" s="87"/>
      <c r="D1335" s="94"/>
      <c r="E1335" s="95"/>
      <c r="F1335" s="87"/>
      <c r="G1335" s="87"/>
    </row>
    <row r="1336" spans="2:7">
      <c r="B1336" s="87"/>
      <c r="C1336" s="87"/>
      <c r="D1336" s="94"/>
      <c r="E1336" s="95"/>
      <c r="F1336" s="87"/>
      <c r="G1336" s="87"/>
    </row>
    <row r="1337" spans="2:7">
      <c r="B1337" s="87"/>
      <c r="C1337" s="87"/>
      <c r="D1337" s="94"/>
      <c r="E1337" s="95"/>
      <c r="F1337" s="87"/>
      <c r="G1337" s="87"/>
    </row>
    <row r="1338" spans="2:7">
      <c r="B1338" s="87"/>
      <c r="C1338" s="87"/>
      <c r="D1338" s="94"/>
      <c r="E1338" s="95"/>
      <c r="F1338" s="87"/>
      <c r="G1338" s="87"/>
    </row>
    <row r="1339" spans="2:7">
      <c r="B1339" s="87"/>
      <c r="C1339" s="87"/>
      <c r="D1339" s="94"/>
      <c r="E1339" s="95"/>
      <c r="F1339" s="87"/>
      <c r="G1339" s="87"/>
    </row>
    <row r="1340" spans="2:7">
      <c r="B1340" s="87"/>
      <c r="C1340" s="87"/>
      <c r="D1340" s="94"/>
      <c r="E1340" s="95"/>
      <c r="F1340" s="87"/>
      <c r="G1340" s="87"/>
    </row>
    <row r="1341" spans="2:7">
      <c r="B1341" s="87"/>
      <c r="C1341" s="87"/>
      <c r="D1341" s="94"/>
      <c r="E1341" s="95"/>
      <c r="F1341" s="87"/>
      <c r="G1341" s="87"/>
    </row>
    <row r="1342" spans="2:7">
      <c r="B1342" s="87"/>
      <c r="C1342" s="87"/>
      <c r="D1342" s="94"/>
      <c r="E1342" s="95"/>
      <c r="F1342" s="87"/>
      <c r="G1342" s="87"/>
    </row>
    <row r="1343" spans="2:7">
      <c r="B1343" s="87"/>
      <c r="C1343" s="87"/>
      <c r="D1343" s="94"/>
      <c r="E1343" s="95"/>
      <c r="F1343" s="87"/>
      <c r="G1343" s="87"/>
    </row>
    <row r="1344" spans="2:7">
      <c r="B1344" s="87"/>
      <c r="C1344" s="87"/>
      <c r="D1344" s="94"/>
      <c r="E1344" s="95"/>
      <c r="F1344" s="87"/>
      <c r="G1344" s="87"/>
    </row>
    <row r="1345" spans="2:7">
      <c r="B1345" s="87"/>
      <c r="C1345" s="87"/>
      <c r="D1345" s="94"/>
      <c r="E1345" s="95"/>
      <c r="F1345" s="87"/>
      <c r="G1345" s="87"/>
    </row>
    <row r="1346" spans="2:7">
      <c r="B1346" s="87"/>
      <c r="C1346" s="87"/>
      <c r="D1346" s="94"/>
      <c r="E1346" s="95"/>
      <c r="F1346" s="87"/>
      <c r="G1346" s="87"/>
    </row>
    <row r="1347" spans="2:7">
      <c r="B1347" s="87"/>
      <c r="C1347" s="87"/>
      <c r="D1347" s="94"/>
      <c r="E1347" s="95"/>
      <c r="F1347" s="87"/>
      <c r="G1347" s="87"/>
    </row>
    <row r="1348" spans="2:7">
      <c r="B1348" s="87"/>
      <c r="C1348" s="87"/>
      <c r="D1348" s="94"/>
      <c r="E1348" s="95"/>
      <c r="F1348" s="87"/>
      <c r="G1348" s="87"/>
    </row>
    <row r="1349" spans="2:7">
      <c r="B1349" s="87"/>
      <c r="C1349" s="87"/>
      <c r="D1349" s="94"/>
      <c r="E1349" s="95"/>
      <c r="F1349" s="87"/>
      <c r="G1349" s="87"/>
    </row>
    <row r="1350" spans="2:7">
      <c r="B1350" s="87"/>
      <c r="C1350" s="87"/>
      <c r="D1350" s="94"/>
      <c r="E1350" s="95"/>
      <c r="F1350" s="87"/>
      <c r="G1350" s="87"/>
    </row>
    <row r="1351" spans="2:7">
      <c r="B1351" s="87"/>
      <c r="C1351" s="87"/>
      <c r="D1351" s="94"/>
      <c r="E1351" s="95"/>
      <c r="F1351" s="87"/>
      <c r="G1351" s="87"/>
    </row>
    <row r="1352" spans="2:7">
      <c r="B1352" s="87"/>
      <c r="C1352" s="87"/>
      <c r="D1352" s="94"/>
      <c r="E1352" s="95"/>
      <c r="F1352" s="87"/>
      <c r="G1352" s="87"/>
    </row>
    <row r="1353" spans="2:7">
      <c r="B1353" s="87"/>
      <c r="C1353" s="87"/>
      <c r="D1353" s="94"/>
      <c r="E1353" s="95"/>
      <c r="F1353" s="87"/>
      <c r="G1353" s="87"/>
    </row>
    <row r="1354" spans="2:7">
      <c r="B1354" s="87"/>
      <c r="C1354" s="87"/>
      <c r="D1354" s="94"/>
      <c r="E1354" s="95"/>
      <c r="F1354" s="87"/>
      <c r="G1354" s="87"/>
    </row>
    <row r="1355" spans="2:7">
      <c r="B1355" s="87"/>
      <c r="C1355" s="87"/>
      <c r="D1355" s="94"/>
      <c r="E1355" s="95"/>
      <c r="F1355" s="87"/>
      <c r="G1355" s="87"/>
    </row>
    <row r="1356" spans="2:7">
      <c r="B1356" s="87"/>
      <c r="C1356" s="87"/>
      <c r="D1356" s="94"/>
      <c r="E1356" s="95"/>
      <c r="F1356" s="87"/>
      <c r="G1356" s="87"/>
    </row>
    <row r="1357" spans="2:7">
      <c r="B1357" s="87"/>
      <c r="C1357" s="87"/>
      <c r="D1357" s="94"/>
      <c r="E1357" s="95"/>
      <c r="F1357" s="87"/>
      <c r="G1357" s="87"/>
    </row>
    <row r="1358" spans="2:7">
      <c r="B1358" s="87"/>
      <c r="C1358" s="87"/>
      <c r="D1358" s="94"/>
      <c r="E1358" s="95"/>
      <c r="F1358" s="87"/>
      <c r="G1358" s="87"/>
    </row>
    <row r="1359" spans="2:7">
      <c r="B1359" s="87"/>
      <c r="C1359" s="87"/>
      <c r="D1359" s="94"/>
      <c r="E1359" s="95"/>
      <c r="F1359" s="87"/>
      <c r="G1359" s="87"/>
    </row>
    <row r="1360" spans="2:7">
      <c r="B1360" s="87"/>
      <c r="C1360" s="87"/>
      <c r="D1360" s="94"/>
      <c r="E1360" s="95"/>
      <c r="F1360" s="87"/>
      <c r="G1360" s="87"/>
    </row>
    <row r="1361" spans="2:7">
      <c r="B1361" s="87"/>
      <c r="C1361" s="87"/>
      <c r="D1361" s="94"/>
      <c r="E1361" s="95"/>
      <c r="F1361" s="87"/>
      <c r="G1361" s="87"/>
    </row>
    <row r="1362" spans="2:7">
      <c r="B1362" s="87"/>
      <c r="C1362" s="87"/>
      <c r="D1362" s="94"/>
      <c r="E1362" s="95"/>
      <c r="F1362" s="87"/>
      <c r="G1362" s="87"/>
    </row>
    <row r="1363" spans="2:7">
      <c r="B1363" s="87"/>
      <c r="C1363" s="87"/>
      <c r="D1363" s="94"/>
      <c r="E1363" s="95"/>
      <c r="F1363" s="87"/>
      <c r="G1363" s="87"/>
    </row>
    <row r="1364" spans="2:7">
      <c r="B1364" s="87"/>
      <c r="C1364" s="87"/>
      <c r="D1364" s="94"/>
      <c r="E1364" s="95"/>
      <c r="F1364" s="87"/>
      <c r="G1364" s="87"/>
    </row>
    <row r="1365" spans="2:7">
      <c r="B1365" s="87"/>
      <c r="C1365" s="87"/>
      <c r="D1365" s="94"/>
      <c r="E1365" s="95"/>
      <c r="F1365" s="87"/>
      <c r="G1365" s="87"/>
    </row>
    <row r="1366" spans="2:7">
      <c r="B1366" s="87"/>
      <c r="C1366" s="87"/>
      <c r="D1366" s="94"/>
      <c r="E1366" s="95"/>
      <c r="F1366" s="87"/>
      <c r="G1366" s="87"/>
    </row>
    <row r="1367" spans="2:7">
      <c r="B1367" s="87"/>
      <c r="C1367" s="87"/>
      <c r="D1367" s="94"/>
      <c r="E1367" s="95"/>
      <c r="F1367" s="87"/>
      <c r="G1367" s="87"/>
    </row>
    <row r="1368" spans="2:7">
      <c r="B1368" s="87"/>
      <c r="C1368" s="87"/>
      <c r="D1368" s="94"/>
      <c r="E1368" s="95"/>
      <c r="F1368" s="87"/>
      <c r="G1368" s="87"/>
    </row>
    <row r="1369" spans="2:7">
      <c r="B1369" s="87"/>
      <c r="C1369" s="87"/>
      <c r="D1369" s="94"/>
      <c r="E1369" s="95"/>
      <c r="F1369" s="87"/>
      <c r="G1369" s="87"/>
    </row>
    <row r="1370" spans="2:7">
      <c r="B1370" s="87"/>
      <c r="C1370" s="87"/>
      <c r="D1370" s="94"/>
      <c r="E1370" s="95"/>
      <c r="F1370" s="87"/>
      <c r="G1370" s="87"/>
    </row>
    <row r="1371" spans="2:7">
      <c r="B1371" s="87"/>
      <c r="C1371" s="87"/>
      <c r="D1371" s="94"/>
      <c r="E1371" s="95"/>
      <c r="F1371" s="87"/>
      <c r="G1371" s="87"/>
    </row>
    <row r="1372" spans="2:7">
      <c r="B1372" s="87"/>
      <c r="C1372" s="87"/>
      <c r="D1372" s="94"/>
      <c r="E1372" s="95"/>
      <c r="F1372" s="87"/>
      <c r="G1372" s="87"/>
    </row>
    <row r="1373" spans="2:7">
      <c r="B1373" s="87"/>
      <c r="C1373" s="87"/>
      <c r="D1373" s="94"/>
      <c r="E1373" s="95"/>
      <c r="F1373" s="87"/>
      <c r="G1373" s="87"/>
    </row>
    <row r="1374" spans="2:7">
      <c r="B1374" s="87"/>
      <c r="C1374" s="87"/>
      <c r="D1374" s="94"/>
      <c r="E1374" s="95"/>
      <c r="F1374" s="87"/>
      <c r="G1374" s="87"/>
    </row>
    <row r="1375" spans="2:7">
      <c r="B1375" s="87"/>
      <c r="C1375" s="87"/>
      <c r="D1375" s="94"/>
      <c r="E1375" s="95"/>
      <c r="F1375" s="87"/>
      <c r="G1375" s="87"/>
    </row>
    <row r="1376" spans="2:7">
      <c r="B1376" s="87"/>
      <c r="C1376" s="87"/>
      <c r="D1376" s="94"/>
      <c r="E1376" s="95"/>
      <c r="F1376" s="87"/>
      <c r="G1376" s="87"/>
    </row>
    <row r="1377" spans="2:7">
      <c r="B1377" s="87"/>
      <c r="C1377" s="87"/>
      <c r="D1377" s="94"/>
      <c r="E1377" s="95"/>
      <c r="F1377" s="87"/>
      <c r="G1377" s="87"/>
    </row>
    <row r="1378" spans="2:7">
      <c r="B1378" s="87"/>
      <c r="C1378" s="87"/>
      <c r="D1378" s="94"/>
      <c r="E1378" s="95"/>
      <c r="F1378" s="87"/>
      <c r="G1378" s="87"/>
    </row>
    <row r="1379" spans="2:7">
      <c r="B1379" s="87"/>
      <c r="C1379" s="87"/>
      <c r="D1379" s="94"/>
      <c r="E1379" s="95"/>
      <c r="F1379" s="87"/>
      <c r="G1379" s="87"/>
    </row>
    <row r="1380" spans="2:7">
      <c r="B1380" s="87"/>
      <c r="C1380" s="87"/>
      <c r="D1380" s="94"/>
      <c r="E1380" s="95"/>
      <c r="F1380" s="87"/>
      <c r="G1380" s="87"/>
    </row>
    <row r="1381" spans="2:7">
      <c r="B1381" s="87"/>
      <c r="C1381" s="87"/>
      <c r="D1381" s="94"/>
      <c r="E1381" s="95"/>
      <c r="F1381" s="87"/>
      <c r="G1381" s="87"/>
    </row>
    <row r="1382" spans="2:7">
      <c r="B1382" s="87"/>
      <c r="C1382" s="87"/>
      <c r="D1382" s="94"/>
      <c r="E1382" s="95"/>
      <c r="F1382" s="87"/>
      <c r="G1382" s="87"/>
    </row>
    <row r="1383" spans="2:7">
      <c r="B1383" s="87"/>
      <c r="C1383" s="87"/>
      <c r="D1383" s="94"/>
      <c r="E1383" s="95"/>
      <c r="F1383" s="87"/>
      <c r="G1383" s="87"/>
    </row>
    <row r="1384" spans="2:7">
      <c r="B1384" s="87"/>
      <c r="C1384" s="87"/>
      <c r="D1384" s="94"/>
      <c r="E1384" s="95"/>
      <c r="F1384" s="87"/>
      <c r="G1384" s="87"/>
    </row>
    <row r="1385" spans="2:7">
      <c r="B1385" s="87"/>
      <c r="C1385" s="87"/>
      <c r="D1385" s="94"/>
      <c r="E1385" s="95"/>
      <c r="F1385" s="87"/>
      <c r="G1385" s="87"/>
    </row>
    <row r="1386" spans="2:7">
      <c r="B1386" s="87"/>
      <c r="C1386" s="87"/>
      <c r="D1386" s="94"/>
      <c r="E1386" s="95"/>
      <c r="F1386" s="87"/>
      <c r="G1386" s="87"/>
    </row>
    <row r="1387" spans="2:7">
      <c r="B1387" s="87"/>
      <c r="C1387" s="87"/>
      <c r="D1387" s="94"/>
      <c r="E1387" s="95"/>
      <c r="F1387" s="87"/>
      <c r="G1387" s="87"/>
    </row>
    <row r="1388" spans="2:7">
      <c r="B1388" s="87"/>
      <c r="C1388" s="87"/>
      <c r="D1388" s="94"/>
      <c r="E1388" s="95"/>
      <c r="F1388" s="87"/>
      <c r="G1388" s="87"/>
    </row>
    <row r="1389" spans="2:7">
      <c r="B1389" s="87"/>
      <c r="C1389" s="87"/>
      <c r="D1389" s="94"/>
      <c r="E1389" s="95"/>
      <c r="F1389" s="87"/>
      <c r="G1389" s="87"/>
    </row>
    <row r="1390" spans="2:7">
      <c r="B1390" s="87"/>
      <c r="C1390" s="87"/>
      <c r="D1390" s="94"/>
      <c r="E1390" s="95"/>
      <c r="F1390" s="87"/>
      <c r="G1390" s="87"/>
    </row>
    <row r="1391" spans="2:7">
      <c r="B1391" s="87"/>
      <c r="C1391" s="87"/>
      <c r="D1391" s="94"/>
      <c r="E1391" s="95"/>
      <c r="F1391" s="87"/>
      <c r="G1391" s="87"/>
    </row>
    <row r="1392" spans="2:7">
      <c r="B1392" s="87"/>
      <c r="C1392" s="87"/>
      <c r="D1392" s="94"/>
      <c r="E1392" s="95"/>
      <c r="F1392" s="87"/>
      <c r="G1392" s="87"/>
    </row>
    <row r="1393" spans="2:7">
      <c r="B1393" s="87"/>
      <c r="C1393" s="87"/>
      <c r="D1393" s="94"/>
      <c r="E1393" s="95"/>
      <c r="F1393" s="87"/>
      <c r="G1393" s="87"/>
    </row>
    <row r="1394" spans="2:7">
      <c r="B1394" s="87"/>
      <c r="C1394" s="87"/>
      <c r="D1394" s="94"/>
      <c r="E1394" s="95"/>
      <c r="F1394" s="87"/>
      <c r="G1394" s="87"/>
    </row>
    <row r="1395" spans="2:7">
      <c r="B1395" s="87"/>
      <c r="C1395" s="87"/>
      <c r="D1395" s="94"/>
      <c r="E1395" s="95"/>
      <c r="F1395" s="87"/>
      <c r="G1395" s="87"/>
    </row>
    <row r="1396" spans="2:7">
      <c r="B1396" s="87"/>
      <c r="C1396" s="87"/>
      <c r="D1396" s="94"/>
      <c r="E1396" s="95"/>
      <c r="F1396" s="87"/>
      <c r="G1396" s="87"/>
    </row>
    <row r="1397" spans="2:7">
      <c r="B1397" s="87"/>
      <c r="C1397" s="87"/>
      <c r="D1397" s="94"/>
      <c r="E1397" s="95"/>
      <c r="F1397" s="87"/>
      <c r="G1397" s="87"/>
    </row>
    <row r="1398" spans="2:7">
      <c r="B1398" s="87"/>
      <c r="C1398" s="87"/>
      <c r="D1398" s="94"/>
      <c r="E1398" s="95"/>
      <c r="F1398" s="87"/>
      <c r="G1398" s="87"/>
    </row>
    <row r="1399" spans="2:7">
      <c r="B1399" s="87"/>
      <c r="C1399" s="87"/>
      <c r="D1399" s="94"/>
      <c r="E1399" s="95"/>
      <c r="F1399" s="87"/>
      <c r="G1399" s="87"/>
    </row>
    <row r="1400" spans="2:7">
      <c r="B1400" s="87"/>
      <c r="C1400" s="87"/>
      <c r="D1400" s="94"/>
      <c r="E1400" s="95"/>
      <c r="F1400" s="87"/>
      <c r="G1400" s="87"/>
    </row>
    <row r="1401" spans="2:7">
      <c r="B1401" s="87"/>
      <c r="C1401" s="87"/>
      <c r="D1401" s="94"/>
      <c r="E1401" s="95"/>
      <c r="F1401" s="87"/>
      <c r="G1401" s="87"/>
    </row>
    <row r="1402" spans="2:7">
      <c r="B1402" s="87"/>
      <c r="C1402" s="87"/>
      <c r="D1402" s="94"/>
      <c r="E1402" s="95"/>
      <c r="F1402" s="87"/>
      <c r="G1402" s="87"/>
    </row>
    <row r="1403" spans="2:7">
      <c r="B1403" s="87"/>
      <c r="C1403" s="87"/>
      <c r="D1403" s="94"/>
      <c r="E1403" s="95"/>
      <c r="F1403" s="87"/>
      <c r="G1403" s="87"/>
    </row>
    <row r="1404" spans="2:7">
      <c r="B1404" s="87"/>
      <c r="C1404" s="87"/>
      <c r="D1404" s="94"/>
      <c r="E1404" s="95"/>
      <c r="F1404" s="87"/>
      <c r="G1404" s="87"/>
    </row>
    <row r="1405" spans="2:7">
      <c r="B1405" s="87"/>
      <c r="C1405" s="87"/>
      <c r="D1405" s="94"/>
      <c r="E1405" s="95"/>
      <c r="F1405" s="87"/>
      <c r="G1405" s="87"/>
    </row>
    <row r="1406" spans="2:7">
      <c r="B1406" s="87"/>
      <c r="C1406" s="87"/>
      <c r="D1406" s="94"/>
      <c r="E1406" s="95"/>
      <c r="F1406" s="87"/>
      <c r="G1406" s="87"/>
    </row>
    <row r="1407" spans="2:7">
      <c r="B1407" s="87"/>
      <c r="C1407" s="87"/>
      <c r="D1407" s="94"/>
      <c r="E1407" s="95"/>
      <c r="F1407" s="87"/>
      <c r="G1407" s="87"/>
    </row>
    <row r="1408" spans="2:7">
      <c r="B1408" s="87"/>
      <c r="C1408" s="87"/>
      <c r="D1408" s="94"/>
      <c r="E1408" s="95"/>
      <c r="F1408" s="87"/>
      <c r="G1408" s="87"/>
    </row>
    <row r="1409" spans="2:7">
      <c r="B1409" s="87"/>
      <c r="C1409" s="87"/>
      <c r="D1409" s="94"/>
      <c r="E1409" s="95"/>
      <c r="F1409" s="87"/>
      <c r="G1409" s="87"/>
    </row>
    <row r="1410" spans="2:7">
      <c r="B1410" s="87"/>
      <c r="C1410" s="87"/>
      <c r="D1410" s="94"/>
      <c r="E1410" s="95"/>
      <c r="F1410" s="87"/>
      <c r="G1410" s="87"/>
    </row>
    <row r="1411" spans="2:7">
      <c r="B1411" s="87"/>
      <c r="C1411" s="87"/>
      <c r="D1411" s="94"/>
      <c r="E1411" s="95"/>
      <c r="F1411" s="87"/>
      <c r="G1411" s="87"/>
    </row>
    <row r="1412" spans="2:7">
      <c r="B1412" s="87"/>
      <c r="C1412" s="87"/>
      <c r="D1412" s="94"/>
      <c r="E1412" s="95"/>
      <c r="F1412" s="87"/>
      <c r="G1412" s="87"/>
    </row>
    <row r="1413" spans="2:7">
      <c r="B1413" s="87"/>
      <c r="C1413" s="87"/>
      <c r="D1413" s="94"/>
      <c r="E1413" s="95"/>
      <c r="F1413" s="87"/>
      <c r="G1413" s="87"/>
    </row>
    <row r="1414" spans="2:7">
      <c r="B1414" s="87"/>
      <c r="C1414" s="87"/>
      <c r="D1414" s="94"/>
      <c r="E1414" s="95"/>
      <c r="F1414" s="87"/>
      <c r="G1414" s="87"/>
    </row>
    <row r="1415" spans="2:7">
      <c r="B1415" s="87"/>
      <c r="C1415" s="87"/>
      <c r="D1415" s="94"/>
      <c r="E1415" s="95"/>
      <c r="F1415" s="87"/>
      <c r="G1415" s="87"/>
    </row>
    <row r="1416" spans="2:7">
      <c r="B1416" s="87"/>
      <c r="C1416" s="87"/>
      <c r="D1416" s="94"/>
      <c r="E1416" s="95"/>
      <c r="F1416" s="87"/>
      <c r="G1416" s="87"/>
    </row>
    <row r="1417" spans="2:7">
      <c r="B1417" s="87"/>
      <c r="C1417" s="87"/>
      <c r="D1417" s="94"/>
      <c r="E1417" s="95"/>
      <c r="F1417" s="87"/>
      <c r="G1417" s="87"/>
    </row>
    <row r="1418" spans="2:7">
      <c r="B1418" s="87"/>
      <c r="C1418" s="87"/>
      <c r="D1418" s="94"/>
      <c r="E1418" s="95"/>
      <c r="F1418" s="87"/>
      <c r="G1418" s="87"/>
    </row>
    <row r="1419" spans="2:7">
      <c r="B1419" s="87"/>
      <c r="C1419" s="87"/>
      <c r="D1419" s="94"/>
      <c r="E1419" s="95"/>
      <c r="F1419" s="87"/>
      <c r="G1419" s="87"/>
    </row>
    <row r="1420" spans="2:7">
      <c r="B1420" s="87"/>
      <c r="C1420" s="87"/>
      <c r="D1420" s="94"/>
      <c r="E1420" s="95"/>
      <c r="F1420" s="87"/>
      <c r="G1420" s="87"/>
    </row>
    <row r="1421" spans="2:7">
      <c r="B1421" s="87"/>
      <c r="C1421" s="87"/>
      <c r="D1421" s="94"/>
      <c r="E1421" s="95"/>
      <c r="F1421" s="87"/>
      <c r="G1421" s="87"/>
    </row>
    <row r="1422" spans="2:7">
      <c r="B1422" s="87"/>
      <c r="C1422" s="87"/>
      <c r="D1422" s="94"/>
      <c r="E1422" s="95"/>
      <c r="F1422" s="87"/>
      <c r="G1422" s="87"/>
    </row>
    <row r="1423" spans="2:7">
      <c r="B1423" s="87"/>
      <c r="C1423" s="87"/>
      <c r="D1423" s="94"/>
      <c r="E1423" s="95"/>
      <c r="F1423" s="87"/>
      <c r="G1423" s="87"/>
    </row>
    <row r="1424" spans="2:7">
      <c r="B1424" s="87"/>
      <c r="C1424" s="87"/>
      <c r="D1424" s="94"/>
      <c r="E1424" s="95"/>
      <c r="F1424" s="87"/>
      <c r="G1424" s="87"/>
    </row>
    <row r="1425" spans="2:7">
      <c r="B1425" s="87"/>
      <c r="C1425" s="87"/>
      <c r="D1425" s="94"/>
      <c r="E1425" s="95"/>
      <c r="F1425" s="87"/>
      <c r="G1425" s="87"/>
    </row>
    <row r="1426" spans="2:7">
      <c r="B1426" s="87"/>
      <c r="C1426" s="87"/>
      <c r="D1426" s="94"/>
      <c r="E1426" s="95"/>
      <c r="F1426" s="87"/>
      <c r="G1426" s="87"/>
    </row>
    <row r="1427" spans="2:7">
      <c r="B1427" s="87"/>
      <c r="C1427" s="87"/>
      <c r="D1427" s="94"/>
      <c r="E1427" s="95"/>
      <c r="F1427" s="87"/>
      <c r="G1427" s="87"/>
    </row>
    <row r="1428" spans="2:7">
      <c r="B1428" s="87"/>
      <c r="C1428" s="87"/>
      <c r="D1428" s="94"/>
      <c r="E1428" s="95"/>
      <c r="F1428" s="87"/>
      <c r="G1428" s="87"/>
    </row>
    <row r="1429" spans="2:7">
      <c r="B1429" s="87"/>
      <c r="C1429" s="87"/>
      <c r="D1429" s="94"/>
      <c r="E1429" s="95"/>
      <c r="F1429" s="87"/>
      <c r="G1429" s="87"/>
    </row>
    <row r="1430" spans="2:7">
      <c r="B1430" s="87"/>
      <c r="C1430" s="87"/>
      <c r="D1430" s="94"/>
      <c r="E1430" s="95"/>
      <c r="F1430" s="87"/>
      <c r="G1430" s="87"/>
    </row>
    <row r="1431" spans="2:7">
      <c r="B1431" s="87"/>
      <c r="C1431" s="87"/>
      <c r="D1431" s="94"/>
      <c r="E1431" s="95"/>
      <c r="F1431" s="87"/>
      <c r="G1431" s="87"/>
    </row>
    <row r="1432" spans="2:7">
      <c r="B1432" s="87"/>
      <c r="C1432" s="87"/>
      <c r="D1432" s="94"/>
      <c r="E1432" s="95"/>
      <c r="F1432" s="87"/>
      <c r="G1432" s="87"/>
    </row>
    <row r="1433" spans="2:7">
      <c r="B1433" s="87"/>
      <c r="C1433" s="87"/>
      <c r="D1433" s="94"/>
      <c r="E1433" s="95"/>
      <c r="F1433" s="87"/>
      <c r="G1433" s="87"/>
    </row>
    <row r="1434" spans="2:7">
      <c r="B1434" s="87"/>
      <c r="C1434" s="87"/>
      <c r="D1434" s="94"/>
      <c r="E1434" s="95"/>
      <c r="F1434" s="87"/>
      <c r="G1434" s="87"/>
    </row>
    <row r="1435" spans="2:7">
      <c r="B1435" s="87"/>
      <c r="C1435" s="87"/>
      <c r="D1435" s="94"/>
      <c r="E1435" s="95"/>
      <c r="F1435" s="87"/>
      <c r="G1435" s="87"/>
    </row>
    <row r="1436" spans="2:7">
      <c r="B1436" s="87"/>
      <c r="C1436" s="87"/>
      <c r="D1436" s="94"/>
      <c r="E1436" s="95"/>
      <c r="F1436" s="87"/>
      <c r="G1436" s="87"/>
    </row>
    <row r="1437" spans="2:7">
      <c r="B1437" s="87"/>
      <c r="C1437" s="87"/>
      <c r="D1437" s="94"/>
      <c r="E1437" s="95"/>
      <c r="F1437" s="87"/>
      <c r="G1437" s="87"/>
    </row>
    <row r="1438" spans="2:7">
      <c r="B1438" s="87"/>
      <c r="C1438" s="87"/>
      <c r="D1438" s="94"/>
      <c r="E1438" s="95"/>
      <c r="F1438" s="87"/>
      <c r="G1438" s="87"/>
    </row>
    <row r="1439" spans="2:7">
      <c r="B1439" s="87"/>
      <c r="C1439" s="87"/>
      <c r="D1439" s="94"/>
      <c r="E1439" s="95"/>
      <c r="F1439" s="87"/>
      <c r="G1439" s="87"/>
    </row>
    <row r="1440" spans="2:7">
      <c r="B1440" s="87"/>
      <c r="C1440" s="87"/>
      <c r="D1440" s="94"/>
      <c r="E1440" s="95"/>
      <c r="F1440" s="87"/>
      <c r="G1440" s="87"/>
    </row>
    <row r="1441" spans="2:7">
      <c r="B1441" s="87"/>
      <c r="C1441" s="87"/>
      <c r="D1441" s="94"/>
      <c r="E1441" s="95"/>
      <c r="F1441" s="87"/>
      <c r="G1441" s="87"/>
    </row>
    <row r="1442" spans="2:7">
      <c r="B1442" s="87"/>
      <c r="C1442" s="87"/>
      <c r="D1442" s="94"/>
      <c r="E1442" s="95"/>
      <c r="F1442" s="87"/>
      <c r="G1442" s="87"/>
    </row>
    <row r="1443" spans="2:7">
      <c r="B1443" s="87"/>
      <c r="C1443" s="87"/>
      <c r="D1443" s="94"/>
      <c r="E1443" s="95"/>
      <c r="F1443" s="87"/>
      <c r="G1443" s="87"/>
    </row>
    <row r="1444" spans="2:7">
      <c r="B1444" s="87"/>
      <c r="C1444" s="87"/>
      <c r="D1444" s="94"/>
      <c r="E1444" s="95"/>
      <c r="F1444" s="87"/>
      <c r="G1444" s="87"/>
    </row>
    <row r="1445" spans="2:7">
      <c r="B1445" s="87"/>
      <c r="C1445" s="87"/>
      <c r="D1445" s="94"/>
      <c r="E1445" s="95"/>
      <c r="F1445" s="87"/>
      <c r="G1445" s="87"/>
    </row>
    <row r="1446" spans="2:7">
      <c r="B1446" s="87"/>
      <c r="C1446" s="87"/>
      <c r="D1446" s="94"/>
      <c r="E1446" s="95"/>
      <c r="F1446" s="87"/>
      <c r="G1446" s="87"/>
    </row>
    <row r="1447" spans="2:7">
      <c r="B1447" s="87"/>
      <c r="C1447" s="87"/>
      <c r="D1447" s="94"/>
      <c r="E1447" s="95"/>
      <c r="F1447" s="87"/>
      <c r="G1447" s="87"/>
    </row>
    <row r="1448" spans="2:7">
      <c r="B1448" s="87"/>
      <c r="C1448" s="87"/>
      <c r="D1448" s="94"/>
      <c r="E1448" s="95"/>
      <c r="F1448" s="87"/>
      <c r="G1448" s="87"/>
    </row>
    <row r="1449" spans="2:7">
      <c r="B1449" s="87"/>
      <c r="C1449" s="87"/>
      <c r="D1449" s="94"/>
      <c r="E1449" s="95"/>
      <c r="F1449" s="87"/>
      <c r="G1449" s="87"/>
    </row>
    <row r="1450" spans="2:7">
      <c r="B1450" s="87"/>
      <c r="C1450" s="87"/>
      <c r="D1450" s="94"/>
      <c r="E1450" s="95"/>
      <c r="F1450" s="87"/>
      <c r="G1450" s="87"/>
    </row>
    <row r="1451" spans="2:7">
      <c r="B1451" s="87"/>
      <c r="C1451" s="87"/>
      <c r="D1451" s="94"/>
      <c r="E1451" s="95"/>
      <c r="F1451" s="87"/>
      <c r="G1451" s="87"/>
    </row>
    <row r="1452" spans="2:7">
      <c r="B1452" s="87"/>
      <c r="C1452" s="87"/>
      <c r="D1452" s="94"/>
      <c r="E1452" s="95"/>
      <c r="F1452" s="87"/>
      <c r="G1452" s="87"/>
    </row>
    <row r="1453" spans="2:7">
      <c r="B1453" s="87"/>
      <c r="C1453" s="87"/>
      <c r="D1453" s="94"/>
      <c r="E1453" s="95"/>
      <c r="F1453" s="87"/>
      <c r="G1453" s="87"/>
    </row>
    <row r="1454" spans="2:7">
      <c r="B1454" s="87"/>
      <c r="C1454" s="87"/>
      <c r="D1454" s="94"/>
      <c r="E1454" s="95"/>
      <c r="F1454" s="87"/>
      <c r="G1454" s="87"/>
    </row>
    <row r="1455" spans="2:7">
      <c r="B1455" s="87"/>
      <c r="C1455" s="87"/>
      <c r="D1455" s="94"/>
      <c r="E1455" s="95"/>
      <c r="F1455" s="87"/>
      <c r="G1455" s="87"/>
    </row>
    <row r="1456" spans="2:7">
      <c r="B1456" s="87"/>
      <c r="C1456" s="87"/>
      <c r="D1456" s="94"/>
      <c r="E1456" s="95"/>
      <c r="F1456" s="87"/>
      <c r="G1456" s="87"/>
    </row>
    <row r="1457" spans="2:7">
      <c r="B1457" s="87"/>
      <c r="C1457" s="87"/>
      <c r="D1457" s="94"/>
      <c r="E1457" s="95"/>
      <c r="F1457" s="87"/>
      <c r="G1457" s="87"/>
    </row>
    <row r="1458" spans="2:7">
      <c r="B1458" s="87"/>
      <c r="C1458" s="87"/>
      <c r="D1458" s="94"/>
      <c r="E1458" s="95"/>
      <c r="F1458" s="87"/>
      <c r="G1458" s="87"/>
    </row>
    <row r="1459" spans="2:7">
      <c r="B1459" s="87"/>
      <c r="C1459" s="87"/>
      <c r="D1459" s="94"/>
      <c r="E1459" s="95"/>
      <c r="F1459" s="87"/>
      <c r="G1459" s="87"/>
    </row>
    <row r="1460" spans="2:7">
      <c r="B1460" s="87"/>
      <c r="C1460" s="87"/>
      <c r="D1460" s="94"/>
      <c r="E1460" s="95"/>
      <c r="F1460" s="87"/>
      <c r="G1460" s="87"/>
    </row>
    <row r="1461" spans="2:7">
      <c r="B1461" s="87"/>
      <c r="C1461" s="87"/>
      <c r="D1461" s="94"/>
      <c r="E1461" s="95"/>
      <c r="F1461" s="87"/>
      <c r="G1461" s="87"/>
    </row>
    <row r="1462" spans="2:7">
      <c r="B1462" s="87"/>
      <c r="C1462" s="87"/>
      <c r="D1462" s="94"/>
      <c r="E1462" s="95"/>
      <c r="F1462" s="87"/>
      <c r="G1462" s="87"/>
    </row>
    <row r="1463" spans="2:7">
      <c r="B1463" s="87"/>
      <c r="C1463" s="87"/>
      <c r="D1463" s="94"/>
      <c r="E1463" s="95"/>
      <c r="F1463" s="87"/>
      <c r="G1463" s="87"/>
    </row>
    <row r="1464" spans="2:7">
      <c r="B1464" s="87"/>
      <c r="C1464" s="87"/>
      <c r="D1464" s="94"/>
      <c r="E1464" s="95"/>
      <c r="F1464" s="87"/>
      <c r="G1464" s="87"/>
    </row>
    <row r="1465" spans="2:7">
      <c r="B1465" s="87"/>
      <c r="C1465" s="87"/>
      <c r="D1465" s="94"/>
      <c r="E1465" s="95"/>
      <c r="F1465" s="87"/>
      <c r="G1465" s="87"/>
    </row>
    <row r="1466" spans="2:7">
      <c r="B1466" s="87"/>
      <c r="C1466" s="87"/>
      <c r="D1466" s="94"/>
      <c r="E1466" s="95"/>
      <c r="F1466" s="87"/>
      <c r="G1466" s="87"/>
    </row>
    <row r="1467" spans="2:7">
      <c r="B1467" s="87"/>
      <c r="C1467" s="87"/>
      <c r="D1467" s="94"/>
      <c r="E1467" s="95"/>
      <c r="F1467" s="87"/>
      <c r="G1467" s="87"/>
    </row>
    <row r="1468" spans="2:7">
      <c r="B1468" s="87"/>
      <c r="C1468" s="87"/>
      <c r="D1468" s="94"/>
      <c r="E1468" s="95"/>
      <c r="F1468" s="87"/>
      <c r="G1468" s="87"/>
    </row>
    <row r="1469" spans="2:7">
      <c r="B1469" s="87"/>
      <c r="C1469" s="87"/>
      <c r="D1469" s="94"/>
      <c r="E1469" s="95"/>
      <c r="F1469" s="87"/>
      <c r="G1469" s="87"/>
    </row>
    <row r="1470" spans="2:7">
      <c r="B1470" s="87"/>
      <c r="C1470" s="87"/>
      <c r="D1470" s="94"/>
      <c r="E1470" s="95"/>
      <c r="F1470" s="87"/>
      <c r="G1470" s="87"/>
    </row>
    <row r="1471" spans="2:7">
      <c r="B1471" s="87"/>
      <c r="C1471" s="87"/>
      <c r="D1471" s="94"/>
      <c r="E1471" s="95"/>
      <c r="F1471" s="87"/>
      <c r="G1471" s="87"/>
    </row>
    <row r="1472" spans="2:7">
      <c r="B1472" s="87"/>
      <c r="C1472" s="87"/>
      <c r="D1472" s="94"/>
      <c r="E1472" s="95"/>
      <c r="F1472" s="87"/>
      <c r="G1472" s="87"/>
    </row>
    <row r="1473" spans="2:7">
      <c r="B1473" s="87"/>
      <c r="C1473" s="87"/>
      <c r="D1473" s="94"/>
      <c r="E1473" s="95"/>
      <c r="F1473" s="87"/>
      <c r="G1473" s="87"/>
    </row>
    <row r="1474" spans="2:7">
      <c r="B1474" s="87"/>
      <c r="C1474" s="87"/>
      <c r="D1474" s="94"/>
      <c r="E1474" s="95"/>
      <c r="F1474" s="87"/>
      <c r="G1474" s="87"/>
    </row>
    <row r="1475" spans="2:7">
      <c r="B1475" s="87"/>
      <c r="C1475" s="87"/>
      <c r="D1475" s="94"/>
      <c r="E1475" s="95"/>
      <c r="F1475" s="87"/>
      <c r="G1475" s="87"/>
    </row>
    <row r="1476" spans="2:7">
      <c r="B1476" s="87"/>
      <c r="C1476" s="87"/>
      <c r="D1476" s="94"/>
      <c r="E1476" s="95"/>
      <c r="F1476" s="87"/>
      <c r="G1476" s="87"/>
    </row>
    <row r="1477" spans="2:7">
      <c r="B1477" s="87"/>
      <c r="C1477" s="87"/>
      <c r="D1477" s="94"/>
      <c r="E1477" s="95"/>
      <c r="F1477" s="87"/>
      <c r="G1477" s="87"/>
    </row>
    <row r="1478" spans="2:7">
      <c r="B1478" s="87"/>
      <c r="C1478" s="87"/>
      <c r="D1478" s="94"/>
      <c r="E1478" s="95"/>
      <c r="F1478" s="87"/>
      <c r="G1478" s="87"/>
    </row>
    <row r="1479" spans="2:7">
      <c r="B1479" s="87"/>
      <c r="C1479" s="87"/>
      <c r="D1479" s="94"/>
      <c r="E1479" s="95"/>
      <c r="F1479" s="87"/>
      <c r="G1479" s="87"/>
    </row>
    <row r="1480" spans="2:7">
      <c r="B1480" s="87"/>
      <c r="C1480" s="87"/>
      <c r="D1480" s="94"/>
      <c r="E1480" s="95"/>
      <c r="F1480" s="87"/>
      <c r="G1480" s="87"/>
    </row>
    <row r="1481" spans="2:7">
      <c r="B1481" s="87"/>
      <c r="C1481" s="87"/>
      <c r="D1481" s="94"/>
      <c r="E1481" s="95"/>
      <c r="F1481" s="87"/>
      <c r="G1481" s="87"/>
    </row>
    <row r="1482" spans="2:7">
      <c r="B1482" s="87"/>
      <c r="C1482" s="87"/>
      <c r="D1482" s="94"/>
      <c r="E1482" s="95"/>
      <c r="F1482" s="87"/>
      <c r="G1482" s="87"/>
    </row>
    <row r="1483" spans="2:7">
      <c r="B1483" s="87"/>
      <c r="C1483" s="87"/>
      <c r="D1483" s="94"/>
      <c r="E1483" s="95"/>
      <c r="F1483" s="87"/>
      <c r="G1483" s="87"/>
    </row>
    <row r="1484" spans="2:7">
      <c r="B1484" s="87"/>
      <c r="C1484" s="87"/>
      <c r="D1484" s="94"/>
      <c r="E1484" s="95"/>
      <c r="F1484" s="87"/>
      <c r="G1484" s="87"/>
    </row>
    <row r="1485" spans="2:7">
      <c r="B1485" s="87"/>
      <c r="C1485" s="87"/>
      <c r="D1485" s="94"/>
      <c r="E1485" s="95"/>
      <c r="F1485" s="87"/>
      <c r="G1485" s="87"/>
    </row>
    <row r="1486" spans="2:7">
      <c r="B1486" s="87"/>
      <c r="C1486" s="87"/>
      <c r="D1486" s="94"/>
      <c r="E1486" s="95"/>
      <c r="F1486" s="87"/>
      <c r="G1486" s="87"/>
    </row>
    <row r="1487" spans="2:7">
      <c r="B1487" s="87"/>
      <c r="C1487" s="87"/>
      <c r="D1487" s="94"/>
      <c r="E1487" s="95"/>
      <c r="F1487" s="87"/>
      <c r="G1487" s="87"/>
    </row>
    <row r="1488" spans="2:7">
      <c r="B1488" s="87"/>
      <c r="C1488" s="87"/>
      <c r="D1488" s="94"/>
      <c r="E1488" s="95"/>
      <c r="F1488" s="87"/>
      <c r="G1488" s="87"/>
    </row>
    <row r="1489" spans="2:7">
      <c r="B1489" s="87"/>
      <c r="C1489" s="87"/>
      <c r="D1489" s="94"/>
      <c r="E1489" s="95"/>
      <c r="F1489" s="87"/>
      <c r="G1489" s="87"/>
    </row>
    <row r="1490" spans="2:7">
      <c r="B1490" s="87"/>
      <c r="C1490" s="87"/>
      <c r="D1490" s="94"/>
      <c r="E1490" s="95"/>
      <c r="F1490" s="87"/>
      <c r="G1490" s="87"/>
    </row>
    <row r="1491" spans="2:7">
      <c r="B1491" s="87"/>
      <c r="C1491" s="87"/>
      <c r="D1491" s="94"/>
      <c r="E1491" s="95"/>
      <c r="F1491" s="87"/>
      <c r="G1491" s="87"/>
    </row>
    <row r="1492" spans="2:7">
      <c r="B1492" s="87"/>
      <c r="C1492" s="87"/>
      <c r="D1492" s="94"/>
      <c r="E1492" s="95"/>
      <c r="F1492" s="87"/>
      <c r="G1492" s="87"/>
    </row>
    <row r="1493" spans="2:7">
      <c r="B1493" s="87"/>
      <c r="C1493" s="87"/>
      <c r="D1493" s="94"/>
      <c r="E1493" s="95"/>
      <c r="F1493" s="87"/>
      <c r="G1493" s="87"/>
    </row>
    <row r="1494" spans="2:7">
      <c r="B1494" s="87"/>
      <c r="C1494" s="87"/>
      <c r="D1494" s="94"/>
      <c r="E1494" s="95"/>
      <c r="F1494" s="87"/>
      <c r="G1494" s="87"/>
    </row>
    <row r="1495" spans="2:7">
      <c r="B1495" s="87"/>
      <c r="C1495" s="87"/>
      <c r="D1495" s="94"/>
      <c r="E1495" s="95"/>
      <c r="F1495" s="87"/>
      <c r="G1495" s="87"/>
    </row>
    <row r="1496" spans="2:7">
      <c r="B1496" s="87"/>
      <c r="C1496" s="87"/>
      <c r="D1496" s="94"/>
      <c r="E1496" s="95"/>
      <c r="F1496" s="87"/>
      <c r="G1496" s="87"/>
    </row>
    <row r="1497" spans="2:7">
      <c r="B1497" s="87"/>
      <c r="C1497" s="87"/>
      <c r="D1497" s="94"/>
      <c r="E1497" s="95"/>
      <c r="F1497" s="87"/>
      <c r="G1497" s="87"/>
    </row>
    <row r="1498" spans="2:7">
      <c r="B1498" s="87"/>
      <c r="C1498" s="87"/>
      <c r="D1498" s="94"/>
      <c r="E1498" s="95"/>
      <c r="F1498" s="87"/>
      <c r="G1498" s="87"/>
    </row>
    <row r="1499" spans="2:7">
      <c r="B1499" s="87"/>
      <c r="C1499" s="87"/>
      <c r="D1499" s="94"/>
      <c r="E1499" s="95"/>
      <c r="F1499" s="87"/>
      <c r="G1499" s="87"/>
    </row>
    <row r="1500" spans="2:7">
      <c r="B1500" s="87"/>
      <c r="C1500" s="87"/>
      <c r="D1500" s="94"/>
      <c r="E1500" s="95"/>
      <c r="F1500" s="87"/>
      <c r="G1500" s="87"/>
    </row>
    <row r="1501" spans="2:7">
      <c r="B1501" s="87"/>
      <c r="C1501" s="87"/>
      <c r="D1501" s="94"/>
      <c r="E1501" s="95"/>
      <c r="F1501" s="87"/>
      <c r="G1501" s="87"/>
    </row>
    <row r="1502" spans="2:7">
      <c r="B1502" s="87"/>
      <c r="C1502" s="87"/>
      <c r="D1502" s="94"/>
      <c r="E1502" s="95"/>
      <c r="F1502" s="87"/>
      <c r="G1502" s="87"/>
    </row>
    <row r="1503" spans="2:7">
      <c r="B1503" s="87"/>
      <c r="C1503" s="87"/>
      <c r="D1503" s="94"/>
      <c r="E1503" s="95"/>
      <c r="F1503" s="87"/>
      <c r="G1503" s="87"/>
    </row>
    <row r="1504" spans="2:7">
      <c r="B1504" s="87"/>
      <c r="C1504" s="87"/>
      <c r="D1504" s="94"/>
      <c r="E1504" s="95"/>
      <c r="F1504" s="87"/>
      <c r="G1504" s="87"/>
    </row>
    <row r="1505" spans="2:7">
      <c r="B1505" s="87"/>
      <c r="C1505" s="87"/>
      <c r="D1505" s="94"/>
      <c r="E1505" s="95"/>
      <c r="F1505" s="87"/>
      <c r="G1505" s="87"/>
    </row>
    <row r="1506" spans="2:7">
      <c r="B1506" s="87"/>
      <c r="C1506" s="87"/>
      <c r="D1506" s="94"/>
      <c r="E1506" s="95"/>
      <c r="F1506" s="87"/>
      <c r="G1506" s="87"/>
    </row>
    <row r="1507" spans="2:7">
      <c r="B1507" s="87"/>
      <c r="C1507" s="87"/>
      <c r="D1507" s="94"/>
      <c r="E1507" s="95"/>
      <c r="F1507" s="87"/>
      <c r="G1507" s="87"/>
    </row>
    <row r="1508" spans="2:7">
      <c r="B1508" s="87"/>
      <c r="C1508" s="87"/>
      <c r="D1508" s="94"/>
      <c r="E1508" s="95"/>
      <c r="F1508" s="87"/>
      <c r="G1508" s="87"/>
    </row>
    <row r="1509" spans="2:7">
      <c r="B1509" s="87"/>
      <c r="C1509" s="87"/>
      <c r="D1509" s="94"/>
      <c r="E1509" s="95"/>
      <c r="F1509" s="87"/>
      <c r="G1509" s="87"/>
    </row>
    <row r="1510" spans="2:7">
      <c r="B1510" s="87"/>
      <c r="C1510" s="87"/>
      <c r="D1510" s="94"/>
      <c r="E1510" s="95"/>
      <c r="F1510" s="87"/>
      <c r="G1510" s="87"/>
    </row>
    <row r="1511" spans="2:7">
      <c r="B1511" s="87"/>
      <c r="C1511" s="87"/>
      <c r="D1511" s="94"/>
      <c r="E1511" s="95"/>
      <c r="F1511" s="87"/>
      <c r="G1511" s="87"/>
    </row>
    <row r="1512" spans="2:7">
      <c r="B1512" s="87"/>
      <c r="C1512" s="87"/>
      <c r="D1512" s="94"/>
      <c r="E1512" s="95"/>
      <c r="F1512" s="87"/>
      <c r="G1512" s="87"/>
    </row>
    <row r="1513" spans="2:7">
      <c r="B1513" s="87"/>
      <c r="C1513" s="87"/>
      <c r="D1513" s="94"/>
      <c r="E1513" s="95"/>
      <c r="F1513" s="87"/>
      <c r="G1513" s="87"/>
    </row>
    <row r="1514" spans="2:7">
      <c r="B1514" s="87"/>
      <c r="C1514" s="87"/>
      <c r="D1514" s="94"/>
      <c r="E1514" s="95"/>
      <c r="F1514" s="87"/>
      <c r="G1514" s="87"/>
    </row>
    <row r="1515" spans="2:7">
      <c r="B1515" s="87"/>
      <c r="C1515" s="87"/>
      <c r="D1515" s="94"/>
      <c r="E1515" s="95"/>
      <c r="F1515" s="87"/>
      <c r="G1515" s="87"/>
    </row>
    <row r="1516" spans="2:7">
      <c r="B1516" s="87"/>
      <c r="C1516" s="87"/>
      <c r="D1516" s="94"/>
      <c r="E1516" s="95"/>
      <c r="F1516" s="87"/>
      <c r="G1516" s="87"/>
    </row>
    <row r="1517" spans="2:7">
      <c r="B1517" s="87"/>
      <c r="C1517" s="87"/>
      <c r="D1517" s="94"/>
      <c r="E1517" s="95"/>
      <c r="F1517" s="87"/>
      <c r="G1517" s="87"/>
    </row>
    <row r="1518" spans="2:7">
      <c r="B1518" s="87"/>
      <c r="C1518" s="87"/>
      <c r="D1518" s="94"/>
      <c r="E1518" s="95"/>
      <c r="F1518" s="87"/>
      <c r="G1518" s="87"/>
    </row>
    <row r="1519" spans="2:7">
      <c r="B1519" s="87"/>
      <c r="C1519" s="87"/>
      <c r="D1519" s="94"/>
      <c r="E1519" s="95"/>
      <c r="F1519" s="87"/>
      <c r="G1519" s="87"/>
    </row>
    <row r="1520" spans="2:7">
      <c r="B1520" s="87"/>
      <c r="C1520" s="87"/>
      <c r="D1520" s="94"/>
      <c r="E1520" s="95"/>
      <c r="F1520" s="87"/>
      <c r="G1520" s="87"/>
    </row>
    <row r="1521" spans="2:7">
      <c r="B1521" s="87"/>
      <c r="C1521" s="87"/>
      <c r="D1521" s="94"/>
      <c r="E1521" s="95"/>
      <c r="F1521" s="87"/>
      <c r="G1521" s="87"/>
    </row>
    <row r="1522" spans="2:7">
      <c r="B1522" s="87"/>
      <c r="C1522" s="87"/>
      <c r="D1522" s="94"/>
      <c r="E1522" s="95"/>
      <c r="F1522" s="87"/>
      <c r="G1522" s="87"/>
    </row>
    <row r="1523" spans="2:7">
      <c r="B1523" s="87"/>
      <c r="C1523" s="87"/>
      <c r="D1523" s="94"/>
      <c r="E1523" s="95"/>
      <c r="F1523" s="87"/>
      <c r="G1523" s="87"/>
    </row>
    <row r="1524" spans="2:7">
      <c r="B1524" s="87"/>
      <c r="C1524" s="87"/>
      <c r="D1524" s="94"/>
      <c r="E1524" s="95"/>
      <c r="F1524" s="87"/>
      <c r="G1524" s="87"/>
    </row>
    <row r="1525" spans="2:7">
      <c r="B1525" s="87"/>
      <c r="C1525" s="87"/>
      <c r="D1525" s="94"/>
      <c r="E1525" s="95"/>
      <c r="F1525" s="87"/>
      <c r="G1525" s="87"/>
    </row>
    <row r="1526" spans="2:7">
      <c r="B1526" s="87"/>
      <c r="C1526" s="87"/>
      <c r="D1526" s="94"/>
      <c r="E1526" s="95"/>
      <c r="F1526" s="87"/>
      <c r="G1526" s="87"/>
    </row>
    <row r="1527" spans="2:7">
      <c r="B1527" s="87"/>
      <c r="C1527" s="87"/>
      <c r="D1527" s="94"/>
      <c r="E1527" s="95"/>
      <c r="F1527" s="87"/>
      <c r="G1527" s="87"/>
    </row>
    <row r="1528" spans="2:7">
      <c r="B1528" s="87"/>
      <c r="C1528" s="87"/>
      <c r="D1528" s="94"/>
      <c r="E1528" s="95"/>
      <c r="F1528" s="87"/>
      <c r="G1528" s="87"/>
    </row>
    <row r="1529" spans="2:7">
      <c r="B1529" s="87"/>
      <c r="C1529" s="87"/>
      <c r="D1529" s="94"/>
      <c r="E1529" s="95"/>
      <c r="F1529" s="87"/>
      <c r="G1529" s="87"/>
    </row>
    <row r="1530" spans="2:7">
      <c r="B1530" s="87"/>
      <c r="C1530" s="87"/>
      <c r="D1530" s="94"/>
      <c r="E1530" s="95"/>
      <c r="F1530" s="87"/>
      <c r="G1530" s="87"/>
    </row>
    <row r="1531" spans="2:7">
      <c r="B1531" s="87"/>
      <c r="C1531" s="87"/>
      <c r="D1531" s="94"/>
      <c r="E1531" s="95"/>
      <c r="F1531" s="87"/>
      <c r="G1531" s="87"/>
    </row>
    <row r="1532" spans="2:7">
      <c r="B1532" s="87"/>
      <c r="C1532" s="87"/>
      <c r="D1532" s="94"/>
      <c r="E1532" s="95"/>
      <c r="F1532" s="87"/>
      <c r="G1532" s="87"/>
    </row>
    <row r="1533" spans="2:7">
      <c r="B1533" s="87"/>
      <c r="C1533" s="87"/>
      <c r="D1533" s="94"/>
      <c r="E1533" s="95"/>
      <c r="F1533" s="87"/>
      <c r="G1533" s="87"/>
    </row>
    <row r="1534" spans="2:7">
      <c r="B1534" s="87"/>
      <c r="C1534" s="87"/>
      <c r="D1534" s="94"/>
      <c r="E1534" s="95"/>
      <c r="F1534" s="87"/>
      <c r="G1534" s="87"/>
    </row>
    <row r="1535" spans="2:7">
      <c r="B1535" s="87"/>
      <c r="C1535" s="87"/>
      <c r="D1535" s="94"/>
      <c r="E1535" s="95"/>
      <c r="F1535" s="87"/>
      <c r="G1535" s="87"/>
    </row>
    <row r="1536" spans="2:7">
      <c r="B1536" s="87"/>
      <c r="C1536" s="87"/>
      <c r="D1536" s="94"/>
      <c r="E1536" s="95"/>
      <c r="F1536" s="87"/>
      <c r="G1536" s="87"/>
    </row>
    <row r="1537" spans="2:7">
      <c r="B1537" s="87"/>
      <c r="C1537" s="87"/>
      <c r="D1537" s="94"/>
      <c r="E1537" s="95"/>
      <c r="F1537" s="87"/>
      <c r="G1537" s="87"/>
    </row>
    <row r="1538" spans="2:7">
      <c r="B1538" s="87"/>
      <c r="C1538" s="87"/>
      <c r="D1538" s="94"/>
      <c r="E1538" s="95"/>
      <c r="F1538" s="87"/>
      <c r="G1538" s="87"/>
    </row>
    <row r="1539" spans="2:7">
      <c r="B1539" s="87"/>
      <c r="C1539" s="87"/>
      <c r="D1539" s="94"/>
      <c r="E1539" s="95"/>
      <c r="F1539" s="87"/>
      <c r="G1539" s="87"/>
    </row>
    <row r="1540" spans="2:7">
      <c r="B1540" s="87"/>
      <c r="C1540" s="87"/>
      <c r="D1540" s="94"/>
      <c r="E1540" s="95"/>
      <c r="F1540" s="87"/>
      <c r="G1540" s="87"/>
    </row>
    <row r="1541" spans="2:7">
      <c r="B1541" s="87"/>
      <c r="C1541" s="87"/>
      <c r="D1541" s="94"/>
      <c r="E1541" s="95"/>
      <c r="F1541" s="87"/>
      <c r="G1541" s="87"/>
    </row>
    <row r="1542" spans="2:7">
      <c r="B1542" s="87"/>
      <c r="C1542" s="87"/>
      <c r="D1542" s="94"/>
      <c r="E1542" s="95"/>
      <c r="F1542" s="87"/>
      <c r="G1542" s="87"/>
    </row>
    <row r="1543" spans="2:7">
      <c r="B1543" s="87"/>
      <c r="C1543" s="87"/>
      <c r="D1543" s="94"/>
      <c r="E1543" s="95"/>
      <c r="F1543" s="87"/>
      <c r="G1543" s="87"/>
    </row>
    <row r="1544" spans="2:7">
      <c r="B1544" s="87"/>
      <c r="C1544" s="87"/>
      <c r="D1544" s="94"/>
      <c r="E1544" s="95"/>
      <c r="F1544" s="87"/>
      <c r="G1544" s="87"/>
    </row>
    <row r="1545" spans="2:7">
      <c r="B1545" s="87"/>
      <c r="C1545" s="87"/>
      <c r="D1545" s="94"/>
      <c r="E1545" s="95"/>
      <c r="F1545" s="87"/>
      <c r="G1545" s="87"/>
    </row>
    <row r="1546" spans="2:7">
      <c r="B1546" s="87"/>
      <c r="C1546" s="87"/>
      <c r="D1546" s="94"/>
      <c r="E1546" s="95"/>
      <c r="F1546" s="87"/>
      <c r="G1546" s="87"/>
    </row>
    <row r="1547" spans="2:7">
      <c r="B1547" s="87"/>
      <c r="C1547" s="87"/>
      <c r="D1547" s="94"/>
      <c r="E1547" s="95"/>
      <c r="F1547" s="87"/>
      <c r="G1547" s="87"/>
    </row>
    <row r="1548" spans="2:7">
      <c r="B1548" s="87"/>
      <c r="C1548" s="87"/>
      <c r="D1548" s="94"/>
      <c r="E1548" s="95"/>
      <c r="F1548" s="87"/>
      <c r="G1548" s="87"/>
    </row>
    <row r="1549" spans="2:7">
      <c r="B1549" s="87"/>
      <c r="C1549" s="87"/>
      <c r="D1549" s="94"/>
      <c r="E1549" s="95"/>
      <c r="F1549" s="87"/>
      <c r="G1549" s="87"/>
    </row>
    <row r="1550" spans="2:7">
      <c r="B1550" s="87"/>
      <c r="C1550" s="87"/>
      <c r="D1550" s="94"/>
      <c r="E1550" s="95"/>
      <c r="F1550" s="87"/>
      <c r="G1550" s="87"/>
    </row>
    <row r="1551" spans="2:7">
      <c r="B1551" s="87"/>
      <c r="C1551" s="87"/>
      <c r="D1551" s="94"/>
      <c r="E1551" s="95"/>
      <c r="F1551" s="87"/>
      <c r="G1551" s="87"/>
    </row>
    <row r="1552" spans="2:7">
      <c r="B1552" s="87"/>
      <c r="C1552" s="87"/>
      <c r="D1552" s="94"/>
      <c r="E1552" s="95"/>
      <c r="F1552" s="87"/>
      <c r="G1552" s="87"/>
    </row>
    <row r="1553" spans="2:7">
      <c r="B1553" s="87"/>
      <c r="C1553" s="87"/>
      <c r="D1553" s="94"/>
      <c r="E1553" s="95"/>
      <c r="F1553" s="87"/>
      <c r="G1553" s="87"/>
    </row>
    <row r="1554" spans="2:7">
      <c r="B1554" s="87"/>
      <c r="C1554" s="87"/>
      <c r="D1554" s="94"/>
      <c r="E1554" s="95"/>
      <c r="F1554" s="87"/>
      <c r="G1554" s="87"/>
    </row>
    <row r="1555" spans="2:7">
      <c r="B1555" s="87"/>
      <c r="C1555" s="87"/>
      <c r="D1555" s="94"/>
      <c r="E1555" s="95"/>
      <c r="F1555" s="87"/>
      <c r="G1555" s="87"/>
    </row>
    <row r="1556" spans="2:7">
      <c r="B1556" s="87"/>
      <c r="C1556" s="87"/>
      <c r="D1556" s="94"/>
      <c r="E1556" s="95"/>
      <c r="F1556" s="87"/>
      <c r="G1556" s="87"/>
    </row>
    <row r="1557" spans="2:7">
      <c r="B1557" s="87"/>
      <c r="C1557" s="87"/>
      <c r="D1557" s="94"/>
      <c r="E1557" s="95"/>
      <c r="F1557" s="87"/>
      <c r="G1557" s="87"/>
    </row>
    <row r="1558" spans="2:7">
      <c r="B1558" s="87"/>
      <c r="C1558" s="87"/>
      <c r="D1558" s="94"/>
      <c r="E1558" s="95"/>
      <c r="F1558" s="87"/>
      <c r="G1558" s="87"/>
    </row>
    <row r="1559" spans="2:7">
      <c r="B1559" s="87"/>
      <c r="C1559" s="87"/>
      <c r="D1559" s="94"/>
      <c r="E1559" s="95"/>
      <c r="F1559" s="87"/>
      <c r="G1559" s="87"/>
    </row>
    <row r="1560" spans="2:7">
      <c r="B1560" s="87"/>
      <c r="C1560" s="87"/>
      <c r="D1560" s="94"/>
      <c r="E1560" s="95"/>
      <c r="F1560" s="87"/>
      <c r="G1560" s="87"/>
    </row>
    <row r="1561" spans="2:7">
      <c r="B1561" s="87"/>
      <c r="C1561" s="87"/>
      <c r="D1561" s="94"/>
      <c r="E1561" s="95"/>
      <c r="F1561" s="87"/>
      <c r="G1561" s="87"/>
    </row>
    <row r="1562" spans="2:7">
      <c r="B1562" s="87"/>
      <c r="C1562" s="87"/>
      <c r="D1562" s="94"/>
      <c r="E1562" s="95"/>
      <c r="F1562" s="87"/>
      <c r="G1562" s="87"/>
    </row>
    <row r="1563" spans="2:7">
      <c r="B1563" s="87"/>
      <c r="C1563" s="87"/>
      <c r="D1563" s="94"/>
      <c r="E1563" s="95"/>
      <c r="F1563" s="87"/>
      <c r="G1563" s="87"/>
    </row>
    <row r="1564" spans="2:7">
      <c r="B1564" s="87"/>
      <c r="C1564" s="87"/>
      <c r="D1564" s="94"/>
      <c r="E1564" s="95"/>
      <c r="F1564" s="87"/>
      <c r="G1564" s="87"/>
    </row>
    <row r="1565" spans="2:7">
      <c r="B1565" s="87"/>
      <c r="C1565" s="87"/>
      <c r="D1565" s="94"/>
      <c r="E1565" s="95"/>
      <c r="F1565" s="87"/>
      <c r="G1565" s="87"/>
    </row>
    <row r="1566" spans="2:7">
      <c r="B1566" s="87"/>
      <c r="C1566" s="87"/>
      <c r="D1566" s="94"/>
      <c r="E1566" s="95"/>
      <c r="F1566" s="87"/>
      <c r="G1566" s="87"/>
    </row>
    <row r="1567" spans="2:7">
      <c r="B1567" s="87"/>
      <c r="C1567" s="87"/>
      <c r="D1567" s="94"/>
      <c r="E1567" s="95"/>
      <c r="F1567" s="87"/>
      <c r="G1567" s="87"/>
    </row>
    <row r="1568" spans="2:7">
      <c r="B1568" s="87"/>
      <c r="C1568" s="87"/>
      <c r="D1568" s="94"/>
      <c r="E1568" s="95"/>
      <c r="F1568" s="87"/>
      <c r="G1568" s="87"/>
    </row>
    <row r="1569" spans="2:7">
      <c r="B1569" s="87"/>
      <c r="C1569" s="87"/>
      <c r="D1569" s="94"/>
      <c r="E1569" s="95"/>
      <c r="F1569" s="87"/>
      <c r="G1569" s="87"/>
    </row>
    <row r="1570" spans="2:7">
      <c r="B1570" s="87"/>
      <c r="C1570" s="87"/>
      <c r="D1570" s="94"/>
      <c r="E1570" s="95"/>
      <c r="F1570" s="87"/>
      <c r="G1570" s="87"/>
    </row>
    <row r="1571" spans="2:7">
      <c r="B1571" s="87"/>
      <c r="C1571" s="87"/>
      <c r="D1571" s="94"/>
      <c r="E1571" s="95"/>
      <c r="F1571" s="87"/>
      <c r="G1571" s="87"/>
    </row>
    <row r="1572" spans="2:7">
      <c r="B1572" s="87"/>
      <c r="C1572" s="87"/>
      <c r="D1572" s="94"/>
      <c r="E1572" s="95"/>
      <c r="F1572" s="87"/>
      <c r="G1572" s="87"/>
    </row>
    <row r="1573" spans="2:7">
      <c r="B1573" s="87"/>
      <c r="C1573" s="87"/>
      <c r="D1573" s="94"/>
      <c r="E1573" s="95"/>
      <c r="F1573" s="87"/>
      <c r="G1573" s="87"/>
    </row>
    <row r="1574" spans="2:7">
      <c r="B1574" s="87"/>
      <c r="C1574" s="87"/>
      <c r="D1574" s="94"/>
      <c r="E1574" s="95"/>
      <c r="F1574" s="87"/>
      <c r="G1574" s="87"/>
    </row>
    <row r="1575" spans="2:7">
      <c r="B1575" s="87"/>
      <c r="C1575" s="87"/>
      <c r="D1575" s="94"/>
      <c r="E1575" s="95"/>
      <c r="F1575" s="87"/>
      <c r="G1575" s="87"/>
    </row>
    <row r="1576" spans="2:7">
      <c r="B1576" s="87"/>
      <c r="C1576" s="87"/>
      <c r="D1576" s="94"/>
      <c r="E1576" s="95"/>
      <c r="F1576" s="87"/>
      <c r="G1576" s="87"/>
    </row>
    <row r="1577" spans="2:7">
      <c r="B1577" s="87"/>
      <c r="C1577" s="87"/>
      <c r="D1577" s="94"/>
      <c r="E1577" s="95"/>
      <c r="F1577" s="87"/>
      <c r="G1577" s="87"/>
    </row>
    <row r="1578" spans="2:7">
      <c r="B1578" s="87"/>
      <c r="C1578" s="87"/>
      <c r="D1578" s="94"/>
      <c r="E1578" s="95"/>
      <c r="F1578" s="87"/>
      <c r="G1578" s="87"/>
    </row>
    <row r="1579" spans="2:7">
      <c r="B1579" s="87"/>
      <c r="C1579" s="87"/>
      <c r="D1579" s="94"/>
      <c r="E1579" s="95"/>
      <c r="F1579" s="87"/>
      <c r="G1579" s="87"/>
    </row>
    <row r="1580" spans="2:7">
      <c r="B1580" s="87"/>
      <c r="C1580" s="87"/>
      <c r="D1580" s="94"/>
      <c r="E1580" s="95"/>
      <c r="F1580" s="87"/>
      <c r="G1580" s="87"/>
    </row>
    <row r="1581" spans="2:7">
      <c r="B1581" s="87"/>
      <c r="C1581" s="87"/>
      <c r="D1581" s="94"/>
      <c r="E1581" s="95"/>
      <c r="F1581" s="87"/>
      <c r="G1581" s="87"/>
    </row>
    <row r="1582" spans="2:7">
      <c r="B1582" s="87"/>
      <c r="C1582" s="87"/>
      <c r="D1582" s="94"/>
      <c r="E1582" s="95"/>
      <c r="F1582" s="87"/>
      <c r="G1582" s="87"/>
    </row>
    <row r="1583" spans="2:7">
      <c r="B1583" s="87"/>
      <c r="C1583" s="87"/>
      <c r="D1583" s="94"/>
      <c r="E1583" s="95"/>
      <c r="F1583" s="87"/>
      <c r="G1583" s="87"/>
    </row>
    <row r="1584" spans="2:7">
      <c r="B1584" s="87"/>
      <c r="C1584" s="87"/>
      <c r="D1584" s="94"/>
      <c r="E1584" s="95"/>
      <c r="F1584" s="87"/>
      <c r="G1584" s="87"/>
    </row>
    <row r="1585" spans="2:7">
      <c r="B1585" s="87"/>
      <c r="C1585" s="87"/>
      <c r="D1585" s="94"/>
      <c r="E1585" s="95"/>
      <c r="F1585" s="87"/>
      <c r="G1585" s="87"/>
    </row>
    <row r="1586" spans="2:7">
      <c r="B1586" s="87"/>
      <c r="C1586" s="87"/>
      <c r="D1586" s="94"/>
      <c r="E1586" s="95"/>
      <c r="F1586" s="87"/>
      <c r="G1586" s="87"/>
    </row>
    <row r="1587" spans="2:7">
      <c r="B1587" s="87"/>
      <c r="C1587" s="87"/>
      <c r="D1587" s="94"/>
      <c r="E1587" s="95"/>
      <c r="F1587" s="87"/>
      <c r="G1587" s="87"/>
    </row>
    <row r="1588" spans="2:7">
      <c r="B1588" s="87"/>
      <c r="C1588" s="87"/>
      <c r="D1588" s="94"/>
      <c r="E1588" s="95"/>
      <c r="F1588" s="87"/>
      <c r="G1588" s="87"/>
    </row>
    <row r="1589" spans="2:7">
      <c r="B1589" s="87"/>
      <c r="C1589" s="87"/>
      <c r="D1589" s="94"/>
      <c r="E1589" s="95"/>
      <c r="F1589" s="87"/>
      <c r="G1589" s="87"/>
    </row>
    <row r="1590" spans="2:7">
      <c r="B1590" s="87"/>
      <c r="C1590" s="87"/>
      <c r="D1590" s="94"/>
      <c r="E1590" s="95"/>
      <c r="F1590" s="87"/>
      <c r="G1590" s="87"/>
    </row>
    <row r="1591" spans="2:7">
      <c r="B1591" s="87"/>
      <c r="C1591" s="87"/>
      <c r="D1591" s="94"/>
      <c r="E1591" s="95"/>
      <c r="F1591" s="87"/>
      <c r="G1591" s="87"/>
    </row>
    <row r="1592" spans="2:7">
      <c r="B1592" s="87"/>
      <c r="C1592" s="87"/>
      <c r="D1592" s="94"/>
      <c r="E1592" s="95"/>
      <c r="F1592" s="87"/>
      <c r="G1592" s="87"/>
    </row>
    <row r="1593" spans="2:7">
      <c r="B1593" s="87"/>
      <c r="C1593" s="87"/>
      <c r="D1593" s="94"/>
      <c r="E1593" s="95"/>
      <c r="F1593" s="87"/>
      <c r="G1593" s="87"/>
    </row>
    <row r="1594" spans="2:7">
      <c r="B1594" s="87"/>
      <c r="C1594" s="87"/>
      <c r="D1594" s="94"/>
      <c r="E1594" s="95"/>
      <c r="F1594" s="87"/>
      <c r="G1594" s="87"/>
    </row>
    <row r="1595" spans="2:7">
      <c r="B1595" s="87"/>
      <c r="C1595" s="87"/>
      <c r="D1595" s="94"/>
      <c r="E1595" s="95"/>
      <c r="F1595" s="87"/>
      <c r="G1595" s="87"/>
    </row>
    <row r="1596" spans="2:7">
      <c r="B1596" s="87"/>
      <c r="C1596" s="87"/>
      <c r="D1596" s="94"/>
      <c r="E1596" s="95"/>
      <c r="F1596" s="87"/>
      <c r="G1596" s="87"/>
    </row>
    <row r="1597" spans="2:7">
      <c r="B1597" s="87"/>
      <c r="C1597" s="87"/>
      <c r="D1597" s="94"/>
      <c r="E1597" s="95"/>
      <c r="F1597" s="87"/>
      <c r="G1597" s="87"/>
    </row>
    <row r="1598" spans="2:7">
      <c r="B1598" s="87"/>
      <c r="C1598" s="87"/>
      <c r="D1598" s="94"/>
      <c r="E1598" s="95"/>
      <c r="F1598" s="87"/>
      <c r="G1598" s="87"/>
    </row>
    <row r="1599" spans="2:7">
      <c r="B1599" s="87"/>
      <c r="C1599" s="87"/>
      <c r="D1599" s="94"/>
      <c r="E1599" s="95"/>
      <c r="F1599" s="87"/>
      <c r="G1599" s="87"/>
    </row>
    <row r="1600" spans="2:7">
      <c r="B1600" s="87"/>
      <c r="C1600" s="87"/>
      <c r="D1600" s="94"/>
      <c r="E1600" s="95"/>
      <c r="F1600" s="87"/>
      <c r="G1600" s="87"/>
    </row>
    <row r="1601" spans="2:7">
      <c r="B1601" s="87"/>
      <c r="C1601" s="87"/>
      <c r="D1601" s="94"/>
      <c r="E1601" s="95"/>
      <c r="F1601" s="87"/>
      <c r="G1601" s="87"/>
    </row>
    <row r="1602" spans="2:7">
      <c r="B1602" s="87"/>
      <c r="C1602" s="87"/>
      <c r="D1602" s="94"/>
      <c r="E1602" s="95"/>
      <c r="F1602" s="87"/>
      <c r="G1602" s="87"/>
    </row>
    <row r="1603" spans="2:7">
      <c r="B1603" s="87"/>
      <c r="C1603" s="87"/>
      <c r="D1603" s="94"/>
      <c r="E1603" s="95"/>
      <c r="F1603" s="87"/>
      <c r="G1603" s="87"/>
    </row>
    <row r="1604" spans="2:7">
      <c r="B1604" s="87"/>
      <c r="C1604" s="87"/>
      <c r="D1604" s="94"/>
      <c r="E1604" s="95"/>
      <c r="F1604" s="87"/>
      <c r="G1604" s="87"/>
    </row>
    <row r="1605" spans="2:7">
      <c r="B1605" s="87"/>
      <c r="C1605" s="87"/>
      <c r="D1605" s="94"/>
      <c r="E1605" s="95"/>
      <c r="F1605" s="87"/>
      <c r="G1605" s="87"/>
    </row>
    <row r="1606" spans="2:7">
      <c r="B1606" s="87"/>
      <c r="C1606" s="87"/>
      <c r="D1606" s="94"/>
      <c r="E1606" s="95"/>
      <c r="F1606" s="87"/>
      <c r="G1606" s="87"/>
    </row>
    <row r="1607" spans="2:7">
      <c r="B1607" s="87"/>
      <c r="C1607" s="87"/>
      <c r="D1607" s="94"/>
      <c r="E1607" s="95"/>
      <c r="F1607" s="87"/>
      <c r="G1607" s="87"/>
    </row>
    <row r="1608" spans="2:7">
      <c r="B1608" s="87"/>
      <c r="C1608" s="87"/>
      <c r="D1608" s="94"/>
      <c r="E1608" s="95"/>
      <c r="F1608" s="87"/>
      <c r="G1608" s="87"/>
    </row>
    <row r="1609" spans="2:7">
      <c r="B1609" s="87"/>
      <c r="C1609" s="87"/>
      <c r="D1609" s="94"/>
      <c r="E1609" s="95"/>
      <c r="F1609" s="87"/>
      <c r="G1609" s="87"/>
    </row>
    <row r="1610" spans="2:7">
      <c r="B1610" s="87"/>
      <c r="C1610" s="87"/>
      <c r="D1610" s="94"/>
      <c r="E1610" s="95"/>
      <c r="F1610" s="87"/>
      <c r="G1610" s="87"/>
    </row>
    <row r="1611" spans="2:7">
      <c r="B1611" s="87"/>
      <c r="C1611" s="87"/>
      <c r="D1611" s="94"/>
      <c r="E1611" s="95"/>
      <c r="F1611" s="87"/>
      <c r="G1611" s="87"/>
    </row>
    <row r="1612" spans="2:7">
      <c r="B1612" s="87"/>
      <c r="C1612" s="87"/>
      <c r="D1612" s="94"/>
      <c r="E1612" s="95"/>
      <c r="F1612" s="87"/>
      <c r="G1612" s="87"/>
    </row>
    <row r="1613" spans="2:7">
      <c r="B1613" s="87"/>
      <c r="C1613" s="87"/>
      <c r="D1613" s="94"/>
      <c r="E1613" s="95"/>
      <c r="F1613" s="87"/>
      <c r="G1613" s="87"/>
    </row>
    <row r="1614" spans="2:7">
      <c r="B1614" s="87"/>
      <c r="C1614" s="87"/>
      <c r="D1614" s="94"/>
      <c r="E1614" s="95"/>
      <c r="F1614" s="87"/>
      <c r="G1614" s="87"/>
    </row>
    <row r="1615" spans="2:7">
      <c r="B1615" s="87"/>
      <c r="C1615" s="87"/>
      <c r="D1615" s="94"/>
      <c r="E1615" s="95"/>
      <c r="F1615" s="87"/>
      <c r="G1615" s="87"/>
    </row>
    <row r="1616" spans="2:7">
      <c r="B1616" s="87"/>
      <c r="C1616" s="87"/>
      <c r="D1616" s="94"/>
      <c r="E1616" s="95"/>
      <c r="F1616" s="87"/>
      <c r="G1616" s="87"/>
    </row>
    <row r="1617" spans="2:7">
      <c r="B1617" s="87"/>
      <c r="C1617" s="87"/>
      <c r="D1617" s="94"/>
      <c r="E1617" s="95"/>
      <c r="F1617" s="87"/>
      <c r="G1617" s="87"/>
    </row>
    <row r="1618" spans="2:7">
      <c r="B1618" s="87"/>
      <c r="C1618" s="87"/>
      <c r="D1618" s="94"/>
      <c r="E1618" s="95"/>
      <c r="F1618" s="87"/>
      <c r="G1618" s="87"/>
    </row>
    <row r="1619" spans="2:7">
      <c r="B1619" s="87"/>
      <c r="C1619" s="87"/>
      <c r="D1619" s="94"/>
      <c r="E1619" s="95"/>
      <c r="F1619" s="87"/>
      <c r="G1619" s="87"/>
    </row>
    <row r="1620" spans="2:7">
      <c r="B1620" s="87"/>
      <c r="C1620" s="87"/>
      <c r="D1620" s="94"/>
      <c r="E1620" s="95"/>
      <c r="F1620" s="87"/>
      <c r="G1620" s="87"/>
    </row>
    <row r="1621" spans="2:7">
      <c r="B1621" s="87"/>
      <c r="C1621" s="87"/>
      <c r="D1621" s="94"/>
      <c r="E1621" s="95"/>
      <c r="F1621" s="87"/>
      <c r="G1621" s="87"/>
    </row>
    <row r="1622" spans="2:7">
      <c r="B1622" s="87"/>
      <c r="C1622" s="87"/>
      <c r="D1622" s="94"/>
      <c r="E1622" s="95"/>
      <c r="F1622" s="87"/>
      <c r="G1622" s="87"/>
    </row>
    <row r="1623" spans="2:7">
      <c r="B1623" s="87"/>
      <c r="C1623" s="87"/>
      <c r="D1623" s="94"/>
      <c r="E1623" s="95"/>
      <c r="F1623" s="87"/>
      <c r="G1623" s="87"/>
    </row>
    <row r="1624" spans="2:7">
      <c r="B1624" s="87"/>
      <c r="C1624" s="87"/>
      <c r="D1624" s="94"/>
      <c r="E1624" s="95"/>
      <c r="F1624" s="87"/>
      <c r="G1624" s="87"/>
    </row>
    <row r="1625" spans="2:7">
      <c r="B1625" s="87"/>
      <c r="C1625" s="87"/>
      <c r="D1625" s="94"/>
      <c r="E1625" s="95"/>
      <c r="F1625" s="87"/>
      <c r="G1625" s="87"/>
    </row>
    <row r="1626" spans="2:7">
      <c r="B1626" s="87"/>
      <c r="C1626" s="87"/>
      <c r="D1626" s="94"/>
      <c r="E1626" s="95"/>
      <c r="F1626" s="87"/>
      <c r="G1626" s="87"/>
    </row>
    <row r="1627" spans="2:7">
      <c r="B1627" s="87"/>
      <c r="C1627" s="87"/>
      <c r="D1627" s="94"/>
      <c r="E1627" s="95"/>
      <c r="F1627" s="87"/>
      <c r="G1627" s="87"/>
    </row>
    <row r="1628" spans="2:7">
      <c r="B1628" s="87"/>
      <c r="C1628" s="87"/>
      <c r="D1628" s="94"/>
      <c r="E1628" s="95"/>
      <c r="F1628" s="87"/>
      <c r="G1628" s="87"/>
    </row>
    <row r="1629" spans="2:7">
      <c r="B1629" s="87"/>
      <c r="C1629" s="87"/>
      <c r="D1629" s="94"/>
      <c r="E1629" s="95"/>
      <c r="F1629" s="87"/>
      <c r="G1629" s="87"/>
    </row>
    <row r="1630" spans="2:7">
      <c r="B1630" s="87"/>
      <c r="C1630" s="87"/>
      <c r="D1630" s="94"/>
      <c r="E1630" s="95"/>
      <c r="F1630" s="87"/>
      <c r="G1630" s="87"/>
    </row>
    <row r="1631" spans="2:7">
      <c r="B1631" s="87"/>
      <c r="C1631" s="87"/>
      <c r="D1631" s="94"/>
      <c r="E1631" s="95"/>
      <c r="F1631" s="87"/>
      <c r="G1631" s="87"/>
    </row>
    <row r="1632" spans="2:7">
      <c r="B1632" s="87"/>
      <c r="C1632" s="87"/>
      <c r="D1632" s="94"/>
      <c r="E1632" s="95"/>
      <c r="F1632" s="87"/>
      <c r="G1632" s="87"/>
    </row>
    <row r="1633" spans="2:7">
      <c r="B1633" s="87"/>
      <c r="C1633" s="87"/>
      <c r="D1633" s="94"/>
      <c r="E1633" s="95"/>
      <c r="F1633" s="87"/>
      <c r="G1633" s="87"/>
    </row>
    <row r="1634" spans="2:7">
      <c r="B1634" s="87"/>
      <c r="C1634" s="87"/>
      <c r="D1634" s="94"/>
      <c r="E1634" s="95"/>
      <c r="F1634" s="87"/>
      <c r="G1634" s="87"/>
    </row>
    <row r="1635" spans="2:7">
      <c r="B1635" s="87"/>
      <c r="C1635" s="87"/>
      <c r="D1635" s="94"/>
      <c r="E1635" s="95"/>
      <c r="F1635" s="87"/>
      <c r="G1635" s="87"/>
    </row>
    <row r="1636" spans="2:7">
      <c r="B1636" s="87"/>
      <c r="C1636" s="87"/>
      <c r="D1636" s="94"/>
      <c r="E1636" s="95"/>
      <c r="F1636" s="87"/>
      <c r="G1636" s="87"/>
    </row>
    <row r="1637" spans="2:7">
      <c r="B1637" s="87"/>
      <c r="C1637" s="87"/>
      <c r="D1637" s="94"/>
      <c r="E1637" s="95"/>
      <c r="F1637" s="87"/>
      <c r="G1637" s="87"/>
    </row>
    <row r="1638" spans="2:7">
      <c r="B1638" s="87"/>
      <c r="C1638" s="87"/>
      <c r="D1638" s="94"/>
      <c r="E1638" s="95"/>
      <c r="F1638" s="87"/>
      <c r="G1638" s="87"/>
    </row>
    <row r="1639" spans="2:7">
      <c r="B1639" s="87"/>
      <c r="C1639" s="87"/>
      <c r="D1639" s="94"/>
      <c r="E1639" s="95"/>
      <c r="F1639" s="87"/>
      <c r="G1639" s="87"/>
    </row>
    <row r="1640" spans="2:7">
      <c r="B1640" s="87"/>
      <c r="C1640" s="87"/>
      <c r="D1640" s="94"/>
      <c r="E1640" s="95"/>
      <c r="F1640" s="87"/>
      <c r="G1640" s="87"/>
    </row>
    <row r="1641" spans="2:7">
      <c r="B1641" s="87"/>
      <c r="C1641" s="87"/>
      <c r="D1641" s="94"/>
      <c r="E1641" s="95"/>
      <c r="F1641" s="87"/>
      <c r="G1641" s="87"/>
    </row>
    <row r="1642" spans="2:7">
      <c r="B1642" s="87"/>
      <c r="C1642" s="87"/>
      <c r="D1642" s="94"/>
      <c r="E1642" s="95"/>
      <c r="F1642" s="87"/>
      <c r="G1642" s="87"/>
    </row>
    <row r="1643" spans="2:7">
      <c r="B1643" s="87"/>
      <c r="C1643" s="87"/>
      <c r="D1643" s="94"/>
      <c r="E1643" s="95"/>
      <c r="F1643" s="87"/>
      <c r="G1643" s="87"/>
    </row>
    <row r="1644" spans="2:7">
      <c r="B1644" s="87"/>
      <c r="C1644" s="87"/>
      <c r="D1644" s="94"/>
      <c r="E1644" s="95"/>
      <c r="F1644" s="87"/>
      <c r="G1644" s="87"/>
    </row>
    <row r="1645" spans="2:7">
      <c r="B1645" s="87"/>
      <c r="C1645" s="87"/>
      <c r="D1645" s="94"/>
      <c r="E1645" s="95"/>
      <c r="F1645" s="87"/>
      <c r="G1645" s="87"/>
    </row>
    <row r="1646" spans="2:7">
      <c r="B1646" s="87"/>
      <c r="C1646" s="87"/>
      <c r="D1646" s="94"/>
      <c r="E1646" s="95"/>
      <c r="F1646" s="87"/>
      <c r="G1646" s="87"/>
    </row>
    <row r="1647" spans="2:7">
      <c r="B1647" s="87"/>
      <c r="C1647" s="87"/>
      <c r="D1647" s="94"/>
      <c r="E1647" s="95"/>
      <c r="F1647" s="87"/>
      <c r="G1647" s="87"/>
    </row>
    <row r="1648" spans="2:7">
      <c r="B1648" s="87"/>
      <c r="C1648" s="87"/>
      <c r="D1648" s="94"/>
      <c r="E1648" s="95"/>
      <c r="F1648" s="87"/>
      <c r="G1648" s="87"/>
    </row>
    <row r="1649" spans="2:7">
      <c r="B1649" s="87"/>
      <c r="C1649" s="87"/>
      <c r="D1649" s="94"/>
      <c r="E1649" s="95"/>
      <c r="F1649" s="87"/>
      <c r="G1649" s="87"/>
    </row>
    <row r="1650" spans="2:7">
      <c r="B1650" s="87"/>
      <c r="C1650" s="87"/>
      <c r="D1650" s="94"/>
      <c r="E1650" s="95"/>
      <c r="F1650" s="87"/>
      <c r="G1650" s="87"/>
    </row>
    <row r="1651" spans="2:7">
      <c r="B1651" s="87"/>
      <c r="C1651" s="87"/>
      <c r="D1651" s="94"/>
      <c r="E1651" s="95"/>
      <c r="F1651" s="87"/>
      <c r="G1651" s="87"/>
    </row>
    <row r="1652" spans="2:7">
      <c r="B1652" s="87"/>
      <c r="C1652" s="87"/>
      <c r="D1652" s="94"/>
      <c r="E1652" s="95"/>
      <c r="F1652" s="87"/>
      <c r="G1652" s="87"/>
    </row>
    <row r="1653" spans="2:7">
      <c r="B1653" s="87"/>
      <c r="C1653" s="87"/>
      <c r="D1653" s="94"/>
      <c r="E1653" s="95"/>
      <c r="F1653" s="87"/>
      <c r="G1653" s="87"/>
    </row>
    <row r="1654" spans="2:7">
      <c r="B1654" s="87"/>
      <c r="C1654" s="87"/>
      <c r="D1654" s="94"/>
      <c r="E1654" s="95"/>
      <c r="F1654" s="87"/>
      <c r="G1654" s="87"/>
    </row>
    <row r="1655" spans="2:7">
      <c r="B1655" s="87"/>
      <c r="C1655" s="87"/>
      <c r="D1655" s="94"/>
      <c r="E1655" s="95"/>
      <c r="F1655" s="87"/>
      <c r="G1655" s="87"/>
    </row>
    <row r="1656" spans="2:7">
      <c r="B1656" s="87"/>
      <c r="C1656" s="87"/>
      <c r="D1656" s="94"/>
      <c r="E1656" s="95"/>
      <c r="F1656" s="87"/>
      <c r="G1656" s="87"/>
    </row>
    <row r="1657" spans="2:7">
      <c r="B1657" s="87"/>
      <c r="C1657" s="87"/>
      <c r="D1657" s="94"/>
      <c r="E1657" s="95"/>
      <c r="F1657" s="87"/>
      <c r="G1657" s="87"/>
    </row>
    <row r="1658" spans="2:7">
      <c r="B1658" s="87"/>
      <c r="C1658" s="87"/>
      <c r="D1658" s="94"/>
      <c r="E1658" s="95"/>
      <c r="F1658" s="87"/>
      <c r="G1658" s="87"/>
    </row>
    <row r="1659" spans="2:7">
      <c r="B1659" s="87"/>
      <c r="C1659" s="87"/>
      <c r="D1659" s="94"/>
      <c r="E1659" s="95"/>
      <c r="F1659" s="87"/>
      <c r="G1659" s="87"/>
    </row>
    <row r="1660" spans="2:7">
      <c r="B1660" s="87"/>
      <c r="C1660" s="87"/>
      <c r="D1660" s="94"/>
      <c r="E1660" s="95"/>
      <c r="F1660" s="87"/>
      <c r="G1660" s="87"/>
    </row>
    <row r="1661" spans="2:7">
      <c r="B1661" s="87"/>
      <c r="C1661" s="87"/>
      <c r="D1661" s="94"/>
      <c r="E1661" s="95"/>
      <c r="F1661" s="87"/>
      <c r="G1661" s="87"/>
    </row>
    <row r="1662" spans="2:7">
      <c r="B1662" s="87"/>
      <c r="C1662" s="87"/>
      <c r="D1662" s="94"/>
      <c r="E1662" s="95"/>
      <c r="F1662" s="87"/>
      <c r="G1662" s="87"/>
    </row>
    <row r="1663" spans="2:7">
      <c r="B1663" s="87"/>
      <c r="C1663" s="87"/>
      <c r="D1663" s="94"/>
      <c r="E1663" s="95"/>
      <c r="F1663" s="87"/>
      <c r="G1663" s="87"/>
    </row>
    <row r="1664" spans="2:7">
      <c r="B1664" s="87"/>
      <c r="C1664" s="87"/>
      <c r="D1664" s="94"/>
      <c r="E1664" s="95"/>
      <c r="F1664" s="87"/>
      <c r="G1664" s="87"/>
    </row>
    <row r="1665" spans="2:7">
      <c r="B1665" s="87"/>
      <c r="C1665" s="87"/>
      <c r="D1665" s="94"/>
      <c r="E1665" s="95"/>
      <c r="F1665" s="87"/>
      <c r="G1665" s="87"/>
    </row>
    <row r="1666" spans="2:7">
      <c r="B1666" s="87"/>
      <c r="C1666" s="87"/>
      <c r="D1666" s="94"/>
      <c r="E1666" s="95"/>
      <c r="F1666" s="87"/>
      <c r="G1666" s="87"/>
    </row>
    <row r="1667" spans="2:7">
      <c r="B1667" s="87"/>
      <c r="C1667" s="87"/>
      <c r="D1667" s="94"/>
      <c r="E1667" s="95"/>
      <c r="F1667" s="87"/>
      <c r="G1667" s="87"/>
    </row>
    <row r="1668" spans="2:7">
      <c r="B1668" s="87"/>
      <c r="C1668" s="87"/>
      <c r="D1668" s="94"/>
      <c r="E1668" s="95"/>
      <c r="F1668" s="87"/>
      <c r="G1668" s="87"/>
    </row>
    <row r="1669" spans="2:7">
      <c r="B1669" s="87"/>
      <c r="C1669" s="87"/>
      <c r="D1669" s="94"/>
      <c r="E1669" s="95"/>
      <c r="F1669" s="87"/>
      <c r="G1669" s="87"/>
    </row>
    <row r="1670" spans="2:7">
      <c r="B1670" s="87"/>
      <c r="C1670" s="87"/>
      <c r="D1670" s="94"/>
      <c r="E1670" s="95"/>
      <c r="F1670" s="87"/>
      <c r="G1670" s="87"/>
    </row>
    <row r="1671" spans="2:7">
      <c r="B1671" s="87"/>
      <c r="C1671" s="87"/>
      <c r="D1671" s="94"/>
      <c r="E1671" s="95"/>
      <c r="F1671" s="87"/>
      <c r="G1671" s="87"/>
    </row>
    <row r="1672" spans="2:7">
      <c r="B1672" s="87"/>
      <c r="C1672" s="87"/>
      <c r="D1672" s="94"/>
      <c r="E1672" s="95"/>
      <c r="F1672" s="87"/>
      <c r="G1672" s="87"/>
    </row>
    <row r="1673" spans="2:7">
      <c r="B1673" s="87"/>
      <c r="C1673" s="87"/>
      <c r="D1673" s="94"/>
      <c r="E1673" s="95"/>
      <c r="F1673" s="87"/>
      <c r="G1673" s="87"/>
    </row>
    <row r="1674" spans="2:7">
      <c r="B1674" s="87"/>
      <c r="C1674" s="87"/>
      <c r="D1674" s="94"/>
      <c r="E1674" s="95"/>
      <c r="F1674" s="87"/>
      <c r="G1674" s="87"/>
    </row>
    <row r="1675" spans="2:7">
      <c r="B1675" s="87"/>
      <c r="C1675" s="87"/>
      <c r="D1675" s="94"/>
      <c r="E1675" s="95"/>
      <c r="F1675" s="87"/>
      <c r="G1675" s="87"/>
    </row>
    <row r="1676" spans="2:7">
      <c r="B1676" s="87"/>
      <c r="C1676" s="87"/>
      <c r="D1676" s="94"/>
      <c r="E1676" s="95"/>
      <c r="F1676" s="87"/>
      <c r="G1676" s="87"/>
    </row>
    <row r="1677" spans="2:7">
      <c r="B1677" s="87"/>
      <c r="C1677" s="87"/>
      <c r="D1677" s="94"/>
      <c r="E1677" s="95"/>
      <c r="F1677" s="87"/>
      <c r="G1677" s="87"/>
    </row>
    <row r="1678" spans="2:7">
      <c r="B1678" s="87"/>
      <c r="C1678" s="87"/>
      <c r="D1678" s="94"/>
      <c r="E1678" s="95"/>
      <c r="F1678" s="87"/>
      <c r="G1678" s="87"/>
    </row>
    <row r="1679" spans="2:7">
      <c r="B1679" s="87"/>
      <c r="C1679" s="87"/>
      <c r="D1679" s="94"/>
      <c r="E1679" s="95"/>
      <c r="F1679" s="87"/>
      <c r="G1679" s="87"/>
    </row>
    <row r="1680" spans="2:7">
      <c r="B1680" s="87"/>
      <c r="C1680" s="87"/>
      <c r="D1680" s="94"/>
      <c r="E1680" s="95"/>
      <c r="F1680" s="87"/>
      <c r="G1680" s="87"/>
    </row>
    <row r="1681" spans="2:7">
      <c r="B1681" s="87"/>
      <c r="C1681" s="87"/>
      <c r="D1681" s="94"/>
      <c r="E1681" s="95"/>
      <c r="F1681" s="87"/>
      <c r="G1681" s="87"/>
    </row>
    <row r="1682" spans="2:7">
      <c r="B1682" s="87"/>
      <c r="C1682" s="87"/>
      <c r="D1682" s="94"/>
      <c r="E1682" s="95"/>
      <c r="F1682" s="87"/>
      <c r="G1682" s="87"/>
    </row>
    <row r="1683" spans="2:7">
      <c r="B1683" s="87"/>
      <c r="C1683" s="87"/>
      <c r="D1683" s="94"/>
      <c r="E1683" s="95"/>
      <c r="F1683" s="87"/>
      <c r="G1683" s="87"/>
    </row>
    <row r="1684" spans="2:7">
      <c r="B1684" s="87"/>
      <c r="C1684" s="87"/>
      <c r="D1684" s="94"/>
      <c r="E1684" s="95"/>
      <c r="F1684" s="87"/>
      <c r="G1684" s="87"/>
    </row>
    <row r="1685" spans="2:7">
      <c r="B1685" s="87"/>
      <c r="C1685" s="87"/>
      <c r="D1685" s="94"/>
      <c r="E1685" s="95"/>
      <c r="F1685" s="87"/>
      <c r="G1685" s="87"/>
    </row>
    <row r="1686" spans="2:7">
      <c r="B1686" s="87"/>
      <c r="C1686" s="87"/>
      <c r="D1686" s="94"/>
      <c r="E1686" s="95"/>
      <c r="F1686" s="87"/>
      <c r="G1686" s="87"/>
    </row>
    <row r="1687" spans="2:7">
      <c r="B1687" s="87"/>
      <c r="C1687" s="87"/>
      <c r="D1687" s="94"/>
      <c r="E1687" s="95"/>
      <c r="F1687" s="87"/>
      <c r="G1687" s="87"/>
    </row>
    <row r="1688" spans="2:7">
      <c r="B1688" s="87"/>
      <c r="C1688" s="87"/>
      <c r="D1688" s="94"/>
      <c r="E1688" s="95"/>
      <c r="F1688" s="87"/>
      <c r="G1688" s="87"/>
    </row>
    <row r="1689" spans="2:7">
      <c r="B1689" s="87"/>
      <c r="C1689" s="87"/>
      <c r="D1689" s="94"/>
      <c r="E1689" s="95"/>
      <c r="F1689" s="87"/>
      <c r="G1689" s="87"/>
    </row>
    <row r="1690" spans="2:7">
      <c r="B1690" s="87"/>
      <c r="C1690" s="87"/>
      <c r="D1690" s="94"/>
      <c r="E1690" s="95"/>
      <c r="F1690" s="87"/>
      <c r="G1690" s="87"/>
    </row>
    <row r="1691" spans="2:7">
      <c r="B1691" s="87"/>
      <c r="C1691" s="87"/>
      <c r="D1691" s="94"/>
      <c r="E1691" s="95"/>
      <c r="F1691" s="87"/>
      <c r="G1691" s="87"/>
    </row>
    <row r="1692" spans="2:7">
      <c r="B1692" s="87"/>
      <c r="C1692" s="87"/>
      <c r="D1692" s="94"/>
      <c r="E1692" s="95"/>
      <c r="F1692" s="87"/>
      <c r="G1692" s="87"/>
    </row>
    <row r="1693" spans="2:7">
      <c r="B1693" s="87"/>
      <c r="C1693" s="87"/>
      <c r="D1693" s="94"/>
      <c r="E1693" s="95"/>
      <c r="F1693" s="87"/>
      <c r="G1693" s="87"/>
    </row>
    <row r="1694" spans="2:7">
      <c r="B1694" s="87"/>
      <c r="C1694" s="87"/>
      <c r="D1694" s="94"/>
      <c r="E1694" s="95"/>
      <c r="F1694" s="87"/>
      <c r="G1694" s="87"/>
    </row>
    <row r="1695" spans="2:7">
      <c r="B1695" s="87"/>
      <c r="C1695" s="87"/>
      <c r="D1695" s="94"/>
      <c r="E1695" s="95"/>
      <c r="F1695" s="87"/>
      <c r="G1695" s="87"/>
    </row>
    <row r="1696" spans="2:7">
      <c r="B1696" s="87"/>
      <c r="C1696" s="87"/>
      <c r="D1696" s="94"/>
      <c r="E1696" s="95"/>
      <c r="F1696" s="87"/>
      <c r="G1696" s="87"/>
    </row>
    <row r="1697" spans="2:7">
      <c r="B1697" s="87"/>
      <c r="C1697" s="87"/>
      <c r="D1697" s="94"/>
      <c r="E1697" s="95"/>
      <c r="F1697" s="87"/>
      <c r="G1697" s="87"/>
    </row>
    <row r="1698" spans="2:7">
      <c r="B1698" s="87"/>
      <c r="C1698" s="87"/>
      <c r="D1698" s="94"/>
      <c r="E1698" s="95"/>
      <c r="F1698" s="87"/>
      <c r="G1698" s="87"/>
    </row>
    <row r="1699" spans="2:7">
      <c r="B1699" s="87"/>
      <c r="C1699" s="87"/>
      <c r="D1699" s="94"/>
      <c r="E1699" s="95"/>
      <c r="F1699" s="87"/>
      <c r="G1699" s="87"/>
    </row>
    <row r="1700" spans="2:7">
      <c r="B1700" s="87"/>
      <c r="C1700" s="87"/>
      <c r="D1700" s="94"/>
      <c r="E1700" s="95"/>
      <c r="F1700" s="87"/>
      <c r="G1700" s="87"/>
    </row>
    <row r="1701" spans="2:7">
      <c r="B1701" s="87"/>
      <c r="C1701" s="87"/>
      <c r="D1701" s="94"/>
      <c r="E1701" s="95"/>
      <c r="F1701" s="87"/>
      <c r="G1701" s="87"/>
    </row>
    <row r="1702" spans="2:7">
      <c r="B1702" s="87"/>
      <c r="C1702" s="87"/>
      <c r="D1702" s="94"/>
      <c r="E1702" s="95"/>
      <c r="F1702" s="87"/>
      <c r="G1702" s="87"/>
    </row>
    <row r="1703" spans="2:7">
      <c r="B1703" s="87"/>
      <c r="C1703" s="87"/>
      <c r="D1703" s="94"/>
      <c r="E1703" s="95"/>
      <c r="F1703" s="87"/>
      <c r="G1703" s="87"/>
    </row>
    <row r="1704" spans="2:7">
      <c r="B1704" s="87"/>
      <c r="C1704" s="87"/>
      <c r="D1704" s="94"/>
      <c r="E1704" s="95"/>
      <c r="F1704" s="87"/>
      <c r="G1704" s="87"/>
    </row>
    <row r="1705" spans="2:7">
      <c r="B1705" s="87"/>
      <c r="C1705" s="87"/>
      <c r="D1705" s="94"/>
      <c r="E1705" s="95"/>
      <c r="F1705" s="87"/>
      <c r="G1705" s="87"/>
    </row>
    <row r="1706" spans="2:7">
      <c r="B1706" s="87"/>
      <c r="C1706" s="87"/>
      <c r="D1706" s="94"/>
      <c r="E1706" s="95"/>
      <c r="F1706" s="87"/>
      <c r="G1706" s="87"/>
    </row>
    <row r="1707" spans="2:7">
      <c r="B1707" s="87"/>
      <c r="C1707" s="87"/>
      <c r="D1707" s="94"/>
      <c r="E1707" s="95"/>
      <c r="F1707" s="87"/>
      <c r="G1707" s="87"/>
    </row>
    <row r="1708" spans="2:7">
      <c r="B1708" s="87"/>
      <c r="C1708" s="87"/>
      <c r="D1708" s="94"/>
      <c r="E1708" s="95"/>
      <c r="F1708" s="87"/>
      <c r="G1708" s="87"/>
    </row>
    <row r="1709" spans="2:7">
      <c r="B1709" s="87"/>
      <c r="C1709" s="87"/>
      <c r="D1709" s="94"/>
      <c r="E1709" s="95"/>
      <c r="F1709" s="87"/>
      <c r="G1709" s="87"/>
    </row>
    <row r="1710" spans="2:7">
      <c r="B1710" s="87"/>
      <c r="C1710" s="87"/>
      <c r="D1710" s="94"/>
      <c r="E1710" s="95"/>
      <c r="F1710" s="87"/>
      <c r="G1710" s="87"/>
    </row>
    <row r="1711" spans="2:7">
      <c r="B1711" s="87"/>
      <c r="C1711" s="87"/>
      <c r="D1711" s="94"/>
      <c r="E1711" s="95"/>
      <c r="F1711" s="87"/>
      <c r="G1711" s="87"/>
    </row>
    <row r="1712" spans="2:7">
      <c r="B1712" s="87"/>
      <c r="C1712" s="87"/>
      <c r="D1712" s="94"/>
      <c r="E1712" s="95"/>
      <c r="F1712" s="87"/>
      <c r="G1712" s="87"/>
    </row>
    <row r="1713" spans="2:7">
      <c r="B1713" s="87"/>
      <c r="C1713" s="87"/>
      <c r="D1713" s="94"/>
      <c r="E1713" s="95"/>
      <c r="F1713" s="87"/>
      <c r="G1713" s="87"/>
    </row>
    <row r="1714" spans="2:7">
      <c r="B1714" s="87"/>
      <c r="C1714" s="87"/>
      <c r="D1714" s="94"/>
      <c r="E1714" s="95"/>
      <c r="F1714" s="87"/>
      <c r="G1714" s="87"/>
    </row>
    <row r="1715" spans="2:7">
      <c r="B1715" s="87"/>
      <c r="C1715" s="87"/>
      <c r="D1715" s="94"/>
      <c r="E1715" s="95"/>
      <c r="F1715" s="87"/>
      <c r="G1715" s="87"/>
    </row>
    <row r="1716" spans="2:7">
      <c r="B1716" s="87"/>
      <c r="C1716" s="87"/>
      <c r="D1716" s="94"/>
      <c r="E1716" s="95"/>
      <c r="F1716" s="87"/>
      <c r="G1716" s="87"/>
    </row>
    <row r="1717" spans="2:7">
      <c r="B1717" s="87"/>
      <c r="C1717" s="87"/>
      <c r="D1717" s="94"/>
      <c r="E1717" s="95"/>
      <c r="F1717" s="87"/>
      <c r="G1717" s="87"/>
    </row>
    <row r="1718" spans="2:7">
      <c r="B1718" s="87"/>
      <c r="C1718" s="87"/>
      <c r="D1718" s="94"/>
      <c r="E1718" s="95"/>
      <c r="F1718" s="87"/>
      <c r="G1718" s="87"/>
    </row>
    <row r="1719" spans="2:7">
      <c r="B1719" s="87"/>
      <c r="C1719" s="87"/>
      <c r="D1719" s="94"/>
      <c r="E1719" s="95"/>
      <c r="F1719" s="87"/>
      <c r="G1719" s="87"/>
    </row>
    <row r="1720" spans="2:7">
      <c r="B1720" s="87"/>
      <c r="C1720" s="87"/>
      <c r="D1720" s="94"/>
      <c r="E1720" s="95"/>
      <c r="F1720" s="87"/>
      <c r="G1720" s="87"/>
    </row>
    <row r="1721" spans="2:7">
      <c r="B1721" s="87"/>
      <c r="C1721" s="87"/>
      <c r="D1721" s="94"/>
      <c r="E1721" s="95"/>
      <c r="F1721" s="87"/>
      <c r="G1721" s="87"/>
    </row>
    <row r="1722" spans="2:7">
      <c r="B1722" s="87"/>
      <c r="C1722" s="87"/>
      <c r="D1722" s="94"/>
      <c r="E1722" s="95"/>
      <c r="F1722" s="87"/>
      <c r="G1722" s="87"/>
    </row>
    <row r="1723" spans="2:7">
      <c r="B1723" s="87"/>
      <c r="C1723" s="87"/>
      <c r="D1723" s="94"/>
      <c r="E1723" s="95"/>
      <c r="F1723" s="87"/>
      <c r="G1723" s="87"/>
    </row>
    <row r="1724" spans="2:7">
      <c r="B1724" s="87"/>
      <c r="C1724" s="87"/>
      <c r="D1724" s="94"/>
      <c r="E1724" s="95"/>
      <c r="F1724" s="87"/>
      <c r="G1724" s="87"/>
    </row>
    <row r="1725" spans="2:7">
      <c r="B1725" s="87"/>
      <c r="C1725" s="87"/>
      <c r="D1725" s="94"/>
      <c r="E1725" s="95"/>
      <c r="F1725" s="87"/>
      <c r="G1725" s="87"/>
    </row>
    <row r="1726" spans="2:7">
      <c r="B1726" s="87"/>
      <c r="C1726" s="87"/>
      <c r="D1726" s="94"/>
      <c r="E1726" s="95"/>
      <c r="F1726" s="87"/>
      <c r="G1726" s="87"/>
    </row>
    <row r="1727" spans="2:7">
      <c r="B1727" s="87"/>
      <c r="C1727" s="87"/>
      <c r="D1727" s="94"/>
      <c r="E1727" s="95"/>
      <c r="F1727" s="87"/>
      <c r="G1727" s="87"/>
    </row>
    <row r="1728" spans="2:7">
      <c r="B1728" s="87"/>
      <c r="C1728" s="87"/>
      <c r="D1728" s="94"/>
      <c r="E1728" s="95"/>
      <c r="F1728" s="87"/>
      <c r="G1728" s="87"/>
    </row>
    <row r="1729" spans="2:7">
      <c r="B1729" s="87"/>
      <c r="C1729" s="87"/>
      <c r="D1729" s="94"/>
      <c r="E1729" s="95"/>
      <c r="F1729" s="87"/>
      <c r="G1729" s="87"/>
    </row>
    <row r="1730" spans="2:7">
      <c r="B1730" s="87"/>
      <c r="C1730" s="87"/>
      <c r="D1730" s="94"/>
      <c r="E1730" s="95"/>
      <c r="F1730" s="87"/>
      <c r="G1730" s="87"/>
    </row>
    <row r="1731" spans="2:7">
      <c r="B1731" s="87"/>
      <c r="C1731" s="87"/>
      <c r="D1731" s="94"/>
      <c r="E1731" s="95"/>
      <c r="F1731" s="87"/>
      <c r="G1731" s="87"/>
    </row>
    <row r="1732" spans="2:7">
      <c r="B1732" s="87"/>
      <c r="C1732" s="87"/>
      <c r="D1732" s="94"/>
      <c r="E1732" s="95"/>
      <c r="F1732" s="87"/>
      <c r="G1732" s="87"/>
    </row>
    <row r="1733" spans="2:7">
      <c r="B1733" s="87"/>
      <c r="C1733" s="87"/>
      <c r="D1733" s="94"/>
      <c r="E1733" s="95"/>
      <c r="F1733" s="87"/>
      <c r="G1733" s="87"/>
    </row>
    <row r="1734" spans="2:7">
      <c r="B1734" s="87"/>
      <c r="C1734" s="87"/>
      <c r="D1734" s="94"/>
      <c r="E1734" s="95"/>
      <c r="F1734" s="87"/>
      <c r="G1734" s="87"/>
    </row>
    <row r="1735" spans="2:7">
      <c r="B1735" s="87"/>
      <c r="C1735" s="87"/>
      <c r="D1735" s="94"/>
      <c r="E1735" s="95"/>
      <c r="F1735" s="87"/>
      <c r="G1735" s="87"/>
    </row>
    <row r="1736" spans="2:7">
      <c r="B1736" s="87"/>
      <c r="C1736" s="87"/>
      <c r="D1736" s="94"/>
      <c r="E1736" s="95"/>
      <c r="F1736" s="87"/>
      <c r="G1736" s="87"/>
    </row>
    <row r="1737" spans="2:7">
      <c r="B1737" s="87"/>
      <c r="C1737" s="87"/>
      <c r="D1737" s="94"/>
      <c r="E1737" s="95"/>
      <c r="F1737" s="87"/>
      <c r="G1737" s="87"/>
    </row>
    <row r="1738" spans="2:7">
      <c r="B1738" s="87"/>
      <c r="C1738" s="87"/>
      <c r="D1738" s="94"/>
      <c r="E1738" s="95"/>
      <c r="F1738" s="87"/>
      <c r="G1738" s="87"/>
    </row>
    <row r="1739" spans="2:7">
      <c r="B1739" s="87"/>
      <c r="C1739" s="87"/>
      <c r="D1739" s="94"/>
      <c r="E1739" s="95"/>
      <c r="F1739" s="87"/>
      <c r="G1739" s="87"/>
    </row>
    <row r="1740" spans="2:7">
      <c r="B1740" s="87"/>
      <c r="C1740" s="87"/>
      <c r="D1740" s="94"/>
      <c r="E1740" s="95"/>
      <c r="F1740" s="87"/>
      <c r="G1740" s="87"/>
    </row>
    <row r="1741" spans="2:7">
      <c r="B1741" s="87"/>
      <c r="C1741" s="87"/>
      <c r="D1741" s="94"/>
      <c r="E1741" s="95"/>
      <c r="F1741" s="87"/>
      <c r="G1741" s="87"/>
    </row>
    <row r="1742" spans="2:7">
      <c r="B1742" s="87"/>
      <c r="C1742" s="87"/>
      <c r="D1742" s="94"/>
      <c r="E1742" s="95"/>
      <c r="F1742" s="87"/>
      <c r="G1742" s="87"/>
    </row>
    <row r="1743" spans="2:7">
      <c r="B1743" s="87"/>
      <c r="C1743" s="87"/>
      <c r="D1743" s="94"/>
      <c r="E1743" s="95"/>
      <c r="F1743" s="87"/>
      <c r="G1743" s="87"/>
    </row>
    <row r="1744" spans="2:7">
      <c r="B1744" s="87"/>
      <c r="C1744" s="87"/>
      <c r="D1744" s="94"/>
      <c r="E1744" s="95"/>
      <c r="F1744" s="87"/>
      <c r="G1744" s="87"/>
    </row>
    <row r="1745" spans="2:7">
      <c r="B1745" s="87"/>
      <c r="C1745" s="87"/>
      <c r="D1745" s="94"/>
      <c r="E1745" s="95"/>
      <c r="F1745" s="87"/>
      <c r="G1745" s="87"/>
    </row>
    <row r="1746" spans="2:7">
      <c r="B1746" s="87"/>
      <c r="C1746" s="87"/>
      <c r="D1746" s="94"/>
      <c r="E1746" s="95"/>
      <c r="F1746" s="87"/>
      <c r="G1746" s="87"/>
    </row>
    <row r="1747" spans="2:7">
      <c r="B1747" s="87"/>
      <c r="C1747" s="87"/>
      <c r="D1747" s="94"/>
      <c r="E1747" s="95"/>
      <c r="F1747" s="87"/>
      <c r="G1747" s="87"/>
    </row>
    <row r="1748" spans="2:7">
      <c r="B1748" s="87"/>
      <c r="C1748" s="87"/>
      <c r="D1748" s="94"/>
      <c r="E1748" s="95"/>
      <c r="F1748" s="87"/>
      <c r="G1748" s="87"/>
    </row>
    <row r="1749" spans="2:7">
      <c r="B1749" s="87"/>
      <c r="C1749" s="87"/>
      <c r="D1749" s="94"/>
      <c r="E1749" s="95"/>
      <c r="F1749" s="87"/>
      <c r="G1749" s="87"/>
    </row>
    <row r="1750" spans="2:7">
      <c r="B1750" s="87"/>
      <c r="C1750" s="87"/>
      <c r="D1750" s="94"/>
      <c r="E1750" s="95"/>
      <c r="F1750" s="87"/>
      <c r="G1750" s="87"/>
    </row>
    <row r="1751" spans="2:7">
      <c r="B1751" s="87"/>
      <c r="C1751" s="87"/>
      <c r="D1751" s="94"/>
      <c r="E1751" s="95"/>
      <c r="F1751" s="87"/>
      <c r="G1751" s="87"/>
    </row>
    <row r="1752" spans="2:7">
      <c r="B1752" s="87"/>
      <c r="C1752" s="87"/>
      <c r="D1752" s="94"/>
      <c r="E1752" s="95"/>
      <c r="F1752" s="87"/>
      <c r="G1752" s="87"/>
    </row>
    <row r="1753" spans="2:7">
      <c r="B1753" s="87"/>
      <c r="C1753" s="87"/>
      <c r="D1753" s="94"/>
      <c r="E1753" s="95"/>
      <c r="F1753" s="87"/>
      <c r="G1753" s="87"/>
    </row>
    <row r="1754" spans="2:7">
      <c r="B1754" s="87"/>
      <c r="C1754" s="87"/>
      <c r="D1754" s="94"/>
      <c r="E1754" s="95"/>
      <c r="F1754" s="87"/>
      <c r="G1754" s="87"/>
    </row>
    <row r="1755" spans="2:7">
      <c r="B1755" s="87"/>
      <c r="C1755" s="87"/>
      <c r="D1755" s="94"/>
      <c r="E1755" s="95"/>
      <c r="F1755" s="87"/>
      <c r="G1755" s="87"/>
    </row>
    <row r="1756" spans="2:7">
      <c r="B1756" s="87"/>
      <c r="C1756" s="87"/>
      <c r="D1756" s="94"/>
      <c r="E1756" s="95"/>
      <c r="F1756" s="87"/>
      <c r="G1756" s="87"/>
    </row>
    <row r="1757" spans="2:7">
      <c r="B1757" s="87"/>
      <c r="C1757" s="87"/>
      <c r="D1757" s="94"/>
      <c r="E1757" s="95"/>
      <c r="F1757" s="87"/>
      <c r="G1757" s="87"/>
    </row>
    <row r="1758" spans="2:7">
      <c r="B1758" s="87"/>
      <c r="C1758" s="87"/>
      <c r="D1758" s="94"/>
      <c r="E1758" s="95"/>
      <c r="F1758" s="87"/>
      <c r="G1758" s="87"/>
    </row>
    <row r="1759" spans="2:7">
      <c r="B1759" s="87"/>
      <c r="C1759" s="87"/>
      <c r="D1759" s="94"/>
      <c r="E1759" s="95"/>
      <c r="F1759" s="87"/>
      <c r="G1759" s="87"/>
    </row>
    <row r="1760" spans="2:7">
      <c r="B1760" s="87"/>
      <c r="C1760" s="87"/>
      <c r="D1760" s="94"/>
      <c r="E1760" s="95"/>
      <c r="F1760" s="87"/>
      <c r="G1760" s="87"/>
    </row>
    <row r="1761" spans="2:7">
      <c r="B1761" s="87"/>
      <c r="C1761" s="87"/>
      <c r="D1761" s="94"/>
      <c r="E1761" s="95"/>
      <c r="F1761" s="87"/>
      <c r="G1761" s="87"/>
    </row>
    <row r="1762" spans="2:7">
      <c r="B1762" s="87"/>
      <c r="C1762" s="87"/>
      <c r="D1762" s="94"/>
      <c r="E1762" s="95"/>
      <c r="F1762" s="87"/>
      <c r="G1762" s="87"/>
    </row>
    <row r="1763" spans="2:7">
      <c r="B1763" s="87"/>
      <c r="C1763" s="87"/>
      <c r="D1763" s="94"/>
      <c r="E1763" s="95"/>
      <c r="F1763" s="87"/>
      <c r="G1763" s="87"/>
    </row>
    <row r="1764" spans="2:7">
      <c r="B1764" s="87"/>
      <c r="C1764" s="87"/>
      <c r="D1764" s="94"/>
      <c r="E1764" s="95"/>
      <c r="F1764" s="87"/>
      <c r="G1764" s="87"/>
    </row>
    <row r="1765" spans="2:7">
      <c r="B1765" s="87"/>
      <c r="C1765" s="87"/>
      <c r="D1765" s="94"/>
      <c r="E1765" s="95"/>
      <c r="F1765" s="87"/>
      <c r="G1765" s="87"/>
    </row>
    <row r="1766" spans="2:7">
      <c r="B1766" s="87"/>
      <c r="C1766" s="87"/>
      <c r="D1766" s="94"/>
      <c r="E1766" s="95"/>
      <c r="F1766" s="87"/>
      <c r="G1766" s="87"/>
    </row>
    <row r="1767" spans="2:7">
      <c r="B1767" s="87"/>
      <c r="C1767" s="87"/>
      <c r="D1767" s="94"/>
      <c r="E1767" s="95"/>
      <c r="F1767" s="87"/>
      <c r="G1767" s="87"/>
    </row>
    <row r="1768" spans="2:7">
      <c r="B1768" s="87"/>
      <c r="C1768" s="87"/>
      <c r="D1768" s="94"/>
      <c r="E1768" s="95"/>
      <c r="F1768" s="87"/>
      <c r="G1768" s="87"/>
    </row>
    <row r="1769" spans="2:7">
      <c r="B1769" s="87"/>
      <c r="C1769" s="87"/>
      <c r="D1769" s="94"/>
      <c r="E1769" s="95"/>
      <c r="F1769" s="87"/>
      <c r="G1769" s="87"/>
    </row>
    <row r="1770" spans="2:7">
      <c r="B1770" s="87"/>
      <c r="C1770" s="87"/>
      <c r="D1770" s="94"/>
      <c r="E1770" s="95"/>
      <c r="F1770" s="87"/>
      <c r="G1770" s="87"/>
    </row>
    <row r="1771" spans="2:7">
      <c r="B1771" s="87"/>
      <c r="C1771" s="87"/>
      <c r="D1771" s="94"/>
      <c r="E1771" s="95"/>
      <c r="F1771" s="87"/>
      <c r="G1771" s="87"/>
    </row>
    <row r="1772" spans="2:7">
      <c r="B1772" s="87"/>
      <c r="C1772" s="87"/>
      <c r="D1772" s="94"/>
      <c r="E1772" s="95"/>
      <c r="F1772" s="87"/>
      <c r="G1772" s="87"/>
    </row>
    <row r="1773" spans="2:7">
      <c r="B1773" s="87"/>
      <c r="C1773" s="87"/>
      <c r="D1773" s="94"/>
      <c r="E1773" s="95"/>
      <c r="F1773" s="87"/>
      <c r="G1773" s="87"/>
    </row>
    <row r="1774" spans="2:7">
      <c r="B1774" s="87"/>
      <c r="C1774" s="87"/>
      <c r="D1774" s="94"/>
      <c r="E1774" s="95"/>
      <c r="F1774" s="87"/>
      <c r="G1774" s="87"/>
    </row>
    <row r="1775" spans="2:7">
      <c r="B1775" s="87"/>
      <c r="C1775" s="87"/>
      <c r="D1775" s="94"/>
      <c r="E1775" s="95"/>
      <c r="F1775" s="87"/>
      <c r="G1775" s="87"/>
    </row>
    <row r="1776" spans="2:7">
      <c r="B1776" s="87"/>
      <c r="C1776" s="87"/>
      <c r="D1776" s="94"/>
      <c r="E1776" s="95"/>
      <c r="F1776" s="87"/>
      <c r="G1776" s="87"/>
    </row>
    <row r="1777" spans="2:7">
      <c r="B1777" s="87"/>
      <c r="C1777" s="87"/>
      <c r="D1777" s="94"/>
      <c r="E1777" s="95"/>
      <c r="F1777" s="87"/>
      <c r="G1777" s="87"/>
    </row>
    <row r="1778" spans="2:7">
      <c r="B1778" s="87"/>
      <c r="C1778" s="87"/>
      <c r="D1778" s="94"/>
      <c r="E1778" s="95"/>
      <c r="F1778" s="87"/>
      <c r="G1778" s="87"/>
    </row>
    <row r="1779" spans="2:7">
      <c r="B1779" s="87"/>
      <c r="C1779" s="87"/>
      <c r="D1779" s="94"/>
      <c r="E1779" s="95"/>
      <c r="F1779" s="87"/>
      <c r="G1779" s="87"/>
    </row>
    <row r="1780" spans="2:7">
      <c r="B1780" s="87"/>
      <c r="C1780" s="87"/>
      <c r="D1780" s="94"/>
      <c r="E1780" s="95"/>
      <c r="F1780" s="87"/>
      <c r="G1780" s="87"/>
    </row>
    <row r="1781" spans="2:7">
      <c r="B1781" s="87"/>
      <c r="C1781" s="87"/>
      <c r="D1781" s="94"/>
      <c r="E1781" s="95"/>
      <c r="F1781" s="87"/>
      <c r="G1781" s="87"/>
    </row>
    <row r="1782" spans="2:7">
      <c r="B1782" s="87"/>
      <c r="C1782" s="87"/>
      <c r="D1782" s="94"/>
      <c r="E1782" s="95"/>
      <c r="F1782" s="87"/>
      <c r="G1782" s="87"/>
    </row>
    <row r="1783" spans="2:7">
      <c r="B1783" s="87"/>
      <c r="C1783" s="87"/>
      <c r="D1783" s="94"/>
      <c r="E1783" s="95"/>
      <c r="F1783" s="87"/>
      <c r="G1783" s="87"/>
    </row>
    <row r="1784" spans="2:7">
      <c r="B1784" s="87"/>
      <c r="C1784" s="87"/>
      <c r="D1784" s="94"/>
      <c r="E1784" s="95"/>
      <c r="F1784" s="87"/>
      <c r="G1784" s="87"/>
    </row>
    <row r="1785" spans="2:7">
      <c r="B1785" s="87"/>
      <c r="C1785" s="87"/>
      <c r="D1785" s="94"/>
      <c r="E1785" s="95"/>
      <c r="F1785" s="87"/>
      <c r="G1785" s="87"/>
    </row>
    <row r="1786" spans="2:7">
      <c r="B1786" s="87"/>
      <c r="C1786" s="87"/>
      <c r="D1786" s="94"/>
      <c r="E1786" s="95"/>
      <c r="F1786" s="87"/>
      <c r="G1786" s="87"/>
    </row>
    <row r="1787" spans="2:7">
      <c r="B1787" s="87"/>
      <c r="C1787" s="87"/>
      <c r="D1787" s="94"/>
      <c r="E1787" s="95"/>
      <c r="F1787" s="87"/>
      <c r="G1787" s="87"/>
    </row>
    <row r="1788" spans="2:7">
      <c r="B1788" s="87"/>
      <c r="C1788" s="87"/>
      <c r="D1788" s="94"/>
      <c r="E1788" s="95"/>
      <c r="F1788" s="87"/>
      <c r="G1788" s="87"/>
    </row>
    <row r="1789" spans="2:7">
      <c r="B1789" s="87"/>
      <c r="C1789" s="87"/>
      <c r="D1789" s="94"/>
      <c r="E1789" s="95"/>
      <c r="F1789" s="87"/>
      <c r="G1789" s="87"/>
    </row>
    <row r="1790" spans="2:7">
      <c r="B1790" s="87"/>
      <c r="C1790" s="87"/>
      <c r="D1790" s="94"/>
      <c r="E1790" s="95"/>
      <c r="F1790" s="87"/>
      <c r="G1790" s="87"/>
    </row>
    <row r="1791" spans="2:7">
      <c r="B1791" s="87"/>
      <c r="C1791" s="87"/>
      <c r="D1791" s="94"/>
      <c r="E1791" s="95"/>
      <c r="F1791" s="87"/>
      <c r="G1791" s="87"/>
    </row>
    <row r="1792" spans="2:7">
      <c r="B1792" s="87"/>
      <c r="C1792" s="87"/>
      <c r="D1792" s="94"/>
      <c r="E1792" s="95"/>
      <c r="F1792" s="87"/>
      <c r="G1792" s="87"/>
    </row>
    <row r="1793" spans="2:7">
      <c r="B1793" s="87"/>
      <c r="C1793" s="87"/>
      <c r="D1793" s="94"/>
      <c r="E1793" s="95"/>
      <c r="F1793" s="87"/>
      <c r="G1793" s="87"/>
    </row>
    <row r="1794" spans="2:7">
      <c r="B1794" s="87"/>
      <c r="C1794" s="87"/>
      <c r="D1794" s="94"/>
      <c r="E1794" s="95"/>
      <c r="F1794" s="87"/>
      <c r="G1794" s="87"/>
    </row>
    <row r="1795" spans="2:7">
      <c r="B1795" s="87"/>
      <c r="C1795" s="87"/>
      <c r="D1795" s="94"/>
      <c r="E1795" s="95"/>
      <c r="F1795" s="87"/>
      <c r="G1795" s="87"/>
    </row>
    <row r="1796" spans="2:7">
      <c r="B1796" s="87"/>
      <c r="C1796" s="87"/>
      <c r="D1796" s="94"/>
      <c r="E1796" s="95"/>
      <c r="F1796" s="87"/>
      <c r="G1796" s="87"/>
    </row>
    <row r="1797" spans="2:7">
      <c r="B1797" s="87"/>
      <c r="C1797" s="87"/>
      <c r="D1797" s="94"/>
      <c r="E1797" s="95"/>
      <c r="F1797" s="87"/>
      <c r="G1797" s="87"/>
    </row>
    <row r="1798" spans="2:7">
      <c r="B1798" s="87"/>
      <c r="C1798" s="87"/>
      <c r="D1798" s="94"/>
      <c r="E1798" s="95"/>
      <c r="F1798" s="87"/>
      <c r="G1798" s="87"/>
    </row>
    <row r="1799" spans="2:7">
      <c r="B1799" s="87"/>
      <c r="C1799" s="87"/>
      <c r="D1799" s="94"/>
      <c r="E1799" s="95"/>
      <c r="F1799" s="87"/>
      <c r="G1799" s="87"/>
    </row>
    <row r="1800" spans="2:7">
      <c r="B1800" s="87"/>
      <c r="C1800" s="87"/>
      <c r="D1800" s="94"/>
      <c r="E1800" s="95"/>
      <c r="F1800" s="87"/>
      <c r="G1800" s="87"/>
    </row>
    <row r="1801" spans="2:7">
      <c r="B1801" s="87"/>
      <c r="C1801" s="87"/>
      <c r="D1801" s="94"/>
      <c r="E1801" s="95"/>
      <c r="F1801" s="87"/>
      <c r="G1801" s="87"/>
    </row>
    <row r="1802" spans="2:7">
      <c r="B1802" s="87"/>
      <c r="C1802" s="87"/>
      <c r="D1802" s="94"/>
      <c r="E1802" s="95"/>
      <c r="F1802" s="87"/>
      <c r="G1802" s="87"/>
    </row>
    <row r="1803" spans="2:7">
      <c r="B1803" s="87"/>
      <c r="C1803" s="87"/>
      <c r="D1803" s="94"/>
      <c r="E1803" s="95"/>
      <c r="F1803" s="87"/>
      <c r="G1803" s="87"/>
    </row>
    <row r="1804" spans="2:7">
      <c r="B1804" s="87"/>
      <c r="C1804" s="87"/>
      <c r="D1804" s="94"/>
      <c r="E1804" s="95"/>
      <c r="F1804" s="87"/>
      <c r="G1804" s="87"/>
    </row>
    <row r="1805" spans="2:7">
      <c r="B1805" s="87"/>
      <c r="C1805" s="87"/>
      <c r="D1805" s="94"/>
      <c r="E1805" s="95"/>
      <c r="F1805" s="87"/>
      <c r="G1805" s="87"/>
    </row>
    <row r="1806" spans="2:7">
      <c r="B1806" s="87"/>
      <c r="C1806" s="87"/>
      <c r="D1806" s="94"/>
      <c r="E1806" s="95"/>
      <c r="F1806" s="87"/>
      <c r="G1806" s="87"/>
    </row>
    <row r="1807" spans="2:7">
      <c r="B1807" s="87"/>
      <c r="C1807" s="87"/>
      <c r="D1807" s="94"/>
      <c r="E1807" s="95"/>
      <c r="F1807" s="87"/>
      <c r="G1807" s="87"/>
    </row>
    <row r="1808" spans="2:7">
      <c r="B1808" s="87"/>
      <c r="C1808" s="87"/>
      <c r="D1808" s="94"/>
      <c r="E1808" s="95"/>
      <c r="F1808" s="87"/>
      <c r="G1808" s="87"/>
    </row>
    <row r="1809" spans="2:7">
      <c r="B1809" s="87"/>
      <c r="C1809" s="87"/>
      <c r="D1809" s="94"/>
      <c r="E1809" s="95"/>
      <c r="F1809" s="87"/>
      <c r="G1809" s="87"/>
    </row>
    <row r="1810" spans="2:7">
      <c r="B1810" s="87"/>
      <c r="C1810" s="87"/>
      <c r="D1810" s="94"/>
      <c r="E1810" s="95"/>
      <c r="F1810" s="87"/>
      <c r="G1810" s="87"/>
    </row>
    <row r="1811" spans="2:7">
      <c r="B1811" s="87"/>
      <c r="C1811" s="87"/>
      <c r="D1811" s="94"/>
      <c r="E1811" s="95"/>
      <c r="F1811" s="87"/>
      <c r="G1811" s="87"/>
    </row>
    <row r="1812" spans="2:7">
      <c r="B1812" s="87"/>
      <c r="C1812" s="87"/>
      <c r="D1812" s="94"/>
      <c r="E1812" s="95"/>
      <c r="F1812" s="87"/>
      <c r="G1812" s="87"/>
    </row>
    <row r="1813" spans="2:7">
      <c r="B1813" s="87"/>
      <c r="C1813" s="87"/>
      <c r="D1813" s="94"/>
      <c r="E1813" s="95"/>
      <c r="F1813" s="87"/>
      <c r="G1813" s="87"/>
    </row>
    <row r="1814" spans="2:7">
      <c r="B1814" s="87"/>
      <c r="C1814" s="87"/>
      <c r="D1814" s="94"/>
      <c r="E1814" s="95"/>
      <c r="F1814" s="87"/>
      <c r="G1814" s="87"/>
    </row>
    <row r="1815" spans="2:7">
      <c r="B1815" s="87"/>
      <c r="C1815" s="87"/>
      <c r="D1815" s="94"/>
      <c r="E1815" s="95"/>
      <c r="F1815" s="87"/>
      <c r="G1815" s="87"/>
    </row>
    <row r="1816" spans="2:7">
      <c r="B1816" s="87"/>
      <c r="C1816" s="87"/>
      <c r="D1816" s="94"/>
      <c r="E1816" s="95"/>
      <c r="F1816" s="87"/>
      <c r="G1816" s="87"/>
    </row>
    <row r="1817" spans="2:7">
      <c r="B1817" s="87"/>
      <c r="C1817" s="87"/>
      <c r="D1817" s="94"/>
      <c r="E1817" s="95"/>
      <c r="F1817" s="87"/>
      <c r="G1817" s="87"/>
    </row>
    <row r="1818" spans="2:7">
      <c r="B1818" s="87"/>
      <c r="C1818" s="87"/>
      <c r="D1818" s="94"/>
      <c r="E1818" s="95"/>
      <c r="F1818" s="87"/>
      <c r="G1818" s="87"/>
    </row>
    <row r="1819" spans="2:7">
      <c r="B1819" s="87"/>
      <c r="C1819" s="87"/>
      <c r="D1819" s="94"/>
      <c r="E1819" s="95"/>
      <c r="F1819" s="87"/>
      <c r="G1819" s="87"/>
    </row>
    <row r="1820" spans="2:7">
      <c r="B1820" s="87"/>
      <c r="C1820" s="87"/>
      <c r="D1820" s="94"/>
      <c r="E1820" s="95"/>
      <c r="F1820" s="87"/>
      <c r="G1820" s="87"/>
    </row>
    <row r="1821" spans="2:7">
      <c r="B1821" s="87"/>
      <c r="C1821" s="87"/>
      <c r="D1821" s="94"/>
      <c r="E1821" s="95"/>
      <c r="F1821" s="87"/>
      <c r="G1821" s="87"/>
    </row>
    <row r="1822" spans="2:7">
      <c r="B1822" s="87"/>
      <c r="C1822" s="87"/>
      <c r="D1822" s="94"/>
      <c r="E1822" s="95"/>
      <c r="F1822" s="87"/>
      <c r="G1822" s="87"/>
    </row>
    <row r="1823" spans="2:7">
      <c r="B1823" s="87"/>
      <c r="C1823" s="87"/>
      <c r="D1823" s="94"/>
      <c r="E1823" s="95"/>
      <c r="F1823" s="87"/>
      <c r="G1823" s="87"/>
    </row>
    <row r="1824" spans="2:7">
      <c r="B1824" s="87"/>
      <c r="C1824" s="87"/>
      <c r="D1824" s="94"/>
      <c r="E1824" s="95"/>
      <c r="F1824" s="87"/>
      <c r="G1824" s="87"/>
    </row>
    <row r="1825" spans="2:7">
      <c r="B1825" s="87"/>
      <c r="C1825" s="87"/>
      <c r="D1825" s="94"/>
      <c r="E1825" s="95"/>
      <c r="F1825" s="87"/>
      <c r="G1825" s="87"/>
    </row>
    <row r="1826" spans="2:7">
      <c r="B1826" s="87"/>
      <c r="C1826" s="87"/>
      <c r="D1826" s="94"/>
      <c r="E1826" s="95"/>
      <c r="F1826" s="87"/>
      <c r="G1826" s="87"/>
    </row>
    <row r="1827" spans="2:7">
      <c r="B1827" s="87"/>
      <c r="C1827" s="87"/>
      <c r="D1827" s="94"/>
      <c r="E1827" s="95"/>
      <c r="F1827" s="87"/>
      <c r="G1827" s="87"/>
    </row>
    <row r="1828" spans="2:7">
      <c r="B1828" s="87"/>
      <c r="C1828" s="87"/>
      <c r="D1828" s="94"/>
      <c r="E1828" s="95"/>
      <c r="F1828" s="87"/>
      <c r="G1828" s="87"/>
    </row>
    <row r="1829" spans="2:7">
      <c r="B1829" s="87"/>
      <c r="C1829" s="87"/>
      <c r="D1829" s="94"/>
      <c r="E1829" s="95"/>
      <c r="F1829" s="87"/>
      <c r="G1829" s="87"/>
    </row>
    <row r="1830" spans="2:7">
      <c r="B1830" s="87"/>
      <c r="C1830" s="87"/>
      <c r="D1830" s="94"/>
      <c r="E1830" s="95"/>
      <c r="F1830" s="87"/>
      <c r="G1830" s="87"/>
    </row>
    <row r="1831" spans="2:7">
      <c r="B1831" s="87"/>
      <c r="C1831" s="87"/>
      <c r="D1831" s="94"/>
      <c r="E1831" s="95"/>
      <c r="F1831" s="87"/>
      <c r="G1831" s="87"/>
    </row>
    <row r="1832" spans="2:7">
      <c r="B1832" s="87"/>
      <c r="C1832" s="87"/>
      <c r="D1832" s="94"/>
      <c r="E1832" s="95"/>
      <c r="F1832" s="87"/>
      <c r="G1832" s="87"/>
    </row>
    <row r="1833" spans="2:7">
      <c r="B1833" s="87"/>
      <c r="C1833" s="87"/>
      <c r="D1833" s="94"/>
      <c r="E1833" s="95"/>
      <c r="F1833" s="87"/>
      <c r="G1833" s="87"/>
    </row>
    <row r="1834" spans="2:7">
      <c r="B1834" s="87"/>
      <c r="C1834" s="87"/>
      <c r="D1834" s="94"/>
      <c r="E1834" s="95"/>
      <c r="F1834" s="87"/>
      <c r="G1834" s="87"/>
    </row>
    <row r="1835" spans="2:7">
      <c r="B1835" s="87"/>
      <c r="C1835" s="87"/>
      <c r="D1835" s="94"/>
      <c r="E1835" s="95"/>
      <c r="F1835" s="87"/>
      <c r="G1835" s="87"/>
    </row>
    <row r="1836" spans="2:7">
      <c r="B1836" s="87"/>
      <c r="C1836" s="87"/>
      <c r="D1836" s="94"/>
      <c r="E1836" s="95"/>
      <c r="F1836" s="87"/>
      <c r="G1836" s="87"/>
    </row>
    <row r="1837" spans="2:7">
      <c r="B1837" s="87"/>
      <c r="C1837" s="87"/>
      <c r="D1837" s="94"/>
      <c r="E1837" s="95"/>
      <c r="F1837" s="87"/>
      <c r="G1837" s="87"/>
    </row>
    <row r="1838" spans="2:7">
      <c r="B1838" s="87"/>
      <c r="C1838" s="87"/>
      <c r="D1838" s="94"/>
      <c r="E1838" s="95"/>
      <c r="F1838" s="87"/>
      <c r="G1838" s="87"/>
    </row>
    <row r="1839" spans="2:7">
      <c r="B1839" s="87"/>
      <c r="C1839" s="87"/>
      <c r="D1839" s="94"/>
      <c r="E1839" s="95"/>
      <c r="F1839" s="87"/>
      <c r="G1839" s="87"/>
    </row>
    <row r="1840" spans="2:7">
      <c r="B1840" s="87"/>
      <c r="C1840" s="87"/>
      <c r="D1840" s="94"/>
      <c r="E1840" s="95"/>
      <c r="F1840" s="87"/>
      <c r="G1840" s="87"/>
    </row>
    <row r="1841" spans="2:7">
      <c r="B1841" s="87"/>
      <c r="C1841" s="87"/>
      <c r="D1841" s="94"/>
      <c r="E1841" s="95"/>
      <c r="F1841" s="87"/>
      <c r="G1841" s="87"/>
    </row>
    <row r="1842" spans="2:7">
      <c r="B1842" s="87"/>
      <c r="C1842" s="87"/>
      <c r="D1842" s="94"/>
      <c r="E1842" s="95"/>
      <c r="F1842" s="87"/>
      <c r="G1842" s="87"/>
    </row>
    <row r="1843" spans="2:7">
      <c r="B1843" s="87"/>
      <c r="C1843" s="87"/>
      <c r="D1843" s="94"/>
      <c r="E1843" s="95"/>
      <c r="F1843" s="87"/>
      <c r="G1843" s="87"/>
    </row>
    <row r="1844" spans="2:7">
      <c r="B1844" s="87"/>
      <c r="C1844" s="87"/>
      <c r="D1844" s="94"/>
      <c r="E1844" s="95"/>
      <c r="F1844" s="87"/>
      <c r="G1844" s="87"/>
    </row>
    <row r="1845" spans="2:7">
      <c r="B1845" s="87"/>
      <c r="C1845" s="87"/>
      <c r="D1845" s="94"/>
      <c r="E1845" s="95"/>
      <c r="F1845" s="87"/>
      <c r="G1845" s="87"/>
    </row>
    <row r="1846" spans="2:7">
      <c r="B1846" s="87"/>
      <c r="C1846" s="87"/>
      <c r="D1846" s="94"/>
      <c r="E1846" s="95"/>
      <c r="F1846" s="87"/>
      <c r="G1846" s="87"/>
    </row>
    <row r="1847" spans="2:7">
      <c r="B1847" s="87"/>
      <c r="C1847" s="87"/>
      <c r="D1847" s="94"/>
      <c r="E1847" s="95"/>
      <c r="F1847" s="87"/>
      <c r="G1847" s="87"/>
    </row>
    <row r="1848" spans="2:7">
      <c r="B1848" s="87"/>
      <c r="C1848" s="87"/>
      <c r="D1848" s="94"/>
      <c r="E1848" s="95"/>
      <c r="F1848" s="87"/>
      <c r="G1848" s="87"/>
    </row>
    <row r="1849" spans="2:7">
      <c r="B1849" s="87"/>
      <c r="C1849" s="87"/>
      <c r="D1849" s="94"/>
      <c r="E1849" s="95"/>
      <c r="F1849" s="87"/>
      <c r="G1849" s="87"/>
    </row>
    <row r="1850" spans="2:7">
      <c r="B1850" s="87"/>
      <c r="C1850" s="87"/>
      <c r="D1850" s="94"/>
      <c r="E1850" s="95"/>
      <c r="F1850" s="87"/>
      <c r="G1850" s="87"/>
    </row>
    <row r="1851" spans="2:7">
      <c r="B1851" s="87"/>
      <c r="C1851" s="87"/>
      <c r="D1851" s="94"/>
      <c r="E1851" s="95"/>
      <c r="F1851" s="87"/>
      <c r="G1851" s="87"/>
    </row>
    <row r="1852" spans="2:7">
      <c r="B1852" s="87"/>
      <c r="C1852" s="87"/>
      <c r="D1852" s="94"/>
      <c r="E1852" s="95"/>
      <c r="F1852" s="87"/>
      <c r="G1852" s="87"/>
    </row>
    <row r="1853" spans="2:7">
      <c r="B1853" s="87"/>
      <c r="C1853" s="87"/>
      <c r="D1853" s="94"/>
      <c r="E1853" s="95"/>
      <c r="F1853" s="87"/>
      <c r="G1853" s="87"/>
    </row>
    <row r="1854" spans="2:7">
      <c r="B1854" s="87"/>
      <c r="C1854" s="87"/>
      <c r="D1854" s="94"/>
      <c r="E1854" s="95"/>
      <c r="F1854" s="87"/>
      <c r="G1854" s="87"/>
    </row>
    <row r="1855" spans="2:7">
      <c r="B1855" s="87"/>
      <c r="C1855" s="87"/>
      <c r="D1855" s="94"/>
      <c r="E1855" s="95"/>
      <c r="F1855" s="87"/>
      <c r="G1855" s="87"/>
    </row>
    <row r="1856" spans="2:7">
      <c r="B1856" s="87"/>
      <c r="C1856" s="87"/>
      <c r="D1856" s="94"/>
      <c r="E1856" s="95"/>
      <c r="F1856" s="87"/>
      <c r="G1856" s="87"/>
    </row>
    <row r="1857" spans="2:7">
      <c r="B1857" s="87"/>
      <c r="C1857" s="87"/>
      <c r="D1857" s="94"/>
      <c r="E1857" s="95"/>
      <c r="F1857" s="87"/>
      <c r="G1857" s="87"/>
    </row>
    <row r="1858" spans="2:7">
      <c r="B1858" s="87"/>
      <c r="C1858" s="87"/>
      <c r="D1858" s="94"/>
      <c r="E1858" s="95"/>
      <c r="F1858" s="87"/>
      <c r="G1858" s="87"/>
    </row>
    <row r="1859" spans="2:7">
      <c r="B1859" s="87"/>
      <c r="C1859" s="87"/>
      <c r="D1859" s="94"/>
      <c r="E1859" s="95"/>
      <c r="F1859" s="87"/>
      <c r="G1859" s="87"/>
    </row>
    <row r="1860" spans="2:7">
      <c r="B1860" s="87"/>
      <c r="C1860" s="87"/>
      <c r="D1860" s="94"/>
      <c r="E1860" s="95"/>
      <c r="F1860" s="87"/>
      <c r="G1860" s="87"/>
    </row>
    <row r="1861" spans="2:7">
      <c r="B1861" s="87"/>
      <c r="C1861" s="87"/>
      <c r="D1861" s="94"/>
      <c r="E1861" s="95"/>
      <c r="F1861" s="87"/>
      <c r="G1861" s="87"/>
    </row>
    <row r="1862" spans="2:7">
      <c r="B1862" s="87"/>
      <c r="C1862" s="87"/>
      <c r="D1862" s="94"/>
      <c r="E1862" s="95"/>
      <c r="F1862" s="87"/>
      <c r="G1862" s="87"/>
    </row>
    <row r="1863" spans="2:7">
      <c r="B1863" s="87"/>
      <c r="C1863" s="87"/>
      <c r="D1863" s="94"/>
      <c r="E1863" s="95"/>
      <c r="F1863" s="87"/>
      <c r="G1863" s="87"/>
    </row>
    <row r="1864" spans="2:7">
      <c r="B1864" s="87"/>
      <c r="C1864" s="87"/>
      <c r="D1864" s="94"/>
      <c r="E1864" s="95"/>
      <c r="F1864" s="87"/>
      <c r="G1864" s="87"/>
    </row>
    <row r="1865" spans="2:7">
      <c r="B1865" s="87"/>
      <c r="C1865" s="87"/>
      <c r="D1865" s="94"/>
      <c r="E1865" s="95"/>
      <c r="F1865" s="87"/>
      <c r="G1865" s="87"/>
    </row>
    <row r="1866" spans="2:7">
      <c r="B1866" s="87"/>
      <c r="C1866" s="87"/>
      <c r="D1866" s="94"/>
      <c r="E1866" s="95"/>
      <c r="F1866" s="87"/>
      <c r="G1866" s="87"/>
    </row>
    <row r="1867" spans="2:7">
      <c r="B1867" s="87"/>
      <c r="C1867" s="87"/>
      <c r="D1867" s="94"/>
      <c r="E1867" s="95"/>
      <c r="F1867" s="87"/>
      <c r="G1867" s="87"/>
    </row>
    <row r="1868" spans="2:7">
      <c r="B1868" s="87"/>
      <c r="C1868" s="87"/>
      <c r="D1868" s="94"/>
      <c r="E1868" s="95"/>
      <c r="F1868" s="87"/>
      <c r="G1868" s="87"/>
    </row>
    <row r="1869" spans="2:7">
      <c r="B1869" s="87"/>
      <c r="C1869" s="87"/>
      <c r="D1869" s="94"/>
      <c r="E1869" s="95"/>
      <c r="F1869" s="87"/>
      <c r="G1869" s="87"/>
    </row>
    <row r="1870" spans="2:7">
      <c r="B1870" s="87"/>
      <c r="C1870" s="87"/>
      <c r="D1870" s="94"/>
      <c r="E1870" s="95"/>
      <c r="F1870" s="87"/>
      <c r="G1870" s="87"/>
    </row>
    <row r="1871" spans="2:7">
      <c r="B1871" s="87"/>
      <c r="C1871" s="87"/>
      <c r="D1871" s="94"/>
      <c r="E1871" s="95"/>
      <c r="F1871" s="87"/>
      <c r="G1871" s="87"/>
    </row>
    <row r="1872" spans="2:7">
      <c r="B1872" s="87"/>
      <c r="C1872" s="87"/>
      <c r="D1872" s="94"/>
      <c r="E1872" s="95"/>
      <c r="F1872" s="87"/>
      <c r="G1872" s="87"/>
    </row>
    <row r="1873" spans="2:7">
      <c r="B1873" s="87"/>
      <c r="C1873" s="87"/>
      <c r="D1873" s="94"/>
      <c r="E1873" s="95"/>
      <c r="F1873" s="87"/>
      <c r="G1873" s="87"/>
    </row>
    <row r="1874" spans="2:7">
      <c r="B1874" s="87"/>
      <c r="C1874" s="87"/>
      <c r="D1874" s="94"/>
      <c r="E1874" s="95"/>
      <c r="F1874" s="87"/>
      <c r="G1874" s="87"/>
    </row>
    <row r="1875" spans="2:7">
      <c r="B1875" s="87"/>
      <c r="C1875" s="87"/>
      <c r="D1875" s="94"/>
      <c r="E1875" s="95"/>
      <c r="F1875" s="87"/>
      <c r="G1875" s="87"/>
    </row>
    <row r="1876" spans="2:7">
      <c r="B1876" s="87"/>
      <c r="C1876" s="87"/>
      <c r="D1876" s="94"/>
      <c r="E1876" s="95"/>
      <c r="F1876" s="87"/>
      <c r="G1876" s="87"/>
    </row>
    <row r="1877" spans="2:7">
      <c r="B1877" s="87"/>
      <c r="C1877" s="87"/>
      <c r="D1877" s="94"/>
      <c r="E1877" s="95"/>
      <c r="F1877" s="87"/>
      <c r="G1877" s="87"/>
    </row>
    <row r="1878" spans="2:7">
      <c r="B1878" s="87"/>
      <c r="C1878" s="87"/>
      <c r="D1878" s="94"/>
      <c r="E1878" s="95"/>
      <c r="F1878" s="87"/>
      <c r="G1878" s="87"/>
    </row>
    <row r="1879" spans="2:7">
      <c r="B1879" s="87"/>
      <c r="C1879" s="87"/>
      <c r="D1879" s="94"/>
      <c r="E1879" s="95"/>
      <c r="F1879" s="87"/>
      <c r="G1879" s="87"/>
    </row>
    <row r="1880" spans="2:7">
      <c r="B1880" s="87"/>
      <c r="C1880" s="87"/>
      <c r="D1880" s="94"/>
      <c r="E1880" s="95"/>
      <c r="F1880" s="87"/>
      <c r="G1880" s="87"/>
    </row>
    <row r="1881" spans="2:7">
      <c r="B1881" s="87"/>
      <c r="C1881" s="87"/>
      <c r="D1881" s="94"/>
      <c r="E1881" s="95"/>
      <c r="F1881" s="87"/>
      <c r="G1881" s="87"/>
    </row>
    <row r="1882" spans="2:7">
      <c r="B1882" s="87"/>
      <c r="C1882" s="87"/>
      <c r="D1882" s="94"/>
      <c r="E1882" s="95"/>
      <c r="F1882" s="87"/>
      <c r="G1882" s="87"/>
    </row>
    <row r="1883" spans="2:7">
      <c r="B1883" s="87"/>
      <c r="C1883" s="87"/>
      <c r="D1883" s="94"/>
      <c r="E1883" s="95"/>
      <c r="F1883" s="87"/>
      <c r="G1883" s="87"/>
    </row>
    <row r="1884" spans="2:7">
      <c r="B1884" s="87"/>
      <c r="C1884" s="87"/>
      <c r="D1884" s="94"/>
      <c r="E1884" s="95"/>
      <c r="F1884" s="87"/>
      <c r="G1884" s="87"/>
    </row>
    <row r="1885" spans="2:7">
      <c r="B1885" s="87"/>
      <c r="C1885" s="87"/>
      <c r="D1885" s="94"/>
      <c r="E1885" s="95"/>
      <c r="F1885" s="87"/>
      <c r="G1885" s="87"/>
    </row>
    <row r="1886" spans="2:7">
      <c r="B1886" s="87"/>
      <c r="C1886" s="87"/>
      <c r="D1886" s="94"/>
      <c r="E1886" s="95"/>
      <c r="F1886" s="87"/>
      <c r="G1886" s="87"/>
    </row>
    <row r="1887" spans="2:7">
      <c r="B1887" s="87"/>
      <c r="C1887" s="87"/>
      <c r="D1887" s="94"/>
      <c r="E1887" s="95"/>
      <c r="F1887" s="87"/>
      <c r="G1887" s="87"/>
    </row>
    <row r="1888" spans="2:7">
      <c r="B1888" s="87"/>
      <c r="C1888" s="87"/>
      <c r="D1888" s="94"/>
      <c r="E1888" s="95"/>
      <c r="F1888" s="87"/>
      <c r="G1888" s="87"/>
    </row>
    <row r="1889" spans="2:7">
      <c r="B1889" s="87"/>
      <c r="C1889" s="87"/>
      <c r="D1889" s="94"/>
      <c r="E1889" s="95"/>
      <c r="F1889" s="87"/>
      <c r="G1889" s="87"/>
    </row>
    <row r="1890" spans="2:7">
      <c r="B1890" s="87"/>
      <c r="C1890" s="87"/>
      <c r="D1890" s="94"/>
      <c r="E1890" s="95"/>
      <c r="F1890" s="87"/>
      <c r="G1890" s="87"/>
    </row>
    <row r="1891" spans="2:7">
      <c r="B1891" s="87"/>
      <c r="C1891" s="87"/>
      <c r="D1891" s="94"/>
      <c r="E1891" s="95"/>
      <c r="F1891" s="87"/>
      <c r="G1891" s="87"/>
    </row>
    <row r="1892" spans="2:7">
      <c r="B1892" s="87"/>
      <c r="C1892" s="87"/>
      <c r="D1892" s="94"/>
      <c r="E1892" s="95"/>
      <c r="F1892" s="87"/>
      <c r="G1892" s="87"/>
    </row>
    <row r="1893" spans="2:7">
      <c r="B1893" s="87"/>
      <c r="C1893" s="87"/>
      <c r="D1893" s="94"/>
      <c r="E1893" s="95"/>
      <c r="F1893" s="87"/>
      <c r="G1893" s="87"/>
    </row>
    <row r="1894" spans="2:7">
      <c r="B1894" s="87"/>
      <c r="C1894" s="87"/>
      <c r="D1894" s="94"/>
      <c r="E1894" s="95"/>
      <c r="F1894" s="87"/>
      <c r="G1894" s="87"/>
    </row>
    <row r="1895" spans="2:7">
      <c r="B1895" s="87"/>
      <c r="C1895" s="87"/>
      <c r="D1895" s="94"/>
      <c r="E1895" s="95"/>
      <c r="F1895" s="87"/>
      <c r="G1895" s="87"/>
    </row>
    <row r="1896" spans="2:7">
      <c r="B1896" s="87"/>
      <c r="C1896" s="87"/>
      <c r="D1896" s="94"/>
      <c r="E1896" s="95"/>
      <c r="F1896" s="87"/>
      <c r="G1896" s="87"/>
    </row>
    <row r="1897" spans="2:7">
      <c r="B1897" s="87"/>
      <c r="C1897" s="87"/>
      <c r="D1897" s="94"/>
      <c r="E1897" s="95"/>
      <c r="F1897" s="87"/>
      <c r="G1897" s="87"/>
    </row>
    <row r="1898" spans="2:7">
      <c r="B1898" s="87"/>
      <c r="C1898" s="87"/>
      <c r="D1898" s="94"/>
      <c r="E1898" s="95"/>
      <c r="F1898" s="87"/>
      <c r="G1898" s="87"/>
    </row>
    <row r="1899" spans="2:7">
      <c r="B1899" s="87"/>
      <c r="C1899" s="87"/>
      <c r="D1899" s="94"/>
      <c r="E1899" s="95"/>
      <c r="F1899" s="87"/>
      <c r="G1899" s="87"/>
    </row>
    <row r="1900" spans="2:7">
      <c r="B1900" s="87"/>
      <c r="C1900" s="87"/>
      <c r="D1900" s="94"/>
      <c r="E1900" s="95"/>
      <c r="F1900" s="87"/>
      <c r="G1900" s="87"/>
    </row>
    <row r="1901" spans="2:7">
      <c r="B1901" s="87"/>
      <c r="C1901" s="87"/>
      <c r="D1901" s="94"/>
      <c r="E1901" s="95"/>
      <c r="F1901" s="87"/>
      <c r="G1901" s="87"/>
    </row>
    <row r="1902" spans="2:7">
      <c r="B1902" s="87"/>
      <c r="C1902" s="87"/>
      <c r="D1902" s="94"/>
      <c r="E1902" s="95"/>
      <c r="F1902" s="87"/>
      <c r="G1902" s="87"/>
    </row>
    <row r="1903" spans="2:7">
      <c r="B1903" s="87"/>
      <c r="C1903" s="87"/>
      <c r="D1903" s="94"/>
      <c r="E1903" s="95"/>
      <c r="F1903" s="87"/>
      <c r="G1903" s="87"/>
    </row>
    <row r="1904" spans="2:7">
      <c r="B1904" s="87"/>
      <c r="C1904" s="87"/>
      <c r="D1904" s="94"/>
      <c r="E1904" s="95"/>
      <c r="F1904" s="87"/>
      <c r="G1904" s="87"/>
    </row>
    <row r="1905" spans="2:7">
      <c r="B1905" s="87"/>
      <c r="C1905" s="87"/>
      <c r="D1905" s="94"/>
      <c r="E1905" s="95"/>
      <c r="F1905" s="87"/>
      <c r="G1905" s="87"/>
    </row>
    <row r="1906" spans="2:7">
      <c r="B1906" s="87"/>
      <c r="C1906" s="87"/>
      <c r="D1906" s="94"/>
      <c r="E1906" s="95"/>
      <c r="F1906" s="87"/>
      <c r="G1906" s="87"/>
    </row>
    <row r="1907" spans="2:7">
      <c r="B1907" s="87"/>
      <c r="C1907" s="87"/>
      <c r="D1907" s="94"/>
      <c r="E1907" s="95"/>
      <c r="F1907" s="87"/>
      <c r="G1907" s="87"/>
    </row>
    <row r="1908" spans="2:7">
      <c r="B1908" s="87"/>
      <c r="C1908" s="87"/>
      <c r="D1908" s="94"/>
      <c r="E1908" s="95"/>
      <c r="F1908" s="87"/>
      <c r="G1908" s="87"/>
    </row>
    <row r="1909" spans="2:7">
      <c r="B1909" s="87"/>
      <c r="C1909" s="87"/>
      <c r="D1909" s="94"/>
      <c r="E1909" s="95"/>
      <c r="F1909" s="87"/>
      <c r="G1909" s="87"/>
    </row>
    <row r="1910" spans="2:7">
      <c r="B1910" s="87"/>
      <c r="C1910" s="87"/>
      <c r="D1910" s="94"/>
      <c r="E1910" s="95"/>
      <c r="F1910" s="87"/>
      <c r="G1910" s="87"/>
    </row>
    <row r="1911" spans="2:7">
      <c r="B1911" s="87"/>
      <c r="C1911" s="87"/>
      <c r="D1911" s="94"/>
      <c r="E1911" s="95"/>
      <c r="F1911" s="87"/>
      <c r="G1911" s="87"/>
    </row>
    <row r="1912" spans="2:7">
      <c r="B1912" s="87"/>
      <c r="C1912" s="87"/>
      <c r="D1912" s="94"/>
      <c r="E1912" s="95"/>
      <c r="F1912" s="87"/>
      <c r="G1912" s="87"/>
    </row>
    <row r="1913" spans="2:7">
      <c r="B1913" s="87"/>
      <c r="C1913" s="87"/>
      <c r="D1913" s="94"/>
      <c r="E1913" s="95"/>
      <c r="F1913" s="87"/>
      <c r="G1913" s="87"/>
    </row>
    <row r="1914" spans="2:7">
      <c r="B1914" s="87"/>
      <c r="C1914" s="87"/>
      <c r="D1914" s="94"/>
      <c r="E1914" s="95"/>
      <c r="F1914" s="87"/>
      <c r="G1914" s="87"/>
    </row>
    <row r="1915" spans="2:7">
      <c r="B1915" s="87"/>
      <c r="C1915" s="87"/>
      <c r="D1915" s="94"/>
      <c r="E1915" s="95"/>
      <c r="F1915" s="87"/>
      <c r="G1915" s="87"/>
    </row>
    <row r="1916" spans="2:7">
      <c r="B1916" s="87"/>
      <c r="C1916" s="87"/>
      <c r="D1916" s="94"/>
      <c r="E1916" s="95"/>
      <c r="F1916" s="87"/>
      <c r="G1916" s="87"/>
    </row>
    <row r="1917" spans="2:7">
      <c r="B1917" s="87"/>
      <c r="C1917" s="87"/>
      <c r="D1917" s="94"/>
      <c r="E1917" s="95"/>
      <c r="F1917" s="87"/>
      <c r="G1917" s="87"/>
    </row>
    <row r="1918" spans="2:7">
      <c r="B1918" s="87"/>
      <c r="C1918" s="87"/>
      <c r="D1918" s="94"/>
      <c r="E1918" s="95"/>
      <c r="F1918" s="87"/>
      <c r="G1918" s="87"/>
    </row>
    <row r="1919" spans="2:7">
      <c r="B1919" s="87"/>
      <c r="C1919" s="87"/>
      <c r="D1919" s="94"/>
      <c r="E1919" s="95"/>
      <c r="F1919" s="87"/>
      <c r="G1919" s="87"/>
    </row>
    <row r="1920" spans="2:7">
      <c r="B1920" s="87"/>
      <c r="C1920" s="87"/>
      <c r="D1920" s="94"/>
      <c r="E1920" s="95"/>
      <c r="F1920" s="87"/>
      <c r="G1920" s="87"/>
    </row>
    <row r="1921" spans="2:7">
      <c r="B1921" s="87"/>
      <c r="C1921" s="87"/>
      <c r="D1921" s="94"/>
      <c r="E1921" s="95"/>
      <c r="F1921" s="87"/>
      <c r="G1921" s="87"/>
    </row>
    <row r="1922" spans="2:7">
      <c r="B1922" s="87"/>
      <c r="C1922" s="87"/>
      <c r="D1922" s="94"/>
      <c r="E1922" s="95"/>
      <c r="F1922" s="87"/>
      <c r="G1922" s="87"/>
    </row>
    <row r="1923" spans="2:7">
      <c r="B1923" s="87"/>
      <c r="C1923" s="87"/>
      <c r="D1923" s="94"/>
      <c r="E1923" s="95"/>
      <c r="F1923" s="87"/>
      <c r="G1923" s="87"/>
    </row>
    <row r="1924" spans="2:7">
      <c r="B1924" s="87"/>
      <c r="C1924" s="87"/>
      <c r="D1924" s="94"/>
      <c r="E1924" s="95"/>
      <c r="F1924" s="87"/>
      <c r="G1924" s="87"/>
    </row>
    <row r="1925" spans="2:7">
      <c r="B1925" s="87"/>
      <c r="C1925" s="87"/>
      <c r="D1925" s="94"/>
      <c r="E1925" s="95"/>
      <c r="F1925" s="87"/>
      <c r="G1925" s="87"/>
    </row>
    <row r="1926" spans="2:7">
      <c r="B1926" s="87"/>
      <c r="C1926" s="87"/>
      <c r="D1926" s="94"/>
      <c r="E1926" s="95"/>
      <c r="F1926" s="87"/>
      <c r="G1926" s="87"/>
    </row>
    <row r="1927" spans="2:7">
      <c r="B1927" s="87"/>
      <c r="C1927" s="87"/>
      <c r="D1927" s="94"/>
      <c r="E1927" s="95"/>
      <c r="F1927" s="87"/>
      <c r="G1927" s="87"/>
    </row>
    <row r="1928" spans="2:7">
      <c r="B1928" s="87"/>
      <c r="C1928" s="87"/>
      <c r="D1928" s="94"/>
      <c r="E1928" s="95"/>
      <c r="F1928" s="87"/>
      <c r="G1928" s="87"/>
    </row>
    <row r="1929" spans="2:7">
      <c r="B1929" s="87"/>
      <c r="C1929" s="87"/>
      <c r="D1929" s="94"/>
      <c r="E1929" s="95"/>
      <c r="F1929" s="87"/>
      <c r="G1929" s="87"/>
    </row>
    <row r="1930" spans="2:7">
      <c r="B1930" s="87"/>
      <c r="C1930" s="87"/>
      <c r="D1930" s="94"/>
      <c r="E1930" s="95"/>
      <c r="F1930" s="87"/>
      <c r="G1930" s="87"/>
    </row>
    <row r="1931" spans="2:7">
      <c r="B1931" s="87"/>
      <c r="C1931" s="87"/>
      <c r="D1931" s="94"/>
      <c r="E1931" s="95"/>
      <c r="F1931" s="87"/>
      <c r="G1931" s="87"/>
    </row>
    <row r="1932" spans="2:7">
      <c r="B1932" s="87"/>
      <c r="C1932" s="87"/>
      <c r="D1932" s="94"/>
      <c r="E1932" s="95"/>
      <c r="F1932" s="87"/>
      <c r="G1932" s="87"/>
    </row>
    <row r="1933" spans="2:7">
      <c r="B1933" s="87"/>
      <c r="C1933" s="87"/>
      <c r="D1933" s="94"/>
      <c r="E1933" s="95"/>
      <c r="F1933" s="87"/>
      <c r="G1933" s="87"/>
    </row>
    <row r="1934" spans="2:7">
      <c r="B1934" s="87"/>
      <c r="C1934" s="87"/>
      <c r="D1934" s="94"/>
      <c r="E1934" s="95"/>
      <c r="F1934" s="87"/>
      <c r="G1934" s="87"/>
    </row>
    <row r="1935" spans="2:7">
      <c r="B1935" s="87"/>
      <c r="C1935" s="87"/>
      <c r="D1935" s="94"/>
      <c r="E1935" s="95"/>
      <c r="F1935" s="87"/>
      <c r="G1935" s="87"/>
    </row>
    <row r="1936" spans="2:7">
      <c r="B1936" s="87"/>
      <c r="C1936" s="87"/>
      <c r="D1936" s="94"/>
      <c r="E1936" s="95"/>
      <c r="F1936" s="87"/>
      <c r="G1936" s="87"/>
    </row>
    <row r="1937" spans="2:7">
      <c r="B1937" s="87"/>
      <c r="C1937" s="87"/>
      <c r="D1937" s="94"/>
      <c r="E1937" s="95"/>
      <c r="F1937" s="87"/>
      <c r="G1937" s="87"/>
    </row>
    <row r="1938" spans="2:7">
      <c r="B1938" s="87"/>
      <c r="C1938" s="87"/>
      <c r="D1938" s="94"/>
      <c r="E1938" s="95"/>
      <c r="F1938" s="87"/>
      <c r="G1938" s="87"/>
    </row>
    <row r="1939" spans="2:7">
      <c r="B1939" s="87"/>
      <c r="C1939" s="87"/>
      <c r="D1939" s="94"/>
      <c r="E1939" s="95"/>
      <c r="F1939" s="87"/>
      <c r="G1939" s="87"/>
    </row>
    <row r="1940" spans="2:7">
      <c r="B1940" s="87"/>
      <c r="C1940" s="87"/>
      <c r="D1940" s="94"/>
      <c r="E1940" s="95"/>
      <c r="F1940" s="87"/>
      <c r="G1940" s="87"/>
    </row>
    <row r="1941" spans="2:7">
      <c r="B1941" s="87"/>
      <c r="C1941" s="87"/>
      <c r="D1941" s="94"/>
      <c r="E1941" s="95"/>
      <c r="F1941" s="87"/>
      <c r="G1941" s="87"/>
    </row>
    <row r="1942" spans="2:7">
      <c r="B1942" s="87"/>
      <c r="C1942" s="87"/>
      <c r="D1942" s="94"/>
      <c r="E1942" s="95"/>
      <c r="F1942" s="87"/>
      <c r="G1942" s="87"/>
    </row>
    <row r="1943" spans="2:7">
      <c r="B1943" s="87"/>
      <c r="C1943" s="87"/>
      <c r="D1943" s="94"/>
      <c r="E1943" s="95"/>
      <c r="F1943" s="87"/>
      <c r="G1943" s="87"/>
    </row>
    <row r="1944" spans="2:7">
      <c r="B1944" s="87"/>
      <c r="C1944" s="87"/>
      <c r="D1944" s="94"/>
      <c r="E1944" s="95"/>
      <c r="F1944" s="87"/>
      <c r="G1944" s="87"/>
    </row>
    <row r="1945" spans="2:7">
      <c r="B1945" s="87"/>
      <c r="C1945" s="87"/>
      <c r="D1945" s="94"/>
      <c r="E1945" s="95"/>
      <c r="F1945" s="87"/>
      <c r="G1945" s="87"/>
    </row>
    <row r="1946" spans="2:7">
      <c r="B1946" s="87"/>
      <c r="C1946" s="87"/>
      <c r="D1946" s="94"/>
      <c r="E1946" s="95"/>
      <c r="F1946" s="87"/>
      <c r="G1946" s="87"/>
    </row>
    <row r="1947" spans="2:7">
      <c r="B1947" s="87"/>
      <c r="C1947" s="87"/>
      <c r="D1947" s="94"/>
      <c r="E1947" s="95"/>
      <c r="F1947" s="87"/>
      <c r="G1947" s="87"/>
    </row>
    <row r="1948" spans="2:7">
      <c r="B1948" s="87"/>
      <c r="C1948" s="87"/>
      <c r="D1948" s="94"/>
      <c r="E1948" s="95"/>
      <c r="F1948" s="87"/>
      <c r="G1948" s="87"/>
    </row>
    <row r="1949" spans="2:7">
      <c r="B1949" s="87"/>
      <c r="C1949" s="87"/>
      <c r="D1949" s="94"/>
      <c r="E1949" s="95"/>
      <c r="F1949" s="87"/>
      <c r="G1949" s="87"/>
    </row>
    <row r="1950" spans="2:7">
      <c r="B1950" s="87"/>
      <c r="C1950" s="87"/>
      <c r="D1950" s="94"/>
      <c r="E1950" s="95"/>
      <c r="F1950" s="87"/>
      <c r="G1950" s="87"/>
    </row>
    <row r="1951" spans="2:7">
      <c r="B1951" s="87"/>
      <c r="C1951" s="87"/>
      <c r="D1951" s="94"/>
      <c r="E1951" s="95"/>
      <c r="F1951" s="87"/>
      <c r="G1951" s="87"/>
    </row>
    <row r="1952" spans="2:7">
      <c r="B1952" s="87"/>
      <c r="C1952" s="87"/>
      <c r="D1952" s="94"/>
      <c r="E1952" s="95"/>
      <c r="F1952" s="87"/>
      <c r="G1952" s="87"/>
    </row>
    <row r="1953" spans="2:7">
      <c r="B1953" s="87"/>
      <c r="C1953" s="87"/>
      <c r="D1953" s="94"/>
      <c r="E1953" s="95"/>
      <c r="F1953" s="87"/>
      <c r="G1953" s="87"/>
    </row>
    <row r="1954" spans="2:7">
      <c r="B1954" s="87"/>
      <c r="C1954" s="87"/>
      <c r="D1954" s="94"/>
      <c r="E1954" s="95"/>
      <c r="F1954" s="87"/>
      <c r="G1954" s="87"/>
    </row>
    <row r="1955" spans="2:7">
      <c r="B1955" s="87"/>
      <c r="C1955" s="87"/>
      <c r="D1955" s="94"/>
      <c r="E1955" s="95"/>
      <c r="F1955" s="87"/>
      <c r="G1955" s="87"/>
    </row>
    <row r="1956" spans="2:7">
      <c r="B1956" s="87"/>
      <c r="C1956" s="87"/>
      <c r="D1956" s="94"/>
      <c r="E1956" s="95"/>
      <c r="F1956" s="87"/>
      <c r="G1956" s="87"/>
    </row>
    <row r="1957" spans="2:7">
      <c r="B1957" s="87"/>
      <c r="C1957" s="87"/>
      <c r="D1957" s="94"/>
      <c r="E1957" s="95"/>
      <c r="F1957" s="87"/>
      <c r="G1957" s="87"/>
    </row>
    <row r="1958" spans="2:7">
      <c r="B1958" s="87"/>
      <c r="C1958" s="87"/>
      <c r="D1958" s="94"/>
      <c r="E1958" s="95"/>
      <c r="F1958" s="87"/>
      <c r="G1958" s="87"/>
    </row>
    <row r="1959" spans="2:7">
      <c r="B1959" s="87"/>
      <c r="C1959" s="87"/>
      <c r="D1959" s="94"/>
      <c r="E1959" s="92"/>
      <c r="F1959" s="87"/>
      <c r="G1959" s="87"/>
    </row>
    <row r="1960" spans="2:7">
      <c r="B1960" s="87"/>
      <c r="C1960" s="87"/>
      <c r="D1960" s="94"/>
      <c r="E1960" s="95"/>
      <c r="F1960" s="87"/>
      <c r="G1960" s="87"/>
    </row>
    <row r="1961" spans="2:7">
      <c r="B1961" s="87"/>
      <c r="C1961" s="87"/>
      <c r="D1961" s="94"/>
      <c r="E1961" s="95"/>
      <c r="F1961" s="87"/>
      <c r="G1961" s="87"/>
    </row>
    <row r="1962" spans="2:7">
      <c r="B1962" s="87"/>
      <c r="C1962" s="87"/>
      <c r="D1962" s="94"/>
      <c r="E1962" s="95"/>
      <c r="F1962" s="87"/>
      <c r="G1962" s="87"/>
    </row>
    <row r="1963" spans="2:7">
      <c r="B1963" s="87"/>
      <c r="C1963" s="87"/>
      <c r="D1963" s="94"/>
      <c r="E1963" s="95"/>
      <c r="F1963" s="87"/>
      <c r="G1963" s="87"/>
    </row>
    <row r="1964" spans="2:7">
      <c r="B1964" s="87"/>
      <c r="C1964" s="87"/>
      <c r="D1964" s="94"/>
      <c r="E1964" s="95"/>
      <c r="F1964" s="87"/>
      <c r="G1964" s="87"/>
    </row>
    <row r="1965" spans="2:7">
      <c r="B1965" s="87"/>
      <c r="C1965" s="87"/>
      <c r="D1965" s="94"/>
      <c r="E1965" s="95"/>
      <c r="F1965" s="87"/>
      <c r="G1965" s="87"/>
    </row>
    <row r="1966" spans="2:7">
      <c r="B1966" s="87"/>
      <c r="C1966" s="87"/>
      <c r="D1966" s="94"/>
      <c r="E1966" s="95"/>
      <c r="F1966" s="87"/>
      <c r="G1966" s="87"/>
    </row>
    <row r="1967" spans="2:7">
      <c r="B1967" s="87"/>
      <c r="C1967" s="87"/>
      <c r="D1967" s="94"/>
      <c r="E1967" s="95"/>
      <c r="F1967" s="87"/>
      <c r="G1967" s="87"/>
    </row>
    <row r="1968" spans="2:7">
      <c r="B1968" s="87"/>
      <c r="C1968" s="87"/>
      <c r="D1968" s="94"/>
      <c r="E1968" s="95"/>
      <c r="F1968" s="87"/>
      <c r="G1968" s="87"/>
    </row>
    <row r="1969" spans="2:7">
      <c r="B1969" s="87"/>
      <c r="C1969" s="87"/>
      <c r="D1969" s="94"/>
      <c r="E1969" s="95"/>
      <c r="F1969" s="87"/>
      <c r="G1969" s="87"/>
    </row>
    <row r="1970" spans="2:7">
      <c r="B1970" s="87"/>
      <c r="C1970" s="87"/>
      <c r="D1970" s="94"/>
      <c r="E1970" s="95"/>
      <c r="F1970" s="87"/>
      <c r="G1970" s="87"/>
    </row>
    <row r="1971" spans="2:7">
      <c r="B1971" s="87"/>
      <c r="C1971" s="87"/>
      <c r="D1971" s="94"/>
      <c r="E1971" s="95"/>
      <c r="F1971" s="87"/>
      <c r="G1971" s="87"/>
    </row>
    <row r="1972" spans="2:7">
      <c r="B1972" s="87"/>
      <c r="C1972" s="87"/>
      <c r="D1972" s="94"/>
      <c r="E1972" s="95"/>
      <c r="F1972" s="87"/>
      <c r="G1972" s="87"/>
    </row>
    <row r="1973" spans="2:7">
      <c r="B1973" s="87"/>
      <c r="C1973" s="87"/>
      <c r="D1973" s="94"/>
      <c r="E1973" s="95"/>
      <c r="F1973" s="87"/>
      <c r="G1973" s="87"/>
    </row>
    <row r="1974" spans="2:7">
      <c r="B1974" s="87"/>
      <c r="C1974" s="87"/>
      <c r="D1974" s="94"/>
      <c r="E1974" s="95"/>
      <c r="F1974" s="87"/>
      <c r="G1974" s="87"/>
    </row>
    <row r="1975" spans="2:7">
      <c r="B1975" s="87"/>
      <c r="C1975" s="87"/>
      <c r="D1975" s="94"/>
      <c r="E1975" s="95"/>
      <c r="F1975" s="87"/>
      <c r="G1975" s="87"/>
    </row>
    <row r="1976" spans="2:7">
      <c r="B1976" s="87"/>
      <c r="C1976" s="87"/>
      <c r="D1976" s="94"/>
      <c r="E1976" s="95"/>
      <c r="F1976" s="87"/>
      <c r="G1976" s="87"/>
    </row>
    <row r="1977" spans="2:7">
      <c r="B1977" s="87"/>
      <c r="C1977" s="87"/>
      <c r="D1977" s="94"/>
      <c r="E1977" s="95"/>
      <c r="F1977" s="87"/>
      <c r="G1977" s="87"/>
    </row>
    <row r="1978" spans="2:7">
      <c r="B1978" s="87"/>
      <c r="C1978" s="87"/>
      <c r="D1978" s="94"/>
      <c r="E1978" s="95"/>
      <c r="F1978" s="87"/>
      <c r="G1978" s="87"/>
    </row>
    <row r="1979" spans="2:7">
      <c r="B1979" s="87"/>
      <c r="C1979" s="87"/>
      <c r="D1979" s="94"/>
      <c r="E1979" s="95"/>
      <c r="F1979" s="87"/>
      <c r="G1979" s="87"/>
    </row>
    <row r="1980" spans="2:7">
      <c r="B1980" s="87"/>
      <c r="C1980" s="87"/>
      <c r="D1980" s="94"/>
      <c r="E1980" s="95"/>
      <c r="F1980" s="87"/>
      <c r="G1980" s="87"/>
    </row>
    <row r="1981" spans="2:7">
      <c r="B1981" s="87"/>
      <c r="C1981" s="87"/>
      <c r="D1981" s="94"/>
      <c r="E1981" s="95"/>
      <c r="F1981" s="87"/>
      <c r="G1981" s="87"/>
    </row>
    <row r="1982" spans="2:7">
      <c r="B1982" s="87"/>
      <c r="C1982" s="87"/>
      <c r="D1982" s="94"/>
      <c r="E1982" s="95"/>
      <c r="F1982" s="87"/>
      <c r="G1982" s="87"/>
    </row>
    <row r="1983" spans="2:7">
      <c r="B1983" s="87"/>
      <c r="C1983" s="87"/>
      <c r="D1983" s="94"/>
      <c r="E1983" s="95"/>
      <c r="F1983" s="87"/>
      <c r="G1983" s="87"/>
    </row>
    <row r="1984" spans="2:7">
      <c r="B1984" s="87"/>
      <c r="C1984" s="87"/>
      <c r="D1984" s="94"/>
      <c r="E1984" s="95"/>
      <c r="F1984" s="87"/>
      <c r="G1984" s="87"/>
    </row>
    <row r="1985" spans="2:7">
      <c r="B1985" s="87"/>
      <c r="C1985" s="87"/>
      <c r="D1985" s="94"/>
      <c r="E1985" s="95"/>
      <c r="F1985" s="87"/>
      <c r="G1985" s="87"/>
    </row>
    <row r="1986" spans="2:7">
      <c r="B1986" s="87"/>
      <c r="C1986" s="87"/>
      <c r="D1986" s="94"/>
      <c r="E1986" s="95"/>
      <c r="F1986" s="87"/>
      <c r="G1986" s="87"/>
    </row>
    <row r="1987" spans="2:7">
      <c r="B1987" s="87"/>
      <c r="C1987" s="87"/>
      <c r="D1987" s="94"/>
      <c r="E1987" s="95"/>
      <c r="F1987" s="87"/>
      <c r="G1987" s="87"/>
    </row>
    <row r="1988" spans="2:7">
      <c r="B1988" s="87"/>
      <c r="C1988" s="87"/>
      <c r="D1988" s="94"/>
      <c r="E1988" s="95"/>
      <c r="F1988" s="87"/>
      <c r="G1988" s="87"/>
    </row>
    <row r="1989" spans="2:7">
      <c r="B1989" s="87"/>
      <c r="C1989" s="87"/>
      <c r="D1989" s="94"/>
      <c r="E1989" s="95"/>
      <c r="F1989" s="87"/>
      <c r="G1989" s="87"/>
    </row>
    <row r="1990" spans="2:7">
      <c r="B1990" s="87"/>
      <c r="C1990" s="87"/>
      <c r="D1990" s="94"/>
      <c r="E1990" s="95"/>
      <c r="F1990" s="87"/>
      <c r="G1990" s="87"/>
    </row>
    <row r="1991" spans="2:7">
      <c r="B1991" s="87"/>
      <c r="C1991" s="87"/>
      <c r="D1991" s="94"/>
      <c r="E1991" s="95"/>
      <c r="F1991" s="87"/>
      <c r="G1991" s="87"/>
    </row>
    <row r="1992" spans="2:7">
      <c r="B1992" s="87"/>
      <c r="C1992" s="87"/>
      <c r="D1992" s="94"/>
      <c r="E1992" s="95"/>
      <c r="F1992" s="87"/>
      <c r="G1992" s="87"/>
    </row>
    <row r="1993" spans="2:7">
      <c r="B1993" s="87"/>
      <c r="C1993" s="87"/>
      <c r="D1993" s="94"/>
      <c r="E1993" s="95"/>
      <c r="F1993" s="87"/>
      <c r="G1993" s="87"/>
    </row>
    <row r="1994" spans="2:7">
      <c r="B1994" s="87"/>
      <c r="C1994" s="87"/>
      <c r="D1994" s="94"/>
      <c r="E1994" s="95"/>
      <c r="F1994" s="87"/>
      <c r="G1994" s="87"/>
    </row>
    <row r="1995" spans="2:7">
      <c r="B1995" s="87"/>
      <c r="C1995" s="87"/>
      <c r="D1995" s="94"/>
      <c r="E1995" s="95"/>
      <c r="F1995" s="87"/>
      <c r="G1995" s="87"/>
    </row>
    <row r="1996" spans="2:7">
      <c r="B1996" s="87"/>
      <c r="C1996" s="87"/>
      <c r="D1996" s="94"/>
      <c r="E1996" s="95"/>
      <c r="F1996" s="87"/>
      <c r="G1996" s="87"/>
    </row>
    <row r="1997" spans="2:7">
      <c r="B1997" s="87"/>
      <c r="C1997" s="87"/>
      <c r="D1997" s="94"/>
      <c r="E1997" s="95"/>
      <c r="F1997" s="87"/>
      <c r="G1997" s="87"/>
    </row>
    <row r="1998" spans="2:7">
      <c r="B1998" s="87"/>
      <c r="C1998" s="87"/>
      <c r="D1998" s="94"/>
      <c r="E1998" s="95"/>
      <c r="F1998" s="87"/>
      <c r="G1998" s="87"/>
    </row>
    <row r="1999" spans="2:7">
      <c r="B1999" s="87"/>
      <c r="C1999" s="87"/>
      <c r="D1999" s="94"/>
      <c r="E1999" s="95"/>
      <c r="F1999" s="87"/>
      <c r="G1999" s="87"/>
    </row>
    <row r="2000" spans="2:7">
      <c r="B2000" s="87"/>
      <c r="C2000" s="87"/>
      <c r="D2000" s="94"/>
      <c r="E2000" s="95"/>
      <c r="F2000" s="87"/>
      <c r="G2000" s="87"/>
    </row>
    <row r="2001" spans="2:7">
      <c r="B2001" s="87"/>
      <c r="C2001" s="87"/>
      <c r="D2001" s="94"/>
      <c r="E2001" s="95"/>
      <c r="F2001" s="87"/>
      <c r="G2001" s="87"/>
    </row>
    <row r="2002" spans="2:7">
      <c r="B2002" s="87"/>
      <c r="C2002" s="87"/>
      <c r="D2002" s="94"/>
      <c r="E2002" s="95"/>
      <c r="F2002" s="87"/>
      <c r="G2002" s="87"/>
    </row>
    <row r="2003" spans="2:7">
      <c r="B2003" s="87"/>
      <c r="C2003" s="87"/>
      <c r="D2003" s="94"/>
      <c r="E2003" s="95"/>
      <c r="F2003" s="87"/>
      <c r="G2003" s="87"/>
    </row>
    <row r="2004" spans="2:7">
      <c r="B2004" s="87"/>
      <c r="C2004" s="87"/>
      <c r="D2004" s="94"/>
      <c r="E2004" s="95"/>
      <c r="F2004" s="87"/>
      <c r="G2004" s="87"/>
    </row>
    <row r="2005" spans="2:7">
      <c r="B2005" s="87"/>
      <c r="C2005" s="87"/>
      <c r="D2005" s="94"/>
      <c r="E2005" s="95"/>
      <c r="F2005" s="87"/>
      <c r="G2005" s="87"/>
    </row>
    <row r="2006" spans="2:7">
      <c r="B2006" s="87"/>
      <c r="C2006" s="87"/>
      <c r="D2006" s="94"/>
      <c r="E2006" s="95"/>
      <c r="F2006" s="87"/>
      <c r="G2006" s="87"/>
    </row>
    <row r="2007" spans="2:7">
      <c r="B2007" s="87"/>
      <c r="C2007" s="87"/>
      <c r="D2007" s="94"/>
      <c r="E2007" s="95"/>
      <c r="F2007" s="87"/>
      <c r="G2007" s="87"/>
    </row>
    <row r="2008" spans="2:7">
      <c r="B2008" s="87"/>
      <c r="C2008" s="87"/>
      <c r="D2008" s="94"/>
      <c r="E2008" s="95"/>
      <c r="F2008" s="87"/>
      <c r="G2008" s="87"/>
    </row>
    <row r="2009" spans="2:7">
      <c r="B2009" s="87"/>
      <c r="C2009" s="87"/>
      <c r="D2009" s="94"/>
      <c r="E2009" s="95"/>
      <c r="F2009" s="87"/>
      <c r="G2009" s="87"/>
    </row>
    <row r="2010" spans="2:7">
      <c r="B2010" s="87"/>
      <c r="C2010" s="87"/>
      <c r="D2010" s="94"/>
      <c r="E2010" s="95"/>
      <c r="F2010" s="87"/>
      <c r="G2010" s="87"/>
    </row>
    <row r="2011" spans="2:7">
      <c r="B2011" s="87"/>
      <c r="C2011" s="87"/>
      <c r="D2011" s="94"/>
      <c r="E2011" s="95"/>
      <c r="F2011" s="87"/>
      <c r="G2011" s="87"/>
    </row>
    <row r="2012" spans="2:7">
      <c r="B2012" s="87"/>
      <c r="C2012" s="87"/>
      <c r="D2012" s="94"/>
      <c r="E2012" s="95"/>
      <c r="F2012" s="87"/>
      <c r="G2012" s="87"/>
    </row>
    <row r="2013" spans="2:7">
      <c r="B2013" s="87"/>
      <c r="C2013" s="87"/>
      <c r="D2013" s="94"/>
      <c r="E2013" s="95"/>
      <c r="F2013" s="87"/>
      <c r="G2013" s="87"/>
    </row>
    <row r="2014" spans="2:7">
      <c r="B2014" s="87"/>
      <c r="C2014" s="87"/>
      <c r="D2014" s="94"/>
      <c r="E2014" s="95"/>
      <c r="F2014" s="87"/>
      <c r="G2014" s="87"/>
    </row>
    <row r="2015" spans="2:7">
      <c r="B2015" s="87"/>
      <c r="C2015" s="87"/>
      <c r="D2015" s="94"/>
      <c r="E2015" s="95"/>
      <c r="F2015" s="87"/>
      <c r="G2015" s="87"/>
    </row>
    <row r="2016" spans="2:7">
      <c r="B2016" s="87"/>
      <c r="C2016" s="87"/>
      <c r="D2016" s="94"/>
      <c r="E2016" s="95"/>
      <c r="F2016" s="87"/>
      <c r="G2016" s="87"/>
    </row>
    <row r="2017" spans="2:7">
      <c r="B2017" s="87"/>
      <c r="C2017" s="87"/>
      <c r="D2017" s="94"/>
      <c r="E2017" s="95"/>
      <c r="F2017" s="87"/>
      <c r="G2017" s="87"/>
    </row>
    <row r="2018" spans="2:7">
      <c r="B2018" s="87"/>
      <c r="C2018" s="87"/>
      <c r="D2018" s="94"/>
      <c r="E2018" s="95"/>
      <c r="F2018" s="87"/>
      <c r="G2018" s="87"/>
    </row>
    <row r="2019" spans="2:7">
      <c r="B2019" s="87"/>
      <c r="C2019" s="87"/>
      <c r="D2019" s="94"/>
      <c r="E2019" s="95"/>
      <c r="F2019" s="87"/>
      <c r="G2019" s="87"/>
    </row>
    <row r="2020" spans="2:7">
      <c r="B2020" s="87"/>
      <c r="C2020" s="87"/>
      <c r="D2020" s="94"/>
      <c r="E2020" s="95"/>
      <c r="F2020" s="87"/>
      <c r="G2020" s="87"/>
    </row>
    <row r="2021" spans="2:7">
      <c r="B2021" s="87"/>
      <c r="C2021" s="87"/>
      <c r="D2021" s="94"/>
      <c r="E2021" s="95"/>
      <c r="F2021" s="87"/>
      <c r="G2021" s="87"/>
    </row>
    <row r="2022" spans="2:7">
      <c r="B2022" s="87"/>
      <c r="C2022" s="87"/>
      <c r="D2022" s="94"/>
      <c r="E2022" s="95"/>
      <c r="F2022" s="87"/>
      <c r="G2022" s="87"/>
    </row>
    <row r="2023" spans="2:7">
      <c r="B2023" s="87"/>
      <c r="C2023" s="87"/>
      <c r="D2023" s="94"/>
      <c r="E2023" s="95"/>
      <c r="F2023" s="87"/>
      <c r="G2023" s="87"/>
    </row>
    <row r="2024" spans="2:7">
      <c r="B2024" s="87"/>
      <c r="C2024" s="87"/>
      <c r="D2024" s="94"/>
      <c r="E2024" s="95"/>
      <c r="F2024" s="87"/>
      <c r="G2024" s="87"/>
    </row>
    <row r="2025" spans="2:7">
      <c r="B2025" s="87"/>
      <c r="C2025" s="87"/>
      <c r="D2025" s="94"/>
      <c r="E2025" s="95"/>
      <c r="F2025" s="87"/>
      <c r="G2025" s="87"/>
    </row>
    <row r="2026" spans="2:7">
      <c r="B2026" s="87"/>
      <c r="C2026" s="87"/>
      <c r="D2026" s="94"/>
      <c r="E2026" s="95"/>
      <c r="F2026" s="87"/>
      <c r="G2026" s="87"/>
    </row>
    <row r="2027" spans="2:7">
      <c r="B2027" s="87"/>
      <c r="C2027" s="87"/>
      <c r="D2027" s="94"/>
      <c r="E2027" s="95"/>
      <c r="F2027" s="87"/>
      <c r="G2027" s="87"/>
    </row>
    <row r="2028" spans="2:7">
      <c r="B2028" s="87"/>
      <c r="C2028" s="87"/>
      <c r="D2028" s="94"/>
      <c r="E2028" s="95"/>
      <c r="F2028" s="87"/>
      <c r="G2028" s="87"/>
    </row>
    <row r="2029" spans="2:7">
      <c r="B2029" s="87"/>
      <c r="C2029" s="87"/>
      <c r="D2029" s="94"/>
      <c r="E2029" s="95"/>
      <c r="F2029" s="87"/>
      <c r="G2029" s="87"/>
    </row>
    <row r="2030" spans="2:7">
      <c r="B2030" s="87"/>
      <c r="C2030" s="87"/>
      <c r="D2030" s="94"/>
      <c r="E2030" s="95"/>
      <c r="F2030" s="87"/>
      <c r="G2030" s="87"/>
    </row>
    <row r="2031" spans="2:7">
      <c r="B2031" s="87"/>
      <c r="C2031" s="87"/>
      <c r="D2031" s="94"/>
      <c r="E2031" s="95"/>
      <c r="F2031" s="87"/>
      <c r="G2031" s="87"/>
    </row>
    <row r="2032" spans="2:7">
      <c r="B2032" s="87"/>
      <c r="C2032" s="87"/>
      <c r="D2032" s="94"/>
      <c r="E2032" s="95"/>
      <c r="F2032" s="87"/>
      <c r="G2032" s="87"/>
    </row>
    <row r="2033" spans="2:7">
      <c r="B2033" s="87"/>
      <c r="C2033" s="87"/>
      <c r="D2033" s="94"/>
      <c r="E2033" s="95"/>
      <c r="F2033" s="87"/>
      <c r="G2033" s="87"/>
    </row>
    <row r="2034" spans="2:7">
      <c r="B2034" s="87"/>
      <c r="C2034" s="87"/>
      <c r="D2034" s="94"/>
      <c r="E2034" s="95"/>
      <c r="F2034" s="87"/>
      <c r="G2034" s="87"/>
    </row>
    <row r="2035" spans="2:7">
      <c r="B2035" s="87"/>
      <c r="C2035" s="87"/>
      <c r="D2035" s="94"/>
      <c r="E2035" s="95"/>
      <c r="F2035" s="87"/>
      <c r="G2035" s="87"/>
    </row>
    <row r="2036" spans="2:7">
      <c r="B2036" s="87"/>
      <c r="C2036" s="87"/>
      <c r="D2036" s="94"/>
      <c r="E2036" s="95"/>
      <c r="F2036" s="87"/>
      <c r="G2036" s="87"/>
    </row>
    <row r="2037" spans="2:7">
      <c r="B2037" s="87"/>
      <c r="C2037" s="87"/>
      <c r="D2037" s="94"/>
      <c r="E2037" s="95"/>
      <c r="F2037" s="87"/>
      <c r="G2037" s="87"/>
    </row>
    <row r="2038" spans="2:7">
      <c r="B2038" s="87"/>
      <c r="C2038" s="87"/>
      <c r="D2038" s="94"/>
      <c r="E2038" s="95"/>
      <c r="F2038" s="87"/>
      <c r="G2038" s="87"/>
    </row>
    <row r="2039" spans="2:7">
      <c r="B2039" s="87"/>
      <c r="C2039" s="87"/>
      <c r="D2039" s="94"/>
      <c r="E2039" s="95"/>
      <c r="F2039" s="87"/>
      <c r="G2039" s="87"/>
    </row>
    <row r="2040" spans="2:7">
      <c r="B2040" s="87"/>
      <c r="C2040" s="87"/>
      <c r="D2040" s="94"/>
      <c r="E2040" s="95"/>
      <c r="F2040" s="87"/>
      <c r="G2040" s="87"/>
    </row>
    <row r="2041" spans="2:7">
      <c r="B2041" s="87"/>
      <c r="C2041" s="87"/>
      <c r="D2041" s="94"/>
      <c r="E2041" s="95"/>
      <c r="F2041" s="87"/>
      <c r="G2041" s="87"/>
    </row>
    <row r="2042" spans="2:7">
      <c r="B2042" s="87"/>
      <c r="C2042" s="87"/>
      <c r="D2042" s="94"/>
      <c r="E2042" s="95"/>
      <c r="F2042" s="87"/>
      <c r="G2042" s="87"/>
    </row>
    <row r="2043" spans="2:7">
      <c r="B2043" s="87"/>
      <c r="C2043" s="87"/>
      <c r="D2043" s="94"/>
      <c r="E2043" s="95"/>
      <c r="F2043" s="87"/>
      <c r="G2043" s="87"/>
    </row>
    <row r="2044" spans="2:7">
      <c r="B2044" s="87"/>
      <c r="C2044" s="87"/>
      <c r="D2044" s="94"/>
      <c r="E2044" s="95"/>
      <c r="F2044" s="87"/>
      <c r="G2044" s="87"/>
    </row>
    <row r="2045" spans="2:7">
      <c r="B2045" s="87"/>
      <c r="C2045" s="87"/>
      <c r="D2045" s="94"/>
      <c r="E2045" s="95"/>
      <c r="F2045" s="87"/>
      <c r="G2045" s="87"/>
    </row>
    <row r="2046" spans="2:7">
      <c r="B2046" s="87"/>
      <c r="C2046" s="87"/>
      <c r="D2046" s="94"/>
      <c r="E2046" s="95"/>
      <c r="F2046" s="87"/>
      <c r="G2046" s="87"/>
    </row>
    <row r="2047" spans="2:7">
      <c r="B2047" s="87"/>
      <c r="C2047" s="87"/>
      <c r="D2047" s="94"/>
      <c r="E2047" s="95"/>
      <c r="F2047" s="87"/>
      <c r="G2047" s="87"/>
    </row>
    <row r="2048" spans="2:7">
      <c r="B2048" s="87"/>
      <c r="C2048" s="87"/>
      <c r="D2048" s="94"/>
      <c r="E2048" s="95"/>
      <c r="F2048" s="87"/>
      <c r="G2048" s="87"/>
    </row>
    <row r="2049" spans="2:7">
      <c r="B2049" s="87"/>
      <c r="C2049" s="87"/>
      <c r="D2049" s="94"/>
      <c r="E2049" s="95"/>
      <c r="F2049" s="87"/>
      <c r="G2049" s="87"/>
    </row>
    <row r="2050" spans="2:7">
      <c r="B2050" s="87"/>
      <c r="C2050" s="87"/>
      <c r="D2050" s="94"/>
      <c r="E2050" s="95"/>
      <c r="F2050" s="87"/>
      <c r="G2050" s="87"/>
    </row>
    <row r="2051" spans="2:7">
      <c r="B2051" s="87"/>
      <c r="C2051" s="87"/>
      <c r="D2051" s="94"/>
      <c r="E2051" s="95"/>
      <c r="F2051" s="87"/>
      <c r="G2051" s="87"/>
    </row>
    <row r="2052" spans="2:7">
      <c r="B2052" s="87"/>
      <c r="C2052" s="87"/>
      <c r="D2052" s="94"/>
      <c r="E2052" s="95"/>
      <c r="F2052" s="87"/>
      <c r="G2052" s="87"/>
    </row>
    <row r="2053" spans="2:7">
      <c r="B2053" s="87"/>
      <c r="C2053" s="87"/>
      <c r="D2053" s="94"/>
      <c r="E2053" s="95"/>
      <c r="F2053" s="87"/>
      <c r="G2053" s="87"/>
    </row>
    <row r="2054" spans="2:7">
      <c r="B2054" s="87"/>
      <c r="C2054" s="87"/>
      <c r="D2054" s="94"/>
      <c r="E2054" s="95"/>
      <c r="F2054" s="87"/>
      <c r="G2054" s="87"/>
    </row>
    <row r="2055" spans="2:7">
      <c r="B2055" s="87"/>
      <c r="C2055" s="87"/>
      <c r="D2055" s="94"/>
      <c r="E2055" s="95"/>
      <c r="F2055" s="87"/>
      <c r="G2055" s="87"/>
    </row>
    <row r="2056" spans="2:7">
      <c r="B2056" s="87"/>
      <c r="C2056" s="87"/>
      <c r="D2056" s="94"/>
      <c r="E2056" s="95"/>
      <c r="F2056" s="87"/>
      <c r="G2056" s="87"/>
    </row>
    <row r="2057" spans="2:7">
      <c r="B2057" s="87"/>
      <c r="C2057" s="87"/>
      <c r="D2057" s="94"/>
      <c r="E2057" s="95"/>
      <c r="F2057" s="87"/>
      <c r="G2057" s="87"/>
    </row>
    <row r="2058" spans="2:7">
      <c r="B2058" s="87"/>
      <c r="C2058" s="87"/>
      <c r="D2058" s="94"/>
      <c r="E2058" s="95"/>
      <c r="F2058" s="87"/>
      <c r="G2058" s="87"/>
    </row>
    <row r="2059" spans="2:7">
      <c r="B2059" s="87"/>
      <c r="C2059" s="87"/>
      <c r="D2059" s="94"/>
      <c r="E2059" s="95"/>
      <c r="F2059" s="87"/>
      <c r="G2059" s="87"/>
    </row>
    <row r="2060" spans="2:7">
      <c r="B2060" s="87"/>
      <c r="C2060" s="87"/>
      <c r="D2060" s="94"/>
      <c r="E2060" s="95"/>
      <c r="F2060" s="87"/>
      <c r="G2060" s="87"/>
    </row>
    <row r="2061" spans="2:7">
      <c r="B2061" s="87"/>
      <c r="C2061" s="87"/>
      <c r="D2061" s="94"/>
      <c r="E2061" s="95"/>
      <c r="F2061" s="87"/>
      <c r="G2061" s="87"/>
    </row>
    <row r="2062" spans="2:7">
      <c r="B2062" s="87"/>
      <c r="C2062" s="87"/>
      <c r="D2062" s="94"/>
      <c r="E2062" s="95"/>
      <c r="F2062" s="87"/>
      <c r="G2062" s="87"/>
    </row>
    <row r="2063" spans="2:7">
      <c r="B2063" s="87"/>
      <c r="C2063" s="87"/>
      <c r="D2063" s="94"/>
      <c r="E2063" s="95"/>
      <c r="F2063" s="87"/>
      <c r="G2063" s="87"/>
    </row>
    <row r="2064" spans="2:7">
      <c r="B2064" s="87"/>
      <c r="C2064" s="87"/>
      <c r="D2064" s="94"/>
      <c r="E2064" s="95"/>
      <c r="F2064" s="87"/>
      <c r="G2064" s="87"/>
    </row>
    <row r="2065" spans="2:7">
      <c r="B2065" s="87"/>
      <c r="C2065" s="87"/>
      <c r="D2065" s="94"/>
      <c r="E2065" s="95"/>
      <c r="F2065" s="87"/>
      <c r="G2065" s="87"/>
    </row>
    <row r="2066" spans="2:7">
      <c r="B2066" s="87"/>
      <c r="C2066" s="87"/>
      <c r="D2066" s="94"/>
      <c r="E2066" s="95"/>
      <c r="F2066" s="87"/>
      <c r="G2066" s="87"/>
    </row>
    <row r="2067" spans="2:7">
      <c r="B2067" s="87"/>
      <c r="C2067" s="87"/>
      <c r="D2067" s="94"/>
      <c r="E2067" s="95"/>
      <c r="F2067" s="87"/>
      <c r="G2067" s="87"/>
    </row>
    <row r="2068" spans="2:7">
      <c r="B2068" s="87"/>
      <c r="C2068" s="87"/>
      <c r="D2068" s="94"/>
      <c r="E2068" s="95"/>
      <c r="F2068" s="87"/>
      <c r="G2068" s="87"/>
    </row>
    <row r="2069" spans="2:7">
      <c r="B2069" s="87"/>
      <c r="C2069" s="87"/>
      <c r="D2069" s="94"/>
      <c r="E2069" s="95"/>
      <c r="F2069" s="87"/>
      <c r="G2069" s="87"/>
    </row>
    <row r="2070" spans="2:7">
      <c r="B2070" s="87"/>
      <c r="C2070" s="87"/>
      <c r="D2070" s="94"/>
      <c r="E2070" s="95"/>
      <c r="F2070" s="87"/>
      <c r="G2070" s="87"/>
    </row>
    <row r="2071" spans="2:7">
      <c r="B2071" s="87"/>
      <c r="C2071" s="87"/>
      <c r="D2071" s="94"/>
      <c r="E2071" s="95"/>
      <c r="F2071" s="87"/>
      <c r="G2071" s="87"/>
    </row>
    <row r="2072" spans="2:7">
      <c r="B2072" s="87"/>
      <c r="C2072" s="87"/>
      <c r="D2072" s="94"/>
      <c r="E2072" s="95"/>
      <c r="F2072" s="87"/>
      <c r="G2072" s="87"/>
    </row>
    <row r="2073" spans="2:7">
      <c r="B2073" s="87"/>
      <c r="C2073" s="87"/>
      <c r="D2073" s="94"/>
      <c r="E2073" s="95"/>
      <c r="F2073" s="87"/>
      <c r="G2073" s="87"/>
    </row>
    <row r="2074" spans="2:7">
      <c r="B2074" s="87"/>
      <c r="C2074" s="87"/>
      <c r="D2074" s="94"/>
      <c r="E2074" s="95"/>
      <c r="F2074" s="87"/>
      <c r="G2074" s="87"/>
    </row>
    <row r="2075" spans="2:7">
      <c r="B2075" s="87"/>
      <c r="C2075" s="87"/>
      <c r="D2075" s="94"/>
      <c r="E2075" s="95"/>
      <c r="F2075" s="87"/>
      <c r="G2075" s="87"/>
    </row>
    <row r="2076" spans="2:7">
      <c r="B2076" s="87"/>
      <c r="C2076" s="87"/>
      <c r="D2076" s="94"/>
      <c r="E2076" s="95"/>
      <c r="F2076" s="87"/>
      <c r="G2076" s="87"/>
    </row>
    <row r="2077" spans="2:7">
      <c r="B2077" s="87"/>
      <c r="C2077" s="87"/>
      <c r="D2077" s="94"/>
      <c r="E2077" s="95"/>
      <c r="F2077" s="87"/>
      <c r="G2077" s="87"/>
    </row>
    <row r="2078" spans="2:7">
      <c r="B2078" s="87"/>
      <c r="C2078" s="87"/>
      <c r="D2078" s="94"/>
      <c r="E2078" s="95"/>
      <c r="F2078" s="87"/>
      <c r="G2078" s="87"/>
    </row>
    <row r="2079" spans="2:7">
      <c r="B2079" s="87"/>
      <c r="C2079" s="87"/>
      <c r="D2079" s="94"/>
      <c r="E2079" s="95"/>
      <c r="F2079" s="87"/>
      <c r="G2079" s="87"/>
    </row>
    <row r="2080" spans="2:7">
      <c r="B2080" s="87"/>
      <c r="C2080" s="87"/>
      <c r="D2080" s="94"/>
      <c r="E2080" s="95"/>
      <c r="F2080" s="87"/>
      <c r="G2080" s="87"/>
    </row>
    <row r="2081" spans="2:7">
      <c r="B2081" s="87"/>
      <c r="C2081" s="87"/>
      <c r="D2081" s="94"/>
      <c r="E2081" s="95"/>
      <c r="F2081" s="87"/>
      <c r="G2081" s="87"/>
    </row>
    <row r="2082" spans="2:7">
      <c r="B2082" s="87"/>
      <c r="C2082" s="87"/>
      <c r="D2082" s="94"/>
      <c r="E2082" s="95"/>
      <c r="F2082" s="87"/>
      <c r="G2082" s="87"/>
    </row>
    <row r="2083" spans="2:7">
      <c r="B2083" s="87"/>
      <c r="C2083" s="87"/>
      <c r="D2083" s="94"/>
      <c r="E2083" s="95"/>
      <c r="F2083" s="87"/>
      <c r="G2083" s="87"/>
    </row>
    <row r="2084" spans="2:7">
      <c r="B2084" s="87"/>
      <c r="C2084" s="87"/>
      <c r="D2084" s="94"/>
      <c r="E2084" s="95"/>
      <c r="F2084" s="87"/>
      <c r="G2084" s="87"/>
    </row>
    <row r="2085" spans="2:7">
      <c r="B2085" s="87"/>
      <c r="C2085" s="87"/>
      <c r="D2085" s="94"/>
      <c r="E2085" s="95"/>
      <c r="F2085" s="87"/>
      <c r="G2085" s="87"/>
    </row>
    <row r="2086" spans="2:7">
      <c r="B2086" s="87"/>
      <c r="C2086" s="87"/>
      <c r="D2086" s="94"/>
      <c r="E2086" s="95"/>
      <c r="F2086" s="87"/>
      <c r="G2086" s="87"/>
    </row>
    <row r="2087" spans="2:7">
      <c r="B2087" s="87"/>
      <c r="C2087" s="87"/>
      <c r="D2087" s="94"/>
      <c r="E2087" s="95"/>
      <c r="F2087" s="87"/>
      <c r="G2087" s="87"/>
    </row>
    <row r="2088" spans="2:7">
      <c r="B2088" s="87"/>
      <c r="C2088" s="87"/>
      <c r="D2088" s="94"/>
      <c r="E2088" s="95"/>
      <c r="F2088" s="87"/>
      <c r="G2088" s="87"/>
    </row>
    <row r="2089" spans="2:7">
      <c r="B2089" s="87"/>
      <c r="C2089" s="87"/>
      <c r="D2089" s="94"/>
      <c r="E2089" s="95"/>
      <c r="F2089" s="87"/>
      <c r="G2089" s="87"/>
    </row>
    <row r="2090" spans="2:7">
      <c r="B2090" s="87"/>
      <c r="C2090" s="87"/>
      <c r="D2090" s="94"/>
      <c r="E2090" s="95"/>
      <c r="F2090" s="87"/>
      <c r="G2090" s="87"/>
    </row>
    <row r="2091" spans="2:7">
      <c r="B2091" s="87"/>
      <c r="C2091" s="87"/>
      <c r="D2091" s="94"/>
      <c r="E2091" s="95"/>
      <c r="F2091" s="87"/>
      <c r="G2091" s="87"/>
    </row>
    <row r="2092" spans="2:7">
      <c r="B2092" s="87"/>
      <c r="C2092" s="87"/>
      <c r="D2092" s="94"/>
      <c r="E2092" s="95"/>
      <c r="F2092" s="87"/>
      <c r="G2092" s="87"/>
    </row>
    <row r="2093" spans="2:7">
      <c r="B2093" s="87"/>
      <c r="C2093" s="87"/>
      <c r="D2093" s="94"/>
      <c r="E2093" s="95"/>
      <c r="F2093" s="87"/>
      <c r="G2093" s="87"/>
    </row>
    <row r="2094" spans="2:7">
      <c r="B2094" s="87"/>
      <c r="C2094" s="87"/>
      <c r="D2094" s="94"/>
      <c r="E2094" s="95"/>
      <c r="F2094" s="87"/>
      <c r="G2094" s="87"/>
    </row>
    <row r="2095" spans="2:7">
      <c r="B2095" s="87"/>
      <c r="C2095" s="87"/>
      <c r="D2095" s="94"/>
      <c r="E2095" s="95"/>
      <c r="F2095" s="87"/>
      <c r="G2095" s="87"/>
    </row>
    <row r="2096" spans="2:7">
      <c r="B2096" s="87"/>
      <c r="C2096" s="87"/>
      <c r="D2096" s="94"/>
      <c r="E2096" s="95"/>
      <c r="F2096" s="87"/>
      <c r="G2096" s="87"/>
    </row>
    <row r="2097" spans="2:7">
      <c r="B2097" s="87"/>
      <c r="C2097" s="87"/>
      <c r="D2097" s="94"/>
      <c r="E2097" s="95"/>
      <c r="F2097" s="87"/>
      <c r="G2097" s="87"/>
    </row>
    <row r="2098" spans="2:7">
      <c r="B2098" s="87"/>
      <c r="C2098" s="87"/>
      <c r="D2098" s="94"/>
      <c r="E2098" s="95"/>
      <c r="F2098" s="87"/>
      <c r="G2098" s="87"/>
    </row>
    <row r="2099" spans="2:7">
      <c r="B2099" s="87"/>
      <c r="C2099" s="87"/>
      <c r="D2099" s="94"/>
      <c r="E2099" s="95"/>
      <c r="F2099" s="87"/>
      <c r="G2099" s="87"/>
    </row>
    <row r="2100" spans="2:7">
      <c r="B2100" s="87"/>
      <c r="C2100" s="87"/>
      <c r="D2100" s="94"/>
      <c r="E2100" s="95"/>
      <c r="F2100" s="87"/>
      <c r="G2100" s="87"/>
    </row>
    <row r="2101" spans="2:7">
      <c r="B2101" s="87"/>
      <c r="C2101" s="87"/>
      <c r="D2101" s="94"/>
      <c r="E2101" s="95"/>
      <c r="F2101" s="87"/>
      <c r="G2101" s="87"/>
    </row>
    <row r="2102" spans="2:7">
      <c r="B2102" s="87"/>
      <c r="C2102" s="87"/>
      <c r="D2102" s="94"/>
      <c r="E2102" s="95"/>
      <c r="F2102" s="87"/>
      <c r="G2102" s="87"/>
    </row>
    <row r="2103" spans="2:7">
      <c r="B2103" s="87"/>
      <c r="C2103" s="87"/>
      <c r="D2103" s="94"/>
      <c r="E2103" s="95"/>
      <c r="F2103" s="87"/>
      <c r="G2103" s="87"/>
    </row>
    <row r="2104" spans="2:7">
      <c r="B2104" s="87"/>
      <c r="C2104" s="87"/>
      <c r="D2104" s="94"/>
      <c r="E2104" s="95"/>
      <c r="F2104" s="87"/>
      <c r="G2104" s="87"/>
    </row>
    <row r="2105" spans="2:7">
      <c r="B2105" s="87"/>
      <c r="C2105" s="87"/>
      <c r="D2105" s="94"/>
      <c r="E2105" s="95"/>
      <c r="F2105" s="87"/>
      <c r="G2105" s="87"/>
    </row>
    <row r="2106" spans="2:7">
      <c r="B2106" s="87"/>
      <c r="C2106" s="87"/>
      <c r="D2106" s="94"/>
      <c r="E2106" s="95"/>
      <c r="F2106" s="87"/>
      <c r="G2106" s="87"/>
    </row>
    <row r="2107" spans="2:7">
      <c r="B2107" s="87"/>
      <c r="C2107" s="87"/>
      <c r="D2107" s="94"/>
      <c r="E2107" s="95"/>
      <c r="F2107" s="87"/>
      <c r="G2107" s="87"/>
    </row>
    <row r="2108" spans="2:7">
      <c r="B2108" s="87"/>
      <c r="C2108" s="87"/>
      <c r="D2108" s="94"/>
      <c r="E2108" s="95"/>
      <c r="F2108" s="87"/>
      <c r="G2108" s="87"/>
    </row>
    <row r="2109" spans="2:7">
      <c r="B2109" s="87"/>
      <c r="C2109" s="87"/>
      <c r="D2109" s="94"/>
      <c r="E2109" s="95"/>
      <c r="F2109" s="87"/>
      <c r="G2109" s="87"/>
    </row>
    <row r="2110" spans="2:7">
      <c r="B2110" s="87"/>
      <c r="C2110" s="87"/>
      <c r="D2110" s="94"/>
      <c r="E2110" s="95"/>
      <c r="F2110" s="87"/>
      <c r="G2110" s="87"/>
    </row>
    <row r="2111" spans="2:7">
      <c r="B2111" s="87"/>
      <c r="C2111" s="87"/>
      <c r="D2111" s="94"/>
      <c r="E2111" s="95"/>
      <c r="F2111" s="87"/>
      <c r="G2111" s="87"/>
    </row>
    <row r="2112" spans="2:7">
      <c r="B2112" s="87"/>
      <c r="C2112" s="87"/>
      <c r="D2112" s="94"/>
      <c r="E2112" s="95"/>
      <c r="F2112" s="87"/>
      <c r="G2112" s="87"/>
    </row>
    <row r="2113" spans="2:7">
      <c r="B2113" s="87"/>
      <c r="C2113" s="87"/>
      <c r="D2113" s="94"/>
      <c r="E2113" s="95"/>
      <c r="F2113" s="87"/>
      <c r="G2113" s="87"/>
    </row>
    <row r="2114" spans="2:7">
      <c r="B2114" s="87"/>
      <c r="C2114" s="87"/>
      <c r="D2114" s="94"/>
      <c r="E2114" s="95"/>
      <c r="F2114" s="87"/>
      <c r="G2114" s="87"/>
    </row>
    <row r="2115" spans="2:7">
      <c r="B2115" s="87"/>
      <c r="C2115" s="87"/>
      <c r="D2115" s="94"/>
      <c r="E2115" s="95"/>
      <c r="F2115" s="87"/>
      <c r="G2115" s="87"/>
    </row>
    <row r="2116" spans="2:7">
      <c r="B2116" s="87"/>
      <c r="C2116" s="87"/>
      <c r="D2116" s="94"/>
      <c r="E2116" s="95"/>
      <c r="F2116" s="87"/>
      <c r="G2116" s="87"/>
    </row>
    <row r="2117" spans="2:7">
      <c r="B2117" s="87"/>
      <c r="C2117" s="87"/>
      <c r="D2117" s="94"/>
      <c r="E2117" s="95"/>
      <c r="F2117" s="87"/>
      <c r="G2117" s="87"/>
    </row>
    <row r="2118" spans="2:7">
      <c r="B2118" s="87"/>
      <c r="C2118" s="87"/>
      <c r="D2118" s="94"/>
      <c r="E2118" s="95"/>
      <c r="F2118" s="87"/>
      <c r="G2118" s="87"/>
    </row>
    <row r="2119" spans="2:7">
      <c r="B2119" s="87"/>
      <c r="C2119" s="87"/>
      <c r="D2119" s="94"/>
      <c r="E2119" s="95"/>
      <c r="F2119" s="87"/>
      <c r="G2119" s="87"/>
    </row>
    <row r="2120" spans="2:7">
      <c r="B2120" s="87"/>
      <c r="C2120" s="87"/>
      <c r="D2120" s="94"/>
      <c r="E2120" s="95"/>
      <c r="F2120" s="87"/>
      <c r="G2120" s="87"/>
    </row>
    <row r="2121" spans="2:7">
      <c r="B2121" s="87"/>
      <c r="C2121" s="87"/>
      <c r="D2121" s="94"/>
      <c r="E2121" s="95"/>
      <c r="F2121" s="87"/>
      <c r="G2121" s="87"/>
    </row>
    <row r="2122" spans="2:7">
      <c r="B2122" s="87"/>
      <c r="C2122" s="87"/>
      <c r="D2122" s="94"/>
      <c r="E2122" s="95"/>
      <c r="F2122" s="87"/>
      <c r="G2122" s="87"/>
    </row>
    <row r="2123" spans="2:7">
      <c r="B2123" s="87"/>
      <c r="C2123" s="87"/>
      <c r="D2123" s="94"/>
      <c r="E2123" s="95"/>
      <c r="F2123" s="87"/>
      <c r="G2123" s="87"/>
    </row>
    <row r="2124" spans="2:7">
      <c r="B2124" s="87"/>
      <c r="C2124" s="87"/>
      <c r="D2124" s="94"/>
      <c r="E2124" s="95"/>
      <c r="F2124" s="87"/>
      <c r="G2124" s="87"/>
    </row>
    <row r="2125" spans="2:7">
      <c r="B2125" s="87"/>
      <c r="C2125" s="87"/>
      <c r="D2125" s="94"/>
      <c r="E2125" s="95"/>
      <c r="F2125" s="87"/>
      <c r="G2125" s="87"/>
    </row>
    <row r="2126" spans="2:7">
      <c r="B2126" s="87"/>
      <c r="C2126" s="87"/>
      <c r="D2126" s="94"/>
      <c r="E2126" s="95"/>
      <c r="F2126" s="87"/>
      <c r="G2126" s="87"/>
    </row>
    <row r="2127" spans="2:7">
      <c r="B2127" s="87"/>
      <c r="C2127" s="87"/>
      <c r="D2127" s="94"/>
      <c r="E2127" s="95"/>
      <c r="F2127" s="87"/>
      <c r="G2127" s="87"/>
    </row>
    <row r="2128" spans="2:7">
      <c r="B2128" s="87"/>
      <c r="C2128" s="87"/>
      <c r="D2128" s="94"/>
      <c r="E2128" s="95"/>
      <c r="F2128" s="87"/>
      <c r="G2128" s="87"/>
    </row>
    <row r="2129" spans="2:7">
      <c r="B2129" s="87"/>
      <c r="C2129" s="87"/>
      <c r="D2129" s="94"/>
      <c r="E2129" s="95"/>
      <c r="F2129" s="87"/>
      <c r="G2129" s="87"/>
    </row>
    <row r="2130" spans="2:7">
      <c r="B2130" s="87"/>
      <c r="C2130" s="87"/>
      <c r="D2130" s="94"/>
      <c r="E2130" s="95"/>
      <c r="F2130" s="87"/>
      <c r="G2130" s="87"/>
    </row>
    <row r="2131" spans="2:7">
      <c r="B2131" s="87"/>
      <c r="C2131" s="87"/>
      <c r="D2131" s="94"/>
      <c r="E2131" s="95"/>
      <c r="F2131" s="87"/>
      <c r="G2131" s="87"/>
    </row>
    <row r="2132" spans="2:7">
      <c r="B2132" s="87"/>
      <c r="C2132" s="87"/>
      <c r="D2132" s="94"/>
      <c r="E2132" s="95"/>
      <c r="F2132" s="87"/>
      <c r="G2132" s="87"/>
    </row>
    <row r="2133" spans="2:7">
      <c r="B2133" s="87"/>
      <c r="C2133" s="87"/>
      <c r="D2133" s="94"/>
      <c r="E2133" s="95"/>
      <c r="F2133" s="87"/>
      <c r="G2133" s="87"/>
    </row>
    <row r="2134" spans="2:7">
      <c r="B2134" s="87"/>
      <c r="C2134" s="87"/>
      <c r="D2134" s="94"/>
      <c r="E2134" s="95"/>
      <c r="F2134" s="87"/>
      <c r="G2134" s="87"/>
    </row>
    <row r="2135" spans="2:7">
      <c r="B2135" s="87"/>
      <c r="C2135" s="87"/>
      <c r="D2135" s="94"/>
      <c r="E2135" s="95"/>
      <c r="F2135" s="87"/>
      <c r="G2135" s="87"/>
    </row>
    <row r="2136" spans="2:7">
      <c r="B2136" s="87"/>
      <c r="C2136" s="87"/>
      <c r="D2136" s="94"/>
      <c r="E2136" s="95"/>
      <c r="F2136" s="87"/>
      <c r="G2136" s="87"/>
    </row>
    <row r="2137" spans="2:7">
      <c r="B2137" s="87"/>
      <c r="C2137" s="87"/>
      <c r="D2137" s="94"/>
      <c r="E2137" s="95"/>
      <c r="F2137" s="87"/>
      <c r="G2137" s="87"/>
    </row>
    <row r="2138" spans="2:7">
      <c r="B2138" s="87"/>
      <c r="C2138" s="87"/>
      <c r="D2138" s="94"/>
      <c r="E2138" s="95"/>
      <c r="F2138" s="87"/>
      <c r="G2138" s="87"/>
    </row>
    <row r="2139" spans="2:7">
      <c r="B2139" s="87"/>
      <c r="C2139" s="87"/>
      <c r="D2139" s="94"/>
      <c r="E2139" s="95"/>
      <c r="F2139" s="87"/>
      <c r="G2139" s="87"/>
    </row>
    <row r="2140" spans="2:7">
      <c r="B2140" s="87"/>
      <c r="C2140" s="87"/>
      <c r="D2140" s="94"/>
      <c r="E2140" s="95"/>
      <c r="F2140" s="87"/>
      <c r="G2140" s="87"/>
    </row>
    <row r="2141" spans="2:7">
      <c r="B2141" s="87"/>
      <c r="C2141" s="87"/>
      <c r="D2141" s="94"/>
      <c r="E2141" s="95"/>
      <c r="F2141" s="87"/>
      <c r="G2141" s="87"/>
    </row>
    <row r="2142" spans="2:7">
      <c r="B2142" s="87"/>
      <c r="C2142" s="87"/>
      <c r="D2142" s="94"/>
      <c r="E2142" s="95"/>
      <c r="F2142" s="87"/>
      <c r="G2142" s="87"/>
    </row>
    <row r="2143" spans="2:7">
      <c r="B2143" s="87"/>
      <c r="C2143" s="87"/>
      <c r="D2143" s="94"/>
      <c r="E2143" s="95"/>
      <c r="F2143" s="87"/>
      <c r="G2143" s="87"/>
    </row>
    <row r="2144" spans="2:7">
      <c r="B2144" s="87"/>
      <c r="C2144" s="87"/>
      <c r="D2144" s="94"/>
      <c r="E2144" s="95"/>
      <c r="F2144" s="87"/>
      <c r="G2144" s="87"/>
    </row>
    <row r="2145" spans="2:7">
      <c r="B2145" s="87"/>
      <c r="C2145" s="87"/>
      <c r="D2145" s="94"/>
      <c r="E2145" s="95"/>
      <c r="F2145" s="87"/>
      <c r="G2145" s="87"/>
    </row>
    <row r="2146" spans="2:7">
      <c r="B2146" s="87"/>
      <c r="C2146" s="87"/>
      <c r="D2146" s="94"/>
      <c r="E2146" s="95"/>
      <c r="F2146" s="87"/>
      <c r="G2146" s="87"/>
    </row>
    <row r="2147" spans="2:7">
      <c r="B2147" s="87"/>
      <c r="C2147" s="87"/>
      <c r="D2147" s="94"/>
      <c r="E2147" s="95"/>
      <c r="F2147" s="87"/>
      <c r="G2147" s="87"/>
    </row>
    <row r="2148" spans="2:7">
      <c r="B2148" s="87"/>
      <c r="C2148" s="87"/>
      <c r="D2148" s="94"/>
      <c r="E2148" s="95"/>
      <c r="F2148" s="87"/>
      <c r="G2148" s="87"/>
    </row>
    <row r="2149" spans="2:7">
      <c r="B2149" s="87"/>
      <c r="C2149" s="87"/>
      <c r="D2149" s="94"/>
      <c r="E2149" s="95"/>
      <c r="F2149" s="87"/>
      <c r="G2149" s="87"/>
    </row>
    <row r="2150" spans="2:7">
      <c r="B2150" s="87"/>
      <c r="C2150" s="87"/>
      <c r="D2150" s="94"/>
      <c r="E2150" s="95"/>
      <c r="F2150" s="87"/>
      <c r="G2150" s="87"/>
    </row>
    <row r="2151" spans="2:7">
      <c r="B2151" s="87"/>
      <c r="C2151" s="87"/>
      <c r="D2151" s="94"/>
      <c r="E2151" s="95"/>
      <c r="F2151" s="87"/>
      <c r="G2151" s="87"/>
    </row>
    <row r="2152" spans="2:7">
      <c r="B2152" s="87"/>
      <c r="C2152" s="87"/>
      <c r="D2152" s="94"/>
      <c r="E2152" s="95"/>
      <c r="F2152" s="87"/>
      <c r="G2152" s="87"/>
    </row>
    <row r="2153" spans="2:7">
      <c r="B2153" s="87"/>
      <c r="C2153" s="87"/>
      <c r="D2153" s="94"/>
      <c r="E2153" s="95"/>
      <c r="F2153" s="87"/>
      <c r="G2153" s="87"/>
    </row>
    <row r="2154" spans="2:7">
      <c r="B2154" s="87"/>
      <c r="C2154" s="87"/>
      <c r="D2154" s="94"/>
      <c r="E2154" s="95"/>
      <c r="F2154" s="87"/>
      <c r="G2154" s="87"/>
    </row>
    <row r="2155" spans="2:7">
      <c r="B2155" s="87"/>
      <c r="C2155" s="87"/>
      <c r="D2155" s="94"/>
      <c r="E2155" s="95"/>
      <c r="F2155" s="87"/>
      <c r="G2155" s="87"/>
    </row>
    <row r="2156" spans="2:7">
      <c r="B2156" s="87"/>
      <c r="C2156" s="87"/>
      <c r="D2156" s="94"/>
      <c r="E2156" s="95"/>
      <c r="F2156" s="87"/>
      <c r="G2156" s="87"/>
    </row>
    <row r="2157" spans="2:7">
      <c r="B2157" s="87"/>
      <c r="C2157" s="87"/>
      <c r="D2157" s="94"/>
      <c r="E2157" s="95"/>
      <c r="F2157" s="87"/>
      <c r="G2157" s="87"/>
    </row>
    <row r="2158" spans="2:7">
      <c r="B2158" s="87"/>
      <c r="C2158" s="87"/>
      <c r="D2158" s="94"/>
      <c r="E2158" s="95"/>
      <c r="F2158" s="87"/>
      <c r="G2158" s="87"/>
    </row>
    <row r="2159" spans="2:7">
      <c r="B2159" s="87"/>
      <c r="C2159" s="87"/>
      <c r="D2159" s="94"/>
      <c r="E2159" s="95"/>
      <c r="F2159" s="87"/>
      <c r="G2159" s="87"/>
    </row>
    <row r="2160" spans="2:7">
      <c r="B2160" s="87"/>
      <c r="C2160" s="87"/>
      <c r="D2160" s="94"/>
      <c r="E2160" s="95"/>
      <c r="F2160" s="87"/>
      <c r="G2160" s="87"/>
    </row>
    <row r="2161" spans="2:7">
      <c r="B2161" s="87"/>
      <c r="C2161" s="87"/>
      <c r="D2161" s="94"/>
      <c r="E2161" s="95"/>
      <c r="F2161" s="87"/>
      <c r="G2161" s="87"/>
    </row>
    <row r="2162" spans="2:7">
      <c r="B2162" s="87"/>
      <c r="C2162" s="87"/>
      <c r="D2162" s="94"/>
      <c r="E2162" s="95"/>
      <c r="F2162" s="87"/>
      <c r="G2162" s="87"/>
    </row>
    <row r="2163" spans="2:7">
      <c r="B2163" s="87"/>
      <c r="C2163" s="87"/>
      <c r="D2163" s="94"/>
      <c r="E2163" s="95"/>
      <c r="F2163" s="87"/>
      <c r="G2163" s="87"/>
    </row>
    <row r="2164" spans="2:7">
      <c r="B2164" s="87"/>
      <c r="C2164" s="87"/>
      <c r="D2164" s="94"/>
      <c r="E2164" s="95"/>
      <c r="F2164" s="87"/>
      <c r="G2164" s="87"/>
    </row>
    <row r="2165" spans="2:7">
      <c r="B2165" s="87"/>
      <c r="C2165" s="87"/>
      <c r="D2165" s="94"/>
      <c r="E2165" s="95"/>
      <c r="F2165" s="87"/>
      <c r="G2165" s="87"/>
    </row>
    <row r="2166" spans="2:7">
      <c r="B2166" s="87"/>
      <c r="C2166" s="87"/>
      <c r="D2166" s="94"/>
      <c r="E2166" s="95"/>
      <c r="F2166" s="87"/>
      <c r="G2166" s="87"/>
    </row>
    <row r="2167" spans="2:7">
      <c r="B2167" s="87"/>
      <c r="C2167" s="87"/>
      <c r="D2167" s="94"/>
      <c r="E2167" s="95"/>
      <c r="F2167" s="87"/>
      <c r="G2167" s="87"/>
    </row>
    <row r="2168" spans="2:7">
      <c r="B2168" s="87"/>
      <c r="C2168" s="87"/>
      <c r="D2168" s="94"/>
      <c r="E2168" s="95"/>
      <c r="F2168" s="87"/>
      <c r="G2168" s="87"/>
    </row>
    <row r="2169" spans="2:7">
      <c r="B2169" s="87"/>
      <c r="C2169" s="87"/>
      <c r="D2169" s="94"/>
      <c r="E2169" s="95"/>
      <c r="F2169" s="87"/>
      <c r="G2169" s="87"/>
    </row>
    <row r="2170" spans="2:7">
      <c r="B2170" s="87"/>
      <c r="C2170" s="87"/>
      <c r="D2170" s="94"/>
      <c r="E2170" s="95"/>
      <c r="F2170" s="87"/>
      <c r="G2170" s="87"/>
    </row>
    <row r="2171" spans="2:7">
      <c r="B2171" s="87"/>
      <c r="C2171" s="87"/>
      <c r="D2171" s="94"/>
      <c r="E2171" s="95"/>
      <c r="F2171" s="87"/>
      <c r="G2171" s="87"/>
    </row>
    <row r="2172" spans="2:7">
      <c r="B2172" s="87"/>
      <c r="C2172" s="87"/>
      <c r="D2172" s="94"/>
      <c r="E2172" s="95"/>
      <c r="F2172" s="87"/>
      <c r="G2172" s="87"/>
    </row>
    <row r="2173" spans="2:7">
      <c r="B2173" s="87"/>
      <c r="C2173" s="87"/>
      <c r="D2173" s="94"/>
      <c r="E2173" s="95"/>
      <c r="F2173" s="87"/>
      <c r="G2173" s="87"/>
    </row>
    <row r="2174" spans="2:7">
      <c r="B2174" s="87"/>
      <c r="C2174" s="87"/>
      <c r="D2174" s="94"/>
      <c r="E2174" s="95"/>
      <c r="F2174" s="87"/>
      <c r="G2174" s="87"/>
    </row>
    <row r="2175" spans="2:7">
      <c r="B2175" s="87"/>
      <c r="C2175" s="87"/>
      <c r="D2175" s="94"/>
      <c r="E2175" s="95"/>
      <c r="F2175" s="87"/>
      <c r="G2175" s="87"/>
    </row>
    <row r="2176" spans="2:7">
      <c r="B2176" s="87"/>
      <c r="C2176" s="87"/>
      <c r="D2176" s="94"/>
      <c r="E2176" s="95"/>
      <c r="F2176" s="87"/>
      <c r="G2176" s="87"/>
    </row>
    <row r="2177" spans="2:7">
      <c r="B2177" s="87"/>
      <c r="C2177" s="87"/>
      <c r="D2177" s="94"/>
      <c r="E2177" s="95"/>
      <c r="F2177" s="87"/>
      <c r="G2177" s="87"/>
    </row>
    <row r="2178" spans="2:7">
      <c r="B2178" s="87"/>
      <c r="C2178" s="87"/>
      <c r="D2178" s="94"/>
      <c r="E2178" s="95"/>
      <c r="F2178" s="87"/>
      <c r="G2178" s="87"/>
    </row>
    <row r="2179" spans="2:7">
      <c r="B2179" s="87"/>
      <c r="C2179" s="87"/>
      <c r="D2179" s="94"/>
      <c r="E2179" s="95"/>
      <c r="F2179" s="87"/>
      <c r="G2179" s="87"/>
    </row>
    <row r="2180" spans="2:7">
      <c r="B2180" s="87"/>
      <c r="C2180" s="87"/>
      <c r="D2180" s="94"/>
      <c r="E2180" s="95"/>
      <c r="F2180" s="87"/>
      <c r="G2180" s="87"/>
    </row>
    <row r="2181" spans="2:7">
      <c r="B2181" s="87"/>
      <c r="C2181" s="87"/>
      <c r="D2181" s="94"/>
      <c r="E2181" s="95"/>
      <c r="F2181" s="87"/>
      <c r="G2181" s="87"/>
    </row>
    <row r="2182" spans="2:7">
      <c r="B2182" s="87"/>
      <c r="C2182" s="87"/>
      <c r="D2182" s="94"/>
      <c r="E2182" s="95"/>
      <c r="F2182" s="87"/>
      <c r="G2182" s="87"/>
    </row>
    <row r="2183" spans="2:7">
      <c r="B2183" s="87"/>
      <c r="C2183" s="87"/>
      <c r="D2183" s="94"/>
      <c r="E2183" s="95"/>
      <c r="F2183" s="87"/>
      <c r="G2183" s="87"/>
    </row>
    <row r="2184" spans="2:7">
      <c r="B2184" s="87"/>
      <c r="C2184" s="87"/>
      <c r="D2184" s="94"/>
      <c r="E2184" s="95"/>
      <c r="F2184" s="87"/>
      <c r="G2184" s="87"/>
    </row>
    <row r="2185" spans="2:7">
      <c r="B2185" s="87"/>
      <c r="C2185" s="87"/>
      <c r="D2185" s="94"/>
      <c r="E2185" s="95"/>
      <c r="F2185" s="87"/>
      <c r="G2185" s="87"/>
    </row>
    <row r="2186" spans="2:7">
      <c r="B2186" s="87"/>
      <c r="C2186" s="87"/>
      <c r="D2186" s="94"/>
      <c r="E2186" s="95"/>
      <c r="F2186" s="87"/>
      <c r="G2186" s="87"/>
    </row>
    <row r="2187" spans="2:7">
      <c r="B2187" s="87"/>
      <c r="C2187" s="87"/>
      <c r="D2187" s="94"/>
      <c r="E2187" s="95"/>
      <c r="F2187" s="87"/>
      <c r="G2187" s="87"/>
    </row>
    <row r="2188" spans="2:7">
      <c r="B2188" s="87"/>
      <c r="C2188" s="87"/>
      <c r="D2188" s="94"/>
      <c r="E2188" s="95"/>
      <c r="F2188" s="87"/>
      <c r="G2188" s="87"/>
    </row>
    <row r="2189" spans="2:7">
      <c r="B2189" s="87"/>
      <c r="C2189" s="87"/>
      <c r="D2189" s="94"/>
      <c r="E2189" s="95"/>
      <c r="F2189" s="87"/>
      <c r="G2189" s="87"/>
    </row>
    <row r="2190" spans="2:7">
      <c r="B2190" s="87"/>
      <c r="C2190" s="87"/>
      <c r="D2190" s="94"/>
      <c r="E2190" s="95"/>
      <c r="F2190" s="87"/>
      <c r="G2190" s="87"/>
    </row>
    <row r="2191" spans="2:7">
      <c r="B2191" s="87"/>
      <c r="C2191" s="87"/>
      <c r="D2191" s="94"/>
      <c r="E2191" s="95"/>
      <c r="F2191" s="87"/>
      <c r="G2191" s="87"/>
    </row>
    <row r="2192" spans="2:7">
      <c r="B2192" s="87"/>
      <c r="C2192" s="87"/>
      <c r="D2192" s="94"/>
      <c r="E2192" s="95"/>
      <c r="F2192" s="87"/>
      <c r="G2192" s="87"/>
    </row>
    <row r="2193" spans="2:7">
      <c r="B2193" s="87"/>
      <c r="C2193" s="87"/>
      <c r="D2193" s="94"/>
      <c r="E2193" s="95"/>
      <c r="F2193" s="87"/>
      <c r="G2193" s="87"/>
    </row>
    <row r="2194" spans="2:7">
      <c r="B2194" s="87"/>
      <c r="C2194" s="87"/>
      <c r="D2194" s="94"/>
      <c r="E2194" s="95"/>
      <c r="F2194" s="87"/>
      <c r="G2194" s="87"/>
    </row>
    <row r="2195" spans="2:7">
      <c r="B2195" s="87"/>
      <c r="C2195" s="87"/>
      <c r="D2195" s="94"/>
      <c r="E2195" s="95"/>
      <c r="F2195" s="87"/>
      <c r="G2195" s="87"/>
    </row>
    <row r="2196" spans="2:7">
      <c r="B2196" s="87"/>
      <c r="C2196" s="87"/>
      <c r="D2196" s="94"/>
      <c r="E2196" s="95"/>
      <c r="F2196" s="87"/>
      <c r="G2196" s="87"/>
    </row>
    <row r="2197" spans="2:7">
      <c r="B2197" s="87"/>
      <c r="C2197" s="87"/>
      <c r="D2197" s="94"/>
      <c r="E2197" s="95"/>
      <c r="F2197" s="87"/>
      <c r="G2197" s="87"/>
    </row>
    <row r="2198" spans="2:7">
      <c r="B2198" s="87"/>
      <c r="C2198" s="87"/>
      <c r="D2198" s="94"/>
      <c r="E2198" s="95"/>
      <c r="F2198" s="87"/>
      <c r="G2198" s="87"/>
    </row>
    <row r="2199" spans="2:7">
      <c r="B2199" s="87"/>
      <c r="C2199" s="87"/>
      <c r="D2199" s="94"/>
      <c r="E2199" s="95"/>
      <c r="F2199" s="87"/>
      <c r="G2199" s="87"/>
    </row>
    <row r="2200" spans="2:7">
      <c r="B2200" s="87"/>
      <c r="C2200" s="87"/>
      <c r="D2200" s="94"/>
      <c r="E2200" s="95"/>
      <c r="F2200" s="87"/>
      <c r="G2200" s="87"/>
    </row>
    <row r="2201" spans="2:7">
      <c r="B2201" s="87"/>
      <c r="C2201" s="87"/>
      <c r="D2201" s="94"/>
      <c r="E2201" s="95"/>
      <c r="F2201" s="87"/>
      <c r="G2201" s="87"/>
    </row>
    <row r="2202" spans="2:7">
      <c r="B2202" s="87"/>
      <c r="C2202" s="87"/>
      <c r="D2202" s="94"/>
      <c r="E2202" s="95"/>
      <c r="F2202" s="87"/>
      <c r="G2202" s="87"/>
    </row>
    <row r="2203" spans="2:7">
      <c r="B2203" s="87"/>
      <c r="C2203" s="87"/>
      <c r="D2203" s="94"/>
      <c r="E2203" s="95"/>
      <c r="F2203" s="87"/>
      <c r="G2203" s="87"/>
    </row>
    <row r="2204" spans="2:7">
      <c r="B2204" s="87"/>
      <c r="C2204" s="87"/>
      <c r="D2204" s="94"/>
      <c r="E2204" s="95"/>
      <c r="F2204" s="87"/>
      <c r="G2204" s="87"/>
    </row>
    <row r="2205" spans="2:7">
      <c r="B2205" s="87"/>
      <c r="C2205" s="87"/>
      <c r="D2205" s="94"/>
      <c r="E2205" s="95"/>
      <c r="F2205" s="87"/>
      <c r="G2205" s="87"/>
    </row>
    <row r="2206" spans="2:7">
      <c r="B2206" s="87"/>
      <c r="C2206" s="87"/>
      <c r="D2206" s="94"/>
      <c r="E2206" s="95"/>
      <c r="F2206" s="87"/>
      <c r="G2206" s="87"/>
    </row>
    <row r="2207" spans="2:7">
      <c r="B2207" s="87"/>
      <c r="C2207" s="87"/>
      <c r="D2207" s="94"/>
      <c r="E2207" s="95"/>
      <c r="F2207" s="87"/>
      <c r="G2207" s="87"/>
    </row>
    <row r="2208" spans="2:7">
      <c r="B2208" s="87"/>
      <c r="C2208" s="87"/>
      <c r="D2208" s="94"/>
      <c r="E2208" s="95"/>
      <c r="F2208" s="87"/>
      <c r="G2208" s="87"/>
    </row>
    <row r="2209" spans="2:7">
      <c r="B2209" s="87"/>
      <c r="C2209" s="87"/>
      <c r="D2209" s="94"/>
      <c r="E2209" s="95"/>
      <c r="F2209" s="87"/>
      <c r="G2209" s="87"/>
    </row>
    <row r="2210" spans="2:7">
      <c r="B2210" s="87"/>
      <c r="C2210" s="87"/>
      <c r="D2210" s="94"/>
      <c r="E2210" s="95"/>
      <c r="F2210" s="87"/>
      <c r="G2210" s="87"/>
    </row>
    <row r="2211" spans="2:7">
      <c r="B2211" s="87"/>
      <c r="C2211" s="87"/>
      <c r="D2211" s="94"/>
      <c r="E2211" s="95"/>
      <c r="F2211" s="87"/>
      <c r="G2211" s="87"/>
    </row>
    <row r="2212" spans="2:7">
      <c r="B2212" s="87"/>
      <c r="C2212" s="87"/>
      <c r="D2212" s="94"/>
      <c r="E2212" s="95"/>
      <c r="F2212" s="87"/>
      <c r="G2212" s="87"/>
    </row>
    <row r="2213" spans="2:7">
      <c r="B2213" s="87"/>
      <c r="C2213" s="87"/>
      <c r="D2213" s="94"/>
      <c r="E2213" s="95"/>
      <c r="F2213" s="87"/>
      <c r="G2213" s="87"/>
    </row>
    <row r="2214" spans="2:7">
      <c r="B2214" s="87"/>
      <c r="C2214" s="87"/>
      <c r="D2214" s="94"/>
      <c r="E2214" s="95"/>
      <c r="F2214" s="87"/>
      <c r="G2214" s="87"/>
    </row>
    <row r="2215" spans="2:7">
      <c r="B2215" s="87"/>
      <c r="C2215" s="87"/>
      <c r="D2215" s="94"/>
      <c r="E2215" s="95"/>
      <c r="F2215" s="87"/>
      <c r="G2215" s="87"/>
    </row>
    <row r="2216" spans="2:7">
      <c r="B2216" s="87"/>
      <c r="C2216" s="87"/>
      <c r="D2216" s="94"/>
      <c r="E2216" s="95"/>
      <c r="F2216" s="87"/>
      <c r="G2216" s="87"/>
    </row>
    <row r="2217" spans="2:7">
      <c r="B2217" s="87"/>
      <c r="C2217" s="87"/>
      <c r="D2217" s="94"/>
      <c r="E2217" s="95"/>
      <c r="F2217" s="87"/>
      <c r="G2217" s="87"/>
    </row>
    <row r="2218" spans="2:7">
      <c r="B2218" s="87"/>
      <c r="C2218" s="87"/>
      <c r="D2218" s="94"/>
      <c r="E2218" s="95"/>
      <c r="F2218" s="87"/>
      <c r="G2218" s="87"/>
    </row>
    <row r="2219" spans="2:7">
      <c r="B2219" s="87"/>
      <c r="C2219" s="87"/>
      <c r="D2219" s="94"/>
      <c r="E2219" s="95"/>
      <c r="F2219" s="87"/>
      <c r="G2219" s="87"/>
    </row>
    <row r="2220" spans="2:7">
      <c r="B2220" s="87"/>
      <c r="C2220" s="87"/>
      <c r="D2220" s="94"/>
      <c r="E2220" s="95"/>
      <c r="F2220" s="87"/>
      <c r="G2220" s="87"/>
    </row>
    <row r="2221" spans="2:7">
      <c r="B2221" s="87"/>
      <c r="C2221" s="87"/>
      <c r="D2221" s="94"/>
      <c r="E2221" s="95"/>
      <c r="F2221" s="87"/>
      <c r="G2221" s="87"/>
    </row>
    <row r="2222" spans="2:7">
      <c r="B2222" s="87"/>
      <c r="C2222" s="87"/>
      <c r="D2222" s="94"/>
      <c r="E2222" s="95"/>
      <c r="F2222" s="87"/>
      <c r="G2222" s="87"/>
    </row>
    <row r="2223" spans="2:7">
      <c r="B2223" s="87"/>
      <c r="C2223" s="87"/>
      <c r="D2223" s="94"/>
      <c r="E2223" s="95"/>
      <c r="F2223" s="87"/>
      <c r="G2223" s="87"/>
    </row>
    <row r="2224" spans="2:7">
      <c r="B2224" s="87"/>
      <c r="C2224" s="87"/>
      <c r="D2224" s="94"/>
      <c r="E2224" s="95"/>
      <c r="F2224" s="87"/>
      <c r="G2224" s="87"/>
    </row>
    <row r="2225" spans="2:7">
      <c r="B2225" s="87"/>
      <c r="C2225" s="87"/>
      <c r="D2225" s="94"/>
      <c r="E2225" s="95"/>
      <c r="F2225" s="87"/>
      <c r="G2225" s="87"/>
    </row>
    <row r="2226" spans="2:7">
      <c r="B2226" s="87"/>
      <c r="C2226" s="87"/>
      <c r="D2226" s="94"/>
      <c r="E2226" s="95"/>
      <c r="F2226" s="87"/>
      <c r="G2226" s="87"/>
    </row>
    <row r="2227" spans="2:7">
      <c r="B2227" s="87"/>
      <c r="C2227" s="87"/>
      <c r="D2227" s="94"/>
      <c r="E2227" s="95"/>
      <c r="F2227" s="87"/>
      <c r="G2227" s="87"/>
    </row>
    <row r="2228" spans="2:7">
      <c r="B2228" s="87"/>
      <c r="C2228" s="87"/>
      <c r="D2228" s="94"/>
      <c r="E2228" s="95"/>
      <c r="F2228" s="87"/>
      <c r="G2228" s="87"/>
    </row>
    <row r="2229" spans="2:7">
      <c r="B2229" s="87"/>
      <c r="C2229" s="87"/>
      <c r="D2229" s="94"/>
      <c r="E2229" s="95"/>
      <c r="F2229" s="87"/>
      <c r="G2229" s="87"/>
    </row>
    <row r="2230" spans="2:7">
      <c r="B2230" s="87"/>
      <c r="C2230" s="87"/>
      <c r="D2230" s="94"/>
      <c r="E2230" s="95"/>
      <c r="F2230" s="87"/>
      <c r="G2230" s="87"/>
    </row>
    <row r="2231" spans="2:7">
      <c r="B2231" s="87"/>
      <c r="C2231" s="87"/>
      <c r="D2231" s="94"/>
      <c r="E2231" s="95"/>
      <c r="F2231" s="87"/>
      <c r="G2231" s="87"/>
    </row>
    <row r="2232" spans="2:7">
      <c r="B2232" s="87"/>
      <c r="C2232" s="87"/>
      <c r="D2232" s="94"/>
      <c r="E2232" s="95"/>
      <c r="F2232" s="87"/>
      <c r="G2232" s="87"/>
    </row>
    <row r="2233" spans="2:7">
      <c r="B2233" s="87"/>
      <c r="C2233" s="87"/>
      <c r="D2233" s="94"/>
      <c r="E2233" s="95"/>
      <c r="F2233" s="87"/>
      <c r="G2233" s="87"/>
    </row>
    <row r="2234" spans="2:7">
      <c r="B2234" s="87"/>
      <c r="C2234" s="87"/>
      <c r="D2234" s="94"/>
      <c r="E2234" s="95"/>
      <c r="F2234" s="87"/>
      <c r="G2234" s="87"/>
    </row>
    <row r="2235" spans="2:7">
      <c r="B2235" s="87"/>
      <c r="C2235" s="87"/>
      <c r="D2235" s="94"/>
      <c r="E2235" s="95"/>
      <c r="F2235" s="87"/>
      <c r="G2235" s="87"/>
    </row>
    <row r="2236" spans="2:7">
      <c r="B2236" s="87"/>
      <c r="C2236" s="87"/>
      <c r="D2236" s="94"/>
      <c r="E2236" s="95"/>
      <c r="F2236" s="87"/>
      <c r="G2236" s="87"/>
    </row>
    <row r="2237" spans="2:7">
      <c r="B2237" s="87"/>
      <c r="C2237" s="87"/>
      <c r="D2237" s="94"/>
      <c r="E2237" s="95"/>
      <c r="F2237" s="87"/>
      <c r="G2237" s="87"/>
    </row>
    <row r="2238" spans="2:7">
      <c r="B2238" s="87"/>
      <c r="C2238" s="87"/>
      <c r="D2238" s="94"/>
      <c r="E2238" s="95"/>
      <c r="F2238" s="87"/>
      <c r="G2238" s="87"/>
    </row>
    <row r="2239" spans="2:7">
      <c r="B2239" s="87"/>
      <c r="C2239" s="87"/>
      <c r="D2239" s="94"/>
      <c r="E2239" s="95"/>
      <c r="F2239" s="87"/>
      <c r="G2239" s="87"/>
    </row>
    <row r="2240" spans="2:7">
      <c r="B2240" s="87"/>
      <c r="C2240" s="87"/>
      <c r="D2240" s="94"/>
      <c r="E2240" s="95"/>
      <c r="F2240" s="87"/>
      <c r="G2240" s="87"/>
    </row>
    <row r="2241" spans="2:7">
      <c r="B2241" s="87"/>
      <c r="C2241" s="87"/>
      <c r="D2241" s="94"/>
      <c r="E2241" s="95"/>
      <c r="F2241" s="87"/>
      <c r="G2241" s="87"/>
    </row>
    <row r="2242" spans="2:7">
      <c r="B2242" s="87"/>
      <c r="C2242" s="87"/>
      <c r="D2242" s="94"/>
      <c r="E2242" s="95"/>
      <c r="F2242" s="87"/>
      <c r="G2242" s="87"/>
    </row>
    <row r="2243" spans="2:7">
      <c r="B2243" s="87"/>
      <c r="C2243" s="87"/>
      <c r="D2243" s="94"/>
      <c r="E2243" s="95"/>
      <c r="F2243" s="87"/>
      <c r="G2243" s="87"/>
    </row>
    <row r="2244" spans="2:7">
      <c r="B2244" s="87"/>
      <c r="C2244" s="87"/>
      <c r="D2244" s="94"/>
      <c r="E2244" s="95"/>
      <c r="F2244" s="87"/>
      <c r="G2244" s="87"/>
    </row>
    <row r="2245" spans="2:7">
      <c r="B2245" s="87"/>
      <c r="C2245" s="87"/>
      <c r="D2245" s="94"/>
      <c r="E2245" s="95"/>
      <c r="F2245" s="87"/>
      <c r="G2245" s="87"/>
    </row>
    <row r="2246" spans="2:7">
      <c r="B2246" s="87"/>
      <c r="C2246" s="87"/>
      <c r="D2246" s="94"/>
      <c r="E2246" s="95"/>
      <c r="F2246" s="87"/>
      <c r="G2246" s="87"/>
    </row>
    <row r="2247" spans="2:7">
      <c r="B2247" s="87"/>
      <c r="C2247" s="87"/>
      <c r="D2247" s="94"/>
      <c r="E2247" s="95"/>
      <c r="F2247" s="87"/>
      <c r="G2247" s="87"/>
    </row>
    <row r="2248" spans="2:7">
      <c r="B2248" s="87"/>
      <c r="C2248" s="87"/>
      <c r="D2248" s="94"/>
      <c r="E2248" s="95"/>
      <c r="F2248" s="87"/>
      <c r="G2248" s="87"/>
    </row>
    <row r="2249" spans="2:7">
      <c r="B2249" s="87"/>
      <c r="C2249" s="87"/>
      <c r="D2249" s="94"/>
      <c r="E2249" s="95"/>
      <c r="F2249" s="87"/>
      <c r="G2249" s="87"/>
    </row>
    <row r="2250" spans="2:7">
      <c r="B2250" s="87"/>
      <c r="C2250" s="87"/>
      <c r="D2250" s="94"/>
      <c r="E2250" s="95"/>
      <c r="F2250" s="87"/>
      <c r="G2250" s="87"/>
    </row>
    <row r="2251" spans="2:7">
      <c r="B2251" s="87"/>
      <c r="C2251" s="87"/>
      <c r="D2251" s="94"/>
      <c r="E2251" s="95"/>
      <c r="F2251" s="87"/>
      <c r="G2251" s="87"/>
    </row>
    <row r="2252" spans="2:7">
      <c r="B2252" s="87"/>
      <c r="C2252" s="87"/>
      <c r="D2252" s="94"/>
      <c r="E2252" s="95"/>
      <c r="F2252" s="87"/>
      <c r="G2252" s="87"/>
    </row>
    <row r="2253" spans="2:7">
      <c r="B2253" s="87"/>
      <c r="C2253" s="87"/>
      <c r="D2253" s="94"/>
      <c r="E2253" s="95"/>
      <c r="F2253" s="87"/>
      <c r="G2253" s="87"/>
    </row>
    <row r="2254" spans="2:7">
      <c r="B2254" s="87"/>
      <c r="C2254" s="87"/>
      <c r="D2254" s="94"/>
      <c r="E2254" s="95"/>
      <c r="F2254" s="87"/>
      <c r="G2254" s="87"/>
    </row>
    <row r="2255" spans="2:7">
      <c r="B2255" s="87"/>
      <c r="C2255" s="87"/>
      <c r="D2255" s="94"/>
      <c r="E2255" s="95"/>
      <c r="F2255" s="87"/>
      <c r="G2255" s="87"/>
    </row>
    <row r="2256" spans="2:7">
      <c r="B2256" s="87"/>
      <c r="C2256" s="87"/>
      <c r="D2256" s="94"/>
      <c r="E2256" s="95"/>
      <c r="F2256" s="87"/>
      <c r="G2256" s="87"/>
    </row>
    <row r="2257" spans="2:7">
      <c r="B2257" s="87"/>
      <c r="C2257" s="87"/>
      <c r="D2257" s="94"/>
      <c r="E2257" s="95"/>
      <c r="F2257" s="87"/>
      <c r="G2257" s="87"/>
    </row>
    <row r="2258" spans="2:7">
      <c r="B2258" s="87"/>
      <c r="C2258" s="87"/>
      <c r="D2258" s="94"/>
      <c r="E2258" s="95"/>
      <c r="F2258" s="87"/>
      <c r="G2258" s="87"/>
    </row>
    <row r="2259" spans="2:7">
      <c r="B2259" s="87"/>
      <c r="C2259" s="87"/>
      <c r="D2259" s="94"/>
      <c r="E2259" s="95"/>
      <c r="F2259" s="87"/>
      <c r="G2259" s="87"/>
    </row>
    <row r="2260" spans="2:7">
      <c r="B2260" s="87"/>
      <c r="C2260" s="87"/>
      <c r="D2260" s="94"/>
      <c r="E2260" s="95"/>
      <c r="F2260" s="87"/>
      <c r="G2260" s="87"/>
    </row>
    <row r="2261" spans="2:7">
      <c r="B2261" s="87"/>
      <c r="C2261" s="87"/>
      <c r="D2261" s="94"/>
      <c r="E2261" s="95"/>
      <c r="F2261" s="87"/>
      <c r="G2261" s="87"/>
    </row>
    <row r="2262" spans="2:7">
      <c r="B2262" s="87"/>
      <c r="C2262" s="87"/>
      <c r="D2262" s="94"/>
      <c r="E2262" s="95"/>
      <c r="F2262" s="87"/>
      <c r="G2262" s="87"/>
    </row>
    <row r="2263" spans="2:7">
      <c r="B2263" s="87"/>
      <c r="C2263" s="87"/>
      <c r="D2263" s="94"/>
      <c r="E2263" s="95"/>
      <c r="F2263" s="87"/>
      <c r="G2263" s="87"/>
    </row>
    <row r="2264" spans="2:7">
      <c r="B2264" s="87"/>
      <c r="C2264" s="87"/>
      <c r="D2264" s="94"/>
      <c r="E2264" s="95"/>
      <c r="F2264" s="87"/>
      <c r="G2264" s="87"/>
    </row>
    <row r="2265" spans="2:7">
      <c r="B2265" s="87"/>
      <c r="C2265" s="87"/>
      <c r="D2265" s="94"/>
      <c r="E2265" s="95"/>
      <c r="F2265" s="87"/>
      <c r="G2265" s="87"/>
    </row>
    <row r="2266" spans="2:7">
      <c r="B2266" s="87"/>
      <c r="C2266" s="87"/>
      <c r="D2266" s="94"/>
      <c r="E2266" s="95"/>
      <c r="F2266" s="87"/>
      <c r="G2266" s="87"/>
    </row>
    <row r="2267" spans="2:7">
      <c r="B2267" s="87"/>
      <c r="C2267" s="87"/>
      <c r="D2267" s="94"/>
      <c r="E2267" s="95"/>
      <c r="F2267" s="87"/>
      <c r="G2267" s="87"/>
    </row>
    <row r="2268" spans="2:7">
      <c r="B2268" s="87"/>
      <c r="C2268" s="87"/>
      <c r="D2268" s="94"/>
      <c r="E2268" s="95"/>
      <c r="F2268" s="87"/>
      <c r="G2268" s="87"/>
    </row>
    <row r="2269" spans="2:7">
      <c r="B2269" s="87"/>
      <c r="C2269" s="87"/>
      <c r="D2269" s="94"/>
      <c r="E2269" s="95"/>
      <c r="F2269" s="87"/>
      <c r="G2269" s="87"/>
    </row>
    <row r="2270" spans="2:7">
      <c r="B2270" s="87"/>
      <c r="C2270" s="87"/>
      <c r="D2270" s="94"/>
      <c r="E2270" s="95"/>
      <c r="F2270" s="87"/>
      <c r="G2270" s="87"/>
    </row>
    <row r="2271" spans="2:7">
      <c r="B2271" s="87"/>
      <c r="C2271" s="87"/>
      <c r="D2271" s="94"/>
      <c r="E2271" s="95"/>
      <c r="F2271" s="87"/>
      <c r="G2271" s="87"/>
    </row>
    <row r="2272" spans="2:7">
      <c r="B2272" s="87"/>
      <c r="C2272" s="87"/>
      <c r="D2272" s="94"/>
      <c r="E2272" s="95"/>
      <c r="F2272" s="87"/>
      <c r="G2272" s="87"/>
    </row>
    <row r="2273" spans="2:7">
      <c r="B2273" s="87"/>
      <c r="C2273" s="87"/>
      <c r="D2273" s="94"/>
      <c r="E2273" s="95"/>
      <c r="F2273" s="87"/>
      <c r="G2273" s="87"/>
    </row>
    <row r="2274" spans="2:7">
      <c r="B2274" s="87"/>
      <c r="C2274" s="87"/>
      <c r="D2274" s="94"/>
      <c r="E2274" s="95"/>
      <c r="F2274" s="87"/>
      <c r="G2274" s="87"/>
    </row>
    <row r="2275" spans="2:7">
      <c r="B2275" s="87"/>
      <c r="C2275" s="87"/>
      <c r="D2275" s="94"/>
      <c r="E2275" s="95"/>
      <c r="F2275" s="87"/>
      <c r="G2275" s="87"/>
    </row>
    <row r="2276" spans="2:7">
      <c r="B2276" s="87"/>
      <c r="C2276" s="87"/>
      <c r="D2276" s="94"/>
      <c r="E2276" s="95"/>
      <c r="F2276" s="87"/>
      <c r="G2276" s="87"/>
    </row>
    <row r="2277" spans="2:7">
      <c r="B2277" s="87"/>
      <c r="C2277" s="87"/>
      <c r="D2277" s="94"/>
      <c r="E2277" s="95"/>
      <c r="F2277" s="87"/>
      <c r="G2277" s="87"/>
    </row>
    <row r="2278" spans="2:7">
      <c r="B2278" s="87"/>
      <c r="C2278" s="87"/>
      <c r="D2278" s="94"/>
      <c r="E2278" s="95"/>
      <c r="F2278" s="87"/>
      <c r="G2278" s="87"/>
    </row>
    <row r="2279" spans="2:7">
      <c r="B2279" s="87"/>
      <c r="C2279" s="87"/>
      <c r="D2279" s="94"/>
      <c r="E2279" s="95"/>
      <c r="F2279" s="87"/>
      <c r="G2279" s="87"/>
    </row>
    <row r="2280" spans="2:7">
      <c r="B2280" s="87"/>
      <c r="C2280" s="87"/>
      <c r="D2280" s="94"/>
      <c r="E2280" s="95"/>
      <c r="F2280" s="87"/>
      <c r="G2280" s="87"/>
    </row>
    <row r="2281" spans="2:7">
      <c r="B2281" s="87"/>
      <c r="C2281" s="87"/>
      <c r="D2281" s="94"/>
      <c r="E2281" s="95"/>
      <c r="F2281" s="87"/>
      <c r="G2281" s="87"/>
    </row>
    <row r="2282" spans="2:7">
      <c r="B2282" s="87"/>
      <c r="C2282" s="87"/>
      <c r="D2282" s="94"/>
      <c r="E2282" s="95"/>
      <c r="F2282" s="87"/>
      <c r="G2282" s="87"/>
    </row>
    <row r="2283" spans="2:7">
      <c r="B2283" s="87"/>
      <c r="C2283" s="87"/>
      <c r="D2283" s="94"/>
      <c r="E2283" s="95"/>
      <c r="F2283" s="87"/>
      <c r="G2283" s="87"/>
    </row>
    <row r="2284" spans="2:7">
      <c r="B2284" s="87"/>
      <c r="C2284" s="87"/>
      <c r="D2284" s="94"/>
      <c r="E2284" s="95"/>
      <c r="F2284" s="87"/>
      <c r="G2284" s="87"/>
    </row>
    <row r="2285" spans="2:7">
      <c r="B2285" s="87"/>
      <c r="C2285" s="87"/>
      <c r="D2285" s="94"/>
      <c r="E2285" s="95"/>
      <c r="F2285" s="87"/>
      <c r="G2285" s="87"/>
    </row>
    <row r="2286" spans="2:7">
      <c r="B2286" s="87"/>
      <c r="C2286" s="87"/>
      <c r="D2286" s="94"/>
      <c r="E2286" s="95"/>
      <c r="F2286" s="87"/>
      <c r="G2286" s="87"/>
    </row>
    <row r="2287" spans="2:7">
      <c r="B2287" s="87"/>
      <c r="C2287" s="87"/>
      <c r="D2287" s="94"/>
      <c r="E2287" s="95"/>
      <c r="F2287" s="87"/>
      <c r="G2287" s="87"/>
    </row>
    <row r="2288" spans="2:7">
      <c r="B2288" s="87"/>
      <c r="C2288" s="87"/>
      <c r="D2288" s="94"/>
      <c r="E2288" s="95"/>
      <c r="F2288" s="87"/>
      <c r="G2288" s="87"/>
    </row>
    <row r="2289" spans="2:7">
      <c r="B2289" s="87"/>
      <c r="C2289" s="87"/>
      <c r="D2289" s="94"/>
      <c r="E2289" s="95"/>
      <c r="F2289" s="87"/>
      <c r="G2289" s="87"/>
    </row>
    <row r="2290" spans="2:7">
      <c r="B2290" s="87"/>
      <c r="C2290" s="87"/>
      <c r="D2290" s="94"/>
      <c r="E2290" s="95"/>
      <c r="F2290" s="87"/>
      <c r="G2290" s="87"/>
    </row>
    <row r="2291" spans="2:7">
      <c r="B2291" s="87"/>
      <c r="C2291" s="87"/>
      <c r="D2291" s="94"/>
      <c r="E2291" s="95"/>
      <c r="F2291" s="87"/>
      <c r="G2291" s="87"/>
    </row>
    <row r="2292" spans="2:7">
      <c r="B2292" s="87"/>
      <c r="C2292" s="87"/>
      <c r="D2292" s="94"/>
      <c r="E2292" s="95"/>
      <c r="F2292" s="87"/>
      <c r="G2292" s="87"/>
    </row>
    <row r="2293" spans="2:7">
      <c r="B2293" s="87"/>
      <c r="C2293" s="87"/>
      <c r="D2293" s="94"/>
      <c r="E2293" s="95"/>
      <c r="F2293" s="87"/>
      <c r="G2293" s="87"/>
    </row>
    <row r="2294" spans="2:7">
      <c r="B2294" s="87"/>
      <c r="C2294" s="87"/>
      <c r="D2294" s="94"/>
      <c r="E2294" s="95"/>
      <c r="F2294" s="87"/>
      <c r="G2294" s="87"/>
    </row>
    <row r="2295" spans="2:7">
      <c r="B2295" s="87"/>
      <c r="C2295" s="87"/>
      <c r="D2295" s="94"/>
      <c r="E2295" s="95"/>
      <c r="F2295" s="87"/>
      <c r="G2295" s="87"/>
    </row>
    <row r="2296" spans="2:7">
      <c r="B2296" s="87"/>
      <c r="C2296" s="87"/>
      <c r="D2296" s="94"/>
      <c r="E2296" s="95"/>
      <c r="F2296" s="87"/>
      <c r="G2296" s="87"/>
    </row>
    <row r="2297" spans="2:7">
      <c r="B2297" s="87"/>
      <c r="C2297" s="87"/>
      <c r="D2297" s="94"/>
      <c r="E2297" s="95"/>
      <c r="F2297" s="87"/>
      <c r="G2297" s="87"/>
    </row>
    <row r="2298" spans="2:7">
      <c r="B2298" s="87"/>
      <c r="C2298" s="87"/>
      <c r="D2298" s="94"/>
      <c r="E2298" s="95"/>
      <c r="F2298" s="87"/>
      <c r="G2298" s="87"/>
    </row>
    <row r="2299" spans="2:7">
      <c r="B2299" s="87"/>
      <c r="C2299" s="87"/>
      <c r="D2299" s="94"/>
      <c r="E2299" s="95"/>
      <c r="F2299" s="87"/>
      <c r="G2299" s="87"/>
    </row>
    <row r="2300" spans="2:7">
      <c r="B2300" s="87"/>
      <c r="C2300" s="87"/>
      <c r="D2300" s="94"/>
      <c r="E2300" s="95"/>
      <c r="F2300" s="87"/>
      <c r="G2300" s="87"/>
    </row>
    <row r="2301" spans="2:7">
      <c r="B2301" s="87"/>
      <c r="C2301" s="87"/>
      <c r="D2301" s="94"/>
      <c r="E2301" s="95"/>
      <c r="F2301" s="87"/>
      <c r="G2301" s="87"/>
    </row>
    <row r="2302" spans="2:7">
      <c r="B2302" s="87"/>
      <c r="C2302" s="87"/>
      <c r="D2302" s="94"/>
      <c r="E2302" s="95"/>
      <c r="F2302" s="87"/>
      <c r="G2302" s="87"/>
    </row>
    <row r="2303" spans="2:7">
      <c r="B2303" s="87"/>
      <c r="C2303" s="87"/>
      <c r="D2303" s="94"/>
      <c r="E2303" s="95"/>
      <c r="F2303" s="87"/>
      <c r="G2303" s="87"/>
    </row>
    <row r="2304" spans="2:7">
      <c r="B2304" s="87"/>
      <c r="C2304" s="87"/>
      <c r="D2304" s="94"/>
      <c r="E2304" s="95"/>
      <c r="F2304" s="87"/>
      <c r="G2304" s="87"/>
    </row>
    <row r="2305" spans="2:7">
      <c r="B2305" s="87"/>
      <c r="C2305" s="87"/>
      <c r="D2305" s="94"/>
      <c r="E2305" s="95"/>
      <c r="F2305" s="87"/>
      <c r="G2305" s="87"/>
    </row>
    <row r="2306" spans="2:7">
      <c r="B2306" s="87"/>
      <c r="C2306" s="87"/>
      <c r="D2306" s="94"/>
      <c r="E2306" s="95"/>
      <c r="F2306" s="87"/>
      <c r="G2306" s="87"/>
    </row>
    <row r="2307" spans="2:7">
      <c r="B2307" s="87"/>
      <c r="C2307" s="87"/>
      <c r="D2307" s="94"/>
      <c r="E2307" s="95"/>
      <c r="F2307" s="87"/>
      <c r="G2307" s="87"/>
    </row>
    <row r="2308" spans="2:7">
      <c r="B2308" s="87"/>
      <c r="C2308" s="87"/>
      <c r="D2308" s="94"/>
      <c r="E2308" s="95"/>
      <c r="F2308" s="87"/>
      <c r="G2308" s="87"/>
    </row>
    <row r="2309" spans="2:7">
      <c r="B2309" s="87"/>
      <c r="C2309" s="87"/>
      <c r="D2309" s="94"/>
      <c r="E2309" s="95"/>
      <c r="F2309" s="87"/>
      <c r="G2309" s="87"/>
    </row>
    <row r="2310" spans="2:7">
      <c r="B2310" s="87"/>
      <c r="C2310" s="87"/>
      <c r="D2310" s="94"/>
      <c r="E2310" s="95"/>
      <c r="F2310" s="87"/>
      <c r="G2310" s="87"/>
    </row>
    <row r="2311" spans="2:7">
      <c r="B2311" s="87"/>
      <c r="C2311" s="87"/>
      <c r="D2311" s="94"/>
      <c r="E2311" s="95"/>
      <c r="F2311" s="87"/>
      <c r="G2311" s="87"/>
    </row>
    <row r="2312" spans="2:7">
      <c r="B2312" s="87"/>
      <c r="C2312" s="87"/>
      <c r="D2312" s="94"/>
      <c r="E2312" s="95"/>
      <c r="F2312" s="87"/>
      <c r="G2312" s="87"/>
    </row>
    <row r="2313" spans="2:7">
      <c r="B2313" s="87"/>
      <c r="C2313" s="87"/>
      <c r="D2313" s="94"/>
      <c r="E2313" s="95"/>
      <c r="F2313" s="87"/>
      <c r="G2313" s="87"/>
    </row>
    <row r="2314" spans="2:7">
      <c r="B2314" s="87"/>
      <c r="C2314" s="87"/>
      <c r="D2314" s="94"/>
      <c r="E2314" s="95"/>
      <c r="F2314" s="87"/>
      <c r="G2314" s="87"/>
    </row>
    <row r="2315" spans="2:7">
      <c r="B2315" s="87"/>
      <c r="C2315" s="87"/>
      <c r="D2315" s="94"/>
      <c r="E2315" s="95"/>
      <c r="F2315" s="87"/>
      <c r="G2315" s="87"/>
    </row>
    <row r="2316" spans="2:7">
      <c r="B2316" s="87"/>
      <c r="C2316" s="87"/>
      <c r="D2316" s="94"/>
      <c r="E2316" s="95"/>
      <c r="F2316" s="87"/>
      <c r="G2316" s="87"/>
    </row>
    <row r="2317" spans="2:7">
      <c r="B2317" s="87"/>
      <c r="C2317" s="87"/>
      <c r="D2317" s="94"/>
      <c r="E2317" s="95"/>
      <c r="F2317" s="87"/>
      <c r="G2317" s="87"/>
    </row>
    <row r="2318" spans="2:7">
      <c r="B2318" s="87"/>
      <c r="C2318" s="87"/>
      <c r="D2318" s="94"/>
      <c r="E2318" s="95"/>
      <c r="F2318" s="87"/>
      <c r="G2318" s="87"/>
    </row>
    <row r="2319" spans="2:7">
      <c r="B2319" s="87"/>
      <c r="C2319" s="87"/>
      <c r="D2319" s="94"/>
      <c r="E2319" s="95"/>
      <c r="F2319" s="87"/>
      <c r="G2319" s="87"/>
    </row>
    <row r="2320" spans="2:7">
      <c r="B2320" s="87"/>
      <c r="C2320" s="87"/>
      <c r="D2320" s="94"/>
      <c r="E2320" s="95"/>
      <c r="F2320" s="87"/>
      <c r="G2320" s="87"/>
    </row>
    <row r="2321" spans="2:7">
      <c r="B2321" s="87"/>
      <c r="C2321" s="87"/>
      <c r="D2321" s="94"/>
      <c r="E2321" s="95"/>
      <c r="F2321" s="87"/>
      <c r="G2321" s="87"/>
    </row>
    <row r="2322" spans="2:7">
      <c r="B2322" s="87"/>
      <c r="C2322" s="87"/>
      <c r="D2322" s="94"/>
      <c r="E2322" s="95"/>
      <c r="F2322" s="87"/>
      <c r="G2322" s="87"/>
    </row>
    <row r="2323" spans="2:7">
      <c r="B2323" s="87"/>
      <c r="C2323" s="87"/>
      <c r="D2323" s="94"/>
      <c r="E2323" s="95"/>
      <c r="F2323" s="87"/>
      <c r="G2323" s="87"/>
    </row>
    <row r="2324" spans="2:7">
      <c r="B2324" s="87"/>
      <c r="C2324" s="87"/>
      <c r="D2324" s="94"/>
      <c r="E2324" s="95"/>
      <c r="F2324" s="87"/>
      <c r="G2324" s="87"/>
    </row>
    <row r="2325" spans="2:7">
      <c r="B2325" s="87"/>
      <c r="C2325" s="87"/>
      <c r="D2325" s="94"/>
      <c r="E2325" s="95"/>
      <c r="F2325" s="87"/>
      <c r="G2325" s="87"/>
    </row>
    <row r="2326" spans="2:7">
      <c r="B2326" s="87"/>
      <c r="C2326" s="87"/>
      <c r="D2326" s="94"/>
      <c r="E2326" s="95"/>
      <c r="F2326" s="87"/>
      <c r="G2326" s="87"/>
    </row>
    <row r="2327" spans="2:7">
      <c r="B2327" s="87"/>
      <c r="C2327" s="87"/>
      <c r="D2327" s="94"/>
      <c r="E2327" s="95"/>
      <c r="F2327" s="87"/>
      <c r="G2327" s="87"/>
    </row>
    <row r="2328" spans="2:7">
      <c r="B2328" s="87"/>
      <c r="C2328" s="87"/>
      <c r="D2328" s="94"/>
      <c r="E2328" s="95"/>
      <c r="F2328" s="87"/>
      <c r="G2328" s="87"/>
    </row>
    <row r="2329" spans="2:7">
      <c r="B2329" s="87"/>
      <c r="C2329" s="87"/>
      <c r="D2329" s="94"/>
      <c r="E2329" s="95"/>
      <c r="F2329" s="87"/>
      <c r="G2329" s="87"/>
    </row>
    <row r="2330" spans="2:7">
      <c r="B2330" s="87"/>
      <c r="C2330" s="87"/>
      <c r="D2330" s="94"/>
      <c r="E2330" s="95"/>
      <c r="F2330" s="87"/>
      <c r="G2330" s="87"/>
    </row>
    <row r="2331" spans="2:7">
      <c r="B2331" s="87"/>
      <c r="C2331" s="87"/>
      <c r="D2331" s="94"/>
      <c r="E2331" s="95"/>
      <c r="F2331" s="87"/>
      <c r="G2331" s="87"/>
    </row>
    <row r="2332" spans="2:7">
      <c r="B2332" s="87"/>
      <c r="C2332" s="87"/>
      <c r="D2332" s="94"/>
      <c r="E2332" s="95"/>
      <c r="F2332" s="87"/>
      <c r="G2332" s="87"/>
    </row>
    <row r="2333" spans="2:7">
      <c r="B2333" s="87"/>
      <c r="C2333" s="87"/>
      <c r="D2333" s="94"/>
      <c r="E2333" s="95"/>
      <c r="F2333" s="87"/>
      <c r="G2333" s="87"/>
    </row>
    <row r="2334" spans="2:7">
      <c r="B2334" s="87"/>
      <c r="C2334" s="87"/>
      <c r="D2334" s="94"/>
      <c r="E2334" s="95"/>
      <c r="F2334" s="87"/>
      <c r="G2334" s="87"/>
    </row>
    <row r="2335" spans="2:7">
      <c r="B2335" s="87"/>
      <c r="C2335" s="87"/>
      <c r="D2335" s="94"/>
      <c r="E2335" s="95"/>
      <c r="F2335" s="87"/>
      <c r="G2335" s="87"/>
    </row>
    <row r="2336" spans="2:7">
      <c r="B2336" s="87"/>
      <c r="C2336" s="87"/>
      <c r="D2336" s="94"/>
      <c r="E2336" s="95"/>
      <c r="F2336" s="87"/>
      <c r="G2336" s="87"/>
    </row>
    <row r="2337" spans="2:7">
      <c r="B2337" s="87"/>
      <c r="C2337" s="87"/>
      <c r="D2337" s="94"/>
      <c r="E2337" s="95"/>
      <c r="F2337" s="87"/>
      <c r="G2337" s="87"/>
    </row>
    <row r="2338" spans="2:7">
      <c r="B2338" s="87"/>
      <c r="C2338" s="87"/>
      <c r="D2338" s="94"/>
      <c r="E2338" s="95"/>
      <c r="F2338" s="87"/>
      <c r="G2338" s="87"/>
    </row>
    <row r="2339" spans="2:7">
      <c r="B2339" s="87"/>
      <c r="C2339" s="87"/>
      <c r="D2339" s="94"/>
      <c r="E2339" s="95"/>
      <c r="F2339" s="87"/>
      <c r="G2339" s="87"/>
    </row>
    <row r="2340" spans="2:7">
      <c r="B2340" s="87"/>
      <c r="C2340" s="87"/>
      <c r="D2340" s="94"/>
      <c r="E2340" s="95"/>
      <c r="F2340" s="87"/>
      <c r="G2340" s="87"/>
    </row>
    <row r="2341" spans="2:7">
      <c r="B2341" s="87"/>
      <c r="C2341" s="87"/>
      <c r="D2341" s="94"/>
      <c r="E2341" s="95"/>
      <c r="F2341" s="87"/>
      <c r="G2341" s="87"/>
    </row>
    <row r="2342" spans="2:7">
      <c r="B2342" s="87"/>
      <c r="C2342" s="87"/>
      <c r="D2342" s="94"/>
      <c r="E2342" s="95"/>
      <c r="F2342" s="87"/>
      <c r="G2342" s="87"/>
    </row>
    <row r="2343" spans="2:7">
      <c r="B2343" s="87"/>
      <c r="C2343" s="87"/>
      <c r="D2343" s="94"/>
      <c r="E2343" s="95"/>
      <c r="F2343" s="87"/>
      <c r="G2343" s="87"/>
    </row>
    <row r="2344" spans="2:7">
      <c r="B2344" s="87"/>
      <c r="C2344" s="87"/>
      <c r="D2344" s="94"/>
      <c r="E2344" s="95"/>
      <c r="F2344" s="87"/>
      <c r="G2344" s="87"/>
    </row>
    <row r="2345" spans="2:7">
      <c r="B2345" s="87"/>
      <c r="C2345" s="87"/>
      <c r="D2345" s="94"/>
      <c r="E2345" s="95"/>
      <c r="F2345" s="87"/>
      <c r="G2345" s="87"/>
    </row>
    <row r="2346" spans="2:7">
      <c r="B2346" s="87"/>
      <c r="C2346" s="87"/>
      <c r="D2346" s="94"/>
      <c r="E2346" s="95"/>
      <c r="F2346" s="87"/>
      <c r="G2346" s="87"/>
    </row>
    <row r="2347" spans="2:7">
      <c r="B2347" s="87"/>
      <c r="C2347" s="87"/>
      <c r="D2347" s="94"/>
      <c r="E2347" s="95"/>
      <c r="F2347" s="87"/>
      <c r="G2347" s="87"/>
    </row>
    <row r="2348" spans="2:7">
      <c r="B2348" s="87"/>
      <c r="C2348" s="87"/>
      <c r="D2348" s="94"/>
      <c r="E2348" s="95"/>
      <c r="F2348" s="87"/>
      <c r="G2348" s="87"/>
    </row>
    <row r="2349" spans="2:7">
      <c r="B2349" s="87"/>
      <c r="C2349" s="87"/>
      <c r="D2349" s="94"/>
      <c r="E2349" s="95"/>
      <c r="F2349" s="87"/>
      <c r="G2349" s="87"/>
    </row>
    <row r="2350" spans="2:7">
      <c r="B2350" s="87"/>
      <c r="C2350" s="87"/>
      <c r="D2350" s="94"/>
      <c r="E2350" s="95"/>
      <c r="F2350" s="87"/>
      <c r="G2350" s="87"/>
    </row>
    <row r="2351" spans="2:7">
      <c r="B2351" s="87"/>
      <c r="C2351" s="87"/>
      <c r="D2351" s="94"/>
      <c r="E2351" s="95"/>
      <c r="F2351" s="87"/>
      <c r="G2351" s="87"/>
    </row>
    <row r="2352" spans="2:7">
      <c r="B2352" s="87"/>
      <c r="C2352" s="87"/>
      <c r="D2352" s="94"/>
      <c r="E2352" s="95"/>
      <c r="F2352" s="87"/>
      <c r="G2352" s="87"/>
    </row>
    <row r="2353" spans="2:7">
      <c r="B2353" s="87"/>
      <c r="C2353" s="87"/>
      <c r="D2353" s="94"/>
      <c r="E2353" s="95"/>
      <c r="F2353" s="87"/>
      <c r="G2353" s="87"/>
    </row>
    <row r="2354" spans="2:7">
      <c r="B2354" s="87"/>
      <c r="C2354" s="87"/>
      <c r="D2354" s="94"/>
      <c r="E2354" s="95"/>
      <c r="F2354" s="87"/>
      <c r="G2354" s="87"/>
    </row>
    <row r="2355" spans="2:7">
      <c r="B2355" s="87"/>
      <c r="C2355" s="87"/>
      <c r="D2355" s="94"/>
      <c r="E2355" s="95"/>
      <c r="F2355" s="87"/>
      <c r="G2355" s="87"/>
    </row>
    <row r="2356" spans="2:7">
      <c r="B2356" s="87"/>
      <c r="C2356" s="87"/>
      <c r="D2356" s="94"/>
      <c r="E2356" s="95"/>
      <c r="F2356" s="87"/>
      <c r="G2356" s="87"/>
    </row>
    <row r="2357" spans="2:7">
      <c r="B2357" s="87"/>
      <c r="C2357" s="87"/>
      <c r="D2357" s="94"/>
      <c r="E2357" s="95"/>
      <c r="F2357" s="87"/>
      <c r="G2357" s="87"/>
    </row>
    <row r="2358" spans="2:7">
      <c r="B2358" s="87"/>
      <c r="C2358" s="87"/>
      <c r="D2358" s="94"/>
      <c r="E2358" s="95"/>
      <c r="F2358" s="87"/>
      <c r="G2358" s="87"/>
    </row>
    <row r="2359" spans="2:7">
      <c r="B2359" s="87"/>
      <c r="C2359" s="87"/>
      <c r="D2359" s="94"/>
      <c r="E2359" s="95"/>
      <c r="F2359" s="87"/>
      <c r="G2359" s="87"/>
    </row>
    <row r="2360" spans="2:7">
      <c r="B2360" s="87"/>
      <c r="C2360" s="87"/>
      <c r="D2360" s="94"/>
      <c r="E2360" s="95"/>
      <c r="F2360" s="87"/>
      <c r="G2360" s="87"/>
    </row>
    <row r="2361" spans="2:7">
      <c r="B2361" s="87"/>
      <c r="C2361" s="87"/>
      <c r="D2361" s="94"/>
      <c r="E2361" s="95"/>
      <c r="F2361" s="87"/>
      <c r="G2361" s="87"/>
    </row>
    <row r="2362" spans="2:7">
      <c r="B2362" s="87"/>
      <c r="C2362" s="87"/>
      <c r="D2362" s="94"/>
      <c r="E2362" s="95"/>
      <c r="F2362" s="87"/>
      <c r="G2362" s="87"/>
    </row>
    <row r="2363" spans="2:7">
      <c r="B2363" s="87"/>
      <c r="C2363" s="87"/>
      <c r="D2363" s="94"/>
      <c r="E2363" s="95"/>
      <c r="F2363" s="87"/>
      <c r="G2363" s="87"/>
    </row>
    <row r="2364" spans="2:7">
      <c r="B2364" s="87"/>
      <c r="C2364" s="87"/>
      <c r="D2364" s="94"/>
      <c r="E2364" s="95"/>
      <c r="F2364" s="87"/>
      <c r="G2364" s="87"/>
    </row>
    <row r="2365" spans="2:7">
      <c r="B2365" s="87"/>
      <c r="C2365" s="87"/>
      <c r="D2365" s="94"/>
      <c r="E2365" s="95"/>
      <c r="F2365" s="87"/>
      <c r="G2365" s="87"/>
    </row>
    <row r="2366" spans="2:7">
      <c r="B2366" s="87"/>
      <c r="C2366" s="87"/>
      <c r="D2366" s="94"/>
      <c r="E2366" s="95"/>
      <c r="F2366" s="87"/>
      <c r="G2366" s="87"/>
    </row>
    <row r="2367" spans="2:7">
      <c r="B2367" s="87"/>
      <c r="C2367" s="87"/>
      <c r="D2367" s="94"/>
      <c r="E2367" s="95"/>
      <c r="F2367" s="87"/>
      <c r="G2367" s="87"/>
    </row>
    <row r="2368" spans="2:7">
      <c r="B2368" s="87"/>
      <c r="C2368" s="87"/>
      <c r="D2368" s="94"/>
      <c r="E2368" s="95"/>
      <c r="F2368" s="87"/>
      <c r="G2368" s="87"/>
    </row>
    <row r="2369" spans="2:7">
      <c r="B2369" s="87"/>
      <c r="C2369" s="87"/>
      <c r="D2369" s="94"/>
      <c r="E2369" s="95"/>
      <c r="F2369" s="87"/>
      <c r="G2369" s="87"/>
    </row>
    <row r="2370" spans="2:7">
      <c r="B2370" s="87"/>
      <c r="C2370" s="87"/>
      <c r="D2370" s="94"/>
      <c r="E2370" s="95"/>
      <c r="F2370" s="87"/>
      <c r="G2370" s="87"/>
    </row>
    <row r="2371" spans="2:7">
      <c r="B2371" s="87"/>
      <c r="C2371" s="87"/>
      <c r="D2371" s="94"/>
      <c r="E2371" s="95"/>
      <c r="F2371" s="87"/>
      <c r="G2371" s="87"/>
    </row>
    <row r="2372" spans="2:7">
      <c r="B2372" s="87"/>
      <c r="C2372" s="87"/>
      <c r="D2372" s="94"/>
      <c r="E2372" s="95"/>
      <c r="F2372" s="87"/>
      <c r="G2372" s="87"/>
    </row>
    <row r="2373" spans="2:7">
      <c r="B2373" s="87"/>
      <c r="C2373" s="87"/>
      <c r="D2373" s="94"/>
      <c r="E2373" s="95"/>
      <c r="F2373" s="87"/>
      <c r="G2373" s="87"/>
    </row>
    <row r="2374" spans="2:7">
      <c r="B2374" s="87"/>
      <c r="C2374" s="87"/>
      <c r="D2374" s="94"/>
      <c r="E2374" s="95"/>
      <c r="F2374" s="87"/>
      <c r="G2374" s="87"/>
    </row>
    <row r="2375" spans="2:7">
      <c r="B2375" s="87"/>
      <c r="C2375" s="87"/>
      <c r="D2375" s="94"/>
      <c r="E2375" s="95"/>
      <c r="F2375" s="87"/>
      <c r="G2375" s="87"/>
    </row>
    <row r="2376" spans="2:7">
      <c r="B2376" s="87"/>
      <c r="C2376" s="87"/>
      <c r="D2376" s="94"/>
      <c r="E2376" s="95"/>
      <c r="F2376" s="87"/>
      <c r="G2376" s="87"/>
    </row>
    <row r="2377" spans="2:7">
      <c r="B2377" s="87"/>
      <c r="C2377" s="87"/>
      <c r="D2377" s="94"/>
      <c r="E2377" s="95"/>
      <c r="F2377" s="87"/>
      <c r="G2377" s="87"/>
    </row>
    <row r="2378" spans="2:7">
      <c r="B2378" s="87"/>
      <c r="C2378" s="87"/>
      <c r="D2378" s="94"/>
      <c r="E2378" s="95"/>
      <c r="F2378" s="87"/>
      <c r="G2378" s="87"/>
    </row>
    <row r="2379" spans="2:7">
      <c r="B2379" s="87"/>
      <c r="C2379" s="87"/>
      <c r="D2379" s="94"/>
      <c r="E2379" s="95"/>
      <c r="F2379" s="87"/>
      <c r="G2379" s="87"/>
    </row>
    <row r="2380" spans="2:7">
      <c r="B2380" s="87"/>
      <c r="C2380" s="87"/>
      <c r="D2380" s="94"/>
      <c r="E2380" s="95"/>
      <c r="F2380" s="87"/>
      <c r="G2380" s="87"/>
    </row>
    <row r="2381" spans="2:7">
      <c r="B2381" s="87"/>
      <c r="C2381" s="87"/>
      <c r="D2381" s="94"/>
      <c r="E2381" s="95"/>
      <c r="F2381" s="87"/>
      <c r="G2381" s="87"/>
    </row>
    <row r="2382" spans="2:7">
      <c r="B2382" s="87"/>
      <c r="C2382" s="87"/>
      <c r="D2382" s="94"/>
      <c r="E2382" s="95"/>
      <c r="F2382" s="87"/>
      <c r="G2382" s="87"/>
    </row>
    <row r="2383" spans="2:7">
      <c r="B2383" s="87"/>
      <c r="C2383" s="87"/>
      <c r="D2383" s="94"/>
      <c r="E2383" s="95"/>
      <c r="F2383" s="87"/>
      <c r="G2383" s="87"/>
    </row>
    <row r="2384" spans="2:7">
      <c r="B2384" s="87"/>
      <c r="C2384" s="87"/>
      <c r="D2384" s="94"/>
      <c r="E2384" s="95"/>
      <c r="F2384" s="87"/>
      <c r="G2384" s="87"/>
    </row>
    <row r="2385" spans="2:7">
      <c r="B2385" s="87"/>
      <c r="C2385" s="87"/>
      <c r="D2385" s="94"/>
      <c r="E2385" s="95"/>
      <c r="F2385" s="87"/>
      <c r="G2385" s="87"/>
    </row>
    <row r="2386" spans="2:7">
      <c r="B2386" s="87"/>
      <c r="C2386" s="87"/>
      <c r="D2386" s="94"/>
      <c r="E2386" s="95"/>
      <c r="F2386" s="87"/>
      <c r="G2386" s="87"/>
    </row>
    <row r="2387" spans="2:7">
      <c r="B2387" s="87"/>
      <c r="C2387" s="87"/>
      <c r="D2387" s="94"/>
      <c r="E2387" s="95"/>
      <c r="F2387" s="87"/>
      <c r="G2387" s="87"/>
    </row>
    <row r="2388" spans="2:7">
      <c r="B2388" s="87"/>
      <c r="C2388" s="87"/>
      <c r="D2388" s="94"/>
      <c r="E2388" s="95"/>
      <c r="F2388" s="87"/>
      <c r="G2388" s="87"/>
    </row>
    <row r="2389" spans="2:7">
      <c r="B2389" s="87"/>
      <c r="C2389" s="87"/>
      <c r="D2389" s="94"/>
      <c r="E2389" s="95"/>
      <c r="F2389" s="87"/>
      <c r="G2389" s="87"/>
    </row>
    <row r="2390" spans="2:7">
      <c r="B2390" s="87"/>
      <c r="C2390" s="87"/>
      <c r="D2390" s="94"/>
      <c r="E2390" s="95"/>
      <c r="F2390" s="87"/>
      <c r="G2390" s="87"/>
    </row>
    <row r="2391" spans="2:7">
      <c r="B2391" s="87"/>
      <c r="C2391" s="87"/>
      <c r="D2391" s="94"/>
      <c r="E2391" s="95"/>
      <c r="F2391" s="87"/>
      <c r="G2391" s="87"/>
    </row>
    <row r="2392" spans="2:7">
      <c r="B2392" s="87"/>
      <c r="C2392" s="87"/>
      <c r="D2392" s="94"/>
      <c r="E2392" s="95"/>
      <c r="F2392" s="87"/>
      <c r="G2392" s="87"/>
    </row>
    <row r="2393" spans="2:7">
      <c r="B2393" s="87"/>
      <c r="C2393" s="87"/>
      <c r="D2393" s="94"/>
      <c r="E2393" s="95"/>
      <c r="F2393" s="87"/>
      <c r="G2393" s="87"/>
    </row>
    <row r="2394" spans="2:7">
      <c r="B2394" s="87"/>
      <c r="C2394" s="87"/>
      <c r="D2394" s="94"/>
      <c r="E2394" s="95"/>
      <c r="F2394" s="87"/>
      <c r="G2394" s="87"/>
    </row>
    <row r="2395" spans="2:7">
      <c r="B2395" s="87"/>
      <c r="C2395" s="87"/>
      <c r="D2395" s="94"/>
      <c r="E2395" s="95"/>
      <c r="F2395" s="87"/>
      <c r="G2395" s="87"/>
    </row>
    <row r="2396" spans="2:7">
      <c r="B2396" s="87"/>
      <c r="C2396" s="87"/>
      <c r="D2396" s="94"/>
      <c r="E2396" s="95"/>
      <c r="F2396" s="87"/>
      <c r="G2396" s="87"/>
    </row>
    <row r="2397" spans="2:7">
      <c r="B2397" s="87"/>
      <c r="C2397" s="87"/>
      <c r="D2397" s="94"/>
      <c r="E2397" s="95"/>
      <c r="F2397" s="87"/>
      <c r="G2397" s="87"/>
    </row>
    <row r="2398" spans="2:7">
      <c r="B2398" s="87"/>
      <c r="C2398" s="87"/>
      <c r="D2398" s="94"/>
      <c r="E2398" s="95"/>
      <c r="F2398" s="87"/>
      <c r="G2398" s="87"/>
    </row>
    <row r="2399" spans="2:7">
      <c r="B2399" s="87"/>
      <c r="C2399" s="87"/>
      <c r="D2399" s="94"/>
      <c r="E2399" s="95"/>
      <c r="F2399" s="87"/>
      <c r="G2399" s="87"/>
    </row>
    <row r="2400" spans="2:7">
      <c r="B2400" s="87"/>
      <c r="C2400" s="87"/>
      <c r="D2400" s="94"/>
      <c r="E2400" s="95"/>
      <c r="F2400" s="87"/>
      <c r="G2400" s="87"/>
    </row>
    <row r="2401" spans="2:7">
      <c r="B2401" s="87"/>
      <c r="C2401" s="87"/>
      <c r="D2401" s="94"/>
      <c r="E2401" s="95"/>
      <c r="F2401" s="87"/>
      <c r="G2401" s="87"/>
    </row>
    <row r="2402" spans="2:7">
      <c r="B2402" s="87"/>
      <c r="C2402" s="87"/>
      <c r="D2402" s="94"/>
      <c r="E2402" s="95"/>
      <c r="F2402" s="87"/>
      <c r="G2402" s="87"/>
    </row>
    <row r="2403" spans="2:7">
      <c r="B2403" s="87"/>
      <c r="C2403" s="87"/>
      <c r="D2403" s="94"/>
      <c r="E2403" s="95"/>
      <c r="F2403" s="87"/>
      <c r="G2403" s="87"/>
    </row>
    <row r="2404" spans="2:7">
      <c r="B2404" s="87"/>
      <c r="C2404" s="87"/>
      <c r="D2404" s="94"/>
      <c r="E2404" s="95"/>
      <c r="F2404" s="87"/>
      <c r="G2404" s="87"/>
    </row>
    <row r="2405" spans="2:7">
      <c r="B2405" s="87"/>
      <c r="C2405" s="87"/>
      <c r="D2405" s="94"/>
      <c r="E2405" s="95"/>
      <c r="F2405" s="87"/>
      <c r="G2405" s="87"/>
    </row>
    <row r="2406" spans="2:7">
      <c r="B2406" s="87"/>
      <c r="C2406" s="87"/>
      <c r="D2406" s="94"/>
      <c r="E2406" s="95"/>
      <c r="F2406" s="87"/>
      <c r="G2406" s="87"/>
    </row>
    <row r="2407" spans="2:7">
      <c r="B2407" s="87"/>
      <c r="C2407" s="87"/>
      <c r="D2407" s="94"/>
      <c r="E2407" s="95"/>
      <c r="F2407" s="87"/>
      <c r="G2407" s="87"/>
    </row>
    <row r="2408" spans="2:7">
      <c r="B2408" s="87"/>
      <c r="C2408" s="87"/>
      <c r="D2408" s="94"/>
      <c r="E2408" s="95"/>
      <c r="F2408" s="87"/>
      <c r="G2408" s="87"/>
    </row>
    <row r="2409" spans="2:7">
      <c r="B2409" s="87"/>
      <c r="C2409" s="87"/>
      <c r="D2409" s="94"/>
      <c r="E2409" s="95"/>
      <c r="F2409" s="87"/>
      <c r="G2409" s="87"/>
    </row>
    <row r="2410" spans="2:7">
      <c r="B2410" s="87"/>
      <c r="C2410" s="87"/>
      <c r="D2410" s="94"/>
      <c r="E2410" s="95"/>
      <c r="F2410" s="87"/>
      <c r="G2410" s="87"/>
    </row>
    <row r="2411" spans="2:7">
      <c r="B2411" s="87"/>
      <c r="C2411" s="87"/>
      <c r="D2411" s="94"/>
      <c r="E2411" s="95"/>
      <c r="F2411" s="87"/>
      <c r="G2411" s="87"/>
    </row>
    <row r="2412" spans="2:7">
      <c r="B2412" s="87"/>
      <c r="C2412" s="87"/>
      <c r="D2412" s="94"/>
      <c r="E2412" s="95"/>
      <c r="F2412" s="87"/>
      <c r="G2412" s="87"/>
    </row>
    <row r="2413" spans="2:7">
      <c r="B2413" s="87"/>
      <c r="C2413" s="87"/>
      <c r="D2413" s="94"/>
      <c r="E2413" s="95"/>
      <c r="F2413" s="87"/>
      <c r="G2413" s="87"/>
    </row>
    <row r="2414" spans="2:7">
      <c r="B2414" s="87"/>
      <c r="C2414" s="87"/>
      <c r="D2414" s="94"/>
      <c r="E2414" s="95"/>
      <c r="F2414" s="87"/>
      <c r="G2414" s="87"/>
    </row>
    <row r="2415" spans="2:7">
      <c r="B2415" s="87"/>
      <c r="C2415" s="87"/>
      <c r="D2415" s="94"/>
      <c r="E2415" s="95"/>
      <c r="F2415" s="87"/>
      <c r="G2415" s="87"/>
    </row>
    <row r="2416" spans="2:7">
      <c r="B2416" s="87"/>
      <c r="C2416" s="87"/>
      <c r="D2416" s="94"/>
      <c r="E2416" s="95"/>
      <c r="F2416" s="87"/>
      <c r="G2416" s="87"/>
    </row>
    <row r="2417" spans="2:7">
      <c r="B2417" s="87"/>
      <c r="C2417" s="87"/>
      <c r="D2417" s="94"/>
      <c r="E2417" s="95"/>
      <c r="F2417" s="87"/>
      <c r="G2417" s="87"/>
    </row>
    <row r="2418" spans="2:7">
      <c r="B2418" s="87"/>
      <c r="C2418" s="87"/>
      <c r="D2418" s="94"/>
      <c r="E2418" s="95"/>
      <c r="F2418" s="87"/>
      <c r="G2418" s="87"/>
    </row>
    <row r="2419" spans="2:7">
      <c r="B2419" s="87"/>
      <c r="C2419" s="87"/>
      <c r="D2419" s="94"/>
      <c r="E2419" s="95"/>
      <c r="F2419" s="87"/>
      <c r="G2419" s="87"/>
    </row>
    <row r="2420" spans="2:7">
      <c r="B2420" s="87"/>
      <c r="C2420" s="87"/>
      <c r="D2420" s="94"/>
      <c r="E2420" s="95"/>
      <c r="F2420" s="87"/>
      <c r="G2420" s="87"/>
    </row>
    <row r="2421" spans="2:7">
      <c r="B2421" s="87"/>
      <c r="C2421" s="87"/>
      <c r="D2421" s="94"/>
      <c r="E2421" s="95"/>
      <c r="F2421" s="87"/>
      <c r="G2421" s="87"/>
    </row>
    <row r="2422" spans="2:7">
      <c r="B2422" s="87"/>
      <c r="C2422" s="87"/>
      <c r="D2422" s="94"/>
      <c r="E2422" s="95"/>
      <c r="F2422" s="87"/>
      <c r="G2422" s="87"/>
    </row>
    <row r="2423" spans="2:7">
      <c r="B2423" s="87"/>
      <c r="C2423" s="87"/>
      <c r="D2423" s="94"/>
      <c r="E2423" s="95"/>
      <c r="F2423" s="87"/>
      <c r="G2423" s="87"/>
    </row>
    <row r="2424" spans="2:7">
      <c r="B2424" s="87"/>
      <c r="C2424" s="87"/>
      <c r="D2424" s="94"/>
      <c r="E2424" s="95"/>
      <c r="F2424" s="87"/>
      <c r="G2424" s="87"/>
    </row>
    <row r="2425" spans="2:7">
      <c r="B2425" s="87"/>
      <c r="C2425" s="87"/>
      <c r="D2425" s="94"/>
      <c r="E2425" s="95"/>
      <c r="F2425" s="87"/>
      <c r="G2425" s="87"/>
    </row>
    <row r="2426" spans="2:7">
      <c r="B2426" s="87"/>
      <c r="C2426" s="87"/>
      <c r="D2426" s="94"/>
      <c r="E2426" s="95"/>
      <c r="F2426" s="87"/>
      <c r="G2426" s="87"/>
    </row>
    <row r="2427" spans="2:7">
      <c r="B2427" s="87"/>
      <c r="C2427" s="87"/>
      <c r="D2427" s="94"/>
      <c r="E2427" s="95"/>
      <c r="F2427" s="87"/>
      <c r="G2427" s="87"/>
    </row>
    <row r="2428" spans="2:7">
      <c r="B2428" s="87"/>
      <c r="C2428" s="87"/>
      <c r="D2428" s="94"/>
      <c r="E2428" s="95"/>
      <c r="F2428" s="87"/>
      <c r="G2428" s="87"/>
    </row>
    <row r="2429" spans="2:7">
      <c r="B2429" s="87"/>
      <c r="C2429" s="87"/>
      <c r="D2429" s="94"/>
      <c r="E2429" s="95"/>
      <c r="F2429" s="87"/>
      <c r="G2429" s="87"/>
    </row>
    <row r="2430" spans="2:7">
      <c r="B2430" s="87"/>
      <c r="C2430" s="87"/>
      <c r="D2430" s="94"/>
      <c r="E2430" s="95"/>
      <c r="F2430" s="87"/>
      <c r="G2430" s="87"/>
    </row>
    <row r="2431" spans="2:7">
      <c r="B2431" s="87"/>
      <c r="C2431" s="87"/>
      <c r="D2431" s="94"/>
      <c r="E2431" s="95"/>
      <c r="F2431" s="87"/>
      <c r="G2431" s="87"/>
    </row>
    <row r="2432" spans="2:7">
      <c r="B2432" s="87"/>
      <c r="C2432" s="87"/>
      <c r="D2432" s="94"/>
      <c r="E2432" s="95"/>
      <c r="F2432" s="87"/>
      <c r="G2432" s="87"/>
    </row>
    <row r="2433" spans="2:7">
      <c r="B2433" s="87"/>
      <c r="C2433" s="87"/>
      <c r="D2433" s="94"/>
      <c r="E2433" s="95"/>
      <c r="F2433" s="87"/>
      <c r="G2433" s="87"/>
    </row>
    <row r="2434" spans="2:7">
      <c r="B2434" s="87"/>
      <c r="C2434" s="87"/>
      <c r="D2434" s="94"/>
      <c r="E2434" s="95"/>
      <c r="F2434" s="87"/>
      <c r="G2434" s="87"/>
    </row>
    <row r="2435" spans="2:7">
      <c r="B2435" s="87"/>
      <c r="C2435" s="87"/>
      <c r="D2435" s="94"/>
      <c r="E2435" s="95"/>
      <c r="F2435" s="87"/>
      <c r="G2435" s="87"/>
    </row>
    <row r="2436" spans="2:7">
      <c r="B2436" s="87"/>
      <c r="C2436" s="87"/>
      <c r="D2436" s="94"/>
      <c r="E2436" s="95"/>
      <c r="F2436" s="87"/>
      <c r="G2436" s="87"/>
    </row>
    <row r="2437" spans="2:7">
      <c r="B2437" s="87"/>
      <c r="C2437" s="87"/>
      <c r="D2437" s="94"/>
      <c r="E2437" s="95"/>
      <c r="F2437" s="87"/>
      <c r="G2437" s="87"/>
    </row>
    <row r="2438" spans="2:7">
      <c r="B2438" s="87"/>
      <c r="C2438" s="87"/>
      <c r="D2438" s="94"/>
      <c r="E2438" s="95"/>
      <c r="F2438" s="87"/>
      <c r="G2438" s="87"/>
    </row>
    <row r="2439" spans="2:7">
      <c r="B2439" s="87"/>
      <c r="C2439" s="87"/>
      <c r="D2439" s="94"/>
      <c r="E2439" s="95"/>
      <c r="F2439" s="87"/>
      <c r="G2439" s="87"/>
    </row>
    <row r="2440" spans="2:7">
      <c r="B2440" s="87"/>
      <c r="C2440" s="87"/>
      <c r="D2440" s="94"/>
      <c r="E2440" s="95"/>
      <c r="F2440" s="87"/>
      <c r="G2440" s="87"/>
    </row>
    <row r="2441" spans="2:7">
      <c r="B2441" s="87"/>
      <c r="C2441" s="87"/>
      <c r="D2441" s="94"/>
      <c r="E2441" s="95"/>
      <c r="F2441" s="87"/>
      <c r="G2441" s="87"/>
    </row>
    <row r="2442" spans="2:7">
      <c r="B2442" s="87"/>
      <c r="C2442" s="87"/>
      <c r="D2442" s="94"/>
      <c r="E2442" s="95"/>
      <c r="F2442" s="87"/>
      <c r="G2442" s="87"/>
    </row>
    <row r="2443" spans="2:7">
      <c r="B2443" s="87"/>
      <c r="C2443" s="87"/>
      <c r="D2443" s="94"/>
      <c r="E2443" s="95"/>
      <c r="F2443" s="87"/>
      <c r="G2443" s="87"/>
    </row>
    <row r="2444" spans="2:7">
      <c r="B2444" s="87"/>
      <c r="C2444" s="87"/>
      <c r="D2444" s="94"/>
      <c r="E2444" s="95"/>
      <c r="F2444" s="87"/>
      <c r="G2444" s="87"/>
    </row>
    <row r="2445" spans="2:7">
      <c r="B2445" s="87"/>
      <c r="C2445" s="87"/>
      <c r="D2445" s="94"/>
      <c r="E2445" s="95"/>
      <c r="F2445" s="87"/>
      <c r="G2445" s="87"/>
    </row>
    <row r="2446" spans="2:7">
      <c r="B2446" s="87"/>
      <c r="C2446" s="87"/>
      <c r="D2446" s="94"/>
      <c r="E2446" s="95"/>
      <c r="F2446" s="87"/>
      <c r="G2446" s="87"/>
    </row>
    <row r="2447" spans="2:7">
      <c r="B2447" s="87"/>
      <c r="C2447" s="87"/>
      <c r="D2447" s="94"/>
      <c r="E2447" s="95"/>
      <c r="F2447" s="87"/>
      <c r="G2447" s="87"/>
    </row>
    <row r="2448" spans="2:7">
      <c r="B2448" s="87"/>
      <c r="C2448" s="87"/>
      <c r="D2448" s="94"/>
      <c r="E2448" s="95"/>
      <c r="F2448" s="87"/>
      <c r="G2448" s="87"/>
    </row>
    <row r="2449" spans="2:7">
      <c r="B2449" s="87"/>
      <c r="C2449" s="87"/>
      <c r="D2449" s="94"/>
      <c r="E2449" s="95"/>
      <c r="F2449" s="87"/>
      <c r="G2449" s="87"/>
    </row>
    <row r="2450" spans="2:7">
      <c r="B2450" s="87"/>
      <c r="C2450" s="87"/>
      <c r="D2450" s="94"/>
      <c r="E2450" s="95"/>
      <c r="F2450" s="87"/>
      <c r="G2450" s="87"/>
    </row>
    <row r="2451" spans="2:7">
      <c r="B2451" s="87"/>
      <c r="C2451" s="87"/>
      <c r="D2451" s="94"/>
      <c r="E2451" s="95"/>
      <c r="F2451" s="87"/>
      <c r="G2451" s="87"/>
    </row>
    <row r="2452" spans="2:7">
      <c r="B2452" s="87"/>
      <c r="C2452" s="87"/>
      <c r="D2452" s="94"/>
      <c r="E2452" s="95"/>
      <c r="F2452" s="87"/>
      <c r="G2452" s="87"/>
    </row>
    <row r="2453" spans="2:7">
      <c r="B2453" s="87"/>
      <c r="C2453" s="87"/>
      <c r="D2453" s="94"/>
      <c r="E2453" s="95"/>
      <c r="F2453" s="87"/>
      <c r="G2453" s="87"/>
    </row>
    <row r="2454" spans="2:7">
      <c r="B2454" s="87"/>
      <c r="C2454" s="87"/>
      <c r="D2454" s="94"/>
      <c r="E2454" s="95"/>
      <c r="F2454" s="87"/>
      <c r="G2454" s="87"/>
    </row>
    <row r="2455" spans="2:7">
      <c r="B2455" s="87"/>
      <c r="C2455" s="87"/>
      <c r="D2455" s="94"/>
      <c r="E2455" s="95"/>
      <c r="F2455" s="87"/>
      <c r="G2455" s="87"/>
    </row>
    <row r="2456" spans="2:7">
      <c r="B2456" s="87"/>
      <c r="C2456" s="87"/>
      <c r="D2456" s="94"/>
      <c r="E2456" s="95"/>
      <c r="F2456" s="87"/>
      <c r="G2456" s="87"/>
    </row>
    <row r="2457" spans="2:7">
      <c r="B2457" s="87"/>
      <c r="C2457" s="87"/>
      <c r="D2457" s="94"/>
      <c r="E2457" s="95"/>
      <c r="F2457" s="87"/>
      <c r="G2457" s="87"/>
    </row>
    <row r="2458" spans="2:7">
      <c r="B2458" s="87"/>
      <c r="C2458" s="87"/>
      <c r="D2458" s="94"/>
      <c r="E2458" s="95"/>
      <c r="F2458" s="87"/>
      <c r="G2458" s="87"/>
    </row>
    <row r="2459" spans="2:7">
      <c r="B2459" s="87"/>
      <c r="C2459" s="87"/>
      <c r="D2459" s="94"/>
      <c r="E2459" s="95"/>
      <c r="F2459" s="87"/>
      <c r="G2459" s="87"/>
    </row>
    <row r="2460" spans="2:7">
      <c r="B2460" s="87"/>
      <c r="C2460" s="87"/>
      <c r="D2460" s="94"/>
      <c r="E2460" s="95"/>
      <c r="F2460" s="87"/>
      <c r="G2460" s="87"/>
    </row>
    <row r="2461" spans="2:7">
      <c r="B2461" s="87"/>
      <c r="C2461" s="87"/>
      <c r="D2461" s="94"/>
      <c r="E2461" s="95"/>
      <c r="F2461" s="87"/>
      <c r="G2461" s="87"/>
    </row>
    <row r="2462" spans="2:7">
      <c r="B2462" s="87"/>
      <c r="C2462" s="87"/>
      <c r="D2462" s="94"/>
      <c r="E2462" s="95"/>
      <c r="F2462" s="87"/>
      <c r="G2462" s="87"/>
    </row>
    <row r="2463" spans="2:7">
      <c r="B2463" s="87"/>
      <c r="C2463" s="87"/>
      <c r="D2463" s="94"/>
      <c r="E2463" s="95"/>
      <c r="F2463" s="87"/>
      <c r="G2463" s="87"/>
    </row>
    <row r="2464" spans="2:7">
      <c r="B2464" s="87"/>
      <c r="C2464" s="87"/>
      <c r="D2464" s="94"/>
      <c r="E2464" s="95"/>
      <c r="F2464" s="87"/>
      <c r="G2464" s="87"/>
    </row>
    <row r="2465" spans="2:7">
      <c r="B2465" s="87"/>
      <c r="C2465" s="87"/>
      <c r="D2465" s="94"/>
      <c r="E2465" s="95"/>
      <c r="F2465" s="87"/>
      <c r="G2465" s="87"/>
    </row>
    <row r="2466" spans="2:7">
      <c r="B2466" s="87"/>
      <c r="C2466" s="87"/>
      <c r="D2466" s="94"/>
      <c r="E2466" s="95"/>
      <c r="F2466" s="87"/>
      <c r="G2466" s="87"/>
    </row>
    <row r="2467" spans="2:7">
      <c r="B2467" s="87"/>
      <c r="C2467" s="87"/>
      <c r="D2467" s="94"/>
      <c r="E2467" s="95"/>
      <c r="F2467" s="87"/>
      <c r="G2467" s="87"/>
    </row>
    <row r="2468" spans="2:7">
      <c r="B2468" s="87"/>
      <c r="C2468" s="87"/>
      <c r="D2468" s="94"/>
      <c r="E2468" s="95"/>
      <c r="F2468" s="87"/>
      <c r="G2468" s="87"/>
    </row>
    <row r="2469" spans="2:7">
      <c r="B2469" s="87"/>
      <c r="C2469" s="87"/>
      <c r="D2469" s="94"/>
      <c r="E2469" s="95"/>
      <c r="F2469" s="87"/>
      <c r="G2469" s="87"/>
    </row>
    <row r="2470" spans="2:7">
      <c r="B2470" s="87"/>
      <c r="C2470" s="87"/>
      <c r="D2470" s="94"/>
      <c r="E2470" s="95"/>
      <c r="F2470" s="87"/>
      <c r="G2470" s="87"/>
    </row>
    <row r="2471" spans="2:7">
      <c r="B2471" s="87"/>
      <c r="C2471" s="87"/>
      <c r="D2471" s="94"/>
      <c r="E2471" s="95"/>
      <c r="F2471" s="87"/>
      <c r="G2471" s="87"/>
    </row>
    <row r="2472" spans="2:7">
      <c r="B2472" s="87"/>
      <c r="C2472" s="87"/>
      <c r="D2472" s="94"/>
      <c r="E2472" s="95"/>
      <c r="F2472" s="87"/>
      <c r="G2472" s="87"/>
    </row>
    <row r="2473" spans="2:7">
      <c r="B2473" s="87"/>
      <c r="C2473" s="87"/>
      <c r="D2473" s="94"/>
      <c r="E2473" s="95"/>
      <c r="F2473" s="87"/>
      <c r="G2473" s="87"/>
    </row>
    <row r="2474" spans="2:7">
      <c r="B2474" s="87"/>
      <c r="C2474" s="87"/>
      <c r="D2474" s="94"/>
      <c r="E2474" s="95"/>
      <c r="F2474" s="87"/>
      <c r="G2474" s="87"/>
    </row>
    <row r="2475" spans="2:7">
      <c r="B2475" s="87"/>
      <c r="C2475" s="87"/>
      <c r="D2475" s="94"/>
      <c r="E2475" s="95"/>
      <c r="F2475" s="87"/>
      <c r="G2475" s="87"/>
    </row>
    <row r="2476" spans="2:7">
      <c r="B2476" s="87"/>
      <c r="C2476" s="87"/>
      <c r="D2476" s="94"/>
      <c r="E2476" s="95"/>
      <c r="F2476" s="87"/>
      <c r="G2476" s="87"/>
    </row>
    <row r="2477" spans="2:7">
      <c r="B2477" s="87"/>
      <c r="C2477" s="87"/>
      <c r="D2477" s="94"/>
      <c r="E2477" s="95"/>
      <c r="F2477" s="87"/>
      <c r="G2477" s="87"/>
    </row>
    <row r="2478" spans="2:7">
      <c r="B2478" s="87"/>
      <c r="C2478" s="87"/>
      <c r="D2478" s="94"/>
      <c r="E2478" s="95"/>
      <c r="F2478" s="87"/>
      <c r="G2478" s="87"/>
    </row>
    <row r="2479" spans="2:7">
      <c r="B2479" s="87"/>
      <c r="C2479" s="87"/>
      <c r="D2479" s="94"/>
      <c r="E2479" s="95"/>
      <c r="F2479" s="87"/>
      <c r="G2479" s="87"/>
    </row>
    <row r="2480" spans="2:7">
      <c r="B2480" s="87"/>
      <c r="C2480" s="87"/>
      <c r="D2480" s="94"/>
      <c r="E2480" s="95"/>
      <c r="F2480" s="87"/>
      <c r="G2480" s="87"/>
    </row>
    <row r="2481" spans="2:7">
      <c r="B2481" s="87"/>
      <c r="C2481" s="87"/>
      <c r="D2481" s="94"/>
      <c r="E2481" s="95"/>
      <c r="F2481" s="87"/>
      <c r="G2481" s="87"/>
    </row>
    <row r="2482" spans="2:7">
      <c r="B2482" s="87"/>
      <c r="C2482" s="87"/>
      <c r="D2482" s="94"/>
      <c r="E2482" s="95"/>
      <c r="F2482" s="87"/>
      <c r="G2482" s="87"/>
    </row>
    <row r="2483" spans="2:7">
      <c r="B2483" s="87"/>
      <c r="C2483" s="87"/>
      <c r="D2483" s="94"/>
      <c r="E2483" s="95"/>
      <c r="F2483" s="87"/>
      <c r="G2483" s="87"/>
    </row>
    <row r="2484" spans="2:7">
      <c r="B2484" s="87"/>
      <c r="C2484" s="87"/>
      <c r="D2484" s="94"/>
      <c r="E2484" s="95"/>
      <c r="F2484" s="87"/>
      <c r="G2484" s="87"/>
    </row>
    <row r="2485" spans="2:7">
      <c r="B2485" s="87"/>
      <c r="C2485" s="87"/>
      <c r="D2485" s="94"/>
      <c r="E2485" s="95"/>
      <c r="F2485" s="87"/>
      <c r="G2485" s="87"/>
    </row>
    <row r="2486" spans="2:7">
      <c r="B2486" s="87"/>
      <c r="C2486" s="87"/>
      <c r="D2486" s="94"/>
      <c r="E2486" s="95"/>
      <c r="F2486" s="87"/>
      <c r="G2486" s="87"/>
    </row>
    <row r="2487" spans="2:7">
      <c r="B2487" s="87"/>
      <c r="C2487" s="87"/>
      <c r="D2487" s="94"/>
      <c r="E2487" s="95"/>
      <c r="F2487" s="87"/>
      <c r="G2487" s="87"/>
    </row>
    <row r="2488" spans="2:7">
      <c r="B2488" s="87"/>
      <c r="C2488" s="87"/>
      <c r="D2488" s="94"/>
      <c r="E2488" s="95"/>
      <c r="F2488" s="87"/>
      <c r="G2488" s="87"/>
    </row>
    <row r="2489" spans="2:7">
      <c r="B2489" s="87"/>
      <c r="C2489" s="87"/>
      <c r="D2489" s="94"/>
      <c r="E2489" s="95"/>
      <c r="F2489" s="87"/>
      <c r="G2489" s="87"/>
    </row>
    <row r="2490" spans="2:7">
      <c r="B2490" s="87"/>
      <c r="C2490" s="87"/>
      <c r="D2490" s="94"/>
      <c r="E2490" s="95"/>
      <c r="F2490" s="87"/>
      <c r="G2490" s="87"/>
    </row>
    <row r="2491" spans="2:7">
      <c r="B2491" s="87"/>
      <c r="C2491" s="87"/>
      <c r="D2491" s="94"/>
      <c r="E2491" s="95"/>
      <c r="F2491" s="87"/>
      <c r="G2491" s="87"/>
    </row>
    <row r="2492" spans="2:7">
      <c r="B2492" s="87"/>
      <c r="C2492" s="87"/>
      <c r="D2492" s="94"/>
      <c r="E2492" s="95"/>
      <c r="F2492" s="87"/>
      <c r="G2492" s="87"/>
    </row>
    <row r="2493" spans="2:7">
      <c r="B2493" s="87"/>
      <c r="C2493" s="87"/>
      <c r="D2493" s="94"/>
      <c r="E2493" s="95"/>
      <c r="F2493" s="87"/>
      <c r="G2493" s="87"/>
    </row>
    <row r="2494" spans="2:7">
      <c r="B2494" s="87"/>
      <c r="C2494" s="87"/>
      <c r="D2494" s="94"/>
      <c r="E2494" s="95"/>
      <c r="F2494" s="87"/>
      <c r="G2494" s="87"/>
    </row>
    <row r="2495" spans="2:7">
      <c r="B2495" s="87"/>
      <c r="C2495" s="87"/>
      <c r="D2495" s="94"/>
      <c r="E2495" s="95"/>
      <c r="F2495" s="87"/>
      <c r="G2495" s="87"/>
    </row>
    <row r="2496" spans="2:7">
      <c r="B2496" s="87"/>
      <c r="C2496" s="87"/>
      <c r="D2496" s="94"/>
      <c r="E2496" s="95"/>
      <c r="F2496" s="87"/>
      <c r="G2496" s="87"/>
    </row>
    <row r="2497" spans="2:7">
      <c r="B2497" s="87"/>
      <c r="C2497" s="87"/>
      <c r="D2497" s="94"/>
      <c r="E2497" s="95"/>
      <c r="F2497" s="87"/>
      <c r="G2497" s="87"/>
    </row>
    <row r="2498" spans="2:7">
      <c r="B2498" s="87"/>
      <c r="C2498" s="87"/>
      <c r="D2498" s="94"/>
      <c r="E2498" s="95"/>
      <c r="F2498" s="87"/>
      <c r="G2498" s="87"/>
    </row>
    <row r="2499" spans="2:7">
      <c r="B2499" s="87"/>
      <c r="C2499" s="87"/>
      <c r="D2499" s="94"/>
      <c r="E2499" s="95"/>
      <c r="F2499" s="87"/>
      <c r="G2499" s="87"/>
    </row>
    <row r="2500" spans="2:7">
      <c r="B2500" s="87"/>
      <c r="C2500" s="87"/>
      <c r="D2500" s="94"/>
      <c r="E2500" s="95"/>
      <c r="F2500" s="87"/>
      <c r="G2500" s="87"/>
    </row>
    <row r="2501" spans="2:7">
      <c r="B2501" s="87"/>
      <c r="C2501" s="87"/>
      <c r="D2501" s="94"/>
      <c r="E2501" s="95"/>
      <c r="F2501" s="87"/>
      <c r="G2501" s="87"/>
    </row>
    <row r="2502" spans="2:7">
      <c r="B2502" s="87"/>
      <c r="C2502" s="87"/>
      <c r="D2502" s="94"/>
      <c r="E2502" s="95"/>
      <c r="F2502" s="87"/>
      <c r="G2502" s="87"/>
    </row>
    <row r="2503" spans="2:7">
      <c r="B2503" s="87"/>
      <c r="C2503" s="87"/>
      <c r="D2503" s="94"/>
      <c r="E2503" s="95"/>
      <c r="F2503" s="87"/>
      <c r="G2503" s="87"/>
    </row>
    <row r="2504" spans="2:7">
      <c r="B2504" s="87"/>
      <c r="C2504" s="87"/>
      <c r="D2504" s="94"/>
      <c r="E2504" s="95"/>
      <c r="F2504" s="87"/>
      <c r="G2504" s="87"/>
    </row>
    <row r="2505" spans="2:7">
      <c r="B2505" s="87"/>
      <c r="C2505" s="87"/>
      <c r="D2505" s="94"/>
      <c r="E2505" s="95"/>
      <c r="F2505" s="87"/>
      <c r="G2505" s="87"/>
    </row>
    <row r="2506" spans="2:7">
      <c r="B2506" s="87"/>
      <c r="C2506" s="87"/>
      <c r="D2506" s="94"/>
      <c r="E2506" s="95"/>
      <c r="F2506" s="87"/>
      <c r="G2506" s="87"/>
    </row>
    <row r="2507" spans="2:7">
      <c r="B2507" s="87"/>
      <c r="C2507" s="87"/>
      <c r="D2507" s="94"/>
      <c r="E2507" s="95"/>
      <c r="F2507" s="87"/>
      <c r="G2507" s="87"/>
    </row>
    <row r="2508" spans="2:7">
      <c r="B2508" s="87"/>
      <c r="C2508" s="87"/>
      <c r="D2508" s="94"/>
      <c r="E2508" s="95"/>
      <c r="F2508" s="87"/>
      <c r="G2508" s="87"/>
    </row>
    <row r="2509" spans="2:7">
      <c r="B2509" s="87"/>
      <c r="C2509" s="87"/>
      <c r="D2509" s="94"/>
      <c r="E2509" s="95"/>
      <c r="F2509" s="87"/>
      <c r="G2509" s="87"/>
    </row>
    <row r="2510" spans="2:7">
      <c r="B2510" s="87"/>
      <c r="C2510" s="87"/>
      <c r="D2510" s="94"/>
      <c r="E2510" s="95"/>
      <c r="F2510" s="87"/>
      <c r="G2510" s="87"/>
    </row>
    <row r="2511" spans="2:7">
      <c r="B2511" s="87"/>
      <c r="C2511" s="87"/>
      <c r="D2511" s="94"/>
      <c r="E2511" s="95"/>
      <c r="F2511" s="87"/>
      <c r="G2511" s="87"/>
    </row>
    <row r="2512" spans="2:7">
      <c r="B2512" s="87"/>
      <c r="C2512" s="87"/>
      <c r="D2512" s="94"/>
      <c r="E2512" s="95"/>
      <c r="F2512" s="87"/>
      <c r="G2512" s="87"/>
    </row>
    <row r="2513" spans="2:7">
      <c r="B2513" s="87"/>
      <c r="C2513" s="87"/>
      <c r="D2513" s="94"/>
      <c r="E2513" s="95"/>
      <c r="F2513" s="87"/>
      <c r="G2513" s="87"/>
    </row>
    <row r="2514" spans="2:7">
      <c r="B2514" s="87"/>
      <c r="C2514" s="87"/>
      <c r="D2514" s="94"/>
      <c r="E2514" s="95"/>
      <c r="F2514" s="87"/>
      <c r="G2514" s="87"/>
    </row>
    <row r="2515" spans="2:7">
      <c r="B2515" s="87"/>
      <c r="C2515" s="87"/>
      <c r="D2515" s="94"/>
      <c r="E2515" s="95"/>
      <c r="F2515" s="87"/>
      <c r="G2515" s="87"/>
    </row>
    <row r="2516" spans="2:7">
      <c r="B2516" s="87"/>
      <c r="C2516" s="87"/>
      <c r="D2516" s="94"/>
      <c r="E2516" s="95"/>
      <c r="F2516" s="87"/>
      <c r="G2516" s="87"/>
    </row>
    <row r="2517" spans="2:7">
      <c r="B2517" s="87"/>
      <c r="C2517" s="87"/>
      <c r="D2517" s="94"/>
      <c r="E2517" s="95"/>
      <c r="F2517" s="87"/>
      <c r="G2517" s="87"/>
    </row>
    <row r="2518" spans="2:7">
      <c r="B2518" s="87"/>
      <c r="C2518" s="87"/>
      <c r="D2518" s="94"/>
      <c r="E2518" s="95"/>
      <c r="F2518" s="87"/>
      <c r="G2518" s="87"/>
    </row>
    <row r="2519" spans="2:7">
      <c r="B2519" s="87"/>
      <c r="C2519" s="87"/>
      <c r="D2519" s="94"/>
      <c r="E2519" s="95"/>
      <c r="F2519" s="87"/>
      <c r="G2519" s="87"/>
    </row>
    <row r="2520" spans="2:7">
      <c r="B2520" s="87"/>
      <c r="C2520" s="87"/>
      <c r="D2520" s="94"/>
      <c r="E2520" s="95"/>
      <c r="F2520" s="87"/>
      <c r="G2520" s="87"/>
    </row>
    <row r="2521" spans="2:7">
      <c r="B2521" s="87"/>
      <c r="C2521" s="87"/>
      <c r="D2521" s="94"/>
      <c r="E2521" s="95"/>
      <c r="F2521" s="87"/>
      <c r="G2521" s="87"/>
    </row>
    <row r="2522" spans="2:7">
      <c r="B2522" s="87"/>
      <c r="C2522" s="87"/>
      <c r="D2522" s="94"/>
      <c r="E2522" s="95"/>
      <c r="F2522" s="87"/>
      <c r="G2522" s="87"/>
    </row>
    <row r="2523" spans="2:7">
      <c r="B2523" s="87"/>
      <c r="C2523" s="87"/>
      <c r="D2523" s="94"/>
      <c r="E2523" s="95"/>
      <c r="F2523" s="87"/>
      <c r="G2523" s="87"/>
    </row>
    <row r="2524" spans="2:7">
      <c r="B2524" s="87"/>
      <c r="C2524" s="87"/>
      <c r="D2524" s="94"/>
      <c r="E2524" s="95"/>
      <c r="F2524" s="87"/>
      <c r="G2524" s="87"/>
    </row>
    <row r="2525" spans="2:7">
      <c r="B2525" s="87"/>
      <c r="C2525" s="87"/>
      <c r="D2525" s="94"/>
      <c r="E2525" s="95"/>
      <c r="F2525" s="87"/>
      <c r="G2525" s="87"/>
    </row>
    <row r="2526" spans="2:7">
      <c r="B2526" s="87"/>
      <c r="C2526" s="87"/>
      <c r="D2526" s="94"/>
      <c r="E2526" s="95"/>
      <c r="F2526" s="87"/>
      <c r="G2526" s="87"/>
    </row>
    <row r="2527" spans="2:7">
      <c r="B2527" s="87"/>
      <c r="C2527" s="87"/>
      <c r="D2527" s="94"/>
      <c r="E2527" s="95"/>
      <c r="F2527" s="87"/>
      <c r="G2527" s="87"/>
    </row>
    <row r="2528" spans="2:7">
      <c r="B2528" s="87"/>
      <c r="C2528" s="87"/>
      <c r="D2528" s="94"/>
      <c r="E2528" s="95"/>
      <c r="F2528" s="87"/>
      <c r="G2528" s="87"/>
    </row>
    <row r="2529" spans="2:7">
      <c r="B2529" s="87"/>
      <c r="C2529" s="87"/>
      <c r="D2529" s="94"/>
      <c r="E2529" s="95"/>
      <c r="F2529" s="87"/>
      <c r="G2529" s="87"/>
    </row>
    <row r="2530" spans="2:7">
      <c r="B2530" s="87"/>
      <c r="C2530" s="87"/>
      <c r="D2530" s="94"/>
      <c r="E2530" s="95"/>
      <c r="F2530" s="87"/>
      <c r="G2530" s="87"/>
    </row>
    <row r="2531" spans="2:7">
      <c r="B2531" s="87"/>
      <c r="C2531" s="87"/>
      <c r="D2531" s="94"/>
      <c r="E2531" s="95"/>
      <c r="F2531" s="87"/>
      <c r="G2531" s="87"/>
    </row>
    <row r="2532" spans="2:7">
      <c r="B2532" s="87"/>
      <c r="C2532" s="87"/>
      <c r="D2532" s="94"/>
      <c r="E2532" s="95"/>
      <c r="F2532" s="87"/>
      <c r="G2532" s="87"/>
    </row>
    <row r="2533" spans="2:7">
      <c r="B2533" s="87"/>
      <c r="C2533" s="87"/>
      <c r="D2533" s="94"/>
      <c r="E2533" s="95"/>
      <c r="F2533" s="87"/>
      <c r="G2533" s="87"/>
    </row>
    <row r="2534" spans="2:7">
      <c r="B2534" s="87"/>
      <c r="C2534" s="87"/>
      <c r="D2534" s="94"/>
      <c r="E2534" s="95"/>
      <c r="F2534" s="87"/>
      <c r="G2534" s="87"/>
    </row>
    <row r="2535" spans="2:7">
      <c r="B2535" s="87"/>
      <c r="C2535" s="87"/>
      <c r="D2535" s="94"/>
      <c r="E2535" s="95"/>
      <c r="F2535" s="87"/>
      <c r="G2535" s="87"/>
    </row>
    <row r="2536" spans="2:7">
      <c r="B2536" s="87"/>
      <c r="C2536" s="87"/>
      <c r="D2536" s="94"/>
      <c r="E2536" s="95"/>
      <c r="F2536" s="87"/>
      <c r="G2536" s="87"/>
    </row>
    <row r="2537" spans="2:7">
      <c r="B2537" s="87"/>
      <c r="C2537" s="87"/>
      <c r="D2537" s="94"/>
      <c r="E2537" s="95"/>
      <c r="F2537" s="87"/>
      <c r="G2537" s="87"/>
    </row>
    <row r="2538" spans="2:7">
      <c r="B2538" s="87"/>
      <c r="C2538" s="87"/>
      <c r="D2538" s="94"/>
      <c r="E2538" s="95"/>
      <c r="F2538" s="87"/>
      <c r="G2538" s="87"/>
    </row>
    <row r="2539" spans="2:7">
      <c r="B2539" s="87"/>
      <c r="C2539" s="87"/>
      <c r="D2539" s="94"/>
      <c r="E2539" s="95"/>
      <c r="F2539" s="87"/>
      <c r="G2539" s="87"/>
    </row>
    <row r="2540" spans="2:7">
      <c r="B2540" s="87"/>
      <c r="C2540" s="87"/>
      <c r="D2540" s="94"/>
      <c r="E2540" s="95"/>
      <c r="F2540" s="87"/>
      <c r="G2540" s="87"/>
    </row>
    <row r="2541" spans="2:7">
      <c r="B2541" s="87"/>
      <c r="C2541" s="87"/>
      <c r="D2541" s="94"/>
      <c r="E2541" s="95"/>
      <c r="F2541" s="87"/>
      <c r="G2541" s="87"/>
    </row>
    <row r="2542" spans="2:7">
      <c r="B2542" s="87"/>
      <c r="C2542" s="87"/>
      <c r="D2542" s="94"/>
      <c r="E2542" s="95"/>
      <c r="F2542" s="87"/>
      <c r="G2542" s="87"/>
    </row>
    <row r="2543" spans="2:7">
      <c r="B2543" s="87"/>
      <c r="C2543" s="87"/>
      <c r="D2543" s="94"/>
      <c r="E2543" s="95"/>
      <c r="F2543" s="87"/>
      <c r="G2543" s="87"/>
    </row>
    <row r="2544" spans="2:7">
      <c r="B2544" s="87"/>
      <c r="C2544" s="87"/>
      <c r="D2544" s="94"/>
      <c r="E2544" s="95"/>
      <c r="F2544" s="87"/>
      <c r="G2544" s="87"/>
    </row>
    <row r="2545" spans="2:7">
      <c r="B2545" s="87"/>
      <c r="C2545" s="87"/>
      <c r="D2545" s="94"/>
      <c r="E2545" s="95"/>
      <c r="F2545" s="87"/>
      <c r="G2545" s="87"/>
    </row>
    <row r="2546" spans="2:7">
      <c r="B2546" s="87"/>
      <c r="C2546" s="87"/>
      <c r="D2546" s="94"/>
      <c r="E2546" s="95"/>
      <c r="F2546" s="87"/>
      <c r="G2546" s="87"/>
    </row>
    <row r="2547" spans="2:7">
      <c r="B2547" s="87"/>
      <c r="C2547" s="87"/>
      <c r="D2547" s="94"/>
      <c r="E2547" s="95"/>
      <c r="F2547" s="87"/>
      <c r="G2547" s="87"/>
    </row>
    <row r="2548" spans="2:7">
      <c r="B2548" s="87"/>
      <c r="C2548" s="87"/>
      <c r="D2548" s="94"/>
      <c r="E2548" s="95"/>
      <c r="F2548" s="87"/>
      <c r="G2548" s="87"/>
    </row>
    <row r="2549" spans="2:7">
      <c r="B2549" s="87"/>
      <c r="C2549" s="87"/>
      <c r="D2549" s="94"/>
      <c r="E2549" s="95"/>
      <c r="F2549" s="87"/>
      <c r="G2549" s="87"/>
    </row>
    <row r="2550" spans="2:7">
      <c r="B2550" s="87"/>
      <c r="C2550" s="87"/>
      <c r="D2550" s="94"/>
      <c r="E2550" s="95"/>
      <c r="F2550" s="87"/>
      <c r="G2550" s="87"/>
    </row>
    <row r="2551" spans="2:7">
      <c r="B2551" s="87"/>
      <c r="C2551" s="87"/>
      <c r="D2551" s="94"/>
      <c r="E2551" s="95"/>
      <c r="F2551" s="87"/>
      <c r="G2551" s="87"/>
    </row>
    <row r="2552" spans="2:7">
      <c r="B2552" s="87"/>
      <c r="C2552" s="87"/>
      <c r="D2552" s="94"/>
      <c r="E2552" s="95"/>
      <c r="F2552" s="87"/>
      <c r="G2552" s="87"/>
    </row>
    <row r="2553" spans="2:7">
      <c r="B2553" s="87"/>
      <c r="C2553" s="87"/>
      <c r="D2553" s="94"/>
      <c r="E2553" s="95"/>
      <c r="F2553" s="87"/>
      <c r="G2553" s="87"/>
    </row>
    <row r="2554" spans="2:7">
      <c r="B2554" s="87"/>
      <c r="C2554" s="87"/>
      <c r="D2554" s="94"/>
      <c r="E2554" s="95"/>
      <c r="F2554" s="87"/>
      <c r="G2554" s="87"/>
    </row>
    <row r="2555" spans="2:7">
      <c r="B2555" s="87"/>
      <c r="C2555" s="87"/>
      <c r="D2555" s="94"/>
      <c r="E2555" s="95"/>
      <c r="F2555" s="87"/>
      <c r="G2555" s="87"/>
    </row>
    <row r="2556" spans="2:7">
      <c r="B2556" s="87"/>
      <c r="C2556" s="87"/>
      <c r="D2556" s="94"/>
      <c r="E2556" s="95"/>
      <c r="F2556" s="87"/>
      <c r="G2556" s="87"/>
    </row>
    <row r="2557" spans="2:7">
      <c r="B2557" s="87"/>
      <c r="C2557" s="87"/>
      <c r="D2557" s="94"/>
      <c r="E2557" s="95"/>
      <c r="F2557" s="87"/>
      <c r="G2557" s="87"/>
    </row>
    <row r="2558" spans="2:7">
      <c r="B2558" s="87"/>
      <c r="C2558" s="87"/>
      <c r="D2558" s="94"/>
      <c r="E2558" s="95"/>
      <c r="F2558" s="87"/>
      <c r="G2558" s="87"/>
    </row>
    <row r="2559" spans="2:7">
      <c r="B2559" s="87"/>
      <c r="C2559" s="87"/>
      <c r="D2559" s="94"/>
      <c r="E2559" s="95"/>
      <c r="F2559" s="87"/>
      <c r="G2559" s="87"/>
    </row>
    <row r="2560" spans="2:7">
      <c r="B2560" s="87"/>
      <c r="C2560" s="87"/>
      <c r="D2560" s="94"/>
      <c r="E2560" s="95"/>
      <c r="F2560" s="87"/>
      <c r="G2560" s="87"/>
    </row>
    <row r="2561" spans="2:7">
      <c r="B2561" s="87"/>
      <c r="C2561" s="87"/>
      <c r="D2561" s="94"/>
      <c r="E2561" s="95"/>
      <c r="F2561" s="87"/>
      <c r="G2561" s="87"/>
    </row>
    <row r="2562" spans="2:7">
      <c r="B2562" s="87"/>
      <c r="C2562" s="87"/>
      <c r="D2562" s="94"/>
      <c r="E2562" s="95"/>
      <c r="F2562" s="87"/>
      <c r="G2562" s="87"/>
    </row>
    <row r="2563" spans="2:7">
      <c r="B2563" s="87"/>
      <c r="C2563" s="87"/>
      <c r="D2563" s="94"/>
      <c r="E2563" s="95"/>
      <c r="F2563" s="87"/>
      <c r="G2563" s="87"/>
    </row>
    <row r="2564" spans="2:7">
      <c r="B2564" s="87"/>
      <c r="C2564" s="87"/>
      <c r="D2564" s="94"/>
      <c r="E2564" s="95"/>
      <c r="F2564" s="87"/>
      <c r="G2564" s="87"/>
    </row>
    <row r="2565" spans="2:7">
      <c r="B2565" s="87"/>
      <c r="C2565" s="87"/>
      <c r="D2565" s="94"/>
      <c r="E2565" s="95"/>
      <c r="F2565" s="87"/>
      <c r="G2565" s="87"/>
    </row>
    <row r="2566" spans="2:7">
      <c r="B2566" s="87"/>
      <c r="C2566" s="87"/>
      <c r="D2566" s="94"/>
      <c r="E2566" s="95"/>
      <c r="F2566" s="87"/>
      <c r="G2566" s="87"/>
    </row>
    <row r="2567" spans="2:7">
      <c r="B2567" s="87"/>
      <c r="C2567" s="87"/>
      <c r="D2567" s="94"/>
      <c r="E2567" s="95"/>
      <c r="F2567" s="87"/>
      <c r="G2567" s="87"/>
    </row>
    <row r="2568" spans="2:7">
      <c r="B2568" s="87"/>
      <c r="C2568" s="87"/>
      <c r="D2568" s="94"/>
      <c r="E2568" s="95"/>
      <c r="F2568" s="87"/>
      <c r="G2568" s="87"/>
    </row>
    <row r="2569" spans="2:7">
      <c r="B2569" s="87"/>
      <c r="C2569" s="87"/>
      <c r="D2569" s="94"/>
      <c r="E2569" s="95"/>
      <c r="F2569" s="87"/>
      <c r="G2569" s="87"/>
    </row>
    <row r="2570" spans="2:7">
      <c r="B2570" s="87"/>
      <c r="C2570" s="87"/>
      <c r="D2570" s="94"/>
      <c r="E2570" s="95"/>
      <c r="F2570" s="87"/>
      <c r="G2570" s="87"/>
    </row>
    <row r="2571" spans="2:7">
      <c r="B2571" s="87"/>
      <c r="C2571" s="87"/>
      <c r="D2571" s="94"/>
      <c r="E2571" s="95"/>
      <c r="F2571" s="87"/>
      <c r="G2571" s="87"/>
    </row>
    <row r="2572" spans="2:7">
      <c r="B2572" s="87"/>
      <c r="C2572" s="87"/>
      <c r="D2572" s="94"/>
      <c r="E2572" s="95"/>
      <c r="F2572" s="87"/>
      <c r="G2572" s="87"/>
    </row>
    <row r="2573" spans="2:7">
      <c r="B2573" s="87"/>
      <c r="C2573" s="87"/>
      <c r="D2573" s="94"/>
      <c r="E2573" s="95"/>
      <c r="F2573" s="87"/>
      <c r="G2573" s="87"/>
    </row>
    <row r="2574" spans="2:7">
      <c r="B2574" s="87"/>
      <c r="C2574" s="87"/>
      <c r="D2574" s="94"/>
      <c r="E2574" s="95"/>
      <c r="F2574" s="87"/>
      <c r="G2574" s="87"/>
    </row>
    <row r="2575" spans="2:7">
      <c r="B2575" s="87"/>
      <c r="C2575" s="87"/>
      <c r="D2575" s="94"/>
      <c r="E2575" s="95"/>
      <c r="F2575" s="87"/>
      <c r="G2575" s="87"/>
    </row>
    <row r="2576" spans="2:7">
      <c r="B2576" s="87"/>
      <c r="C2576" s="87"/>
      <c r="D2576" s="94"/>
      <c r="E2576" s="95"/>
      <c r="F2576" s="87"/>
      <c r="G2576" s="87"/>
    </row>
    <row r="2577" spans="2:7">
      <c r="B2577" s="87"/>
      <c r="C2577" s="87"/>
      <c r="D2577" s="94"/>
      <c r="E2577" s="95"/>
      <c r="F2577" s="87"/>
      <c r="G2577" s="87"/>
    </row>
    <row r="2578" spans="2:7">
      <c r="B2578" s="87"/>
      <c r="C2578" s="87"/>
      <c r="D2578" s="94"/>
      <c r="E2578" s="95"/>
      <c r="F2578" s="87"/>
      <c r="G2578" s="87"/>
    </row>
    <row r="2579" spans="2:7">
      <c r="B2579" s="87"/>
      <c r="C2579" s="87"/>
      <c r="D2579" s="94"/>
      <c r="E2579" s="95"/>
      <c r="F2579" s="87"/>
      <c r="G2579" s="87"/>
    </row>
    <row r="2580" spans="2:7">
      <c r="B2580" s="87"/>
      <c r="C2580" s="87"/>
      <c r="D2580" s="94"/>
      <c r="E2580" s="95"/>
      <c r="F2580" s="87"/>
      <c r="G2580" s="87"/>
    </row>
    <row r="2581" spans="2:7">
      <c r="B2581" s="87"/>
      <c r="C2581" s="87"/>
      <c r="D2581" s="94"/>
      <c r="E2581" s="95"/>
      <c r="F2581" s="87"/>
      <c r="G2581" s="87"/>
    </row>
    <row r="2582" spans="2:7">
      <c r="B2582" s="87"/>
      <c r="C2582" s="87"/>
      <c r="D2582" s="94"/>
      <c r="E2582" s="95"/>
      <c r="F2582" s="87"/>
      <c r="G2582" s="87"/>
    </row>
    <row r="2583" spans="2:7">
      <c r="B2583" s="87"/>
      <c r="C2583" s="87"/>
      <c r="D2583" s="94"/>
      <c r="E2583" s="95"/>
      <c r="F2583" s="87"/>
      <c r="G2583" s="87"/>
    </row>
    <row r="2584" spans="2:7">
      <c r="B2584" s="87"/>
      <c r="C2584" s="87"/>
      <c r="D2584" s="94"/>
      <c r="E2584" s="95"/>
      <c r="F2584" s="87"/>
      <c r="G2584" s="87"/>
    </row>
    <row r="2585" spans="2:7">
      <c r="B2585" s="87"/>
      <c r="C2585" s="87"/>
      <c r="D2585" s="94"/>
      <c r="E2585" s="95"/>
      <c r="F2585" s="87"/>
      <c r="G2585" s="87"/>
    </row>
    <row r="2586" spans="2:7">
      <c r="B2586" s="87"/>
      <c r="C2586" s="87"/>
      <c r="D2586" s="94"/>
      <c r="E2586" s="95"/>
      <c r="F2586" s="87"/>
      <c r="G2586" s="87"/>
    </row>
    <row r="2587" spans="2:7">
      <c r="B2587" s="87"/>
      <c r="C2587" s="87"/>
      <c r="D2587" s="94"/>
      <c r="E2587" s="95"/>
      <c r="F2587" s="87"/>
      <c r="G2587" s="87"/>
    </row>
    <row r="2588" spans="2:7">
      <c r="B2588" s="87"/>
      <c r="C2588" s="87"/>
      <c r="D2588" s="94"/>
      <c r="E2588" s="95"/>
      <c r="F2588" s="87"/>
      <c r="G2588" s="87"/>
    </row>
    <row r="2589" spans="2:7">
      <c r="B2589" s="87"/>
      <c r="C2589" s="87"/>
      <c r="D2589" s="94"/>
      <c r="E2589" s="95"/>
      <c r="F2589" s="87"/>
      <c r="G2589" s="87"/>
    </row>
    <row r="2590" spans="2:7">
      <c r="B2590" s="87"/>
      <c r="C2590" s="87"/>
      <c r="D2590" s="94"/>
      <c r="E2590" s="95"/>
      <c r="F2590" s="87"/>
      <c r="G2590" s="87"/>
    </row>
    <row r="2591" spans="2:7">
      <c r="B2591" s="87"/>
      <c r="C2591" s="87"/>
      <c r="D2591" s="94"/>
      <c r="E2591" s="95"/>
      <c r="F2591" s="87"/>
      <c r="G2591" s="87"/>
    </row>
    <row r="2592" spans="2:7">
      <c r="B2592" s="87"/>
      <c r="C2592" s="87"/>
      <c r="D2592" s="94"/>
      <c r="E2592" s="95"/>
      <c r="F2592" s="87"/>
      <c r="G2592" s="87"/>
    </row>
    <row r="2593" spans="2:7">
      <c r="B2593" s="87"/>
      <c r="C2593" s="87"/>
      <c r="D2593" s="94"/>
      <c r="E2593" s="95"/>
      <c r="F2593" s="87"/>
      <c r="G2593" s="87"/>
    </row>
    <row r="2594" spans="2:7">
      <c r="B2594" s="87"/>
      <c r="C2594" s="87"/>
      <c r="D2594" s="94"/>
      <c r="E2594" s="95"/>
      <c r="F2594" s="87"/>
      <c r="G2594" s="87"/>
    </row>
    <row r="2595" spans="2:7">
      <c r="B2595" s="87"/>
      <c r="C2595" s="87"/>
      <c r="D2595" s="94"/>
      <c r="E2595" s="95"/>
      <c r="F2595" s="87"/>
      <c r="G2595" s="87"/>
    </row>
    <row r="2596" spans="2:7">
      <c r="B2596" s="87"/>
      <c r="C2596" s="87"/>
      <c r="D2596" s="94"/>
      <c r="E2596" s="95"/>
      <c r="F2596" s="87"/>
      <c r="G2596" s="87"/>
    </row>
    <row r="2597" spans="2:7">
      <c r="B2597" s="87"/>
      <c r="C2597" s="87"/>
      <c r="D2597" s="94"/>
      <c r="E2597" s="95"/>
      <c r="F2597" s="87"/>
      <c r="G2597" s="87"/>
    </row>
    <row r="2598" spans="2:7">
      <c r="B2598" s="87"/>
      <c r="C2598" s="87"/>
      <c r="D2598" s="94"/>
      <c r="E2598" s="95"/>
      <c r="F2598" s="87"/>
      <c r="G2598" s="87"/>
    </row>
    <row r="2599" spans="2:7">
      <c r="B2599" s="87"/>
      <c r="C2599" s="87"/>
      <c r="D2599" s="94"/>
      <c r="E2599" s="95"/>
      <c r="F2599" s="87"/>
      <c r="G2599" s="87"/>
    </row>
    <row r="2600" spans="2:7">
      <c r="B2600" s="87"/>
      <c r="C2600" s="87"/>
      <c r="D2600" s="94"/>
      <c r="E2600" s="95"/>
      <c r="F2600" s="87"/>
      <c r="G2600" s="87"/>
    </row>
    <row r="2601" spans="2:7">
      <c r="B2601" s="87"/>
      <c r="C2601" s="87"/>
      <c r="D2601" s="94"/>
      <c r="E2601" s="95"/>
      <c r="F2601" s="87"/>
      <c r="G2601" s="87"/>
    </row>
    <row r="2602" spans="2:7">
      <c r="B2602" s="87"/>
      <c r="C2602" s="87"/>
      <c r="D2602" s="94"/>
      <c r="E2602" s="95"/>
      <c r="F2602" s="87"/>
      <c r="G2602" s="87"/>
    </row>
    <row r="2603" spans="2:7">
      <c r="B2603" s="87"/>
      <c r="C2603" s="87"/>
      <c r="D2603" s="94"/>
      <c r="E2603" s="95"/>
      <c r="F2603" s="87"/>
      <c r="G2603" s="87"/>
    </row>
    <row r="2604" spans="2:7">
      <c r="B2604" s="87"/>
      <c r="C2604" s="87"/>
      <c r="D2604" s="94"/>
      <c r="E2604" s="95"/>
      <c r="F2604" s="87"/>
      <c r="G2604" s="87"/>
    </row>
    <row r="2605" spans="2:7">
      <c r="B2605" s="87"/>
      <c r="C2605" s="87"/>
      <c r="D2605" s="94"/>
      <c r="E2605" s="95"/>
      <c r="F2605" s="87"/>
      <c r="G2605" s="87"/>
    </row>
    <row r="2606" spans="2:7">
      <c r="B2606" s="87"/>
      <c r="C2606" s="87"/>
      <c r="D2606" s="94"/>
      <c r="E2606" s="95"/>
      <c r="F2606" s="87"/>
      <c r="G2606" s="87"/>
    </row>
    <row r="2607" spans="2:7">
      <c r="B2607" s="87"/>
      <c r="C2607" s="87"/>
      <c r="D2607" s="94"/>
      <c r="E2607" s="95"/>
      <c r="F2607" s="87"/>
      <c r="G2607" s="87"/>
    </row>
    <row r="2608" spans="2:7">
      <c r="B2608" s="87"/>
      <c r="C2608" s="87"/>
      <c r="D2608" s="94"/>
      <c r="E2608" s="95"/>
      <c r="F2608" s="87"/>
      <c r="G2608" s="87"/>
    </row>
    <row r="2609" spans="2:7">
      <c r="B2609" s="87"/>
      <c r="C2609" s="87"/>
      <c r="D2609" s="94"/>
      <c r="E2609" s="95"/>
      <c r="F2609" s="87"/>
      <c r="G2609" s="87"/>
    </row>
    <row r="2610" spans="2:7">
      <c r="B2610" s="87"/>
      <c r="C2610" s="87"/>
      <c r="D2610" s="94"/>
      <c r="E2610" s="95"/>
      <c r="F2610" s="87"/>
      <c r="G2610" s="87"/>
    </row>
    <row r="2611" spans="2:7">
      <c r="B2611" s="87"/>
      <c r="C2611" s="87"/>
      <c r="D2611" s="94"/>
      <c r="E2611" s="95"/>
      <c r="F2611" s="87"/>
      <c r="G2611" s="87"/>
    </row>
    <row r="2612" spans="2:7">
      <c r="B2612" s="87"/>
      <c r="C2612" s="87"/>
      <c r="D2612" s="94"/>
      <c r="E2612" s="95"/>
      <c r="F2612" s="87"/>
      <c r="G2612" s="87"/>
    </row>
    <row r="2613" spans="2:7">
      <c r="B2613" s="87"/>
      <c r="C2613" s="87"/>
      <c r="D2613" s="94"/>
      <c r="E2613" s="95"/>
      <c r="F2613" s="87"/>
      <c r="G2613" s="87"/>
    </row>
    <row r="2614" spans="2:7">
      <c r="B2614" s="87"/>
      <c r="C2614" s="87"/>
      <c r="D2614" s="94"/>
      <c r="E2614" s="95"/>
      <c r="F2614" s="87"/>
      <c r="G2614" s="87"/>
    </row>
    <row r="2615" spans="2:7">
      <c r="B2615" s="87"/>
      <c r="C2615" s="87"/>
      <c r="D2615" s="94"/>
      <c r="E2615" s="95"/>
      <c r="F2615" s="87"/>
      <c r="G2615" s="87"/>
    </row>
    <row r="2616" spans="2:7">
      <c r="B2616" s="87"/>
      <c r="C2616" s="87"/>
      <c r="D2616" s="94"/>
      <c r="E2616" s="95"/>
      <c r="F2616" s="87"/>
      <c r="G2616" s="87"/>
    </row>
    <row r="2617" spans="2:7">
      <c r="B2617" s="87"/>
      <c r="C2617" s="87"/>
      <c r="D2617" s="94"/>
      <c r="E2617" s="95"/>
      <c r="F2617" s="87"/>
      <c r="G2617" s="87"/>
    </row>
    <row r="2618" spans="2:7">
      <c r="B2618" s="87"/>
      <c r="C2618" s="87"/>
      <c r="D2618" s="94"/>
      <c r="E2618" s="95"/>
      <c r="F2618" s="87"/>
      <c r="G2618" s="87"/>
    </row>
    <row r="2619" spans="2:7">
      <c r="B2619" s="87"/>
      <c r="C2619" s="87"/>
      <c r="D2619" s="94"/>
      <c r="E2619" s="95"/>
      <c r="F2619" s="87"/>
      <c r="G2619" s="87"/>
    </row>
    <row r="2620" spans="2:7">
      <c r="B2620" s="87"/>
      <c r="C2620" s="87"/>
      <c r="D2620" s="94"/>
      <c r="E2620" s="95"/>
      <c r="F2620" s="87"/>
      <c r="G2620" s="87"/>
    </row>
    <row r="2621" spans="2:7">
      <c r="B2621" s="87"/>
      <c r="C2621" s="87"/>
      <c r="D2621" s="94"/>
      <c r="E2621" s="95"/>
      <c r="F2621" s="87"/>
      <c r="G2621" s="87"/>
    </row>
    <row r="2622" spans="2:7">
      <c r="B2622" s="87"/>
      <c r="C2622" s="87"/>
      <c r="D2622" s="94"/>
      <c r="E2622" s="95"/>
      <c r="F2622" s="87"/>
      <c r="G2622" s="87"/>
    </row>
    <row r="2623" spans="2:7">
      <c r="B2623" s="87"/>
      <c r="C2623" s="87"/>
      <c r="D2623" s="94"/>
      <c r="E2623" s="95"/>
      <c r="F2623" s="87"/>
      <c r="G2623" s="87"/>
    </row>
    <row r="2624" spans="2:7">
      <c r="B2624" s="87"/>
      <c r="C2624" s="87"/>
      <c r="D2624" s="94"/>
      <c r="E2624" s="95"/>
      <c r="F2624" s="87"/>
      <c r="G2624" s="87"/>
    </row>
    <row r="2625" spans="2:7">
      <c r="B2625" s="87"/>
      <c r="C2625" s="87"/>
      <c r="D2625" s="94"/>
      <c r="E2625" s="95"/>
      <c r="F2625" s="87"/>
      <c r="G2625" s="87"/>
    </row>
    <row r="2626" spans="2:7">
      <c r="B2626" s="87"/>
      <c r="C2626" s="87"/>
      <c r="D2626" s="94"/>
      <c r="E2626" s="95"/>
      <c r="F2626" s="87"/>
      <c r="G2626" s="87"/>
    </row>
    <row r="2627" spans="2:7">
      <c r="B2627" s="87"/>
      <c r="C2627" s="87"/>
      <c r="D2627" s="94"/>
      <c r="E2627" s="95"/>
      <c r="F2627" s="87"/>
      <c r="G2627" s="87"/>
    </row>
    <row r="2628" spans="2:7">
      <c r="B2628" s="87"/>
      <c r="C2628" s="87"/>
      <c r="D2628" s="94"/>
      <c r="E2628" s="95"/>
      <c r="F2628" s="87"/>
      <c r="G2628" s="87"/>
    </row>
    <row r="2629" spans="2:7">
      <c r="B2629" s="87"/>
      <c r="C2629" s="87"/>
      <c r="D2629" s="94"/>
      <c r="E2629" s="95"/>
      <c r="F2629" s="87"/>
      <c r="G2629" s="87"/>
    </row>
    <row r="2630" spans="2:7">
      <c r="B2630" s="87"/>
      <c r="C2630" s="87"/>
      <c r="D2630" s="94"/>
      <c r="E2630" s="95"/>
      <c r="F2630" s="87"/>
      <c r="G2630" s="87"/>
    </row>
    <row r="2631" spans="2:7">
      <c r="B2631" s="87"/>
      <c r="C2631" s="87"/>
      <c r="D2631" s="94"/>
      <c r="E2631" s="95"/>
      <c r="F2631" s="87"/>
      <c r="G2631" s="87"/>
    </row>
    <row r="2632" spans="2:7">
      <c r="B2632" s="87"/>
      <c r="C2632" s="87"/>
      <c r="D2632" s="94"/>
      <c r="E2632" s="95"/>
      <c r="F2632" s="87"/>
      <c r="G2632" s="87"/>
    </row>
    <row r="2633" spans="2:7">
      <c r="B2633" s="87"/>
      <c r="C2633" s="87"/>
      <c r="D2633" s="94"/>
      <c r="E2633" s="95"/>
      <c r="F2633" s="87"/>
      <c r="G2633" s="87"/>
    </row>
    <row r="2634" spans="2:7">
      <c r="B2634" s="87"/>
      <c r="C2634" s="87"/>
      <c r="D2634" s="94"/>
      <c r="E2634" s="95"/>
      <c r="F2634" s="87"/>
      <c r="G2634" s="87"/>
    </row>
    <row r="2635" spans="2:7">
      <c r="B2635" s="87"/>
      <c r="C2635" s="87"/>
      <c r="D2635" s="94"/>
      <c r="E2635" s="95"/>
      <c r="F2635" s="87"/>
      <c r="G2635" s="87"/>
    </row>
    <row r="2636" spans="2:7">
      <c r="B2636" s="87"/>
      <c r="C2636" s="87"/>
      <c r="D2636" s="94"/>
      <c r="E2636" s="95"/>
      <c r="F2636" s="87"/>
      <c r="G2636" s="87"/>
    </row>
    <row r="2637" spans="2:7">
      <c r="B2637" s="87"/>
      <c r="C2637" s="87"/>
      <c r="D2637" s="94"/>
      <c r="E2637" s="95"/>
      <c r="F2637" s="87"/>
      <c r="G2637" s="87"/>
    </row>
    <row r="2638" spans="2:7">
      <c r="B2638" s="87"/>
      <c r="C2638" s="87"/>
      <c r="D2638" s="94"/>
      <c r="E2638" s="95"/>
      <c r="F2638" s="87"/>
      <c r="G2638" s="87"/>
    </row>
    <row r="2639" spans="2:7">
      <c r="B2639" s="87"/>
      <c r="C2639" s="87"/>
      <c r="D2639" s="94"/>
      <c r="E2639" s="95"/>
      <c r="F2639" s="87"/>
      <c r="G2639" s="87"/>
    </row>
    <row r="2640" spans="2:7">
      <c r="B2640" s="87"/>
      <c r="C2640" s="87"/>
      <c r="D2640" s="94"/>
      <c r="E2640" s="95"/>
      <c r="F2640" s="87"/>
      <c r="G2640" s="87"/>
    </row>
    <row r="2641" spans="2:7">
      <c r="B2641" s="87"/>
      <c r="C2641" s="87"/>
      <c r="D2641" s="94"/>
      <c r="E2641" s="95"/>
      <c r="F2641" s="87"/>
      <c r="G2641" s="87"/>
    </row>
    <row r="2642" spans="2:7">
      <c r="B2642" s="87"/>
      <c r="C2642" s="87"/>
      <c r="D2642" s="94"/>
      <c r="E2642" s="95"/>
      <c r="F2642" s="87"/>
      <c r="G2642" s="87"/>
    </row>
    <row r="2643" spans="2:7">
      <c r="B2643" s="87"/>
      <c r="C2643" s="87"/>
      <c r="D2643" s="94"/>
      <c r="E2643" s="95"/>
      <c r="F2643" s="87"/>
      <c r="G2643" s="87"/>
    </row>
    <row r="2644" spans="2:7">
      <c r="B2644" s="87"/>
      <c r="C2644" s="87"/>
      <c r="D2644" s="94"/>
      <c r="E2644" s="95"/>
      <c r="F2644" s="87"/>
      <c r="G2644" s="87"/>
    </row>
    <row r="2645" spans="2:7">
      <c r="B2645" s="87"/>
      <c r="C2645" s="87"/>
      <c r="D2645" s="94"/>
      <c r="E2645" s="95"/>
      <c r="F2645" s="87"/>
      <c r="G2645" s="87"/>
    </row>
    <row r="2646" spans="2:7">
      <c r="B2646" s="87"/>
      <c r="C2646" s="87"/>
      <c r="D2646" s="94"/>
      <c r="E2646" s="95"/>
      <c r="F2646" s="87"/>
      <c r="G2646" s="87"/>
    </row>
    <row r="2647" spans="2:7">
      <c r="B2647" s="87"/>
      <c r="C2647" s="87"/>
      <c r="D2647" s="94"/>
      <c r="E2647" s="95"/>
      <c r="F2647" s="87"/>
      <c r="G2647" s="87"/>
    </row>
    <row r="2648" spans="2:7">
      <c r="B2648" s="87"/>
      <c r="C2648" s="87"/>
      <c r="D2648" s="94"/>
      <c r="E2648" s="95"/>
      <c r="F2648" s="87"/>
      <c r="G2648" s="87"/>
    </row>
    <row r="2649" spans="2:7">
      <c r="B2649" s="87"/>
      <c r="C2649" s="87"/>
      <c r="D2649" s="94"/>
      <c r="E2649" s="95"/>
      <c r="F2649" s="87"/>
      <c r="G2649" s="87"/>
    </row>
    <row r="2650" spans="2:7">
      <c r="B2650" s="87"/>
      <c r="C2650" s="87"/>
      <c r="D2650" s="94"/>
      <c r="E2650" s="95"/>
      <c r="F2650" s="87"/>
      <c r="G2650" s="87"/>
    </row>
    <row r="2651" spans="2:7">
      <c r="B2651" s="87"/>
      <c r="C2651" s="87"/>
      <c r="D2651" s="94"/>
      <c r="E2651" s="95"/>
      <c r="F2651" s="87"/>
      <c r="G2651" s="87"/>
    </row>
    <row r="2652" spans="2:7">
      <c r="B2652" s="87"/>
      <c r="C2652" s="87"/>
      <c r="D2652" s="94"/>
      <c r="E2652" s="95"/>
      <c r="F2652" s="87"/>
      <c r="G2652" s="87"/>
    </row>
    <row r="2653" spans="2:7">
      <c r="B2653" s="87"/>
      <c r="C2653" s="87"/>
      <c r="D2653" s="94"/>
      <c r="E2653" s="95"/>
      <c r="F2653" s="87"/>
      <c r="G2653" s="87"/>
    </row>
    <row r="2654" spans="2:7">
      <c r="B2654" s="87"/>
      <c r="C2654" s="87"/>
      <c r="D2654" s="94"/>
      <c r="E2654" s="95"/>
      <c r="F2654" s="87"/>
      <c r="G2654" s="87"/>
    </row>
    <row r="2655" spans="2:7">
      <c r="B2655" s="87"/>
      <c r="C2655" s="87"/>
      <c r="D2655" s="94"/>
      <c r="E2655" s="95"/>
      <c r="F2655" s="87"/>
      <c r="G2655" s="87"/>
    </row>
    <row r="2656" spans="2:7">
      <c r="B2656" s="87"/>
      <c r="C2656" s="87"/>
      <c r="D2656" s="94"/>
      <c r="E2656" s="95"/>
      <c r="F2656" s="87"/>
      <c r="G2656" s="87"/>
    </row>
    <row r="2657" spans="2:7">
      <c r="B2657" s="87"/>
      <c r="C2657" s="87"/>
      <c r="D2657" s="94"/>
      <c r="E2657" s="95"/>
      <c r="F2657" s="87"/>
      <c r="G2657" s="87"/>
    </row>
    <row r="2658" spans="2:7">
      <c r="B2658" s="87"/>
      <c r="C2658" s="87"/>
      <c r="D2658" s="94"/>
      <c r="E2658" s="95"/>
      <c r="F2658" s="87"/>
      <c r="G2658" s="87"/>
    </row>
    <row r="2659" spans="2:7">
      <c r="B2659" s="87"/>
      <c r="C2659" s="87"/>
      <c r="D2659" s="94"/>
      <c r="E2659" s="95"/>
      <c r="F2659" s="87"/>
      <c r="G2659" s="87"/>
    </row>
    <row r="2660" spans="2:7">
      <c r="B2660" s="87"/>
      <c r="C2660" s="87"/>
      <c r="D2660" s="94"/>
      <c r="E2660" s="95"/>
      <c r="F2660" s="87"/>
      <c r="G2660" s="87"/>
    </row>
    <row r="2661" spans="2:7">
      <c r="B2661" s="87"/>
      <c r="C2661" s="87"/>
      <c r="D2661" s="94"/>
      <c r="E2661" s="95"/>
      <c r="F2661" s="87"/>
      <c r="G2661" s="87"/>
    </row>
    <row r="2662" spans="2:7">
      <c r="B2662" s="87"/>
      <c r="C2662" s="87"/>
      <c r="D2662" s="94"/>
      <c r="E2662" s="95"/>
      <c r="F2662" s="87"/>
      <c r="G2662" s="87"/>
    </row>
    <row r="2663" spans="2:7">
      <c r="B2663" s="87"/>
      <c r="C2663" s="87"/>
      <c r="D2663" s="94"/>
      <c r="E2663" s="95"/>
      <c r="F2663" s="87"/>
      <c r="G2663" s="87"/>
    </row>
    <row r="2664" spans="2:7">
      <c r="B2664" s="87"/>
      <c r="C2664" s="87"/>
      <c r="D2664" s="94"/>
      <c r="E2664" s="95"/>
      <c r="F2664" s="87"/>
      <c r="G2664" s="87"/>
    </row>
    <row r="2665" spans="2:7">
      <c r="B2665" s="87"/>
      <c r="C2665" s="87"/>
      <c r="D2665" s="94"/>
      <c r="E2665" s="95"/>
      <c r="F2665" s="87"/>
      <c r="G2665" s="87"/>
    </row>
    <row r="2666" spans="2:7">
      <c r="B2666" s="87"/>
      <c r="C2666" s="87"/>
      <c r="D2666" s="94"/>
      <c r="E2666" s="95"/>
      <c r="F2666" s="87"/>
      <c r="G2666" s="87"/>
    </row>
    <row r="2667" spans="2:7">
      <c r="B2667" s="87"/>
      <c r="C2667" s="87"/>
      <c r="D2667" s="94"/>
      <c r="E2667" s="95"/>
      <c r="F2667" s="87"/>
      <c r="G2667" s="87"/>
    </row>
    <row r="2668" spans="2:7">
      <c r="B2668" s="87"/>
      <c r="C2668" s="87"/>
      <c r="D2668" s="94"/>
      <c r="E2668" s="95"/>
      <c r="F2668" s="87"/>
      <c r="G2668" s="87"/>
    </row>
    <row r="2669" spans="2:7">
      <c r="B2669" s="87"/>
      <c r="C2669" s="87"/>
      <c r="D2669" s="94"/>
      <c r="E2669" s="95"/>
      <c r="F2669" s="87"/>
      <c r="G2669" s="87"/>
    </row>
    <row r="2670" spans="2:7">
      <c r="B2670" s="87"/>
      <c r="C2670" s="87"/>
      <c r="D2670" s="94"/>
      <c r="E2670" s="95"/>
      <c r="F2670" s="87"/>
      <c r="G2670" s="87"/>
    </row>
    <row r="2671" spans="2:7">
      <c r="B2671" s="87"/>
      <c r="C2671" s="87"/>
      <c r="D2671" s="94"/>
      <c r="E2671" s="95"/>
      <c r="F2671" s="87"/>
      <c r="G2671" s="87"/>
    </row>
    <row r="2672" spans="2:7">
      <c r="B2672" s="87"/>
      <c r="C2672" s="87"/>
      <c r="D2672" s="94"/>
      <c r="E2672" s="95"/>
      <c r="F2672" s="87"/>
      <c r="G2672" s="87"/>
    </row>
    <row r="2673" spans="2:7">
      <c r="B2673" s="87"/>
      <c r="C2673" s="87"/>
      <c r="D2673" s="94"/>
      <c r="E2673" s="95"/>
      <c r="F2673" s="87"/>
      <c r="G2673" s="87"/>
    </row>
    <row r="2674" spans="2:7">
      <c r="B2674" s="87"/>
      <c r="C2674" s="87"/>
      <c r="D2674" s="94"/>
      <c r="E2674" s="95"/>
      <c r="F2674" s="87"/>
      <c r="G2674" s="87"/>
    </row>
    <row r="2675" spans="2:7">
      <c r="B2675" s="87"/>
      <c r="C2675" s="87"/>
      <c r="D2675" s="94"/>
      <c r="E2675" s="95"/>
      <c r="F2675" s="87"/>
      <c r="G2675" s="87"/>
    </row>
    <row r="2676" spans="2:7">
      <c r="B2676" s="87"/>
      <c r="C2676" s="87"/>
      <c r="D2676" s="94"/>
      <c r="E2676" s="95"/>
      <c r="F2676" s="87"/>
      <c r="G2676" s="87"/>
    </row>
    <row r="2677" spans="2:7">
      <c r="B2677" s="87"/>
      <c r="C2677" s="87"/>
      <c r="D2677" s="94"/>
      <c r="E2677" s="95"/>
      <c r="F2677" s="87"/>
      <c r="G2677" s="87"/>
    </row>
    <row r="2678" spans="2:7">
      <c r="B2678" s="87"/>
      <c r="C2678" s="87"/>
      <c r="D2678" s="94"/>
      <c r="E2678" s="95"/>
      <c r="F2678" s="87"/>
      <c r="G2678" s="87"/>
    </row>
    <row r="2679" spans="2:7">
      <c r="B2679" s="87"/>
      <c r="C2679" s="87"/>
      <c r="D2679" s="94"/>
      <c r="E2679" s="95"/>
      <c r="F2679" s="87"/>
      <c r="G2679" s="87"/>
    </row>
    <row r="2680" spans="2:7">
      <c r="B2680" s="87"/>
      <c r="C2680" s="87"/>
      <c r="D2680" s="94"/>
      <c r="E2680" s="95"/>
      <c r="F2680" s="87"/>
      <c r="G2680" s="87"/>
    </row>
    <row r="2681" spans="2:7">
      <c r="B2681" s="87"/>
      <c r="C2681" s="87"/>
      <c r="D2681" s="94"/>
      <c r="E2681" s="95"/>
      <c r="F2681" s="87"/>
      <c r="G2681" s="87"/>
    </row>
    <row r="2682" spans="2:7">
      <c r="B2682" s="87"/>
      <c r="C2682" s="87"/>
      <c r="D2682" s="94"/>
      <c r="E2682" s="95"/>
      <c r="F2682" s="87"/>
      <c r="G2682" s="87"/>
    </row>
    <row r="2683" spans="2:7">
      <c r="B2683" s="87"/>
      <c r="C2683" s="87"/>
      <c r="D2683" s="94"/>
      <c r="E2683" s="95"/>
      <c r="F2683" s="87"/>
      <c r="G2683" s="87"/>
    </row>
    <row r="2684" spans="2:7">
      <c r="B2684" s="87"/>
      <c r="C2684" s="87"/>
      <c r="D2684" s="94"/>
      <c r="E2684" s="95"/>
      <c r="F2684" s="87"/>
      <c r="G2684" s="87"/>
    </row>
    <row r="2685" spans="2:7">
      <c r="B2685" s="87"/>
      <c r="C2685" s="87"/>
      <c r="D2685" s="94"/>
      <c r="E2685" s="95"/>
      <c r="F2685" s="87"/>
      <c r="G2685" s="87"/>
    </row>
    <row r="2686" spans="2:7">
      <c r="B2686" s="87"/>
      <c r="C2686" s="87"/>
      <c r="D2686" s="94"/>
      <c r="E2686" s="95"/>
      <c r="F2686" s="87"/>
      <c r="G2686" s="87"/>
    </row>
    <row r="2687" spans="2:7">
      <c r="B2687" s="87"/>
      <c r="C2687" s="87"/>
      <c r="D2687" s="94"/>
      <c r="E2687" s="95"/>
      <c r="F2687" s="87"/>
      <c r="G2687" s="87"/>
    </row>
    <row r="2688" spans="2:7">
      <c r="B2688" s="87"/>
      <c r="C2688" s="87"/>
      <c r="D2688" s="94"/>
      <c r="E2688" s="95"/>
      <c r="F2688" s="87"/>
      <c r="G2688" s="87"/>
    </row>
    <row r="2689" spans="2:7">
      <c r="B2689" s="87"/>
      <c r="C2689" s="87"/>
      <c r="D2689" s="94"/>
      <c r="E2689" s="95"/>
      <c r="F2689" s="87"/>
      <c r="G2689" s="87"/>
    </row>
    <row r="2690" spans="2:7">
      <c r="B2690" s="87"/>
      <c r="C2690" s="87"/>
      <c r="D2690" s="94"/>
      <c r="E2690" s="95"/>
      <c r="F2690" s="87"/>
      <c r="G2690" s="87"/>
    </row>
    <row r="2691" spans="2:7">
      <c r="B2691" s="87"/>
      <c r="C2691" s="87"/>
      <c r="D2691" s="94"/>
      <c r="E2691" s="95"/>
      <c r="F2691" s="87"/>
      <c r="G2691" s="87"/>
    </row>
    <row r="2692" spans="2:7">
      <c r="B2692" s="87"/>
      <c r="C2692" s="87"/>
      <c r="D2692" s="94"/>
      <c r="E2692" s="95"/>
      <c r="F2692" s="87"/>
      <c r="G2692" s="87"/>
    </row>
    <row r="2693" spans="2:7">
      <c r="B2693" s="87"/>
      <c r="C2693" s="87"/>
      <c r="D2693" s="94"/>
      <c r="E2693" s="95"/>
      <c r="F2693" s="87"/>
      <c r="G2693" s="87"/>
    </row>
    <row r="2694" spans="2:7">
      <c r="B2694" s="87"/>
      <c r="C2694" s="87"/>
      <c r="D2694" s="94"/>
      <c r="E2694" s="95"/>
      <c r="F2694" s="87"/>
      <c r="G2694" s="87"/>
    </row>
    <row r="2695" spans="2:7">
      <c r="B2695" s="87"/>
      <c r="C2695" s="87"/>
      <c r="D2695" s="94"/>
      <c r="E2695" s="95"/>
      <c r="F2695" s="87"/>
      <c r="G2695" s="87"/>
    </row>
    <row r="2696" spans="2:7">
      <c r="B2696" s="87"/>
      <c r="C2696" s="87"/>
      <c r="D2696" s="94"/>
      <c r="E2696" s="95"/>
      <c r="F2696" s="87"/>
      <c r="G2696" s="87"/>
    </row>
    <row r="2697" spans="2:7">
      <c r="B2697" s="87"/>
      <c r="C2697" s="87"/>
      <c r="D2697" s="94"/>
      <c r="E2697" s="95"/>
      <c r="F2697" s="87"/>
      <c r="G2697" s="87"/>
    </row>
    <row r="2698" spans="2:7">
      <c r="B2698" s="87"/>
      <c r="C2698" s="87"/>
      <c r="D2698" s="94"/>
      <c r="E2698" s="95"/>
      <c r="F2698" s="87"/>
      <c r="G2698" s="87"/>
    </row>
    <row r="2699" spans="2:7">
      <c r="B2699" s="87"/>
      <c r="C2699" s="87"/>
      <c r="D2699" s="94"/>
      <c r="E2699" s="95"/>
      <c r="F2699" s="87"/>
      <c r="G2699" s="87"/>
    </row>
    <row r="2700" spans="2:7">
      <c r="B2700" s="87"/>
      <c r="C2700" s="87"/>
      <c r="D2700" s="94"/>
      <c r="E2700" s="95"/>
      <c r="F2700" s="87"/>
      <c r="G2700" s="87"/>
    </row>
    <row r="2701" spans="2:7">
      <c r="B2701" s="87"/>
      <c r="C2701" s="87"/>
      <c r="D2701" s="94"/>
      <c r="E2701" s="95"/>
      <c r="F2701" s="87"/>
      <c r="G2701" s="87"/>
    </row>
    <row r="2702" spans="2:7">
      <c r="B2702" s="87"/>
      <c r="C2702" s="87"/>
      <c r="D2702" s="94"/>
      <c r="E2702" s="95"/>
      <c r="F2702" s="87"/>
      <c r="G2702" s="87"/>
    </row>
    <row r="2703" spans="2:7">
      <c r="B2703" s="87"/>
      <c r="C2703" s="87"/>
      <c r="D2703" s="94"/>
      <c r="E2703" s="95"/>
      <c r="F2703" s="87"/>
      <c r="G2703" s="87"/>
    </row>
    <row r="2704" spans="2:7">
      <c r="B2704" s="87"/>
      <c r="C2704" s="87"/>
      <c r="D2704" s="94"/>
      <c r="E2704" s="95"/>
      <c r="F2704" s="87"/>
      <c r="G2704" s="87"/>
    </row>
    <row r="2705" spans="2:7">
      <c r="B2705" s="87"/>
      <c r="C2705" s="87"/>
      <c r="D2705" s="94"/>
      <c r="E2705" s="95"/>
      <c r="F2705" s="87"/>
      <c r="G2705" s="87"/>
    </row>
    <row r="2706" spans="2:7">
      <c r="B2706" s="87"/>
      <c r="C2706" s="87"/>
      <c r="D2706" s="94"/>
      <c r="E2706" s="95"/>
      <c r="F2706" s="87"/>
      <c r="G2706" s="87"/>
    </row>
    <row r="2707" spans="2:7">
      <c r="B2707" s="87"/>
      <c r="C2707" s="87"/>
      <c r="D2707" s="94"/>
      <c r="E2707" s="95"/>
      <c r="F2707" s="87"/>
      <c r="G2707" s="87"/>
    </row>
    <row r="2708" spans="2:7">
      <c r="B2708" s="87"/>
      <c r="C2708" s="87"/>
      <c r="D2708" s="94"/>
      <c r="E2708" s="95"/>
      <c r="F2708" s="87"/>
      <c r="G2708" s="87"/>
    </row>
    <row r="2709" spans="2:7">
      <c r="B2709" s="87"/>
      <c r="C2709" s="87"/>
      <c r="D2709" s="94"/>
      <c r="E2709" s="95"/>
      <c r="F2709" s="87"/>
      <c r="G2709" s="87"/>
    </row>
    <row r="2710" spans="2:7">
      <c r="B2710" s="87"/>
      <c r="C2710" s="87"/>
      <c r="D2710" s="94"/>
      <c r="E2710" s="95"/>
      <c r="F2710" s="87"/>
      <c r="G2710" s="87"/>
    </row>
    <row r="2711" spans="2:7">
      <c r="B2711" s="87"/>
      <c r="C2711" s="87"/>
      <c r="D2711" s="94"/>
      <c r="E2711" s="95"/>
      <c r="F2711" s="87"/>
      <c r="G2711" s="87"/>
    </row>
    <row r="2712" spans="2:7">
      <c r="B2712" s="87"/>
      <c r="C2712" s="87"/>
      <c r="D2712" s="94"/>
      <c r="E2712" s="95"/>
      <c r="F2712" s="87"/>
      <c r="G2712" s="87"/>
    </row>
    <row r="2713" spans="2:7">
      <c r="B2713" s="87"/>
      <c r="C2713" s="87"/>
      <c r="D2713" s="94"/>
      <c r="E2713" s="95"/>
      <c r="F2713" s="87"/>
      <c r="G2713" s="87"/>
    </row>
    <row r="2714" spans="2:7">
      <c r="B2714" s="87"/>
      <c r="C2714" s="87"/>
      <c r="D2714" s="94"/>
      <c r="E2714" s="95"/>
      <c r="F2714" s="87"/>
      <c r="G2714" s="87"/>
    </row>
    <row r="2715" spans="2:7">
      <c r="B2715" s="87"/>
      <c r="C2715" s="87"/>
      <c r="D2715" s="94"/>
      <c r="E2715" s="95"/>
      <c r="F2715" s="87"/>
      <c r="G2715" s="87"/>
    </row>
    <row r="2716" spans="2:7">
      <c r="B2716" s="87"/>
      <c r="C2716" s="87"/>
      <c r="D2716" s="94"/>
      <c r="E2716" s="95"/>
      <c r="F2716" s="87"/>
      <c r="G2716" s="87"/>
    </row>
    <row r="2717" spans="2:7">
      <c r="B2717" s="87"/>
      <c r="C2717" s="87"/>
      <c r="D2717" s="94"/>
      <c r="E2717" s="95"/>
      <c r="F2717" s="87"/>
      <c r="G2717" s="87"/>
    </row>
    <row r="2718" spans="2:7">
      <c r="B2718" s="87"/>
      <c r="C2718" s="87"/>
      <c r="D2718" s="94"/>
      <c r="E2718" s="95"/>
      <c r="F2718" s="87"/>
      <c r="G2718" s="87"/>
    </row>
    <row r="2719" spans="2:7">
      <c r="B2719" s="87"/>
      <c r="C2719" s="87"/>
      <c r="D2719" s="94"/>
      <c r="E2719" s="95"/>
      <c r="F2719" s="87"/>
      <c r="G2719" s="87"/>
    </row>
    <row r="2720" spans="2:7">
      <c r="B2720" s="87"/>
      <c r="C2720" s="87"/>
      <c r="D2720" s="94"/>
      <c r="E2720" s="95"/>
      <c r="F2720" s="87"/>
      <c r="G2720" s="87"/>
    </row>
    <row r="2721" spans="2:7">
      <c r="B2721" s="87"/>
      <c r="C2721" s="87"/>
      <c r="D2721" s="94"/>
      <c r="E2721" s="95"/>
      <c r="F2721" s="87"/>
      <c r="G2721" s="87"/>
    </row>
    <row r="2722" spans="2:7">
      <c r="B2722" s="87"/>
      <c r="C2722" s="87"/>
      <c r="D2722" s="94"/>
      <c r="E2722" s="95"/>
      <c r="F2722" s="87"/>
      <c r="G2722" s="87"/>
    </row>
    <row r="2723" spans="2:7">
      <c r="B2723" s="87"/>
      <c r="C2723" s="87"/>
      <c r="D2723" s="94"/>
      <c r="E2723" s="95"/>
      <c r="F2723" s="87"/>
      <c r="G2723" s="87"/>
    </row>
    <row r="2724" spans="2:7">
      <c r="B2724" s="87"/>
      <c r="C2724" s="87"/>
      <c r="D2724" s="94"/>
      <c r="E2724" s="95"/>
      <c r="F2724" s="87"/>
      <c r="G2724" s="87"/>
    </row>
    <row r="2725" spans="2:7">
      <c r="B2725" s="87"/>
      <c r="C2725" s="87"/>
      <c r="D2725" s="94"/>
      <c r="E2725" s="95"/>
      <c r="F2725" s="87"/>
      <c r="G2725" s="87"/>
    </row>
    <row r="2726" spans="2:7">
      <c r="B2726" s="87"/>
      <c r="C2726" s="87"/>
      <c r="D2726" s="94"/>
      <c r="E2726" s="95"/>
      <c r="F2726" s="87"/>
      <c r="G2726" s="87"/>
    </row>
    <row r="2727" spans="2:7">
      <c r="B2727" s="87"/>
      <c r="C2727" s="87"/>
      <c r="D2727" s="94"/>
      <c r="E2727" s="95"/>
      <c r="F2727" s="87"/>
      <c r="G2727" s="87"/>
    </row>
    <row r="2728" spans="2:7">
      <c r="B2728" s="87"/>
      <c r="C2728" s="87"/>
      <c r="D2728" s="94"/>
      <c r="E2728" s="95"/>
      <c r="F2728" s="87"/>
      <c r="G2728" s="87"/>
    </row>
    <row r="2729" spans="2:7">
      <c r="B2729" s="87"/>
      <c r="C2729" s="87"/>
      <c r="D2729" s="94"/>
      <c r="E2729" s="95"/>
      <c r="F2729" s="87"/>
      <c r="G2729" s="87"/>
    </row>
    <row r="2730" spans="2:7">
      <c r="B2730" s="87"/>
      <c r="C2730" s="87"/>
      <c r="D2730" s="94"/>
      <c r="E2730" s="95"/>
      <c r="F2730" s="87"/>
      <c r="G2730" s="87"/>
    </row>
    <row r="2731" spans="2:7">
      <c r="B2731" s="87"/>
      <c r="C2731" s="87"/>
      <c r="D2731" s="94"/>
      <c r="E2731" s="95"/>
      <c r="F2731" s="87"/>
      <c r="G2731" s="87"/>
    </row>
    <row r="2732" spans="2:7">
      <c r="B2732" s="87"/>
      <c r="C2732" s="87"/>
      <c r="D2732" s="94"/>
      <c r="E2732" s="95"/>
      <c r="F2732" s="87"/>
      <c r="G2732" s="87"/>
    </row>
    <row r="2733" spans="2:7">
      <c r="B2733" s="87"/>
      <c r="C2733" s="87"/>
      <c r="D2733" s="94"/>
      <c r="E2733" s="95"/>
      <c r="F2733" s="87"/>
      <c r="G2733" s="87"/>
    </row>
    <row r="2734" spans="2:7">
      <c r="B2734" s="87"/>
      <c r="C2734" s="87"/>
      <c r="D2734" s="94"/>
      <c r="E2734" s="95"/>
      <c r="F2734" s="87"/>
      <c r="G2734" s="87"/>
    </row>
    <row r="2735" spans="2:7">
      <c r="B2735" s="87"/>
      <c r="C2735" s="87"/>
      <c r="D2735" s="94"/>
      <c r="E2735" s="95"/>
      <c r="F2735" s="87"/>
      <c r="G2735" s="87"/>
    </row>
    <row r="2736" spans="2:7">
      <c r="B2736" s="87"/>
      <c r="C2736" s="87"/>
      <c r="D2736" s="94"/>
      <c r="E2736" s="95"/>
      <c r="F2736" s="87"/>
      <c r="G2736" s="87"/>
    </row>
    <row r="2737" spans="2:7">
      <c r="B2737" s="87"/>
      <c r="C2737" s="87"/>
      <c r="D2737" s="94"/>
      <c r="E2737" s="95"/>
      <c r="F2737" s="87"/>
      <c r="G2737" s="87"/>
    </row>
    <row r="2738" spans="2:7">
      <c r="B2738" s="87"/>
      <c r="C2738" s="87"/>
      <c r="D2738" s="94"/>
      <c r="E2738" s="95"/>
      <c r="F2738" s="87"/>
      <c r="G2738" s="87"/>
    </row>
    <row r="2739" spans="2:7">
      <c r="B2739" s="87"/>
      <c r="C2739" s="87"/>
      <c r="D2739" s="94"/>
      <c r="E2739" s="95"/>
      <c r="F2739" s="87"/>
      <c r="G2739" s="87"/>
    </row>
    <row r="2740" spans="2:7">
      <c r="B2740" s="87"/>
      <c r="C2740" s="87"/>
      <c r="D2740" s="94"/>
      <c r="E2740" s="95"/>
      <c r="F2740" s="87"/>
      <c r="G2740" s="87"/>
    </row>
    <row r="2741" spans="2:7">
      <c r="B2741" s="87"/>
      <c r="C2741" s="87"/>
      <c r="D2741" s="94"/>
      <c r="E2741" s="95"/>
      <c r="F2741" s="87"/>
      <c r="G2741" s="87"/>
    </row>
    <row r="2742" spans="2:7">
      <c r="B2742" s="87"/>
      <c r="C2742" s="87"/>
      <c r="D2742" s="94"/>
      <c r="E2742" s="95"/>
      <c r="F2742" s="87"/>
      <c r="G2742" s="87"/>
    </row>
    <row r="2743" spans="2:7">
      <c r="B2743" s="87"/>
      <c r="C2743" s="87"/>
      <c r="D2743" s="94"/>
      <c r="E2743" s="95"/>
      <c r="F2743" s="87"/>
      <c r="G2743" s="87"/>
    </row>
    <row r="2744" spans="2:7">
      <c r="B2744" s="87"/>
      <c r="C2744" s="87"/>
      <c r="D2744" s="94"/>
      <c r="E2744" s="95"/>
      <c r="F2744" s="87"/>
      <c r="G2744" s="87"/>
    </row>
    <row r="2745" spans="2:7">
      <c r="B2745" s="87"/>
      <c r="C2745" s="87"/>
      <c r="D2745" s="94"/>
      <c r="E2745" s="95"/>
      <c r="F2745" s="87"/>
      <c r="G2745" s="87"/>
    </row>
    <row r="2746" spans="2:7">
      <c r="B2746" s="87"/>
      <c r="C2746" s="87"/>
      <c r="D2746" s="94"/>
      <c r="E2746" s="95"/>
      <c r="F2746" s="87"/>
      <c r="G2746" s="87"/>
    </row>
    <row r="2747" spans="2:7">
      <c r="B2747" s="87"/>
      <c r="C2747" s="87"/>
      <c r="D2747" s="94"/>
      <c r="E2747" s="95"/>
      <c r="F2747" s="87"/>
      <c r="G2747" s="87"/>
    </row>
    <row r="2748" spans="2:7">
      <c r="B2748" s="87"/>
      <c r="C2748" s="87"/>
      <c r="D2748" s="94"/>
      <c r="E2748" s="95"/>
      <c r="F2748" s="87"/>
      <c r="G2748" s="87"/>
    </row>
    <row r="2749" spans="2:7">
      <c r="B2749" s="87"/>
      <c r="C2749" s="87"/>
      <c r="D2749" s="94"/>
      <c r="E2749" s="95"/>
      <c r="F2749" s="87"/>
      <c r="G2749" s="87"/>
    </row>
    <row r="2750" spans="2:7">
      <c r="B2750" s="87"/>
      <c r="C2750" s="87"/>
      <c r="D2750" s="94"/>
      <c r="E2750" s="95"/>
      <c r="F2750" s="87"/>
      <c r="G2750" s="87"/>
    </row>
    <row r="2751" spans="2:7">
      <c r="B2751" s="87"/>
      <c r="C2751" s="87"/>
      <c r="D2751" s="94"/>
      <c r="E2751" s="95"/>
      <c r="F2751" s="87"/>
      <c r="G2751" s="87"/>
    </row>
    <row r="2752" spans="2:7">
      <c r="B2752" s="87"/>
      <c r="C2752" s="87"/>
      <c r="D2752" s="94"/>
      <c r="E2752" s="95"/>
      <c r="F2752" s="87"/>
      <c r="G2752" s="87"/>
    </row>
    <row r="2753" spans="2:7">
      <c r="B2753" s="87"/>
      <c r="C2753" s="87"/>
      <c r="D2753" s="94"/>
      <c r="E2753" s="95"/>
      <c r="F2753" s="87"/>
      <c r="G2753" s="87"/>
    </row>
    <row r="2754" spans="2:7">
      <c r="B2754" s="87"/>
      <c r="C2754" s="87"/>
      <c r="D2754" s="94"/>
      <c r="E2754" s="95"/>
      <c r="F2754" s="87"/>
      <c r="G2754" s="87"/>
    </row>
    <row r="2755" spans="2:7">
      <c r="B2755" s="87"/>
      <c r="C2755" s="87"/>
      <c r="D2755" s="94"/>
      <c r="E2755" s="95"/>
      <c r="F2755" s="87"/>
      <c r="G2755" s="87"/>
    </row>
    <row r="2756" spans="2:7">
      <c r="B2756" s="87"/>
      <c r="C2756" s="87"/>
      <c r="D2756" s="94"/>
      <c r="E2756" s="95"/>
      <c r="F2756" s="87"/>
      <c r="G2756" s="87"/>
    </row>
    <row r="2757" spans="2:7">
      <c r="B2757" s="87"/>
      <c r="C2757" s="87"/>
      <c r="D2757" s="94"/>
      <c r="E2757" s="95"/>
      <c r="F2757" s="87"/>
      <c r="G2757" s="87"/>
    </row>
    <row r="2758" spans="2:7">
      <c r="B2758" s="87"/>
      <c r="C2758" s="87"/>
      <c r="D2758" s="94"/>
      <c r="E2758" s="95"/>
      <c r="F2758" s="87"/>
      <c r="G2758" s="87"/>
    </row>
    <row r="2759" spans="2:7">
      <c r="B2759" s="87"/>
      <c r="C2759" s="87"/>
      <c r="D2759" s="94"/>
      <c r="E2759" s="95"/>
      <c r="F2759" s="87"/>
      <c r="G2759" s="87"/>
    </row>
    <row r="2760" spans="2:7">
      <c r="B2760" s="87"/>
      <c r="C2760" s="87"/>
      <c r="D2760" s="94"/>
      <c r="E2760" s="95"/>
      <c r="F2760" s="87"/>
      <c r="G2760" s="87"/>
    </row>
    <row r="2761" spans="2:7">
      <c r="B2761" s="87"/>
      <c r="C2761" s="87"/>
      <c r="D2761" s="94"/>
      <c r="E2761" s="95"/>
      <c r="F2761" s="87"/>
      <c r="G2761" s="87"/>
    </row>
    <row r="2762" spans="2:7">
      <c r="B2762" s="87"/>
      <c r="C2762" s="87"/>
      <c r="D2762" s="94"/>
      <c r="E2762" s="95"/>
      <c r="F2762" s="87"/>
      <c r="G2762" s="87"/>
    </row>
    <row r="2763" spans="2:7">
      <c r="B2763" s="87"/>
      <c r="C2763" s="87"/>
      <c r="D2763" s="94"/>
      <c r="E2763" s="95"/>
      <c r="F2763" s="87"/>
      <c r="G2763" s="87"/>
    </row>
    <row r="2764" spans="2:7">
      <c r="B2764" s="87"/>
      <c r="C2764" s="87"/>
      <c r="D2764" s="94"/>
      <c r="E2764" s="95"/>
      <c r="F2764" s="87"/>
      <c r="G2764" s="87"/>
    </row>
    <row r="2765" spans="2:7">
      <c r="B2765" s="87"/>
      <c r="C2765" s="87"/>
      <c r="D2765" s="94"/>
      <c r="E2765" s="95"/>
      <c r="F2765" s="87"/>
      <c r="G2765" s="87"/>
    </row>
    <row r="2766" spans="2:7">
      <c r="B2766" s="87"/>
      <c r="C2766" s="87"/>
      <c r="D2766" s="94"/>
      <c r="E2766" s="95"/>
      <c r="F2766" s="87"/>
      <c r="G2766" s="87"/>
    </row>
    <row r="2767" spans="2:7">
      <c r="B2767" s="87"/>
      <c r="C2767" s="87"/>
      <c r="D2767" s="94"/>
      <c r="E2767" s="95"/>
      <c r="F2767" s="87"/>
      <c r="G2767" s="87"/>
    </row>
    <row r="2768" spans="2:7">
      <c r="B2768" s="87"/>
      <c r="C2768" s="87"/>
      <c r="D2768" s="94"/>
      <c r="E2768" s="95"/>
      <c r="F2768" s="87"/>
      <c r="G2768" s="87"/>
    </row>
    <row r="2769" spans="2:7">
      <c r="B2769" s="87"/>
      <c r="C2769" s="87"/>
      <c r="D2769" s="94"/>
      <c r="E2769" s="95"/>
      <c r="F2769" s="87"/>
      <c r="G2769" s="87"/>
    </row>
    <row r="2770" spans="2:7">
      <c r="B2770" s="87"/>
      <c r="C2770" s="87"/>
      <c r="D2770" s="94"/>
      <c r="E2770" s="95"/>
      <c r="F2770" s="87"/>
      <c r="G2770" s="87"/>
    </row>
    <row r="2771" spans="2:7">
      <c r="B2771" s="87"/>
      <c r="C2771" s="87"/>
      <c r="D2771" s="94"/>
      <c r="E2771" s="95"/>
      <c r="F2771" s="87"/>
      <c r="G2771" s="87"/>
    </row>
    <row r="2772" spans="2:7">
      <c r="B2772" s="87"/>
      <c r="C2772" s="87"/>
      <c r="D2772" s="94"/>
      <c r="E2772" s="95"/>
      <c r="F2772" s="87"/>
      <c r="G2772" s="87"/>
    </row>
    <row r="2773" spans="2:7">
      <c r="B2773" s="87"/>
      <c r="C2773" s="87"/>
      <c r="D2773" s="94"/>
      <c r="E2773" s="95"/>
      <c r="F2773" s="87"/>
      <c r="G2773" s="87"/>
    </row>
    <row r="2774" spans="2:7">
      <c r="B2774" s="87"/>
      <c r="C2774" s="87"/>
      <c r="D2774" s="94"/>
      <c r="E2774" s="95"/>
      <c r="F2774" s="87"/>
      <c r="G2774" s="87"/>
    </row>
    <row r="2775" spans="2:7">
      <c r="B2775" s="87"/>
      <c r="C2775" s="87"/>
      <c r="D2775" s="94"/>
      <c r="E2775" s="95"/>
      <c r="F2775" s="87"/>
      <c r="G2775" s="87"/>
    </row>
    <row r="2776" spans="2:7">
      <c r="B2776" s="87"/>
      <c r="C2776" s="87"/>
      <c r="D2776" s="94"/>
      <c r="E2776" s="95"/>
      <c r="F2776" s="87"/>
      <c r="G2776" s="87"/>
    </row>
    <row r="2777" spans="2:7">
      <c r="B2777" s="87"/>
      <c r="C2777" s="87"/>
      <c r="D2777" s="94"/>
      <c r="E2777" s="95"/>
      <c r="F2777" s="87"/>
      <c r="G2777" s="87"/>
    </row>
    <row r="2778" spans="2:7">
      <c r="B2778" s="87"/>
      <c r="C2778" s="87"/>
      <c r="D2778" s="94"/>
      <c r="E2778" s="95"/>
      <c r="F2778" s="87"/>
      <c r="G2778" s="87"/>
    </row>
    <row r="2779" spans="2:7">
      <c r="B2779" s="87"/>
      <c r="C2779" s="87"/>
      <c r="D2779" s="94"/>
      <c r="E2779" s="95"/>
      <c r="F2779" s="87"/>
      <c r="G2779" s="87"/>
    </row>
    <row r="2780" spans="2:7">
      <c r="B2780" s="87"/>
      <c r="C2780" s="87"/>
      <c r="D2780" s="94"/>
      <c r="E2780" s="95"/>
      <c r="F2780" s="87"/>
      <c r="G2780" s="87"/>
    </row>
    <row r="2781" spans="2:7">
      <c r="B2781" s="87"/>
      <c r="C2781" s="87"/>
      <c r="D2781" s="94"/>
      <c r="E2781" s="95"/>
      <c r="F2781" s="87"/>
      <c r="G2781" s="87"/>
    </row>
    <row r="2782" spans="2:7">
      <c r="B2782" s="87"/>
      <c r="C2782" s="87"/>
      <c r="D2782" s="94"/>
      <c r="E2782" s="95"/>
      <c r="F2782" s="87"/>
      <c r="G2782" s="87"/>
    </row>
    <row r="2783" spans="2:7">
      <c r="B2783" s="87"/>
      <c r="C2783" s="87"/>
      <c r="D2783" s="94"/>
      <c r="E2783" s="95"/>
      <c r="F2783" s="87"/>
      <c r="G2783" s="87"/>
    </row>
    <row r="2784" spans="2:7">
      <c r="B2784" s="87"/>
      <c r="C2784" s="87"/>
      <c r="D2784" s="94"/>
      <c r="E2784" s="95"/>
      <c r="F2784" s="87"/>
      <c r="G2784" s="87"/>
    </row>
    <row r="2785" spans="2:7">
      <c r="B2785" s="87"/>
      <c r="C2785" s="87"/>
      <c r="D2785" s="94"/>
      <c r="E2785" s="95"/>
      <c r="F2785" s="87"/>
      <c r="G2785" s="87"/>
    </row>
    <row r="2786" spans="2:7">
      <c r="B2786" s="87"/>
      <c r="C2786" s="87"/>
      <c r="D2786" s="94"/>
      <c r="E2786" s="95"/>
      <c r="F2786" s="87"/>
      <c r="G2786" s="87"/>
    </row>
    <row r="2787" spans="2:7">
      <c r="B2787" s="87"/>
      <c r="C2787" s="87"/>
      <c r="D2787" s="94"/>
      <c r="E2787" s="95"/>
      <c r="F2787" s="87"/>
      <c r="G2787" s="87"/>
    </row>
    <row r="2788" spans="2:7">
      <c r="B2788" s="87"/>
      <c r="C2788" s="87"/>
      <c r="D2788" s="94"/>
      <c r="E2788" s="95"/>
      <c r="F2788" s="87"/>
      <c r="G2788" s="87"/>
    </row>
    <row r="2789" spans="2:7">
      <c r="B2789" s="87"/>
      <c r="C2789" s="87"/>
      <c r="D2789" s="94"/>
      <c r="E2789" s="95"/>
      <c r="F2789" s="87"/>
      <c r="G2789" s="87"/>
    </row>
    <row r="2790" spans="2:7">
      <c r="B2790" s="87"/>
      <c r="C2790" s="87"/>
      <c r="D2790" s="94"/>
      <c r="E2790" s="95"/>
      <c r="F2790" s="87"/>
      <c r="G2790" s="87"/>
    </row>
    <row r="2791" spans="2:7">
      <c r="B2791" s="87"/>
      <c r="C2791" s="87"/>
      <c r="D2791" s="94"/>
      <c r="E2791" s="95"/>
      <c r="F2791" s="87"/>
      <c r="G2791" s="87"/>
    </row>
    <row r="2792" spans="2:7">
      <c r="B2792" s="87"/>
      <c r="C2792" s="87"/>
      <c r="D2792" s="94"/>
      <c r="E2792" s="95"/>
      <c r="F2792" s="87"/>
      <c r="G2792" s="87"/>
    </row>
    <row r="2793" spans="2:7">
      <c r="B2793" s="87"/>
      <c r="C2793" s="87"/>
      <c r="D2793" s="94"/>
      <c r="E2793" s="95"/>
      <c r="F2793" s="87"/>
      <c r="G2793" s="87"/>
    </row>
    <row r="2794" spans="2:7">
      <c r="B2794" s="87"/>
      <c r="C2794" s="87"/>
      <c r="D2794" s="94"/>
      <c r="E2794" s="95"/>
      <c r="F2794" s="87"/>
      <c r="G2794" s="87"/>
    </row>
    <row r="2795" spans="2:7">
      <c r="B2795" s="87"/>
      <c r="C2795" s="87"/>
      <c r="D2795" s="94"/>
      <c r="E2795" s="95"/>
      <c r="F2795" s="87"/>
      <c r="G2795" s="87"/>
    </row>
    <row r="2796" spans="2:7">
      <c r="B2796" s="87"/>
      <c r="C2796" s="87"/>
      <c r="D2796" s="94"/>
      <c r="E2796" s="95"/>
      <c r="F2796" s="87"/>
      <c r="G2796" s="87"/>
    </row>
    <row r="2797" spans="2:7">
      <c r="B2797" s="87"/>
      <c r="C2797" s="87"/>
      <c r="D2797" s="94"/>
      <c r="E2797" s="95"/>
      <c r="F2797" s="87"/>
      <c r="G2797" s="87"/>
    </row>
    <row r="2798" spans="2:7">
      <c r="B2798" s="87"/>
      <c r="C2798" s="87"/>
      <c r="D2798" s="94"/>
      <c r="E2798" s="95"/>
      <c r="F2798" s="87"/>
      <c r="G2798" s="87"/>
    </row>
    <row r="2799" spans="2:7">
      <c r="B2799" s="87"/>
      <c r="C2799" s="87"/>
      <c r="D2799" s="94"/>
      <c r="E2799" s="95"/>
      <c r="F2799" s="87"/>
      <c r="G2799" s="87"/>
    </row>
    <row r="2800" spans="2:7">
      <c r="B2800" s="87"/>
      <c r="C2800" s="87"/>
      <c r="D2800" s="94"/>
      <c r="E2800" s="95"/>
      <c r="F2800" s="87"/>
      <c r="G2800" s="87"/>
    </row>
    <row r="2801" spans="2:7">
      <c r="B2801" s="87"/>
      <c r="C2801" s="87"/>
      <c r="D2801" s="94"/>
      <c r="E2801" s="95"/>
      <c r="F2801" s="87"/>
      <c r="G2801" s="87"/>
    </row>
    <row r="2802" spans="2:7">
      <c r="B2802" s="87"/>
      <c r="C2802" s="87"/>
      <c r="D2802" s="94"/>
      <c r="E2802" s="95"/>
      <c r="F2802" s="87"/>
      <c r="G2802" s="87"/>
    </row>
    <row r="2803" spans="2:7">
      <c r="B2803" s="87"/>
      <c r="C2803" s="87"/>
      <c r="D2803" s="94"/>
      <c r="E2803" s="95"/>
      <c r="F2803" s="87"/>
      <c r="G2803" s="87"/>
    </row>
    <row r="2804" spans="2:7">
      <c r="B2804" s="87"/>
      <c r="C2804" s="87"/>
      <c r="D2804" s="94"/>
      <c r="E2804" s="95"/>
      <c r="F2804" s="87"/>
      <c r="G2804" s="87"/>
    </row>
    <row r="2805" spans="2:7">
      <c r="B2805" s="87"/>
      <c r="C2805" s="87"/>
      <c r="D2805" s="94"/>
      <c r="E2805" s="95"/>
      <c r="F2805" s="87"/>
      <c r="G2805" s="87"/>
    </row>
    <row r="2806" spans="2:7">
      <c r="B2806" s="87"/>
      <c r="C2806" s="87"/>
      <c r="D2806" s="94"/>
      <c r="E2806" s="95"/>
      <c r="F2806" s="87"/>
      <c r="G2806" s="87"/>
    </row>
    <row r="2807" spans="2:7">
      <c r="B2807" s="87"/>
      <c r="C2807" s="87"/>
      <c r="D2807" s="94"/>
      <c r="E2807" s="95"/>
      <c r="F2807" s="87"/>
      <c r="G2807" s="87"/>
    </row>
    <row r="2808" spans="2:7">
      <c r="B2808" s="87"/>
      <c r="C2808" s="87"/>
      <c r="D2808" s="94"/>
      <c r="E2808" s="95"/>
      <c r="F2808" s="87"/>
      <c r="G2808" s="87"/>
    </row>
    <row r="2809" spans="2:7">
      <c r="B2809" s="87"/>
      <c r="C2809" s="87"/>
      <c r="D2809" s="94"/>
      <c r="E2809" s="95"/>
      <c r="F2809" s="87"/>
      <c r="G2809" s="87"/>
    </row>
    <row r="2810" spans="2:7">
      <c r="B2810" s="87"/>
      <c r="C2810" s="87"/>
      <c r="D2810" s="94"/>
      <c r="E2810" s="95"/>
      <c r="F2810" s="87"/>
      <c r="G2810" s="87"/>
    </row>
    <row r="2811" spans="2:7">
      <c r="B2811" s="87"/>
      <c r="C2811" s="87"/>
      <c r="D2811" s="94"/>
      <c r="E2811" s="95"/>
      <c r="F2811" s="87"/>
      <c r="G2811" s="87"/>
    </row>
    <row r="2812" spans="2:7">
      <c r="B2812" s="87"/>
      <c r="C2812" s="87"/>
      <c r="D2812" s="94"/>
      <c r="E2812" s="95"/>
      <c r="F2812" s="87"/>
      <c r="G2812" s="87"/>
    </row>
    <row r="2813" spans="2:7">
      <c r="B2813" s="87"/>
      <c r="C2813" s="87"/>
      <c r="D2813" s="94"/>
      <c r="E2813" s="95"/>
      <c r="F2813" s="87"/>
      <c r="G2813" s="87"/>
    </row>
    <row r="2814" spans="2:7">
      <c r="B2814" s="87"/>
      <c r="C2814" s="87"/>
      <c r="D2814" s="94"/>
      <c r="E2814" s="95"/>
      <c r="F2814" s="87"/>
      <c r="G2814" s="87"/>
    </row>
    <row r="2815" spans="2:7">
      <c r="B2815" s="87"/>
      <c r="C2815" s="87"/>
      <c r="D2815" s="94"/>
      <c r="E2815" s="95"/>
      <c r="F2815" s="87"/>
      <c r="G2815" s="87"/>
    </row>
    <row r="2816" spans="2:7">
      <c r="B2816" s="87"/>
      <c r="C2816" s="87"/>
      <c r="D2816" s="94"/>
      <c r="E2816" s="95"/>
      <c r="F2816" s="87"/>
      <c r="G2816" s="87"/>
    </row>
    <row r="2817" spans="2:7">
      <c r="B2817" s="87"/>
      <c r="C2817" s="87"/>
      <c r="D2817" s="94"/>
      <c r="E2817" s="95"/>
      <c r="F2817" s="87"/>
      <c r="G2817" s="87"/>
    </row>
    <row r="2818" spans="2:7">
      <c r="B2818" s="87"/>
      <c r="C2818" s="87"/>
      <c r="D2818" s="94"/>
      <c r="E2818" s="95"/>
      <c r="F2818" s="87"/>
      <c r="G2818" s="87"/>
    </row>
    <row r="2819" spans="2:7">
      <c r="B2819" s="87"/>
      <c r="C2819" s="87"/>
      <c r="D2819" s="94"/>
      <c r="E2819" s="95"/>
      <c r="F2819" s="87"/>
      <c r="G2819" s="87"/>
    </row>
    <row r="2820" spans="2:7">
      <c r="B2820" s="87"/>
      <c r="C2820" s="87"/>
      <c r="D2820" s="94"/>
      <c r="E2820" s="95"/>
      <c r="F2820" s="87"/>
      <c r="G2820" s="87"/>
    </row>
    <row r="2821" spans="2:7">
      <c r="B2821" s="87"/>
      <c r="C2821" s="87"/>
      <c r="D2821" s="94"/>
      <c r="E2821" s="95"/>
      <c r="F2821" s="87"/>
      <c r="G2821" s="87"/>
    </row>
    <row r="2822" spans="2:7">
      <c r="B2822" s="87"/>
      <c r="C2822" s="87"/>
      <c r="D2822" s="94"/>
      <c r="E2822" s="95"/>
      <c r="F2822" s="87"/>
      <c r="G2822" s="87"/>
    </row>
    <row r="2823" spans="2:7">
      <c r="B2823" s="87"/>
      <c r="C2823" s="87"/>
      <c r="D2823" s="94"/>
      <c r="E2823" s="95"/>
      <c r="F2823" s="87"/>
      <c r="G2823" s="87"/>
    </row>
    <row r="2824" spans="2:7">
      <c r="B2824" s="87"/>
      <c r="C2824" s="87"/>
      <c r="D2824" s="94"/>
      <c r="E2824" s="95"/>
      <c r="F2824" s="87"/>
      <c r="G2824" s="87"/>
    </row>
    <row r="2825" spans="2:7">
      <c r="B2825" s="87"/>
      <c r="C2825" s="87"/>
      <c r="D2825" s="94"/>
      <c r="E2825" s="95"/>
      <c r="F2825" s="87"/>
      <c r="G2825" s="87"/>
    </row>
    <row r="2826" spans="2:7">
      <c r="B2826" s="87"/>
      <c r="C2826" s="87"/>
      <c r="D2826" s="94"/>
      <c r="E2826" s="95"/>
      <c r="F2826" s="87"/>
      <c r="G2826" s="87"/>
    </row>
    <row r="2827" spans="2:7">
      <c r="B2827" s="87"/>
      <c r="C2827" s="87"/>
      <c r="D2827" s="94"/>
      <c r="E2827" s="95"/>
      <c r="F2827" s="87"/>
      <c r="G2827" s="87"/>
    </row>
    <row r="2828" spans="2:7">
      <c r="B2828" s="87"/>
      <c r="C2828" s="87"/>
      <c r="D2828" s="94"/>
      <c r="E2828" s="95"/>
      <c r="F2828" s="87"/>
      <c r="G2828" s="87"/>
    </row>
    <row r="2829" spans="2:7">
      <c r="B2829" s="87"/>
      <c r="C2829" s="87"/>
      <c r="D2829" s="94"/>
      <c r="E2829" s="95"/>
      <c r="F2829" s="87"/>
      <c r="G2829" s="87"/>
    </row>
    <row r="2830" spans="2:7">
      <c r="B2830" s="87"/>
      <c r="C2830" s="87"/>
      <c r="D2830" s="94"/>
      <c r="E2830" s="95"/>
      <c r="F2830" s="87"/>
      <c r="G2830" s="87"/>
    </row>
    <row r="2831" spans="2:7">
      <c r="B2831" s="87"/>
      <c r="C2831" s="87"/>
      <c r="D2831" s="94"/>
      <c r="E2831" s="95"/>
      <c r="F2831" s="87"/>
      <c r="G2831" s="87"/>
    </row>
    <row r="2832" spans="2:7">
      <c r="B2832" s="87"/>
      <c r="C2832" s="87"/>
      <c r="D2832" s="94"/>
      <c r="E2832" s="95"/>
      <c r="F2832" s="87"/>
      <c r="G2832" s="87"/>
    </row>
    <row r="2833" spans="2:7">
      <c r="B2833" s="87"/>
      <c r="C2833" s="87"/>
      <c r="D2833" s="94"/>
      <c r="E2833" s="95"/>
      <c r="F2833" s="87"/>
      <c r="G2833" s="87"/>
    </row>
    <row r="2834" spans="2:7">
      <c r="B2834" s="87"/>
      <c r="C2834" s="87"/>
      <c r="D2834" s="94"/>
      <c r="E2834" s="95"/>
      <c r="F2834" s="87"/>
      <c r="G2834" s="87"/>
    </row>
    <row r="2835" spans="2:7">
      <c r="B2835" s="87"/>
      <c r="C2835" s="87"/>
      <c r="D2835" s="94"/>
      <c r="E2835" s="95"/>
      <c r="F2835" s="87"/>
      <c r="G2835" s="87"/>
    </row>
    <row r="2836" spans="2:7">
      <c r="B2836" s="87"/>
      <c r="C2836" s="87"/>
      <c r="D2836" s="94"/>
      <c r="E2836" s="95"/>
      <c r="F2836" s="87"/>
      <c r="G2836" s="87"/>
    </row>
    <row r="2837" spans="2:7">
      <c r="B2837" s="87"/>
      <c r="C2837" s="87"/>
      <c r="D2837" s="94"/>
      <c r="E2837" s="95"/>
      <c r="F2837" s="87"/>
      <c r="G2837" s="87"/>
    </row>
    <row r="2838" spans="2:7">
      <c r="B2838" s="87"/>
      <c r="C2838" s="87"/>
      <c r="D2838" s="94"/>
      <c r="E2838" s="95"/>
      <c r="F2838" s="87"/>
      <c r="G2838" s="87"/>
    </row>
    <row r="2839" spans="2:7">
      <c r="B2839" s="87"/>
      <c r="C2839" s="87"/>
      <c r="D2839" s="94"/>
      <c r="E2839" s="95"/>
      <c r="F2839" s="87"/>
      <c r="G2839" s="87"/>
    </row>
    <row r="2840" spans="2:7">
      <c r="B2840" s="87"/>
      <c r="C2840" s="87"/>
      <c r="D2840" s="94"/>
      <c r="E2840" s="95"/>
      <c r="F2840" s="87"/>
      <c r="G2840" s="87"/>
    </row>
    <row r="2841" spans="2:7">
      <c r="B2841" s="87"/>
      <c r="C2841" s="87"/>
      <c r="D2841" s="94"/>
      <c r="E2841" s="95"/>
      <c r="F2841" s="87"/>
      <c r="G2841" s="87"/>
    </row>
    <row r="2842" spans="2:7">
      <c r="B2842" s="87"/>
      <c r="C2842" s="87"/>
      <c r="D2842" s="94"/>
      <c r="E2842" s="95"/>
      <c r="F2842" s="87"/>
      <c r="G2842" s="87"/>
    </row>
    <row r="2843" spans="2:7">
      <c r="B2843" s="87"/>
      <c r="C2843" s="87"/>
      <c r="D2843" s="94"/>
      <c r="E2843" s="95"/>
      <c r="F2843" s="87"/>
      <c r="G2843" s="87"/>
    </row>
    <row r="2844" spans="2:7">
      <c r="B2844" s="87"/>
      <c r="C2844" s="87"/>
      <c r="D2844" s="94"/>
      <c r="E2844" s="95"/>
      <c r="F2844" s="87"/>
      <c r="G2844" s="87"/>
    </row>
    <row r="2845" spans="2:7">
      <c r="B2845" s="87"/>
      <c r="C2845" s="87"/>
      <c r="D2845" s="94"/>
      <c r="E2845" s="95"/>
      <c r="F2845" s="87"/>
      <c r="G2845" s="87"/>
    </row>
    <row r="2846" spans="2:7">
      <c r="B2846" s="87"/>
      <c r="C2846" s="87"/>
      <c r="D2846" s="94"/>
      <c r="E2846" s="95"/>
      <c r="F2846" s="87"/>
      <c r="G2846" s="87"/>
    </row>
    <row r="2847" spans="2:7">
      <c r="B2847" s="87"/>
      <c r="C2847" s="87"/>
      <c r="D2847" s="94"/>
      <c r="E2847" s="95"/>
      <c r="F2847" s="87"/>
      <c r="G2847" s="87"/>
    </row>
    <row r="2848" spans="2:7">
      <c r="B2848" s="87"/>
      <c r="C2848" s="87"/>
      <c r="D2848" s="94"/>
      <c r="E2848" s="95"/>
      <c r="F2848" s="87"/>
      <c r="G2848" s="87"/>
    </row>
    <row r="2849" spans="2:7">
      <c r="B2849" s="87"/>
      <c r="C2849" s="87"/>
      <c r="D2849" s="94"/>
      <c r="E2849" s="95"/>
      <c r="F2849" s="87"/>
      <c r="G2849" s="87"/>
    </row>
    <row r="2850" spans="2:7">
      <c r="B2850" s="87"/>
      <c r="C2850" s="87"/>
      <c r="D2850" s="94"/>
      <c r="E2850" s="95"/>
      <c r="F2850" s="87"/>
      <c r="G2850" s="87"/>
    </row>
    <row r="2851" spans="2:7">
      <c r="B2851" s="87"/>
      <c r="C2851" s="87"/>
      <c r="D2851" s="94"/>
      <c r="E2851" s="95"/>
      <c r="F2851" s="87"/>
      <c r="G2851" s="87"/>
    </row>
    <row r="2852" spans="2:7">
      <c r="B2852" s="87"/>
      <c r="C2852" s="87"/>
      <c r="D2852" s="94"/>
      <c r="E2852" s="95"/>
      <c r="F2852" s="87"/>
      <c r="G2852" s="87"/>
    </row>
    <row r="2853" spans="2:7">
      <c r="B2853" s="87"/>
      <c r="C2853" s="87"/>
      <c r="D2853" s="94"/>
      <c r="E2853" s="95"/>
      <c r="F2853" s="87"/>
      <c r="G2853" s="87"/>
    </row>
    <row r="2854" spans="2:7">
      <c r="B2854" s="87"/>
      <c r="C2854" s="87"/>
      <c r="D2854" s="94"/>
      <c r="E2854" s="95"/>
      <c r="F2854" s="87"/>
      <c r="G2854" s="87"/>
    </row>
    <row r="2855" spans="2:7">
      <c r="B2855" s="87"/>
      <c r="C2855" s="87"/>
      <c r="D2855" s="94"/>
      <c r="E2855" s="95"/>
      <c r="F2855" s="87"/>
      <c r="G2855" s="87"/>
    </row>
    <row r="2856" spans="2:7">
      <c r="B2856" s="87"/>
      <c r="C2856" s="87"/>
      <c r="D2856" s="94"/>
      <c r="E2856" s="95"/>
      <c r="F2856" s="87"/>
      <c r="G2856" s="87"/>
    </row>
    <row r="2857" spans="2:7">
      <c r="B2857" s="87"/>
      <c r="C2857" s="87"/>
      <c r="D2857" s="94"/>
      <c r="E2857" s="95"/>
      <c r="F2857" s="87"/>
      <c r="G2857" s="87"/>
    </row>
    <row r="2858" spans="2:7">
      <c r="B2858" s="87"/>
      <c r="C2858" s="87"/>
      <c r="D2858" s="94"/>
      <c r="E2858" s="95"/>
      <c r="F2858" s="87"/>
      <c r="G2858" s="87"/>
    </row>
    <row r="2859" spans="2:7">
      <c r="B2859" s="87"/>
      <c r="C2859" s="87"/>
      <c r="D2859" s="94"/>
      <c r="E2859" s="95"/>
      <c r="F2859" s="87"/>
      <c r="G2859" s="87"/>
    </row>
    <row r="2860" spans="2:7">
      <c r="B2860" s="87"/>
      <c r="C2860" s="87"/>
      <c r="D2860" s="94"/>
      <c r="E2860" s="95"/>
      <c r="F2860" s="87"/>
      <c r="G2860" s="87"/>
    </row>
    <row r="2861" spans="2:7">
      <c r="B2861" s="87"/>
      <c r="C2861" s="87"/>
      <c r="D2861" s="94"/>
      <c r="E2861" s="95"/>
      <c r="F2861" s="87"/>
      <c r="G2861" s="87"/>
    </row>
    <row r="2862" spans="2:7">
      <c r="B2862" s="87"/>
      <c r="C2862" s="87"/>
      <c r="D2862" s="94"/>
      <c r="E2862" s="95"/>
      <c r="F2862" s="87"/>
      <c r="G2862" s="87"/>
    </row>
    <row r="2863" spans="2:7">
      <c r="B2863" s="87"/>
      <c r="C2863" s="87"/>
      <c r="D2863" s="94"/>
      <c r="E2863" s="95"/>
      <c r="F2863" s="87"/>
      <c r="G2863" s="87"/>
    </row>
    <row r="2864" spans="2:7">
      <c r="B2864" s="87"/>
      <c r="C2864" s="87"/>
      <c r="D2864" s="94"/>
      <c r="E2864" s="95"/>
      <c r="F2864" s="87"/>
      <c r="G2864" s="87"/>
    </row>
    <row r="2865" spans="2:7">
      <c r="B2865" s="87"/>
      <c r="C2865" s="87"/>
      <c r="D2865" s="94"/>
      <c r="E2865" s="95"/>
      <c r="F2865" s="87"/>
      <c r="G2865" s="87"/>
    </row>
    <row r="2866" spans="2:7">
      <c r="B2866" s="87"/>
      <c r="C2866" s="87"/>
      <c r="D2866" s="94"/>
      <c r="E2866" s="95"/>
      <c r="F2866" s="87"/>
      <c r="G2866" s="87"/>
    </row>
    <row r="2867" spans="2:7">
      <c r="B2867" s="87"/>
      <c r="C2867" s="87"/>
      <c r="D2867" s="94"/>
      <c r="E2867" s="95"/>
      <c r="F2867" s="87"/>
      <c r="G2867" s="87"/>
    </row>
    <row r="2868" spans="2:7">
      <c r="B2868" s="87"/>
      <c r="C2868" s="87"/>
      <c r="D2868" s="94"/>
      <c r="E2868" s="95"/>
      <c r="F2868" s="87"/>
      <c r="G2868" s="87"/>
    </row>
    <row r="2869" spans="2:7">
      <c r="B2869" s="87"/>
      <c r="C2869" s="87"/>
      <c r="D2869" s="94"/>
      <c r="E2869" s="95"/>
      <c r="F2869" s="87"/>
      <c r="G2869" s="87"/>
    </row>
    <row r="2870" spans="2:7">
      <c r="B2870" s="87"/>
      <c r="C2870" s="87"/>
      <c r="D2870" s="94"/>
      <c r="E2870" s="95"/>
      <c r="F2870" s="87"/>
      <c r="G2870" s="87"/>
    </row>
    <row r="2871" spans="2:7">
      <c r="B2871" s="87"/>
      <c r="C2871" s="87"/>
      <c r="D2871" s="94"/>
      <c r="E2871" s="95"/>
      <c r="F2871" s="87"/>
      <c r="G2871" s="87"/>
    </row>
    <row r="2872" spans="2:7">
      <c r="B2872" s="87"/>
      <c r="C2872" s="87"/>
      <c r="D2872" s="94"/>
      <c r="E2872" s="95"/>
      <c r="F2872" s="87"/>
      <c r="G2872" s="87"/>
    </row>
    <row r="2873" spans="2:7">
      <c r="B2873" s="87"/>
      <c r="C2873" s="87"/>
      <c r="D2873" s="94"/>
      <c r="E2873" s="95"/>
      <c r="F2873" s="87"/>
      <c r="G2873" s="87"/>
    </row>
    <row r="2874" spans="2:7">
      <c r="B2874" s="87"/>
      <c r="C2874" s="87"/>
      <c r="D2874" s="94"/>
      <c r="E2874" s="95"/>
      <c r="F2874" s="87"/>
      <c r="G2874" s="87"/>
    </row>
    <row r="2875" spans="2:7">
      <c r="B2875" s="87"/>
      <c r="C2875" s="87"/>
      <c r="D2875" s="94"/>
      <c r="E2875" s="95"/>
      <c r="F2875" s="87"/>
      <c r="G2875" s="87"/>
    </row>
    <row r="2876" spans="2:7">
      <c r="B2876" s="87"/>
      <c r="C2876" s="87"/>
      <c r="D2876" s="94"/>
      <c r="E2876" s="95"/>
      <c r="F2876" s="87"/>
      <c r="G2876" s="87"/>
    </row>
    <row r="2877" spans="2:7">
      <c r="B2877" s="87"/>
      <c r="C2877" s="87"/>
      <c r="D2877" s="94"/>
      <c r="E2877" s="95"/>
      <c r="F2877" s="87"/>
      <c r="G2877" s="87"/>
    </row>
    <row r="2878" spans="2:7">
      <c r="B2878" s="87"/>
      <c r="C2878" s="87"/>
      <c r="D2878" s="94"/>
      <c r="E2878" s="95"/>
      <c r="F2878" s="87"/>
      <c r="G2878" s="87"/>
    </row>
    <row r="2879" spans="2:7">
      <c r="B2879" s="87"/>
      <c r="C2879" s="87"/>
      <c r="D2879" s="94"/>
      <c r="E2879" s="95"/>
      <c r="F2879" s="87"/>
      <c r="G2879" s="87"/>
    </row>
    <row r="2880" spans="2:7">
      <c r="B2880" s="87"/>
      <c r="C2880" s="87"/>
      <c r="D2880" s="94"/>
      <c r="E2880" s="95"/>
      <c r="F2880" s="87"/>
      <c r="G2880" s="87"/>
    </row>
    <row r="2881" spans="2:7">
      <c r="B2881" s="87"/>
      <c r="C2881" s="87"/>
      <c r="D2881" s="94"/>
      <c r="E2881" s="95"/>
      <c r="F2881" s="87"/>
      <c r="G2881" s="87"/>
    </row>
    <row r="2882" spans="2:7">
      <c r="B2882" s="87"/>
      <c r="C2882" s="87"/>
      <c r="D2882" s="94"/>
      <c r="E2882" s="95"/>
      <c r="F2882" s="87"/>
      <c r="G2882" s="87"/>
    </row>
    <row r="2883" spans="2:7">
      <c r="B2883" s="87"/>
      <c r="C2883" s="87"/>
      <c r="D2883" s="94"/>
      <c r="E2883" s="95"/>
      <c r="F2883" s="87"/>
      <c r="G2883" s="87"/>
    </row>
    <row r="2884" spans="2:7">
      <c r="B2884" s="87"/>
      <c r="C2884" s="87"/>
      <c r="D2884" s="94"/>
      <c r="E2884" s="95"/>
      <c r="F2884" s="87"/>
      <c r="G2884" s="87"/>
    </row>
    <row r="2885" spans="2:7">
      <c r="B2885" s="87"/>
      <c r="C2885" s="87"/>
      <c r="D2885" s="94"/>
      <c r="E2885" s="95"/>
      <c r="F2885" s="87"/>
      <c r="G2885" s="87"/>
    </row>
    <row r="2886" spans="2:7">
      <c r="B2886" s="87"/>
      <c r="C2886" s="87"/>
      <c r="D2886" s="94"/>
      <c r="E2886" s="95"/>
      <c r="F2886" s="87"/>
      <c r="G2886" s="87"/>
    </row>
    <row r="2887" spans="2:7">
      <c r="B2887" s="87"/>
      <c r="C2887" s="87"/>
      <c r="D2887" s="94"/>
      <c r="E2887" s="95"/>
      <c r="F2887" s="87"/>
      <c r="G2887" s="87"/>
    </row>
    <row r="2888" spans="2:7">
      <c r="B2888" s="87"/>
      <c r="C2888" s="87"/>
      <c r="D2888" s="94"/>
      <c r="E2888" s="95"/>
      <c r="F2888" s="87"/>
      <c r="G2888" s="87"/>
    </row>
    <row r="2889" spans="2:7">
      <c r="B2889" s="87"/>
      <c r="C2889" s="87"/>
      <c r="D2889" s="94"/>
      <c r="E2889" s="95"/>
      <c r="F2889" s="87"/>
      <c r="G2889" s="87"/>
    </row>
    <row r="2890" spans="2:7">
      <c r="B2890" s="87"/>
      <c r="C2890" s="87"/>
      <c r="D2890" s="94"/>
      <c r="E2890" s="95"/>
      <c r="F2890" s="87"/>
      <c r="G2890" s="87"/>
    </row>
    <row r="2891" spans="2:7">
      <c r="B2891" s="87"/>
      <c r="C2891" s="87"/>
      <c r="D2891" s="94"/>
      <c r="E2891" s="95"/>
      <c r="F2891" s="87"/>
      <c r="G2891" s="87"/>
    </row>
    <row r="2892" spans="2:7">
      <c r="B2892" s="87"/>
      <c r="C2892" s="87"/>
      <c r="D2892" s="94"/>
      <c r="E2892" s="95"/>
      <c r="F2892" s="87"/>
      <c r="G2892" s="87"/>
    </row>
    <row r="2893" spans="2:7">
      <c r="B2893" s="87"/>
      <c r="C2893" s="87"/>
      <c r="D2893" s="94"/>
      <c r="E2893" s="95"/>
      <c r="F2893" s="87"/>
      <c r="G2893" s="87"/>
    </row>
    <row r="2894" spans="2:7">
      <c r="B2894" s="87"/>
      <c r="C2894" s="87"/>
      <c r="D2894" s="94"/>
      <c r="E2894" s="95"/>
      <c r="F2894" s="87"/>
      <c r="G2894" s="87"/>
    </row>
    <row r="2895" spans="2:7">
      <c r="B2895" s="87"/>
      <c r="C2895" s="87"/>
      <c r="D2895" s="94"/>
      <c r="E2895" s="95"/>
      <c r="F2895" s="87"/>
      <c r="G2895" s="87"/>
    </row>
    <row r="2896" spans="2:7">
      <c r="B2896" s="87"/>
      <c r="C2896" s="87"/>
      <c r="D2896" s="94"/>
      <c r="E2896" s="95"/>
      <c r="F2896" s="87"/>
      <c r="G2896" s="87"/>
    </row>
    <row r="2897" spans="2:7">
      <c r="B2897" s="87"/>
      <c r="C2897" s="87"/>
      <c r="D2897" s="94"/>
      <c r="E2897" s="95"/>
      <c r="F2897" s="87"/>
      <c r="G2897" s="87"/>
    </row>
    <row r="2898" spans="2:7">
      <c r="B2898" s="87"/>
      <c r="C2898" s="87"/>
      <c r="D2898" s="94"/>
      <c r="E2898" s="95"/>
      <c r="F2898" s="87"/>
      <c r="G2898" s="87"/>
    </row>
    <row r="2899" spans="2:7">
      <c r="B2899" s="87"/>
      <c r="C2899" s="87"/>
      <c r="D2899" s="94"/>
      <c r="E2899" s="95"/>
      <c r="F2899" s="87"/>
      <c r="G2899" s="87"/>
    </row>
    <row r="2900" spans="2:7">
      <c r="B2900" s="87"/>
      <c r="C2900" s="87"/>
      <c r="D2900" s="94"/>
      <c r="E2900" s="95"/>
      <c r="F2900" s="87"/>
      <c r="G2900" s="87"/>
    </row>
    <row r="2901" spans="2:7">
      <c r="B2901" s="87"/>
      <c r="C2901" s="87"/>
      <c r="D2901" s="94"/>
      <c r="E2901" s="95"/>
      <c r="F2901" s="87"/>
      <c r="G2901" s="87"/>
    </row>
    <row r="2902" spans="2:7">
      <c r="B2902" s="87"/>
      <c r="C2902" s="87"/>
      <c r="D2902" s="94"/>
      <c r="E2902" s="95"/>
      <c r="F2902" s="87"/>
      <c r="G2902" s="87"/>
    </row>
    <row r="2903" spans="2:7">
      <c r="B2903" s="87"/>
      <c r="C2903" s="87"/>
      <c r="D2903" s="94"/>
      <c r="E2903" s="95"/>
      <c r="F2903" s="87"/>
      <c r="G2903" s="87"/>
    </row>
    <row r="2904" spans="2:7">
      <c r="B2904" s="87"/>
      <c r="C2904" s="87"/>
      <c r="D2904" s="94"/>
      <c r="E2904" s="95"/>
      <c r="F2904" s="87"/>
      <c r="G2904" s="87"/>
    </row>
    <row r="2905" spans="2:7">
      <c r="B2905" s="87"/>
      <c r="C2905" s="87"/>
      <c r="D2905" s="94"/>
      <c r="E2905" s="95"/>
      <c r="F2905" s="87"/>
      <c r="G2905" s="87"/>
    </row>
    <row r="2906" spans="2:7">
      <c r="B2906" s="87"/>
      <c r="C2906" s="87"/>
      <c r="D2906" s="94"/>
      <c r="E2906" s="95"/>
      <c r="F2906" s="87"/>
      <c r="G2906" s="87"/>
    </row>
    <row r="2907" spans="2:7">
      <c r="B2907" s="87"/>
      <c r="C2907" s="87"/>
      <c r="D2907" s="94"/>
      <c r="E2907" s="95"/>
      <c r="F2907" s="87"/>
      <c r="G2907" s="87"/>
    </row>
    <row r="2908" spans="2:7">
      <c r="B2908" s="87"/>
      <c r="C2908" s="87"/>
      <c r="D2908" s="94"/>
      <c r="E2908" s="95"/>
      <c r="F2908" s="87"/>
      <c r="G2908" s="87"/>
    </row>
    <row r="2909" spans="2:7">
      <c r="B2909" s="87"/>
      <c r="C2909" s="87"/>
      <c r="D2909" s="94"/>
      <c r="E2909" s="95"/>
      <c r="F2909" s="87"/>
      <c r="G2909" s="87"/>
    </row>
    <row r="2910" spans="2:7">
      <c r="B2910" s="87"/>
      <c r="C2910" s="87"/>
      <c r="D2910" s="94"/>
      <c r="E2910" s="95"/>
      <c r="F2910" s="87"/>
      <c r="G2910" s="87"/>
    </row>
    <row r="2911" spans="2:7">
      <c r="B2911" s="87"/>
      <c r="C2911" s="87"/>
      <c r="D2911" s="94"/>
      <c r="E2911" s="95"/>
      <c r="F2911" s="87"/>
      <c r="G2911" s="87"/>
    </row>
    <row r="2912" spans="2:7">
      <c r="B2912" s="87"/>
      <c r="C2912" s="87"/>
      <c r="D2912" s="94"/>
      <c r="E2912" s="95"/>
      <c r="F2912" s="87"/>
      <c r="G2912" s="87"/>
    </row>
    <row r="2913" spans="2:7">
      <c r="B2913" s="87"/>
      <c r="C2913" s="87"/>
      <c r="D2913" s="94"/>
      <c r="E2913" s="95"/>
      <c r="F2913" s="87"/>
      <c r="G2913" s="87"/>
    </row>
    <row r="2914" spans="2:7">
      <c r="B2914" s="87"/>
      <c r="C2914" s="87"/>
      <c r="D2914" s="94"/>
      <c r="E2914" s="95"/>
      <c r="F2914" s="87"/>
      <c r="G2914" s="87"/>
    </row>
    <row r="2915" spans="2:7">
      <c r="B2915" s="87"/>
      <c r="C2915" s="87"/>
      <c r="D2915" s="94"/>
      <c r="E2915" s="95"/>
      <c r="F2915" s="87"/>
      <c r="G2915" s="87"/>
    </row>
    <row r="2916" spans="2:7">
      <c r="B2916" s="87"/>
      <c r="C2916" s="87"/>
      <c r="D2916" s="94"/>
      <c r="E2916" s="95"/>
      <c r="F2916" s="87"/>
      <c r="G2916" s="87"/>
    </row>
    <row r="2917" spans="2:7">
      <c r="B2917" s="87"/>
      <c r="C2917" s="87"/>
      <c r="D2917" s="94"/>
      <c r="E2917" s="95"/>
      <c r="F2917" s="87"/>
      <c r="G2917" s="87"/>
    </row>
    <row r="2918" spans="2:7">
      <c r="B2918" s="87"/>
      <c r="C2918" s="87"/>
      <c r="D2918" s="94"/>
      <c r="E2918" s="95"/>
      <c r="F2918" s="87"/>
      <c r="G2918" s="87"/>
    </row>
    <row r="2919" spans="2:7">
      <c r="B2919" s="87"/>
      <c r="C2919" s="87"/>
      <c r="D2919" s="94"/>
      <c r="E2919" s="95"/>
      <c r="F2919" s="87"/>
      <c r="G2919" s="87"/>
    </row>
    <row r="2920" spans="2:7">
      <c r="B2920" s="87"/>
      <c r="C2920" s="87"/>
      <c r="D2920" s="94"/>
      <c r="E2920" s="95"/>
      <c r="F2920" s="87"/>
      <c r="G2920" s="87"/>
    </row>
    <row r="2921" spans="2:7">
      <c r="B2921" s="87"/>
      <c r="C2921" s="87"/>
      <c r="D2921" s="94"/>
      <c r="E2921" s="95"/>
      <c r="F2921" s="87"/>
      <c r="G2921" s="87"/>
    </row>
    <row r="2922" spans="2:7">
      <c r="B2922" s="87"/>
      <c r="C2922" s="87"/>
      <c r="D2922" s="94"/>
      <c r="E2922" s="95"/>
      <c r="F2922" s="87"/>
      <c r="G2922" s="87"/>
    </row>
    <row r="2923" spans="2:7">
      <c r="B2923" s="87"/>
      <c r="C2923" s="87"/>
      <c r="D2923" s="94"/>
      <c r="E2923" s="95"/>
      <c r="F2923" s="87"/>
      <c r="G2923" s="87"/>
    </row>
    <row r="2924" spans="2:7">
      <c r="B2924" s="87"/>
      <c r="C2924" s="87"/>
      <c r="D2924" s="94"/>
      <c r="E2924" s="95"/>
      <c r="F2924" s="87"/>
      <c r="G2924" s="87"/>
    </row>
    <row r="2925" spans="2:7">
      <c r="B2925" s="87"/>
      <c r="C2925" s="87"/>
      <c r="D2925" s="94"/>
      <c r="E2925" s="95"/>
      <c r="F2925" s="87"/>
      <c r="G2925" s="87"/>
    </row>
    <row r="2926" spans="2:7">
      <c r="B2926" s="87"/>
      <c r="C2926" s="87"/>
      <c r="D2926" s="94"/>
      <c r="E2926" s="95"/>
      <c r="F2926" s="87"/>
      <c r="G2926" s="87"/>
    </row>
    <row r="2927" spans="2:7">
      <c r="B2927" s="87"/>
      <c r="C2927" s="87"/>
      <c r="D2927" s="94"/>
      <c r="E2927" s="95"/>
      <c r="F2927" s="87"/>
      <c r="G2927" s="87"/>
    </row>
    <row r="2928" spans="2:7">
      <c r="B2928" s="87"/>
      <c r="C2928" s="87"/>
      <c r="D2928" s="94"/>
      <c r="E2928" s="95"/>
      <c r="F2928" s="87"/>
      <c r="G2928" s="87"/>
    </row>
    <row r="2929" spans="2:7">
      <c r="B2929" s="87"/>
      <c r="C2929" s="87"/>
      <c r="D2929" s="94"/>
      <c r="E2929" s="95"/>
      <c r="F2929" s="87"/>
      <c r="G2929" s="87"/>
    </row>
    <row r="2930" spans="2:7">
      <c r="B2930" s="87"/>
      <c r="C2930" s="87"/>
      <c r="D2930" s="94"/>
      <c r="E2930" s="95"/>
      <c r="F2930" s="87"/>
      <c r="G2930" s="87"/>
    </row>
    <row r="2931" spans="2:7">
      <c r="B2931" s="87"/>
      <c r="C2931" s="87"/>
      <c r="D2931" s="94"/>
      <c r="E2931" s="95"/>
      <c r="F2931" s="87"/>
      <c r="G2931" s="87"/>
    </row>
    <row r="2932" spans="2:7">
      <c r="B2932" s="87"/>
      <c r="C2932" s="87"/>
      <c r="D2932" s="94"/>
      <c r="E2932" s="95"/>
      <c r="F2932" s="87"/>
      <c r="G2932" s="87"/>
    </row>
    <row r="2933" spans="2:7">
      <c r="B2933" s="87"/>
      <c r="C2933" s="87"/>
      <c r="D2933" s="94"/>
      <c r="E2933" s="95"/>
      <c r="F2933" s="87"/>
      <c r="G2933" s="87"/>
    </row>
    <row r="2934" spans="2:7">
      <c r="B2934" s="87"/>
      <c r="C2934" s="87"/>
      <c r="D2934" s="94"/>
      <c r="E2934" s="95"/>
      <c r="F2934" s="87"/>
      <c r="G2934" s="87"/>
    </row>
    <row r="2935" spans="2:7">
      <c r="B2935" s="87"/>
      <c r="C2935" s="87"/>
      <c r="D2935" s="94"/>
      <c r="E2935" s="95"/>
      <c r="F2935" s="87"/>
      <c r="G2935" s="87"/>
    </row>
    <row r="2936" spans="2:7">
      <c r="B2936" s="87"/>
      <c r="C2936" s="87"/>
      <c r="D2936" s="94"/>
      <c r="E2936" s="95"/>
      <c r="F2936" s="87"/>
      <c r="G2936" s="87"/>
    </row>
    <row r="2937" spans="2:7">
      <c r="B2937" s="87"/>
      <c r="C2937" s="87"/>
      <c r="D2937" s="94"/>
      <c r="E2937" s="95"/>
      <c r="F2937" s="87"/>
      <c r="G2937" s="87"/>
    </row>
    <row r="2938" spans="2:7">
      <c r="B2938" s="87"/>
      <c r="C2938" s="87"/>
      <c r="D2938" s="94"/>
      <c r="E2938" s="95"/>
      <c r="F2938" s="87"/>
      <c r="G2938" s="87"/>
    </row>
    <row r="2939" spans="2:7">
      <c r="B2939" s="87"/>
      <c r="C2939" s="87"/>
      <c r="D2939" s="94"/>
      <c r="E2939" s="95"/>
      <c r="F2939" s="87"/>
      <c r="G2939" s="87"/>
    </row>
    <row r="2940" spans="2:7">
      <c r="B2940" s="87"/>
      <c r="C2940" s="87"/>
      <c r="D2940" s="94"/>
      <c r="E2940" s="95"/>
      <c r="F2940" s="87"/>
      <c r="G2940" s="87"/>
    </row>
    <row r="2941" spans="2:7">
      <c r="B2941" s="87"/>
      <c r="C2941" s="87"/>
      <c r="D2941" s="94"/>
      <c r="E2941" s="95"/>
      <c r="F2941" s="87"/>
      <c r="G2941" s="87"/>
    </row>
    <row r="2942" spans="2:7">
      <c r="B2942" s="87"/>
      <c r="C2942" s="87"/>
      <c r="D2942" s="94"/>
      <c r="E2942" s="95"/>
      <c r="F2942" s="87"/>
      <c r="G2942" s="87"/>
    </row>
    <row r="2943" spans="2:7">
      <c r="B2943" s="87"/>
      <c r="C2943" s="87"/>
      <c r="D2943" s="94"/>
      <c r="E2943" s="95"/>
      <c r="F2943" s="87"/>
      <c r="G2943" s="87"/>
    </row>
    <row r="2944" spans="2:7">
      <c r="B2944" s="87"/>
      <c r="C2944" s="87"/>
      <c r="D2944" s="94"/>
      <c r="E2944" s="95"/>
      <c r="F2944" s="87"/>
      <c r="G2944" s="87"/>
    </row>
    <row r="2945" spans="2:7">
      <c r="B2945" s="87"/>
      <c r="C2945" s="87"/>
      <c r="D2945" s="94"/>
      <c r="E2945" s="95"/>
      <c r="F2945" s="87"/>
      <c r="G2945" s="87"/>
    </row>
    <row r="2946" spans="2:7">
      <c r="B2946" s="87"/>
      <c r="C2946" s="87"/>
      <c r="D2946" s="94"/>
      <c r="E2946" s="95"/>
      <c r="F2946" s="87"/>
      <c r="G2946" s="87"/>
    </row>
    <row r="2947" spans="2:7">
      <c r="B2947" s="87"/>
      <c r="C2947" s="87"/>
      <c r="D2947" s="94"/>
      <c r="E2947" s="95"/>
      <c r="F2947" s="87"/>
      <c r="G2947" s="87"/>
    </row>
    <row r="2948" spans="2:7">
      <c r="B2948" s="87"/>
      <c r="C2948" s="87"/>
      <c r="D2948" s="94"/>
      <c r="E2948" s="95"/>
      <c r="F2948" s="87"/>
      <c r="G2948" s="87"/>
    </row>
    <row r="2949" spans="2:7">
      <c r="B2949" s="87"/>
      <c r="C2949" s="87"/>
      <c r="D2949" s="94"/>
      <c r="E2949" s="95"/>
      <c r="F2949" s="87"/>
      <c r="G2949" s="87"/>
    </row>
    <row r="2950" spans="2:7">
      <c r="B2950" s="87"/>
      <c r="C2950" s="87"/>
      <c r="D2950" s="94"/>
      <c r="E2950" s="95"/>
      <c r="F2950" s="87"/>
      <c r="G2950" s="87"/>
    </row>
    <row r="2951" spans="2:7">
      <c r="B2951" s="87"/>
      <c r="C2951" s="87"/>
      <c r="D2951" s="94"/>
      <c r="E2951" s="95"/>
      <c r="F2951" s="87"/>
      <c r="G2951" s="87"/>
    </row>
    <row r="2952" spans="2:7">
      <c r="B2952" s="87"/>
      <c r="C2952" s="87"/>
      <c r="D2952" s="94"/>
      <c r="E2952" s="95"/>
      <c r="F2952" s="87"/>
      <c r="G2952" s="87"/>
    </row>
    <row r="2953" spans="2:7">
      <c r="B2953" s="87"/>
      <c r="C2953" s="87"/>
      <c r="D2953" s="94"/>
      <c r="E2953" s="95"/>
      <c r="F2953" s="87"/>
      <c r="G2953" s="87"/>
    </row>
    <row r="2954" spans="2:7">
      <c r="B2954" s="87"/>
      <c r="C2954" s="87"/>
      <c r="D2954" s="94"/>
      <c r="E2954" s="95"/>
      <c r="F2954" s="87"/>
      <c r="G2954" s="87"/>
    </row>
    <row r="2955" spans="2:7">
      <c r="B2955" s="87"/>
      <c r="C2955" s="87"/>
      <c r="D2955" s="94"/>
      <c r="E2955" s="95"/>
      <c r="F2955" s="87"/>
      <c r="G2955" s="87"/>
    </row>
    <row r="2956" spans="2:7">
      <c r="B2956" s="87"/>
      <c r="C2956" s="87"/>
      <c r="D2956" s="94"/>
      <c r="E2956" s="95"/>
      <c r="F2956" s="87"/>
      <c r="G2956" s="87"/>
    </row>
    <row r="2957" spans="2:7">
      <c r="B2957" s="87"/>
      <c r="C2957" s="87"/>
      <c r="D2957" s="94"/>
      <c r="E2957" s="95"/>
      <c r="F2957" s="87"/>
      <c r="G2957" s="87"/>
    </row>
    <row r="2958" spans="2:7">
      <c r="B2958" s="87"/>
      <c r="C2958" s="87"/>
      <c r="D2958" s="94"/>
      <c r="E2958" s="95"/>
      <c r="F2958" s="87"/>
      <c r="G2958" s="87"/>
    </row>
    <row r="2959" spans="2:7">
      <c r="B2959" s="87"/>
      <c r="C2959" s="87"/>
      <c r="D2959" s="94"/>
      <c r="E2959" s="95"/>
      <c r="F2959" s="87"/>
      <c r="G2959" s="87"/>
    </row>
    <row r="2960" spans="2:7">
      <c r="B2960" s="87"/>
      <c r="C2960" s="87"/>
      <c r="D2960" s="94"/>
      <c r="E2960" s="95"/>
      <c r="F2960" s="87"/>
      <c r="G2960" s="87"/>
    </row>
    <row r="2961" spans="2:7">
      <c r="B2961" s="87"/>
      <c r="C2961" s="87"/>
      <c r="D2961" s="94"/>
      <c r="E2961" s="95"/>
      <c r="F2961" s="87"/>
      <c r="G2961" s="87"/>
    </row>
    <row r="2962" spans="2:7">
      <c r="B2962" s="87"/>
      <c r="C2962" s="87"/>
      <c r="D2962" s="94"/>
      <c r="E2962" s="95"/>
      <c r="F2962" s="87"/>
      <c r="G2962" s="87"/>
    </row>
    <row r="2963" spans="2:7">
      <c r="B2963" s="87"/>
      <c r="C2963" s="87"/>
      <c r="D2963" s="94"/>
      <c r="E2963" s="95"/>
      <c r="F2963" s="87"/>
      <c r="G2963" s="87"/>
    </row>
    <row r="2964" spans="2:7">
      <c r="B2964" s="87"/>
      <c r="C2964" s="87"/>
      <c r="D2964" s="94"/>
      <c r="E2964" s="95"/>
      <c r="F2964" s="87"/>
      <c r="G2964" s="87"/>
    </row>
    <row r="2965" spans="2:7">
      <c r="B2965" s="87"/>
      <c r="C2965" s="87"/>
      <c r="D2965" s="94"/>
      <c r="E2965" s="95"/>
      <c r="F2965" s="87"/>
      <c r="G2965" s="87"/>
    </row>
    <row r="2966" spans="2:7">
      <c r="B2966" s="87"/>
      <c r="C2966" s="87"/>
      <c r="D2966" s="94"/>
      <c r="E2966" s="95"/>
      <c r="F2966" s="87"/>
      <c r="G2966" s="87"/>
    </row>
    <row r="2967" spans="2:7">
      <c r="B2967" s="87"/>
      <c r="C2967" s="87"/>
      <c r="D2967" s="94"/>
      <c r="E2967" s="95"/>
      <c r="F2967" s="87"/>
      <c r="G2967" s="87"/>
    </row>
    <row r="2968" spans="2:7">
      <c r="B2968" s="87"/>
      <c r="C2968" s="87"/>
      <c r="D2968" s="94"/>
      <c r="E2968" s="95"/>
      <c r="F2968" s="87"/>
      <c r="G2968" s="87"/>
    </row>
    <row r="2969" spans="2:7">
      <c r="B2969" s="87"/>
      <c r="C2969" s="87"/>
      <c r="D2969" s="94"/>
      <c r="E2969" s="95"/>
      <c r="F2969" s="87"/>
      <c r="G2969" s="87"/>
    </row>
    <row r="2970" spans="2:7">
      <c r="B2970" s="87"/>
      <c r="C2970" s="87"/>
      <c r="D2970" s="94"/>
      <c r="E2970" s="95"/>
      <c r="F2970" s="87"/>
      <c r="G2970" s="87"/>
    </row>
    <row r="2971" spans="2:7">
      <c r="B2971" s="87"/>
      <c r="C2971" s="87"/>
      <c r="D2971" s="94"/>
      <c r="E2971" s="95"/>
      <c r="F2971" s="87"/>
      <c r="G2971" s="87"/>
    </row>
    <row r="2972" spans="2:7">
      <c r="B2972" s="87"/>
      <c r="C2972" s="87"/>
      <c r="D2972" s="94"/>
      <c r="E2972" s="95"/>
      <c r="F2972" s="87"/>
      <c r="G2972" s="87"/>
    </row>
    <row r="2973" spans="2:7">
      <c r="B2973" s="87"/>
      <c r="C2973" s="87"/>
      <c r="D2973" s="94"/>
      <c r="E2973" s="95"/>
      <c r="F2973" s="87"/>
      <c r="G2973" s="87"/>
    </row>
    <row r="2974" spans="2:7">
      <c r="B2974" s="87"/>
      <c r="C2974" s="87"/>
      <c r="D2974" s="94"/>
      <c r="E2974" s="95"/>
      <c r="F2974" s="87"/>
      <c r="G2974" s="87"/>
    </row>
    <row r="2975" spans="2:7">
      <c r="B2975" s="87"/>
      <c r="C2975" s="87"/>
      <c r="D2975" s="94"/>
      <c r="E2975" s="95"/>
      <c r="F2975" s="87"/>
      <c r="G2975" s="87"/>
    </row>
    <row r="2976" spans="2:7">
      <c r="B2976" s="87"/>
      <c r="C2976" s="87"/>
      <c r="D2976" s="94"/>
      <c r="E2976" s="95"/>
      <c r="F2976" s="87"/>
      <c r="G2976" s="87"/>
    </row>
    <row r="2977" spans="2:7">
      <c r="B2977" s="87"/>
      <c r="C2977" s="87"/>
      <c r="D2977" s="94"/>
      <c r="E2977" s="95"/>
      <c r="F2977" s="87"/>
      <c r="G2977" s="87"/>
    </row>
    <row r="2978" spans="2:7">
      <c r="B2978" s="87"/>
      <c r="C2978" s="87"/>
      <c r="D2978" s="94"/>
      <c r="E2978" s="95"/>
      <c r="F2978" s="87"/>
      <c r="G2978" s="87"/>
    </row>
    <row r="2979" spans="2:7">
      <c r="B2979" s="87"/>
      <c r="C2979" s="87"/>
      <c r="D2979" s="94"/>
      <c r="E2979" s="95"/>
      <c r="F2979" s="87"/>
      <c r="G2979" s="87"/>
    </row>
    <row r="2980" spans="2:7">
      <c r="B2980" s="87"/>
      <c r="C2980" s="87"/>
      <c r="D2980" s="94"/>
      <c r="E2980" s="95"/>
      <c r="F2980" s="87"/>
      <c r="G2980" s="87"/>
    </row>
    <row r="2981" spans="2:7">
      <c r="B2981" s="87"/>
      <c r="C2981" s="87"/>
      <c r="D2981" s="94"/>
      <c r="E2981" s="95"/>
      <c r="F2981" s="87"/>
      <c r="G2981" s="87"/>
    </row>
    <row r="2982" spans="2:7">
      <c r="B2982" s="87"/>
      <c r="C2982" s="87"/>
      <c r="D2982" s="94"/>
      <c r="E2982" s="95"/>
      <c r="F2982" s="87"/>
      <c r="G2982" s="87"/>
    </row>
    <row r="2983" spans="2:7">
      <c r="B2983" s="87"/>
      <c r="C2983" s="87"/>
      <c r="D2983" s="94"/>
      <c r="E2983" s="95"/>
      <c r="F2983" s="87"/>
      <c r="G2983" s="87"/>
    </row>
    <row r="2984" spans="2:7">
      <c r="B2984" s="87"/>
      <c r="C2984" s="87"/>
      <c r="D2984" s="94"/>
      <c r="E2984" s="95"/>
      <c r="F2984" s="87"/>
      <c r="G2984" s="87"/>
    </row>
    <row r="2985" spans="2:7">
      <c r="B2985" s="87"/>
      <c r="C2985" s="87"/>
      <c r="D2985" s="94"/>
      <c r="E2985" s="95"/>
      <c r="F2985" s="87"/>
      <c r="G2985" s="87"/>
    </row>
    <row r="2986" spans="2:7">
      <c r="B2986" s="87"/>
      <c r="C2986" s="87"/>
      <c r="D2986" s="94"/>
      <c r="E2986" s="95"/>
      <c r="F2986" s="87"/>
      <c r="G2986" s="87"/>
    </row>
    <row r="2987" spans="2:7">
      <c r="B2987" s="87"/>
      <c r="C2987" s="87"/>
      <c r="D2987" s="94"/>
      <c r="E2987" s="95"/>
      <c r="F2987" s="87"/>
      <c r="G2987" s="87"/>
    </row>
    <row r="2988" spans="2:7">
      <c r="B2988" s="87"/>
      <c r="C2988" s="87"/>
      <c r="D2988" s="94"/>
      <c r="E2988" s="95"/>
      <c r="F2988" s="87"/>
      <c r="G2988" s="87"/>
    </row>
    <row r="2989" spans="2:7">
      <c r="B2989" s="87"/>
      <c r="C2989" s="87"/>
      <c r="D2989" s="94"/>
      <c r="E2989" s="95"/>
      <c r="F2989" s="87"/>
      <c r="G2989" s="87"/>
    </row>
    <row r="2990" spans="2:7">
      <c r="B2990" s="87"/>
      <c r="C2990" s="87"/>
      <c r="D2990" s="94"/>
      <c r="E2990" s="95"/>
      <c r="F2990" s="87"/>
      <c r="G2990" s="87"/>
    </row>
    <row r="2991" spans="2:7">
      <c r="B2991" s="87"/>
      <c r="C2991" s="87"/>
      <c r="D2991" s="94"/>
      <c r="E2991" s="95"/>
      <c r="F2991" s="87"/>
      <c r="G2991" s="87"/>
    </row>
    <row r="2992" spans="2:7">
      <c r="B2992" s="87"/>
      <c r="C2992" s="87"/>
      <c r="D2992" s="94"/>
      <c r="E2992" s="95"/>
      <c r="F2992" s="87"/>
      <c r="G2992" s="87"/>
    </row>
    <row r="2993" spans="2:7">
      <c r="B2993" s="87"/>
      <c r="C2993" s="87"/>
      <c r="D2993" s="94"/>
      <c r="E2993" s="95"/>
      <c r="F2993" s="87"/>
      <c r="G2993" s="87"/>
    </row>
    <row r="2994" spans="2:7">
      <c r="B2994" s="87"/>
      <c r="C2994" s="87"/>
      <c r="D2994" s="94"/>
      <c r="E2994" s="95"/>
      <c r="F2994" s="87"/>
      <c r="G2994" s="87"/>
    </row>
    <row r="2995" spans="2:7">
      <c r="B2995" s="87"/>
      <c r="C2995" s="87"/>
      <c r="D2995" s="94"/>
      <c r="E2995" s="95"/>
      <c r="F2995" s="87"/>
      <c r="G2995" s="87"/>
    </row>
    <row r="2996" spans="2:7">
      <c r="B2996" s="87"/>
      <c r="C2996" s="87"/>
      <c r="D2996" s="94"/>
      <c r="E2996" s="95"/>
      <c r="F2996" s="87"/>
      <c r="G2996" s="87"/>
    </row>
    <row r="2997" spans="2:7">
      <c r="B2997" s="87"/>
      <c r="C2997" s="87"/>
      <c r="D2997" s="94"/>
      <c r="E2997" s="95"/>
      <c r="F2997" s="87"/>
      <c r="G2997" s="87"/>
    </row>
    <row r="2998" spans="2:7">
      <c r="B2998" s="87"/>
      <c r="C2998" s="87"/>
      <c r="D2998" s="94"/>
      <c r="E2998" s="95"/>
      <c r="F2998" s="87"/>
      <c r="G2998" s="87"/>
    </row>
    <row r="2999" spans="2:7">
      <c r="B2999" s="87"/>
      <c r="C2999" s="87"/>
      <c r="D2999" s="94"/>
      <c r="E2999" s="95"/>
      <c r="F2999" s="87"/>
      <c r="G2999" s="87"/>
    </row>
    <row r="3000" spans="2:7">
      <c r="B3000" s="87"/>
      <c r="C3000" s="87"/>
      <c r="D3000" s="94"/>
      <c r="E3000" s="95"/>
      <c r="F3000" s="87"/>
      <c r="G3000" s="87"/>
    </row>
    <row r="3001" spans="2:7">
      <c r="B3001" s="87"/>
      <c r="C3001" s="87"/>
      <c r="D3001" s="94"/>
      <c r="E3001" s="95"/>
      <c r="F3001" s="87"/>
      <c r="G3001" s="87"/>
    </row>
    <row r="3002" spans="2:7">
      <c r="B3002" s="87"/>
      <c r="C3002" s="87"/>
      <c r="D3002" s="94"/>
      <c r="E3002" s="95"/>
      <c r="F3002" s="87"/>
      <c r="G3002" s="87"/>
    </row>
    <row r="3003" spans="2:7">
      <c r="B3003" s="87"/>
      <c r="C3003" s="87"/>
      <c r="D3003" s="94"/>
      <c r="E3003" s="95"/>
      <c r="F3003" s="87"/>
      <c r="G3003" s="87"/>
    </row>
    <row r="3004" spans="2:7">
      <c r="B3004" s="87"/>
      <c r="C3004" s="87"/>
      <c r="D3004" s="94"/>
      <c r="E3004" s="95"/>
      <c r="F3004" s="87"/>
      <c r="G3004" s="87"/>
    </row>
    <row r="3005" spans="2:7">
      <c r="B3005" s="87"/>
      <c r="C3005" s="87"/>
      <c r="D3005" s="94"/>
      <c r="E3005" s="95"/>
      <c r="F3005" s="87"/>
      <c r="G3005" s="87"/>
    </row>
    <row r="3006" spans="2:7">
      <c r="B3006" s="87"/>
      <c r="C3006" s="87"/>
      <c r="D3006" s="94"/>
      <c r="E3006" s="95"/>
      <c r="F3006" s="87"/>
      <c r="G3006" s="87"/>
    </row>
    <row r="3007" spans="2:7">
      <c r="B3007" s="87"/>
      <c r="C3007" s="87"/>
      <c r="D3007" s="94"/>
      <c r="E3007" s="95"/>
      <c r="F3007" s="87"/>
      <c r="G3007" s="87"/>
    </row>
    <row r="3008" spans="2:7">
      <c r="B3008" s="87"/>
      <c r="C3008" s="87"/>
      <c r="D3008" s="94"/>
      <c r="E3008" s="95"/>
      <c r="F3008" s="87"/>
      <c r="G3008" s="87"/>
    </row>
    <row r="3009" spans="2:7">
      <c r="B3009" s="87"/>
      <c r="C3009" s="87"/>
      <c r="D3009" s="94"/>
      <c r="E3009" s="95"/>
      <c r="F3009" s="87"/>
      <c r="G3009" s="87"/>
    </row>
    <row r="3010" spans="2:7">
      <c r="B3010" s="87"/>
      <c r="C3010" s="87"/>
      <c r="D3010" s="94"/>
      <c r="E3010" s="95"/>
      <c r="F3010" s="87"/>
      <c r="G3010" s="87"/>
    </row>
    <row r="3011" spans="2:7">
      <c r="B3011" s="87"/>
      <c r="C3011" s="87"/>
      <c r="D3011" s="94"/>
      <c r="E3011" s="95"/>
      <c r="F3011" s="87"/>
      <c r="G3011" s="87"/>
    </row>
    <row r="3012" spans="2:7">
      <c r="B3012" s="87"/>
      <c r="C3012" s="87"/>
      <c r="D3012" s="94"/>
      <c r="E3012" s="95"/>
      <c r="F3012" s="87"/>
      <c r="G3012" s="87"/>
    </row>
    <row r="3013" spans="2:7">
      <c r="B3013" s="87"/>
      <c r="C3013" s="87"/>
      <c r="D3013" s="94"/>
      <c r="E3013" s="95"/>
      <c r="F3013" s="87"/>
      <c r="G3013" s="87"/>
    </row>
    <row r="3014" spans="2:7">
      <c r="B3014" s="87"/>
      <c r="C3014" s="87"/>
      <c r="D3014" s="94"/>
      <c r="E3014" s="95"/>
      <c r="F3014" s="87"/>
      <c r="G3014" s="87"/>
    </row>
    <row r="3015" spans="2:7">
      <c r="B3015" s="87"/>
      <c r="C3015" s="87"/>
      <c r="D3015" s="94"/>
      <c r="E3015" s="95"/>
      <c r="F3015" s="87"/>
      <c r="G3015" s="87"/>
    </row>
    <row r="3016" spans="2:7">
      <c r="B3016" s="87"/>
      <c r="C3016" s="87"/>
      <c r="D3016" s="94"/>
      <c r="E3016" s="95"/>
      <c r="F3016" s="87"/>
      <c r="G3016" s="87"/>
    </row>
    <row r="3017" spans="2:7">
      <c r="B3017" s="87"/>
      <c r="C3017" s="87"/>
      <c r="D3017" s="94"/>
      <c r="E3017" s="95"/>
      <c r="F3017" s="87"/>
      <c r="G3017" s="87"/>
    </row>
    <row r="3018" spans="2:7">
      <c r="B3018" s="87"/>
      <c r="C3018" s="87"/>
      <c r="D3018" s="94"/>
      <c r="E3018" s="95"/>
      <c r="F3018" s="87"/>
      <c r="G3018" s="87"/>
    </row>
    <row r="3019" spans="2:7">
      <c r="B3019" s="87"/>
      <c r="C3019" s="87"/>
      <c r="D3019" s="94"/>
      <c r="E3019" s="95"/>
      <c r="F3019" s="87"/>
      <c r="G3019" s="87"/>
    </row>
    <row r="3020" spans="2:7">
      <c r="B3020" s="87"/>
      <c r="C3020" s="87"/>
      <c r="D3020" s="94"/>
      <c r="E3020" s="95"/>
      <c r="F3020" s="87"/>
      <c r="G3020" s="87"/>
    </row>
    <row r="3021" spans="2:7">
      <c r="B3021" s="87"/>
      <c r="C3021" s="87"/>
      <c r="D3021" s="94"/>
      <c r="E3021" s="95"/>
      <c r="F3021" s="87"/>
      <c r="G3021" s="87"/>
    </row>
    <row r="3022" spans="2:7">
      <c r="B3022" s="87"/>
      <c r="C3022" s="87"/>
      <c r="D3022" s="94"/>
      <c r="E3022" s="95"/>
      <c r="F3022" s="87"/>
      <c r="G3022" s="87"/>
    </row>
    <row r="3023" spans="2:7">
      <c r="B3023" s="87"/>
      <c r="C3023" s="87"/>
      <c r="D3023" s="94"/>
      <c r="E3023" s="95"/>
      <c r="F3023" s="87"/>
      <c r="G3023" s="87"/>
    </row>
    <row r="3024" spans="2:7">
      <c r="B3024" s="87"/>
      <c r="C3024" s="87"/>
      <c r="D3024" s="94"/>
      <c r="E3024" s="95"/>
      <c r="F3024" s="87"/>
      <c r="G3024" s="87"/>
    </row>
    <row r="3025" spans="2:7">
      <c r="B3025" s="87"/>
      <c r="C3025" s="87"/>
      <c r="D3025" s="94"/>
      <c r="E3025" s="95"/>
      <c r="F3025" s="87"/>
      <c r="G3025" s="87"/>
    </row>
    <row r="3026" spans="2:7">
      <c r="B3026" s="87"/>
      <c r="C3026" s="87"/>
      <c r="D3026" s="94"/>
      <c r="E3026" s="95"/>
      <c r="F3026" s="87"/>
      <c r="G3026" s="87"/>
    </row>
    <row r="3027" spans="2:7">
      <c r="B3027" s="87"/>
      <c r="C3027" s="87"/>
      <c r="D3027" s="94"/>
      <c r="E3027" s="95"/>
      <c r="F3027" s="87"/>
      <c r="G3027" s="87"/>
    </row>
    <row r="3028" spans="2:7">
      <c r="B3028" s="87"/>
      <c r="C3028" s="87"/>
      <c r="D3028" s="94"/>
      <c r="E3028" s="95"/>
      <c r="F3028" s="87"/>
      <c r="G3028" s="87"/>
    </row>
    <row r="3029" spans="2:7">
      <c r="B3029" s="87"/>
      <c r="C3029" s="87"/>
      <c r="D3029" s="94"/>
      <c r="E3029" s="95"/>
      <c r="F3029" s="87"/>
      <c r="G3029" s="87"/>
    </row>
    <row r="3030" spans="2:7">
      <c r="B3030" s="87"/>
      <c r="C3030" s="87"/>
      <c r="D3030" s="94"/>
      <c r="E3030" s="95"/>
      <c r="F3030" s="87"/>
      <c r="G3030" s="87"/>
    </row>
    <row r="3031" spans="2:7">
      <c r="B3031" s="87"/>
      <c r="C3031" s="87"/>
      <c r="D3031" s="94"/>
      <c r="E3031" s="95"/>
      <c r="F3031" s="87"/>
      <c r="G3031" s="87"/>
    </row>
    <row r="3032" spans="2:7">
      <c r="B3032" s="87"/>
      <c r="C3032" s="87"/>
      <c r="D3032" s="94"/>
      <c r="E3032" s="95"/>
      <c r="F3032" s="87"/>
      <c r="G3032" s="87"/>
    </row>
    <row r="3033" spans="2:7">
      <c r="B3033" s="87"/>
      <c r="C3033" s="87"/>
      <c r="D3033" s="94"/>
      <c r="E3033" s="95"/>
      <c r="F3033" s="87"/>
      <c r="G3033" s="87"/>
    </row>
    <row r="3034" spans="2:7">
      <c r="B3034" s="87"/>
      <c r="C3034" s="87"/>
      <c r="D3034" s="94"/>
      <c r="E3034" s="95"/>
      <c r="F3034" s="87"/>
      <c r="G3034" s="87"/>
    </row>
    <row r="3035" spans="2:7">
      <c r="B3035" s="87"/>
      <c r="C3035" s="87"/>
      <c r="D3035" s="94"/>
      <c r="E3035" s="95"/>
      <c r="F3035" s="87"/>
      <c r="G3035" s="87"/>
    </row>
    <row r="3036" spans="2:7">
      <c r="B3036" s="87"/>
      <c r="C3036" s="87"/>
      <c r="D3036" s="94"/>
      <c r="E3036" s="95"/>
      <c r="F3036" s="87"/>
      <c r="G3036" s="87"/>
    </row>
    <row r="3037" spans="2:7">
      <c r="B3037" s="87"/>
      <c r="C3037" s="87"/>
      <c r="D3037" s="94"/>
      <c r="E3037" s="95"/>
      <c r="F3037" s="87"/>
      <c r="G3037" s="87"/>
    </row>
    <row r="3038" spans="2:7">
      <c r="B3038" s="87"/>
      <c r="C3038" s="87"/>
      <c r="D3038" s="96"/>
      <c r="E3038" s="95"/>
      <c r="F3038" s="87"/>
      <c r="G3038" s="87"/>
    </row>
    <row r="3039" spans="2:7">
      <c r="B3039" s="87"/>
      <c r="C3039" s="87"/>
      <c r="D3039" s="96"/>
      <c r="E3039" s="95"/>
      <c r="F3039" s="87"/>
      <c r="G3039" s="87"/>
    </row>
    <row r="3040" spans="2:7">
      <c r="B3040" s="87"/>
      <c r="C3040" s="87"/>
      <c r="D3040" s="96"/>
      <c r="E3040" s="95"/>
      <c r="F3040" s="87"/>
      <c r="G3040" s="87"/>
    </row>
    <row r="3041" spans="2:7">
      <c r="B3041" s="87"/>
      <c r="C3041" s="87"/>
      <c r="D3041" s="96"/>
      <c r="E3041" s="95"/>
      <c r="F3041" s="87"/>
      <c r="G3041" s="87"/>
    </row>
    <row r="3042" spans="2:7">
      <c r="B3042" s="87"/>
      <c r="C3042" s="87"/>
      <c r="D3042" s="96"/>
      <c r="E3042" s="95"/>
      <c r="F3042" s="87"/>
      <c r="G3042" s="87"/>
    </row>
    <row r="3043" spans="2:7">
      <c r="B3043" s="87"/>
      <c r="C3043" s="87"/>
      <c r="D3043" s="96"/>
      <c r="E3043" s="95"/>
      <c r="F3043" s="87"/>
      <c r="G3043" s="87"/>
    </row>
    <row r="3044" spans="2:7">
      <c r="B3044" s="87"/>
      <c r="C3044" s="87"/>
      <c r="D3044" s="96"/>
      <c r="E3044" s="95"/>
      <c r="F3044" s="87"/>
      <c r="G3044" s="87"/>
    </row>
    <row r="3045" spans="2:7">
      <c r="B3045" s="87"/>
      <c r="C3045" s="87"/>
      <c r="D3045" s="96"/>
      <c r="E3045" s="95"/>
      <c r="F3045" s="87"/>
      <c r="G3045" s="87"/>
    </row>
    <row r="3046" spans="2:7">
      <c r="B3046" s="87"/>
      <c r="C3046" s="87"/>
      <c r="D3046" s="96"/>
      <c r="E3046" s="95"/>
      <c r="F3046" s="87"/>
      <c r="G3046" s="87"/>
    </row>
    <row r="3047" spans="2:7">
      <c r="B3047" s="87"/>
      <c r="C3047" s="87"/>
      <c r="D3047" s="96"/>
      <c r="E3047" s="95"/>
      <c r="F3047" s="87"/>
      <c r="G3047" s="87"/>
    </row>
    <row r="3048" spans="2:7">
      <c r="B3048" s="87"/>
      <c r="C3048" s="87"/>
      <c r="D3048" s="96"/>
      <c r="E3048" s="95"/>
      <c r="F3048" s="87"/>
      <c r="G3048" s="87"/>
    </row>
    <row r="3049" spans="2:7">
      <c r="B3049" s="87"/>
      <c r="C3049" s="87"/>
      <c r="D3049" s="96"/>
      <c r="E3049" s="95"/>
      <c r="F3049" s="87"/>
      <c r="G3049" s="87"/>
    </row>
    <row r="3050" spans="2:7">
      <c r="B3050" s="87"/>
      <c r="C3050" s="87"/>
      <c r="D3050" s="96"/>
      <c r="E3050" s="95"/>
      <c r="F3050" s="87"/>
      <c r="G3050" s="87"/>
    </row>
    <row r="3051" spans="2:7">
      <c r="B3051" s="87"/>
      <c r="C3051" s="87"/>
      <c r="D3051" s="96"/>
      <c r="E3051" s="95"/>
      <c r="F3051" s="87"/>
      <c r="G3051" s="87"/>
    </row>
    <row r="3052" spans="2:7">
      <c r="B3052" s="87"/>
      <c r="C3052" s="87"/>
      <c r="D3052" s="96"/>
      <c r="E3052" s="95"/>
      <c r="F3052" s="87"/>
      <c r="G3052" s="87"/>
    </row>
    <row r="3053" spans="2:7">
      <c r="B3053" s="87"/>
      <c r="C3053" s="87"/>
      <c r="D3053" s="96"/>
      <c r="E3053" s="95"/>
      <c r="F3053" s="87"/>
      <c r="G3053" s="87"/>
    </row>
    <row r="3054" spans="2:7">
      <c r="B3054" s="87"/>
      <c r="C3054" s="87"/>
      <c r="D3054" s="96"/>
      <c r="E3054" s="95"/>
      <c r="F3054" s="87"/>
      <c r="G3054" s="87"/>
    </row>
    <row r="3055" spans="2:7">
      <c r="B3055" s="87"/>
      <c r="C3055" s="87"/>
      <c r="D3055" s="96"/>
      <c r="E3055" s="95"/>
      <c r="F3055" s="87"/>
      <c r="G3055" s="87"/>
    </row>
    <row r="3056" spans="2:7">
      <c r="B3056" s="87"/>
      <c r="C3056" s="87"/>
      <c r="D3056" s="96"/>
      <c r="E3056" s="95"/>
      <c r="F3056" s="87"/>
      <c r="G3056" s="87"/>
    </row>
    <row r="3057" spans="2:7">
      <c r="B3057" s="87"/>
      <c r="C3057" s="87"/>
      <c r="D3057" s="96"/>
      <c r="E3057" s="95"/>
      <c r="F3057" s="87"/>
      <c r="G3057" s="87"/>
    </row>
    <row r="3058" spans="2:7">
      <c r="B3058" s="87"/>
      <c r="C3058" s="87"/>
      <c r="D3058" s="96"/>
      <c r="E3058" s="95"/>
      <c r="F3058" s="87"/>
      <c r="G3058" s="87"/>
    </row>
    <row r="3059" spans="2:7">
      <c r="B3059" s="87"/>
      <c r="C3059" s="87"/>
      <c r="D3059" s="96"/>
      <c r="E3059" s="95"/>
      <c r="F3059" s="87"/>
      <c r="G3059" s="87"/>
    </row>
    <row r="3060" spans="2:7">
      <c r="B3060" s="87"/>
      <c r="C3060" s="87"/>
      <c r="D3060" s="96"/>
      <c r="E3060" s="95"/>
      <c r="F3060" s="87"/>
      <c r="G3060" s="87"/>
    </row>
    <row r="3061" spans="2:7">
      <c r="B3061" s="87"/>
      <c r="C3061" s="87"/>
      <c r="D3061" s="96"/>
      <c r="E3061" s="95"/>
      <c r="F3061" s="87"/>
      <c r="G3061" s="87"/>
    </row>
    <row r="3062" spans="2:7">
      <c r="B3062" s="87"/>
      <c r="C3062" s="87"/>
      <c r="D3062" s="96"/>
      <c r="E3062" s="95"/>
      <c r="F3062" s="87"/>
      <c r="G3062" s="87"/>
    </row>
    <row r="3063" spans="2:7">
      <c r="B3063" s="87"/>
      <c r="C3063" s="87"/>
      <c r="D3063" s="96"/>
      <c r="E3063" s="95"/>
      <c r="F3063" s="87"/>
      <c r="G3063" s="87"/>
    </row>
    <row r="3064" spans="2:7">
      <c r="B3064" s="87"/>
      <c r="C3064" s="87"/>
      <c r="D3064" s="96"/>
      <c r="E3064" s="95"/>
      <c r="F3064" s="87"/>
      <c r="G3064" s="87"/>
    </row>
    <row r="3065" spans="2:7">
      <c r="B3065" s="87"/>
      <c r="C3065" s="87"/>
      <c r="D3065" s="96"/>
      <c r="E3065" s="95"/>
      <c r="F3065" s="87"/>
      <c r="G3065" s="87"/>
    </row>
    <row r="3066" spans="2:7">
      <c r="B3066" s="87"/>
      <c r="C3066" s="87"/>
      <c r="D3066" s="96"/>
      <c r="E3066" s="95"/>
      <c r="F3066" s="87"/>
      <c r="G3066" s="87"/>
    </row>
    <row r="3067" spans="2:7">
      <c r="B3067" s="87"/>
      <c r="C3067" s="87"/>
      <c r="D3067" s="96"/>
      <c r="E3067" s="95"/>
      <c r="F3067" s="87"/>
      <c r="G3067" s="87"/>
    </row>
    <row r="3068" spans="2:7">
      <c r="B3068" s="87"/>
      <c r="C3068" s="87"/>
      <c r="D3068" s="96"/>
      <c r="E3068" s="95"/>
      <c r="F3068" s="87"/>
      <c r="G3068" s="87"/>
    </row>
    <row r="3069" spans="2:7">
      <c r="B3069" s="87"/>
      <c r="C3069" s="87"/>
      <c r="D3069" s="96"/>
      <c r="E3069" s="95"/>
      <c r="F3069" s="87"/>
      <c r="G3069" s="87"/>
    </row>
    <row r="3070" spans="2:7">
      <c r="B3070" s="87"/>
      <c r="C3070" s="87"/>
      <c r="D3070" s="96"/>
      <c r="E3070" s="95"/>
      <c r="F3070" s="87"/>
      <c r="G3070" s="87"/>
    </row>
    <row r="3071" spans="2:7">
      <c r="B3071" s="87"/>
      <c r="C3071" s="87"/>
      <c r="D3071" s="96"/>
      <c r="E3071" s="95"/>
      <c r="F3071" s="87"/>
      <c r="G3071" s="87"/>
    </row>
    <row r="3072" spans="2:7">
      <c r="B3072" s="87"/>
      <c r="C3072" s="87"/>
      <c r="D3072" s="96"/>
      <c r="E3072" s="95"/>
      <c r="F3072" s="87"/>
      <c r="G3072" s="87"/>
    </row>
    <row r="3073" spans="2:7">
      <c r="B3073" s="87"/>
      <c r="C3073" s="87"/>
      <c r="D3073" s="96"/>
      <c r="E3073" s="95"/>
      <c r="F3073" s="87"/>
      <c r="G3073" s="87"/>
    </row>
    <row r="3074" spans="2:7">
      <c r="B3074" s="87"/>
      <c r="C3074" s="87"/>
      <c r="D3074" s="96"/>
      <c r="E3074" s="95"/>
      <c r="F3074" s="87"/>
      <c r="G3074" s="87"/>
    </row>
    <row r="3075" spans="2:7">
      <c r="B3075" s="87"/>
      <c r="C3075" s="87"/>
      <c r="D3075" s="96"/>
      <c r="E3075" s="95"/>
      <c r="F3075" s="87"/>
      <c r="G3075" s="87"/>
    </row>
    <row r="3076" spans="2:7">
      <c r="B3076" s="87"/>
      <c r="C3076" s="87"/>
      <c r="D3076" s="96"/>
      <c r="E3076" s="95"/>
      <c r="F3076" s="87"/>
      <c r="G3076" s="87"/>
    </row>
    <row r="3077" spans="2:7">
      <c r="B3077" s="87"/>
      <c r="C3077" s="87"/>
      <c r="D3077" s="96"/>
      <c r="E3077" s="95"/>
      <c r="F3077" s="87"/>
      <c r="G3077" s="87"/>
    </row>
    <row r="3078" spans="2:7">
      <c r="B3078" s="87"/>
      <c r="C3078" s="87"/>
      <c r="D3078" s="96"/>
      <c r="E3078" s="95"/>
      <c r="F3078" s="87"/>
      <c r="G3078" s="87"/>
    </row>
    <row r="3079" spans="2:7">
      <c r="B3079" s="87"/>
      <c r="C3079" s="87"/>
      <c r="D3079" s="96"/>
      <c r="E3079" s="95"/>
      <c r="F3079" s="87"/>
      <c r="G3079" s="87"/>
    </row>
    <row r="3080" spans="2:7">
      <c r="B3080" s="87"/>
      <c r="C3080" s="87"/>
      <c r="D3080" s="96"/>
      <c r="E3080" s="95"/>
      <c r="F3080" s="87"/>
      <c r="G3080" s="87"/>
    </row>
    <row r="3081" spans="2:7">
      <c r="B3081" s="87"/>
      <c r="C3081" s="87"/>
      <c r="D3081" s="96"/>
      <c r="E3081" s="95"/>
      <c r="F3081" s="87"/>
      <c r="G3081" s="87"/>
    </row>
    <row r="3082" spans="2:7">
      <c r="B3082" s="87"/>
      <c r="C3082" s="87"/>
      <c r="D3082" s="96"/>
      <c r="E3082" s="95"/>
      <c r="F3082" s="87"/>
      <c r="G3082" s="87"/>
    </row>
    <row r="3083" spans="2:7">
      <c r="B3083" s="87"/>
      <c r="C3083" s="87"/>
      <c r="D3083" s="96"/>
      <c r="E3083" s="95"/>
      <c r="F3083" s="87"/>
      <c r="G3083" s="87"/>
    </row>
    <row r="3084" spans="2:7">
      <c r="B3084" s="87"/>
      <c r="C3084" s="87"/>
      <c r="D3084" s="96"/>
      <c r="E3084" s="95"/>
      <c r="F3084" s="87"/>
      <c r="G3084" s="87"/>
    </row>
    <row r="3085" spans="2:7">
      <c r="B3085" s="87"/>
      <c r="C3085" s="87"/>
      <c r="D3085" s="96"/>
      <c r="E3085" s="95"/>
      <c r="F3085" s="87"/>
      <c r="G3085" s="87"/>
    </row>
    <row r="3086" spans="2:7">
      <c r="B3086" s="87"/>
      <c r="C3086" s="87"/>
      <c r="D3086" s="96"/>
      <c r="E3086" s="95"/>
      <c r="F3086" s="87"/>
      <c r="G3086" s="87"/>
    </row>
    <row r="3087" spans="2:7">
      <c r="B3087" s="87"/>
      <c r="C3087" s="87"/>
      <c r="D3087" s="96"/>
      <c r="E3087" s="95"/>
      <c r="F3087" s="87"/>
      <c r="G3087" s="87"/>
    </row>
    <row r="3088" spans="2:7">
      <c r="B3088" s="87"/>
      <c r="C3088" s="87"/>
      <c r="D3088" s="96"/>
      <c r="E3088" s="95"/>
      <c r="F3088" s="87"/>
      <c r="G3088" s="87"/>
    </row>
    <row r="3089" spans="2:7">
      <c r="B3089" s="87"/>
      <c r="C3089" s="87"/>
      <c r="D3089" s="96"/>
      <c r="E3089" s="95"/>
      <c r="F3089" s="87"/>
      <c r="G3089" s="87"/>
    </row>
    <row r="3090" spans="2:7">
      <c r="B3090" s="87"/>
      <c r="C3090" s="87"/>
      <c r="D3090" s="96"/>
      <c r="E3090" s="95"/>
      <c r="F3090" s="87"/>
      <c r="G3090" s="87"/>
    </row>
    <row r="3091" spans="2:7">
      <c r="B3091" s="87"/>
      <c r="C3091" s="87"/>
      <c r="D3091" s="96"/>
      <c r="E3091" s="95"/>
      <c r="F3091" s="87"/>
      <c r="G3091" s="87"/>
    </row>
    <row r="3092" spans="2:7">
      <c r="B3092" s="87"/>
      <c r="C3092" s="87"/>
      <c r="D3092" s="96"/>
      <c r="E3092" s="95"/>
      <c r="F3092" s="87"/>
      <c r="G3092" s="87"/>
    </row>
    <row r="3093" spans="2:7">
      <c r="B3093" s="87"/>
      <c r="C3093" s="87"/>
      <c r="D3093" s="96"/>
      <c r="E3093" s="95"/>
      <c r="F3093" s="87"/>
      <c r="G3093" s="87"/>
    </row>
    <row r="3094" spans="2:7">
      <c r="B3094" s="87"/>
      <c r="C3094" s="87"/>
      <c r="D3094" s="96"/>
      <c r="E3094" s="95"/>
      <c r="F3094" s="87"/>
      <c r="G3094" s="87"/>
    </row>
    <row r="3095" spans="2:7">
      <c r="B3095" s="87"/>
      <c r="C3095" s="87"/>
      <c r="D3095" s="96"/>
      <c r="E3095" s="95"/>
      <c r="F3095" s="87"/>
      <c r="G3095" s="87"/>
    </row>
    <row r="3096" spans="2:7">
      <c r="B3096" s="87"/>
      <c r="C3096" s="87"/>
      <c r="D3096" s="96"/>
      <c r="E3096" s="95"/>
      <c r="F3096" s="87"/>
      <c r="G3096" s="87"/>
    </row>
    <row r="3097" spans="2:7">
      <c r="B3097" s="87"/>
      <c r="C3097" s="87"/>
      <c r="D3097" s="96"/>
      <c r="E3097" s="95"/>
      <c r="F3097" s="87"/>
      <c r="G3097" s="87"/>
    </row>
    <row r="3098" spans="2:7">
      <c r="B3098" s="87"/>
      <c r="C3098" s="87"/>
      <c r="D3098" s="96"/>
      <c r="E3098" s="95"/>
      <c r="F3098" s="87"/>
      <c r="G3098" s="87"/>
    </row>
    <row r="3099" spans="2:7">
      <c r="B3099" s="87"/>
      <c r="C3099" s="87"/>
      <c r="D3099" s="96"/>
      <c r="E3099" s="95"/>
      <c r="F3099" s="87"/>
      <c r="G3099" s="87"/>
    </row>
    <row r="3100" spans="2:7">
      <c r="B3100" s="87"/>
      <c r="C3100" s="87"/>
      <c r="D3100" s="96"/>
      <c r="E3100" s="95"/>
      <c r="F3100" s="87"/>
      <c r="G3100" s="87"/>
    </row>
    <row r="3101" spans="2:7">
      <c r="B3101" s="87"/>
      <c r="C3101" s="87"/>
      <c r="D3101" s="96"/>
      <c r="E3101" s="95"/>
      <c r="F3101" s="87"/>
      <c r="G3101" s="87"/>
    </row>
    <row r="3102" spans="2:7">
      <c r="B3102" s="87"/>
      <c r="C3102" s="87"/>
      <c r="D3102" s="96"/>
      <c r="E3102" s="95"/>
      <c r="F3102" s="87"/>
      <c r="G3102" s="87"/>
    </row>
    <row r="3103" spans="2:7">
      <c r="B3103" s="87"/>
      <c r="C3103" s="87"/>
      <c r="D3103" s="96"/>
      <c r="E3103" s="95"/>
      <c r="F3103" s="87"/>
      <c r="G3103" s="87"/>
    </row>
    <row r="3104" spans="2:7">
      <c r="B3104" s="87"/>
      <c r="C3104" s="87"/>
      <c r="D3104" s="96"/>
      <c r="E3104" s="95"/>
      <c r="F3104" s="87"/>
      <c r="G3104" s="87"/>
    </row>
    <row r="3105" spans="2:7">
      <c r="B3105" s="87"/>
      <c r="C3105" s="87"/>
      <c r="D3105" s="96"/>
      <c r="E3105" s="95"/>
      <c r="F3105" s="87"/>
      <c r="G3105" s="87"/>
    </row>
    <row r="3106" spans="2:7">
      <c r="B3106" s="87"/>
      <c r="C3106" s="87"/>
      <c r="D3106" s="96"/>
      <c r="E3106" s="95"/>
      <c r="F3106" s="87"/>
      <c r="G3106" s="87"/>
    </row>
    <row r="3107" spans="2:7">
      <c r="B3107" s="87"/>
      <c r="C3107" s="87"/>
      <c r="D3107" s="96"/>
      <c r="E3107" s="95"/>
      <c r="F3107" s="87"/>
      <c r="G3107" s="87"/>
    </row>
    <row r="3108" spans="2:7">
      <c r="B3108" s="87"/>
      <c r="C3108" s="87"/>
      <c r="D3108" s="96"/>
      <c r="E3108" s="95"/>
      <c r="F3108" s="87"/>
      <c r="G3108" s="87"/>
    </row>
    <row r="3109" spans="2:7">
      <c r="B3109" s="87"/>
      <c r="C3109" s="87"/>
      <c r="D3109" s="96"/>
      <c r="E3109" s="95"/>
      <c r="F3109" s="87"/>
      <c r="G3109" s="87"/>
    </row>
    <row r="3110" spans="2:7">
      <c r="B3110" s="87"/>
      <c r="C3110" s="87"/>
      <c r="D3110" s="96"/>
      <c r="E3110" s="95"/>
      <c r="F3110" s="87"/>
      <c r="G3110" s="87"/>
    </row>
    <row r="3111" spans="2:7">
      <c r="B3111" s="87"/>
      <c r="C3111" s="87"/>
      <c r="D3111" s="96"/>
      <c r="E3111" s="95"/>
      <c r="F3111" s="87"/>
      <c r="G3111" s="87"/>
    </row>
    <row r="3112" spans="2:7">
      <c r="B3112" s="87"/>
      <c r="C3112" s="87"/>
      <c r="D3112" s="96"/>
      <c r="E3112" s="95"/>
      <c r="F3112" s="87"/>
      <c r="G3112" s="87"/>
    </row>
    <row r="3113" spans="2:7">
      <c r="B3113" s="87"/>
      <c r="C3113" s="87"/>
      <c r="D3113" s="96"/>
      <c r="E3113" s="95"/>
      <c r="F3113" s="87"/>
      <c r="G3113" s="87"/>
    </row>
    <row r="3114" spans="2:7">
      <c r="B3114" s="87"/>
      <c r="C3114" s="87"/>
      <c r="D3114" s="96"/>
      <c r="E3114" s="95"/>
      <c r="F3114" s="87"/>
      <c r="G3114" s="87"/>
    </row>
    <row r="3115" spans="2:7">
      <c r="B3115" s="87"/>
      <c r="C3115" s="87"/>
      <c r="D3115" s="96"/>
      <c r="E3115" s="95"/>
      <c r="F3115" s="87"/>
      <c r="G3115" s="87"/>
    </row>
    <row r="3116" spans="2:7">
      <c r="B3116" s="87"/>
      <c r="C3116" s="87"/>
      <c r="D3116" s="96"/>
      <c r="E3116" s="95"/>
      <c r="F3116" s="87"/>
      <c r="G3116" s="87"/>
    </row>
    <row r="3117" spans="2:7">
      <c r="B3117" s="87"/>
      <c r="C3117" s="87"/>
      <c r="D3117" s="96"/>
      <c r="E3117" s="95"/>
      <c r="F3117" s="87"/>
      <c r="G3117" s="87"/>
    </row>
    <row r="3118" spans="2:7">
      <c r="B3118" s="87"/>
      <c r="C3118" s="87"/>
      <c r="D3118" s="96"/>
      <c r="E3118" s="95"/>
      <c r="F3118" s="87"/>
      <c r="G3118" s="87"/>
    </row>
    <row r="3119" spans="2:7">
      <c r="B3119" s="87"/>
      <c r="C3119" s="87"/>
      <c r="D3119" s="96"/>
      <c r="E3119" s="95"/>
      <c r="F3119" s="87"/>
      <c r="G3119" s="87"/>
    </row>
    <row r="3120" spans="2:7">
      <c r="B3120" s="87"/>
      <c r="C3120" s="87"/>
      <c r="D3120" s="96"/>
      <c r="E3120" s="95"/>
      <c r="F3120" s="87"/>
      <c r="G3120" s="87"/>
    </row>
    <row r="3121" spans="2:7">
      <c r="B3121" s="87"/>
      <c r="C3121" s="87"/>
      <c r="D3121" s="96"/>
      <c r="E3121" s="95"/>
      <c r="F3121" s="87"/>
      <c r="G3121" s="87"/>
    </row>
    <row r="3122" spans="2:7">
      <c r="B3122" s="87"/>
      <c r="C3122" s="87"/>
      <c r="D3122" s="96"/>
      <c r="E3122" s="95"/>
      <c r="F3122" s="87"/>
      <c r="G3122" s="87"/>
    </row>
    <row r="3123" spans="2:7">
      <c r="B3123" s="87"/>
      <c r="C3123" s="87"/>
      <c r="D3123" s="96"/>
      <c r="E3123" s="95"/>
      <c r="F3123" s="87"/>
      <c r="G3123" s="87"/>
    </row>
    <row r="3124" spans="2:7">
      <c r="B3124" s="87"/>
      <c r="C3124" s="87"/>
      <c r="D3124" s="96"/>
      <c r="E3124" s="95"/>
      <c r="F3124" s="87"/>
      <c r="G3124" s="87"/>
    </row>
    <row r="3125" spans="2:7">
      <c r="B3125" s="87"/>
      <c r="C3125" s="87"/>
      <c r="D3125" s="96"/>
      <c r="E3125" s="92"/>
      <c r="F3125" s="87"/>
      <c r="G3125" s="87"/>
    </row>
    <row r="3126" spans="2:7">
      <c r="B3126" s="87"/>
      <c r="C3126" s="87"/>
      <c r="D3126" s="96"/>
      <c r="E3126" s="95"/>
      <c r="F3126" s="87"/>
      <c r="G3126" s="87"/>
    </row>
    <row r="3127" spans="2:7">
      <c r="B3127" s="87"/>
      <c r="C3127" s="87"/>
      <c r="D3127" s="96"/>
      <c r="E3127" s="95"/>
      <c r="F3127" s="87"/>
      <c r="G3127" s="87"/>
    </row>
    <row r="3128" spans="2:7">
      <c r="B3128" s="87"/>
      <c r="C3128" s="87"/>
      <c r="D3128" s="96"/>
      <c r="E3128" s="95"/>
      <c r="F3128" s="87"/>
      <c r="G3128" s="87"/>
    </row>
    <row r="3129" spans="2:7">
      <c r="B3129" s="87"/>
      <c r="C3129" s="87"/>
      <c r="D3129" s="96"/>
      <c r="E3129" s="95"/>
      <c r="F3129" s="87"/>
      <c r="G3129" s="87"/>
    </row>
    <row r="3130" spans="2:7">
      <c r="B3130" s="87"/>
      <c r="C3130" s="87"/>
      <c r="D3130" s="96"/>
      <c r="E3130" s="95"/>
      <c r="F3130" s="87"/>
      <c r="G3130" s="87"/>
    </row>
    <row r="3131" spans="2:7">
      <c r="B3131" s="87"/>
      <c r="C3131" s="87"/>
      <c r="D3131" s="96"/>
      <c r="E3131" s="95"/>
      <c r="F3131" s="87"/>
      <c r="G3131" s="87"/>
    </row>
    <row r="3132" spans="2:7">
      <c r="B3132" s="87"/>
      <c r="C3132" s="87"/>
      <c r="D3132" s="96"/>
      <c r="E3132" s="95"/>
      <c r="F3132" s="87"/>
      <c r="G3132" s="87"/>
    </row>
    <row r="3133" spans="2:7">
      <c r="B3133" s="87"/>
      <c r="C3133" s="87"/>
      <c r="D3133" s="96"/>
      <c r="E3133" s="95"/>
      <c r="F3133" s="87"/>
      <c r="G3133" s="87"/>
    </row>
    <row r="3134" spans="2:7">
      <c r="B3134" s="87"/>
      <c r="C3134" s="87"/>
      <c r="D3134" s="96"/>
      <c r="E3134" s="95"/>
      <c r="F3134" s="87"/>
      <c r="G3134" s="87"/>
    </row>
    <row r="3135" spans="2:7">
      <c r="B3135" s="87"/>
      <c r="C3135" s="87"/>
      <c r="D3135" s="96"/>
      <c r="E3135" s="95"/>
      <c r="F3135" s="87"/>
      <c r="G3135" s="87"/>
    </row>
    <row r="3136" spans="2:7">
      <c r="B3136" s="87"/>
      <c r="C3136" s="87"/>
      <c r="D3136" s="96"/>
      <c r="E3136" s="95"/>
      <c r="F3136" s="87"/>
      <c r="G3136" s="87"/>
    </row>
    <row r="3137" spans="2:7">
      <c r="B3137" s="87"/>
      <c r="C3137" s="87"/>
      <c r="D3137" s="96"/>
      <c r="E3137" s="95"/>
      <c r="F3137" s="87"/>
      <c r="G3137" s="87"/>
    </row>
    <row r="3138" spans="2:7">
      <c r="B3138" s="87"/>
      <c r="C3138" s="87"/>
      <c r="D3138" s="96"/>
      <c r="E3138" s="95"/>
      <c r="F3138" s="87"/>
      <c r="G3138" s="87"/>
    </row>
    <row r="3139" spans="2:7">
      <c r="B3139" s="87"/>
      <c r="C3139" s="87"/>
      <c r="D3139" s="96"/>
      <c r="E3139" s="95"/>
      <c r="F3139" s="87"/>
      <c r="G3139" s="87"/>
    </row>
    <row r="3140" spans="2:7">
      <c r="B3140" s="87"/>
      <c r="C3140" s="87"/>
      <c r="D3140" s="96"/>
      <c r="E3140" s="95"/>
      <c r="F3140" s="87"/>
      <c r="G3140" s="87"/>
    </row>
    <row r="3141" spans="2:7">
      <c r="B3141" s="87"/>
      <c r="C3141" s="87"/>
      <c r="D3141" s="96"/>
      <c r="E3141" s="95"/>
      <c r="F3141" s="87"/>
      <c r="G3141" s="87"/>
    </row>
    <row r="3142" spans="2:7">
      <c r="B3142" s="87"/>
      <c r="C3142" s="87"/>
      <c r="D3142" s="96"/>
      <c r="E3142" s="95"/>
      <c r="F3142" s="87"/>
      <c r="G3142" s="87"/>
    </row>
    <row r="3143" spans="2:7">
      <c r="B3143" s="87"/>
      <c r="C3143" s="87"/>
      <c r="D3143" s="96"/>
      <c r="E3143" s="95"/>
      <c r="F3143" s="87"/>
      <c r="G3143" s="87"/>
    </row>
    <row r="3144" spans="2:7">
      <c r="B3144" s="87"/>
      <c r="C3144" s="87"/>
      <c r="D3144" s="96"/>
      <c r="E3144" s="95"/>
      <c r="F3144" s="87"/>
      <c r="G3144" s="87"/>
    </row>
    <row r="3145" spans="2:7">
      <c r="B3145" s="87"/>
      <c r="C3145" s="87"/>
      <c r="D3145" s="96"/>
      <c r="E3145" s="95"/>
      <c r="F3145" s="87"/>
      <c r="G3145" s="87"/>
    </row>
    <row r="3146" spans="2:7">
      <c r="B3146" s="87"/>
      <c r="C3146" s="87"/>
      <c r="D3146" s="96"/>
      <c r="E3146" s="95"/>
      <c r="F3146" s="87"/>
      <c r="G3146" s="87"/>
    </row>
    <row r="3147" spans="2:7">
      <c r="B3147" s="87"/>
      <c r="C3147" s="87"/>
      <c r="D3147" s="96"/>
      <c r="E3147" s="95"/>
      <c r="F3147" s="87"/>
      <c r="G3147" s="87"/>
    </row>
    <row r="3148" spans="2:7">
      <c r="B3148" s="87"/>
      <c r="C3148" s="87"/>
      <c r="D3148" s="96"/>
      <c r="E3148" s="95"/>
      <c r="F3148" s="87"/>
      <c r="G3148" s="87"/>
    </row>
    <row r="3149" spans="2:7">
      <c r="B3149" s="87"/>
      <c r="C3149" s="87"/>
      <c r="D3149" s="96"/>
      <c r="E3149" s="95"/>
      <c r="F3149" s="87"/>
      <c r="G3149" s="87"/>
    </row>
    <row r="3150" spans="2:7">
      <c r="B3150" s="87"/>
      <c r="C3150" s="87"/>
      <c r="D3150" s="96"/>
      <c r="E3150" s="95"/>
      <c r="F3150" s="87"/>
      <c r="G3150" s="87"/>
    </row>
    <row r="3151" spans="2:7">
      <c r="B3151" s="87"/>
      <c r="C3151" s="87"/>
      <c r="D3151" s="96"/>
      <c r="E3151" s="95"/>
      <c r="F3151" s="87"/>
      <c r="G3151" s="87"/>
    </row>
    <row r="3152" spans="2:7">
      <c r="B3152" s="87"/>
      <c r="C3152" s="87"/>
      <c r="D3152" s="96"/>
      <c r="E3152" s="95"/>
      <c r="F3152" s="87"/>
      <c r="G3152" s="87"/>
    </row>
    <row r="3153" spans="2:7">
      <c r="B3153" s="87"/>
      <c r="C3153" s="87"/>
      <c r="D3153" s="96"/>
      <c r="E3153" s="95"/>
      <c r="F3153" s="87"/>
      <c r="G3153" s="87"/>
    </row>
    <row r="3154" spans="2:7">
      <c r="B3154" s="87"/>
      <c r="C3154" s="87"/>
      <c r="D3154" s="96"/>
      <c r="E3154" s="95"/>
      <c r="F3154" s="87"/>
      <c r="G3154" s="87"/>
    </row>
    <row r="3155" spans="2:7">
      <c r="B3155" s="87"/>
      <c r="C3155" s="87"/>
      <c r="D3155" s="96"/>
      <c r="E3155" s="95"/>
      <c r="F3155" s="87"/>
      <c r="G3155" s="87"/>
    </row>
    <row r="3156" spans="2:7">
      <c r="B3156" s="87"/>
      <c r="C3156" s="87"/>
      <c r="D3156" s="96"/>
      <c r="E3156" s="95"/>
      <c r="F3156" s="87"/>
      <c r="G3156" s="87"/>
    </row>
    <row r="3157" spans="2:7">
      <c r="B3157" s="87"/>
      <c r="C3157" s="87"/>
      <c r="D3157" s="96"/>
      <c r="E3157" s="95"/>
      <c r="F3157" s="87"/>
      <c r="G3157" s="87"/>
    </row>
    <row r="3158" spans="2:7">
      <c r="B3158" s="87"/>
      <c r="C3158" s="87"/>
      <c r="D3158" s="96"/>
      <c r="E3158" s="95"/>
      <c r="F3158" s="87"/>
      <c r="G3158" s="87"/>
    </row>
    <row r="3159" spans="2:7">
      <c r="B3159" s="87"/>
      <c r="C3159" s="87"/>
      <c r="D3159" s="96"/>
      <c r="E3159" s="95"/>
      <c r="F3159" s="87"/>
      <c r="G3159" s="87"/>
    </row>
    <row r="3160" spans="2:7">
      <c r="B3160" s="87"/>
      <c r="C3160" s="87"/>
      <c r="D3160" s="96"/>
      <c r="E3160" s="95"/>
      <c r="F3160" s="87"/>
      <c r="G3160" s="87"/>
    </row>
    <row r="3161" spans="2:7">
      <c r="B3161" s="87"/>
      <c r="C3161" s="87"/>
      <c r="D3161" s="96"/>
      <c r="E3161" s="95"/>
      <c r="F3161" s="87"/>
      <c r="G3161" s="87"/>
    </row>
    <row r="3162" spans="2:7">
      <c r="B3162" s="87"/>
      <c r="C3162" s="87"/>
      <c r="D3162" s="96"/>
      <c r="E3162" s="95"/>
      <c r="F3162" s="87"/>
      <c r="G3162" s="87"/>
    </row>
    <row r="3163" spans="2:7">
      <c r="B3163" s="87"/>
      <c r="C3163" s="87"/>
      <c r="D3163" s="96"/>
      <c r="E3163" s="95"/>
      <c r="F3163" s="87"/>
      <c r="G3163" s="87"/>
    </row>
    <row r="3164" spans="2:7">
      <c r="B3164" s="87"/>
      <c r="C3164" s="87"/>
      <c r="D3164" s="96"/>
      <c r="E3164" s="95"/>
      <c r="F3164" s="87"/>
      <c r="G3164" s="87"/>
    </row>
    <row r="3165" spans="2:7">
      <c r="B3165" s="87"/>
      <c r="C3165" s="87"/>
      <c r="D3165" s="96"/>
      <c r="E3165" s="95"/>
      <c r="F3165" s="87"/>
      <c r="G3165" s="87"/>
    </row>
    <row r="3166" spans="2:7">
      <c r="B3166" s="87"/>
      <c r="C3166" s="87"/>
      <c r="D3166" s="96"/>
      <c r="E3166" s="95"/>
      <c r="F3166" s="87"/>
      <c r="G3166" s="87"/>
    </row>
    <row r="3167" spans="2:7">
      <c r="B3167" s="87"/>
      <c r="C3167" s="87"/>
      <c r="D3167" s="96"/>
      <c r="E3167" s="95"/>
      <c r="F3167" s="87"/>
      <c r="G3167" s="87"/>
    </row>
    <row r="3168" spans="2:7">
      <c r="B3168" s="87"/>
      <c r="C3168" s="87"/>
      <c r="D3168" s="96"/>
      <c r="E3168" s="95"/>
      <c r="F3168" s="87"/>
      <c r="G3168" s="87"/>
    </row>
    <row r="3169" spans="2:7">
      <c r="B3169" s="87"/>
      <c r="C3169" s="87"/>
      <c r="D3169" s="96"/>
      <c r="E3169" s="95"/>
      <c r="F3169" s="87"/>
      <c r="G3169" s="87"/>
    </row>
    <row r="3170" spans="2:7">
      <c r="B3170" s="87"/>
      <c r="C3170" s="87"/>
      <c r="D3170" s="96"/>
      <c r="E3170" s="95"/>
      <c r="F3170" s="87"/>
      <c r="G3170" s="87"/>
    </row>
    <row r="3171" spans="2:7">
      <c r="B3171" s="87"/>
      <c r="C3171" s="87"/>
      <c r="D3171" s="96"/>
      <c r="E3171" s="95"/>
      <c r="F3171" s="87"/>
      <c r="G3171" s="87"/>
    </row>
    <row r="3172" spans="2:7">
      <c r="B3172" s="87"/>
      <c r="C3172" s="87"/>
      <c r="D3172" s="96"/>
      <c r="E3172" s="95"/>
      <c r="F3172" s="87"/>
      <c r="G3172" s="87"/>
    </row>
    <row r="3173" spans="2:7">
      <c r="B3173" s="87"/>
      <c r="C3173" s="87"/>
      <c r="D3173" s="96"/>
      <c r="E3173" s="95"/>
      <c r="F3173" s="87"/>
      <c r="G3173" s="87"/>
    </row>
    <row r="3174" spans="2:7">
      <c r="B3174" s="87"/>
      <c r="C3174" s="87"/>
      <c r="D3174" s="96"/>
      <c r="E3174" s="95"/>
      <c r="F3174" s="87"/>
      <c r="G3174" s="87"/>
    </row>
    <row r="3175" spans="2:7">
      <c r="B3175" s="87"/>
      <c r="C3175" s="87"/>
      <c r="D3175" s="96"/>
      <c r="E3175" s="95"/>
      <c r="F3175" s="87"/>
      <c r="G3175" s="87"/>
    </row>
    <row r="3176" spans="2:7">
      <c r="B3176" s="87"/>
      <c r="C3176" s="87"/>
      <c r="D3176" s="96"/>
      <c r="E3176" s="95"/>
      <c r="F3176" s="87"/>
      <c r="G3176" s="87"/>
    </row>
    <row r="3177" spans="2:7">
      <c r="B3177" s="87"/>
      <c r="C3177" s="87"/>
      <c r="D3177" s="96"/>
      <c r="E3177" s="95"/>
      <c r="F3177" s="87"/>
      <c r="G3177" s="87"/>
    </row>
    <row r="3178" spans="2:7">
      <c r="B3178" s="87"/>
      <c r="C3178" s="87"/>
      <c r="D3178" s="96"/>
      <c r="E3178" s="95"/>
      <c r="F3178" s="87"/>
      <c r="G3178" s="87"/>
    </row>
    <row r="3179" spans="2:7">
      <c r="B3179" s="87"/>
      <c r="C3179" s="87"/>
      <c r="D3179" s="96"/>
      <c r="E3179" s="95"/>
      <c r="F3179" s="87"/>
      <c r="G3179" s="87"/>
    </row>
    <row r="3180" spans="2:7">
      <c r="B3180" s="87"/>
      <c r="C3180" s="87"/>
      <c r="D3180" s="96"/>
      <c r="E3180" s="95"/>
      <c r="F3180" s="87"/>
      <c r="G3180" s="87"/>
    </row>
    <row r="3181" spans="2:7">
      <c r="B3181" s="87"/>
      <c r="C3181" s="87"/>
      <c r="D3181" s="96"/>
      <c r="E3181" s="95"/>
      <c r="F3181" s="87"/>
      <c r="G3181" s="87"/>
    </row>
    <row r="3182" spans="2:7">
      <c r="B3182" s="87"/>
      <c r="C3182" s="87"/>
      <c r="D3182" s="96"/>
      <c r="E3182" s="95"/>
      <c r="F3182" s="87"/>
      <c r="G3182" s="87"/>
    </row>
    <row r="3183" spans="2:7">
      <c r="B3183" s="87"/>
      <c r="C3183" s="87"/>
      <c r="D3183" s="96"/>
      <c r="E3183" s="95"/>
      <c r="F3183" s="87"/>
      <c r="G3183" s="87"/>
    </row>
    <row r="3184" spans="2:7">
      <c r="B3184" s="87"/>
      <c r="C3184" s="87"/>
      <c r="D3184" s="96"/>
      <c r="E3184" s="95"/>
      <c r="F3184" s="87"/>
      <c r="G3184" s="87"/>
    </row>
    <row r="3185" spans="2:7">
      <c r="B3185" s="87"/>
      <c r="C3185" s="87"/>
      <c r="D3185" s="96"/>
      <c r="E3185" s="95"/>
      <c r="F3185" s="87"/>
      <c r="G3185" s="87"/>
    </row>
    <row r="3186" spans="2:7">
      <c r="B3186" s="87"/>
      <c r="C3186" s="87"/>
      <c r="D3186" s="96"/>
      <c r="E3186" s="95"/>
      <c r="F3186" s="87"/>
      <c r="G3186" s="87"/>
    </row>
    <row r="3187" spans="2:7">
      <c r="B3187" s="87"/>
      <c r="C3187" s="87"/>
      <c r="D3187" s="96"/>
      <c r="E3187" s="95"/>
      <c r="F3187" s="87"/>
      <c r="G3187" s="87"/>
    </row>
    <row r="3188" spans="2:7">
      <c r="B3188" s="87"/>
      <c r="C3188" s="87"/>
      <c r="D3188" s="96"/>
      <c r="E3188" s="95"/>
      <c r="F3188" s="87"/>
      <c r="G3188" s="87"/>
    </row>
    <row r="3189" spans="2:7">
      <c r="B3189" s="87"/>
      <c r="C3189" s="87"/>
      <c r="D3189" s="96"/>
      <c r="E3189" s="95"/>
      <c r="F3189" s="87"/>
      <c r="G3189" s="87"/>
    </row>
    <row r="3190" spans="2:7">
      <c r="B3190" s="87"/>
      <c r="C3190" s="87"/>
      <c r="D3190" s="96"/>
      <c r="E3190" s="95"/>
      <c r="F3190" s="87"/>
      <c r="G3190" s="87"/>
    </row>
    <row r="3191" spans="2:7">
      <c r="B3191" s="87"/>
      <c r="C3191" s="87"/>
      <c r="D3191" s="96"/>
      <c r="E3191" s="95"/>
      <c r="F3191" s="87"/>
      <c r="G3191" s="87"/>
    </row>
    <row r="3192" spans="2:7">
      <c r="B3192" s="87"/>
      <c r="C3192" s="87"/>
      <c r="D3192" s="96"/>
      <c r="E3192" s="95"/>
      <c r="F3192" s="87"/>
      <c r="G3192" s="87"/>
    </row>
    <row r="3193" spans="2:7">
      <c r="B3193" s="87"/>
      <c r="C3193" s="87"/>
      <c r="D3193" s="96"/>
      <c r="E3193" s="95"/>
      <c r="F3193" s="87"/>
      <c r="G3193" s="87"/>
    </row>
    <row r="3194" spans="2:7">
      <c r="B3194" s="87"/>
      <c r="C3194" s="87"/>
      <c r="D3194" s="96"/>
      <c r="E3194" s="95"/>
      <c r="F3194" s="87"/>
      <c r="G3194" s="87"/>
    </row>
    <row r="3195" spans="2:7">
      <c r="B3195" s="87"/>
      <c r="C3195" s="87"/>
      <c r="D3195" s="96"/>
      <c r="E3195" s="95"/>
      <c r="F3195" s="87"/>
      <c r="G3195" s="87"/>
    </row>
    <row r="3196" spans="2:7">
      <c r="B3196" s="87"/>
      <c r="C3196" s="87"/>
      <c r="D3196" s="96"/>
      <c r="E3196" s="95"/>
      <c r="F3196" s="87"/>
      <c r="G3196" s="87"/>
    </row>
    <row r="3197" spans="2:7">
      <c r="B3197" s="87"/>
      <c r="C3197" s="87"/>
      <c r="D3197" s="96"/>
      <c r="E3197" s="95"/>
      <c r="F3197" s="87"/>
      <c r="G3197" s="87"/>
    </row>
    <row r="3198" spans="2:7">
      <c r="B3198" s="87"/>
      <c r="C3198" s="87"/>
      <c r="D3198" s="96"/>
      <c r="E3198" s="95"/>
      <c r="F3198" s="87"/>
      <c r="G3198" s="87"/>
    </row>
    <row r="3199" spans="2:7">
      <c r="B3199" s="87"/>
      <c r="C3199" s="87"/>
      <c r="D3199" s="96"/>
      <c r="E3199" s="95"/>
      <c r="F3199" s="87"/>
      <c r="G3199" s="87"/>
    </row>
    <row r="3200" spans="2:7">
      <c r="B3200" s="87"/>
      <c r="C3200" s="87"/>
      <c r="D3200" s="96"/>
      <c r="E3200" s="95"/>
      <c r="F3200" s="87"/>
      <c r="G3200" s="87"/>
    </row>
    <row r="3201" spans="2:7">
      <c r="B3201" s="87"/>
      <c r="C3201" s="87"/>
      <c r="D3201" s="96"/>
      <c r="E3201" s="95"/>
      <c r="F3201" s="87"/>
      <c r="G3201" s="87"/>
    </row>
    <row r="3202" spans="2:7">
      <c r="B3202" s="87"/>
      <c r="C3202" s="87"/>
      <c r="D3202" s="96"/>
      <c r="E3202" s="95"/>
      <c r="F3202" s="87"/>
      <c r="G3202" s="87"/>
    </row>
    <row r="3203" spans="2:7">
      <c r="B3203" s="87"/>
      <c r="C3203" s="87"/>
      <c r="D3203" s="96"/>
      <c r="E3203" s="95"/>
      <c r="F3203" s="87"/>
      <c r="G3203" s="87"/>
    </row>
    <row r="3204" spans="2:7">
      <c r="B3204" s="87"/>
      <c r="C3204" s="87"/>
      <c r="D3204" s="96"/>
      <c r="E3204" s="95"/>
      <c r="F3204" s="87"/>
      <c r="G3204" s="87"/>
    </row>
    <row r="3205" spans="2:7">
      <c r="B3205" s="87"/>
      <c r="C3205" s="87"/>
      <c r="D3205" s="96"/>
      <c r="E3205" s="95"/>
      <c r="F3205" s="87"/>
      <c r="G3205" s="87"/>
    </row>
    <row r="3206" spans="2:7">
      <c r="B3206" s="87"/>
      <c r="C3206" s="87"/>
      <c r="D3206" s="96"/>
      <c r="E3206" s="95"/>
      <c r="F3206" s="87"/>
      <c r="G3206" s="87"/>
    </row>
    <row r="3207" spans="2:7">
      <c r="B3207" s="87"/>
      <c r="C3207" s="87"/>
      <c r="D3207" s="96"/>
      <c r="E3207" s="95"/>
      <c r="F3207" s="87"/>
      <c r="G3207" s="87"/>
    </row>
    <row r="3208" spans="2:7">
      <c r="B3208" s="87"/>
      <c r="C3208" s="87"/>
      <c r="D3208" s="96"/>
      <c r="E3208" s="95"/>
      <c r="F3208" s="87"/>
      <c r="G3208" s="87"/>
    </row>
    <row r="3209" spans="2:7">
      <c r="B3209" s="87"/>
      <c r="C3209" s="87"/>
      <c r="D3209" s="96"/>
      <c r="E3209" s="95"/>
      <c r="F3209" s="87"/>
      <c r="G3209" s="87"/>
    </row>
    <row r="3210" spans="2:7">
      <c r="B3210" s="87"/>
      <c r="C3210" s="87"/>
      <c r="D3210" s="96"/>
      <c r="E3210" s="95"/>
      <c r="F3210" s="87"/>
      <c r="G3210" s="87"/>
    </row>
    <row r="3211" spans="2:7">
      <c r="B3211" s="87"/>
      <c r="C3211" s="87"/>
      <c r="D3211" s="96"/>
      <c r="E3211" s="95"/>
      <c r="F3211" s="87"/>
      <c r="G3211" s="87"/>
    </row>
    <row r="3212" spans="2:7">
      <c r="B3212" s="87"/>
      <c r="C3212" s="87"/>
      <c r="D3212" s="96"/>
      <c r="E3212" s="95"/>
      <c r="F3212" s="87"/>
      <c r="G3212" s="87"/>
    </row>
    <row r="3213" spans="2:7">
      <c r="B3213" s="87"/>
      <c r="C3213" s="87"/>
      <c r="D3213" s="96"/>
      <c r="E3213" s="95"/>
      <c r="F3213" s="87"/>
      <c r="G3213" s="87"/>
    </row>
    <row r="3214" spans="2:7">
      <c r="B3214" s="87"/>
      <c r="C3214" s="87"/>
      <c r="D3214" s="96"/>
      <c r="E3214" s="95"/>
      <c r="F3214" s="87"/>
      <c r="G3214" s="87"/>
    </row>
    <row r="3215" spans="2:7">
      <c r="B3215" s="87"/>
      <c r="C3215" s="87"/>
      <c r="D3215" s="96"/>
      <c r="E3215" s="95"/>
      <c r="F3215" s="87"/>
      <c r="G3215" s="87"/>
    </row>
    <row r="3216" spans="2:7">
      <c r="B3216" s="87"/>
      <c r="C3216" s="87"/>
      <c r="D3216" s="96"/>
      <c r="E3216" s="95"/>
      <c r="F3216" s="87"/>
      <c r="G3216" s="87"/>
    </row>
    <row r="3217" spans="2:7">
      <c r="B3217" s="87"/>
      <c r="C3217" s="87"/>
      <c r="D3217" s="96"/>
      <c r="E3217" s="95"/>
      <c r="F3217" s="87"/>
      <c r="G3217" s="87"/>
    </row>
    <row r="3218" spans="2:7">
      <c r="B3218" s="87"/>
      <c r="C3218" s="87"/>
      <c r="D3218" s="96"/>
      <c r="E3218" s="95"/>
      <c r="F3218" s="87"/>
      <c r="G3218" s="87"/>
    </row>
    <row r="3219" spans="2:7">
      <c r="B3219" s="87"/>
      <c r="C3219" s="87"/>
      <c r="D3219" s="96"/>
      <c r="E3219" s="95"/>
      <c r="F3219" s="87"/>
      <c r="G3219" s="87"/>
    </row>
    <row r="3220" spans="2:7">
      <c r="B3220" s="87"/>
      <c r="C3220" s="87"/>
      <c r="D3220" s="96"/>
      <c r="E3220" s="95"/>
      <c r="F3220" s="87"/>
      <c r="G3220" s="87"/>
    </row>
    <row r="3221" spans="2:7">
      <c r="B3221" s="87"/>
      <c r="C3221" s="87"/>
      <c r="D3221" s="96"/>
      <c r="E3221" s="95"/>
      <c r="F3221" s="87"/>
      <c r="G3221" s="87"/>
    </row>
    <row r="3222" spans="2:7">
      <c r="B3222" s="87"/>
      <c r="C3222" s="87"/>
      <c r="D3222" s="96"/>
      <c r="E3222" s="95"/>
      <c r="F3222" s="87"/>
      <c r="G3222" s="87"/>
    </row>
    <row r="3223" spans="2:7">
      <c r="B3223" s="87"/>
      <c r="C3223" s="87"/>
      <c r="D3223" s="96"/>
      <c r="E3223" s="95"/>
      <c r="F3223" s="87"/>
      <c r="G3223" s="87"/>
    </row>
    <row r="3224" spans="2:7">
      <c r="B3224" s="87"/>
      <c r="C3224" s="87"/>
      <c r="D3224" s="96"/>
      <c r="E3224" s="95"/>
      <c r="F3224" s="87"/>
      <c r="G3224" s="87"/>
    </row>
    <row r="3225" spans="2:7">
      <c r="B3225" s="87"/>
      <c r="C3225" s="87"/>
      <c r="D3225" s="96"/>
      <c r="E3225" s="95"/>
      <c r="F3225" s="87"/>
      <c r="G3225" s="87"/>
    </row>
    <row r="3226" spans="2:7">
      <c r="B3226" s="87"/>
      <c r="C3226" s="87"/>
      <c r="D3226" s="96"/>
      <c r="E3226" s="95"/>
      <c r="F3226" s="87"/>
      <c r="G3226" s="87"/>
    </row>
    <row r="3227" spans="2:7">
      <c r="B3227" s="87"/>
      <c r="C3227" s="87"/>
      <c r="D3227" s="96"/>
      <c r="E3227" s="95"/>
      <c r="F3227" s="87"/>
      <c r="G3227" s="87"/>
    </row>
    <row r="3228" spans="2:7">
      <c r="B3228" s="87"/>
      <c r="C3228" s="87"/>
      <c r="D3228" s="96"/>
      <c r="E3228" s="95"/>
      <c r="F3228" s="87"/>
      <c r="G3228" s="87"/>
    </row>
    <row r="3229" spans="2:7">
      <c r="B3229" s="87"/>
      <c r="C3229" s="87"/>
      <c r="D3229" s="96"/>
      <c r="E3229" s="95"/>
      <c r="F3229" s="87"/>
      <c r="G3229" s="87"/>
    </row>
    <row r="3230" spans="2:7">
      <c r="B3230" s="87"/>
      <c r="C3230" s="87"/>
      <c r="D3230" s="96"/>
      <c r="E3230" s="95"/>
      <c r="F3230" s="87"/>
      <c r="G3230" s="87"/>
    </row>
    <row r="3231" spans="2:7">
      <c r="B3231" s="87"/>
      <c r="C3231" s="87"/>
      <c r="D3231" s="96"/>
      <c r="E3231" s="95"/>
      <c r="F3231" s="87"/>
      <c r="G3231" s="87"/>
    </row>
    <row r="3232" spans="2:7">
      <c r="B3232" s="87"/>
      <c r="C3232" s="87"/>
      <c r="D3232" s="96"/>
      <c r="E3232" s="95"/>
      <c r="F3232" s="87"/>
      <c r="G3232" s="87"/>
    </row>
    <row r="3233" spans="2:7">
      <c r="B3233" s="87"/>
      <c r="C3233" s="87"/>
      <c r="D3233" s="96"/>
      <c r="E3233" s="95"/>
      <c r="F3233" s="87"/>
      <c r="G3233" s="87"/>
    </row>
    <row r="3234" spans="2:7">
      <c r="B3234" s="87"/>
      <c r="C3234" s="87"/>
      <c r="D3234" s="96"/>
      <c r="E3234" s="95"/>
      <c r="F3234" s="87"/>
      <c r="G3234" s="87"/>
    </row>
    <row r="3235" spans="2:7">
      <c r="B3235" s="87"/>
      <c r="C3235" s="87"/>
      <c r="D3235" s="96"/>
      <c r="E3235" s="95"/>
      <c r="F3235" s="87"/>
      <c r="G3235" s="87"/>
    </row>
    <row r="3236" spans="2:7">
      <c r="B3236" s="87"/>
      <c r="C3236" s="87"/>
      <c r="D3236" s="96"/>
      <c r="E3236" s="95"/>
      <c r="F3236" s="87"/>
      <c r="G3236" s="87"/>
    </row>
    <row r="3237" spans="2:7">
      <c r="B3237" s="87"/>
      <c r="C3237" s="87"/>
      <c r="D3237" s="96"/>
      <c r="E3237" s="95"/>
      <c r="F3237" s="87"/>
      <c r="G3237" s="87"/>
    </row>
    <row r="3238" spans="2:7">
      <c r="B3238" s="87"/>
      <c r="C3238" s="87"/>
      <c r="D3238" s="96"/>
      <c r="E3238" s="95"/>
      <c r="F3238" s="87"/>
      <c r="G3238" s="87"/>
    </row>
    <row r="3239" spans="2:7">
      <c r="B3239" s="87"/>
      <c r="C3239" s="87"/>
      <c r="D3239" s="96"/>
      <c r="E3239" s="95"/>
      <c r="F3239" s="87"/>
      <c r="G3239" s="87"/>
    </row>
    <row r="3240" spans="2:7">
      <c r="B3240" s="87"/>
      <c r="C3240" s="87"/>
      <c r="D3240" s="96"/>
      <c r="E3240" s="95"/>
      <c r="F3240" s="87"/>
      <c r="G3240" s="87"/>
    </row>
    <row r="3241" spans="2:7">
      <c r="B3241" s="87"/>
      <c r="C3241" s="87"/>
      <c r="D3241" s="96"/>
      <c r="E3241" s="95"/>
      <c r="F3241" s="87"/>
      <c r="G3241" s="87"/>
    </row>
    <row r="3242" spans="2:7">
      <c r="B3242" s="87"/>
      <c r="C3242" s="87"/>
      <c r="D3242" s="96"/>
      <c r="E3242" s="95"/>
      <c r="F3242" s="87"/>
      <c r="G3242" s="87"/>
    </row>
    <row r="3243" spans="2:7">
      <c r="B3243" s="87"/>
      <c r="C3243" s="87"/>
      <c r="D3243" s="96"/>
      <c r="E3243" s="95"/>
      <c r="F3243" s="87"/>
      <c r="G3243" s="87"/>
    </row>
    <row r="3244" spans="2:7">
      <c r="B3244" s="87"/>
      <c r="C3244" s="87"/>
      <c r="D3244" s="96"/>
      <c r="E3244" s="95"/>
      <c r="F3244" s="87"/>
      <c r="G3244" s="87"/>
    </row>
    <row r="3245" spans="2:7">
      <c r="B3245" s="87"/>
      <c r="C3245" s="87"/>
      <c r="D3245" s="96"/>
      <c r="E3245" s="95"/>
      <c r="F3245" s="87"/>
      <c r="G3245" s="87"/>
    </row>
    <row r="3246" spans="2:7">
      <c r="B3246" s="87"/>
      <c r="C3246" s="87"/>
      <c r="D3246" s="96"/>
      <c r="E3246" s="95"/>
      <c r="F3246" s="87"/>
      <c r="G3246" s="87"/>
    </row>
    <row r="3247" spans="2:7">
      <c r="B3247" s="87"/>
      <c r="C3247" s="87"/>
      <c r="D3247" s="96"/>
      <c r="E3247" s="95"/>
      <c r="F3247" s="87"/>
      <c r="G3247" s="87"/>
    </row>
    <row r="3248" spans="2:7">
      <c r="B3248" s="87"/>
      <c r="C3248" s="87"/>
      <c r="D3248" s="96"/>
      <c r="E3248" s="95"/>
      <c r="F3248" s="87"/>
      <c r="G3248" s="87"/>
    </row>
    <row r="3249" spans="2:7">
      <c r="B3249" s="87"/>
      <c r="C3249" s="87"/>
      <c r="D3249" s="96"/>
      <c r="E3249" s="95"/>
      <c r="F3249" s="87"/>
      <c r="G3249" s="87"/>
    </row>
    <row r="3250" spans="2:7">
      <c r="B3250" s="87"/>
      <c r="C3250" s="87"/>
      <c r="D3250" s="96"/>
      <c r="E3250" s="95"/>
      <c r="F3250" s="87"/>
      <c r="G3250" s="87"/>
    </row>
    <row r="3251" spans="2:7">
      <c r="B3251" s="87"/>
      <c r="C3251" s="87"/>
      <c r="D3251" s="96"/>
      <c r="E3251" s="95"/>
      <c r="F3251" s="87"/>
      <c r="G3251" s="87"/>
    </row>
    <row r="3252" spans="2:7">
      <c r="B3252" s="87"/>
      <c r="C3252" s="87"/>
      <c r="D3252" s="96"/>
      <c r="E3252" s="95"/>
      <c r="F3252" s="87"/>
      <c r="G3252" s="87"/>
    </row>
    <row r="3253" spans="2:7">
      <c r="B3253" s="87"/>
      <c r="C3253" s="87"/>
      <c r="D3253" s="96"/>
      <c r="E3253" s="95"/>
      <c r="F3253" s="87"/>
      <c r="G3253" s="87"/>
    </row>
    <row r="3254" spans="2:7">
      <c r="B3254" s="87"/>
      <c r="C3254" s="87"/>
      <c r="D3254" s="96"/>
      <c r="E3254" s="95"/>
      <c r="F3254" s="87"/>
      <c r="G3254" s="87"/>
    </row>
    <row r="3255" spans="2:7">
      <c r="B3255" s="87"/>
      <c r="C3255" s="87"/>
      <c r="D3255" s="96"/>
      <c r="E3255" s="95"/>
      <c r="F3255" s="87"/>
      <c r="G3255" s="87"/>
    </row>
    <row r="3256" spans="2:7">
      <c r="B3256" s="87"/>
      <c r="C3256" s="87"/>
      <c r="D3256" s="96"/>
      <c r="E3256" s="95"/>
      <c r="F3256" s="87"/>
      <c r="G3256" s="87"/>
    </row>
    <row r="3257" spans="2:7">
      <c r="B3257" s="87"/>
      <c r="C3257" s="87"/>
      <c r="D3257" s="96"/>
      <c r="E3257" s="95"/>
      <c r="F3257" s="87"/>
      <c r="G3257" s="87"/>
    </row>
    <row r="3258" spans="2:7">
      <c r="B3258" s="87"/>
      <c r="C3258" s="87"/>
      <c r="D3258" s="96"/>
      <c r="E3258" s="95"/>
      <c r="F3258" s="87"/>
      <c r="G3258" s="87"/>
    </row>
    <row r="3259" spans="2:7">
      <c r="B3259" s="87"/>
      <c r="C3259" s="87"/>
      <c r="D3259" s="96"/>
      <c r="E3259" s="95"/>
      <c r="F3259" s="87"/>
      <c r="G3259" s="87"/>
    </row>
    <row r="3260" spans="2:7">
      <c r="B3260" s="87"/>
      <c r="C3260" s="87"/>
      <c r="D3260" s="96"/>
      <c r="E3260" s="95"/>
      <c r="F3260" s="87"/>
      <c r="G3260" s="87"/>
    </row>
    <row r="3261" spans="2:7">
      <c r="B3261" s="87"/>
      <c r="C3261" s="87"/>
      <c r="D3261" s="96"/>
      <c r="E3261" s="95"/>
      <c r="F3261" s="87"/>
      <c r="G3261" s="87"/>
    </row>
    <row r="3262" spans="2:7">
      <c r="B3262" s="87"/>
      <c r="C3262" s="87"/>
      <c r="D3262" s="96"/>
      <c r="E3262" s="95"/>
      <c r="F3262" s="87"/>
      <c r="G3262" s="87"/>
    </row>
    <row r="3263" spans="2:7">
      <c r="B3263" s="87"/>
      <c r="C3263" s="87"/>
      <c r="D3263" s="96"/>
      <c r="E3263" s="95"/>
      <c r="F3263" s="87"/>
      <c r="G3263" s="87"/>
    </row>
    <row r="3264" spans="2:7">
      <c r="B3264" s="87"/>
      <c r="C3264" s="87"/>
      <c r="D3264" s="96"/>
      <c r="E3264" s="95"/>
      <c r="F3264" s="87"/>
      <c r="G3264" s="87"/>
    </row>
    <row r="3265" spans="2:7">
      <c r="B3265" s="87"/>
      <c r="C3265" s="87"/>
      <c r="D3265" s="96"/>
      <c r="E3265" s="95"/>
      <c r="F3265" s="87"/>
      <c r="G3265" s="87"/>
    </row>
    <row r="3266" spans="2:7">
      <c r="B3266" s="87"/>
      <c r="C3266" s="87"/>
      <c r="D3266" s="96"/>
      <c r="E3266" s="95"/>
      <c r="F3266" s="87"/>
      <c r="G3266" s="87"/>
    </row>
    <row r="3267" spans="2:7">
      <c r="B3267" s="87"/>
      <c r="C3267" s="87"/>
      <c r="D3267" s="96"/>
      <c r="E3267" s="95"/>
      <c r="F3267" s="87"/>
      <c r="G3267" s="87"/>
    </row>
    <row r="3268" spans="2:7">
      <c r="B3268" s="87"/>
      <c r="C3268" s="87"/>
      <c r="D3268" s="96"/>
      <c r="E3268" s="95"/>
      <c r="F3268" s="87"/>
      <c r="G3268" s="87"/>
    </row>
    <row r="3269" spans="2:7">
      <c r="B3269" s="87"/>
      <c r="C3269" s="87"/>
      <c r="D3269" s="96"/>
      <c r="E3269" s="95"/>
      <c r="F3269" s="87"/>
      <c r="G3269" s="87"/>
    </row>
    <row r="3270" spans="2:7">
      <c r="B3270" s="87"/>
      <c r="C3270" s="87"/>
      <c r="D3270" s="96"/>
      <c r="E3270" s="95"/>
      <c r="F3270" s="87"/>
      <c r="G3270" s="87"/>
    </row>
    <row r="3271" spans="2:7">
      <c r="B3271" s="87"/>
      <c r="C3271" s="87"/>
      <c r="D3271" s="96"/>
      <c r="E3271" s="95"/>
      <c r="F3271" s="87"/>
      <c r="G3271" s="87"/>
    </row>
    <row r="3272" spans="2:7">
      <c r="B3272" s="87"/>
      <c r="C3272" s="87"/>
      <c r="D3272" s="96"/>
      <c r="E3272" s="95"/>
      <c r="F3272" s="87"/>
      <c r="G3272" s="87"/>
    </row>
    <row r="3273" spans="2:7">
      <c r="B3273" s="87"/>
      <c r="C3273" s="87"/>
      <c r="D3273" s="96"/>
      <c r="E3273" s="95"/>
      <c r="F3273" s="87"/>
      <c r="G3273" s="87"/>
    </row>
    <row r="3274" spans="2:7">
      <c r="B3274" s="87"/>
      <c r="C3274" s="87"/>
      <c r="D3274" s="96"/>
      <c r="E3274" s="95"/>
      <c r="F3274" s="87"/>
      <c r="G3274" s="87"/>
    </row>
    <row r="3275" spans="2:7">
      <c r="B3275" s="87"/>
      <c r="C3275" s="87"/>
      <c r="D3275" s="96"/>
      <c r="E3275" s="95"/>
      <c r="F3275" s="87"/>
      <c r="G3275" s="87"/>
    </row>
    <row r="3276" spans="2:7">
      <c r="B3276" s="87"/>
      <c r="C3276" s="87"/>
      <c r="D3276" s="96"/>
      <c r="E3276" s="95"/>
      <c r="F3276" s="87"/>
      <c r="G3276" s="87"/>
    </row>
    <row r="3277" spans="2:7">
      <c r="B3277" s="87"/>
      <c r="C3277" s="87"/>
      <c r="D3277" s="96"/>
      <c r="E3277" s="95"/>
      <c r="F3277" s="87"/>
      <c r="G3277" s="87"/>
    </row>
    <row r="3278" spans="2:7">
      <c r="B3278" s="87"/>
      <c r="C3278" s="87"/>
      <c r="D3278" s="96"/>
      <c r="E3278" s="95"/>
      <c r="F3278" s="87"/>
      <c r="G3278" s="87"/>
    </row>
    <row r="3279" spans="2:7">
      <c r="B3279" s="87"/>
      <c r="C3279" s="87"/>
      <c r="D3279" s="96"/>
      <c r="E3279" s="95"/>
      <c r="F3279" s="87"/>
      <c r="G3279" s="87"/>
    </row>
    <row r="3280" spans="2:7">
      <c r="B3280" s="87"/>
      <c r="C3280" s="87"/>
      <c r="D3280" s="96"/>
      <c r="E3280" s="95"/>
      <c r="F3280" s="87"/>
      <c r="G3280" s="87"/>
    </row>
    <row r="3281" spans="2:7">
      <c r="B3281" s="87"/>
      <c r="C3281" s="87"/>
      <c r="D3281" s="96"/>
      <c r="E3281" s="95"/>
      <c r="F3281" s="87"/>
      <c r="G3281" s="87"/>
    </row>
    <row r="3282" spans="2:7">
      <c r="B3282" s="87"/>
      <c r="C3282" s="87"/>
      <c r="D3282" s="96"/>
      <c r="E3282" s="95"/>
      <c r="F3282" s="87"/>
      <c r="G3282" s="87"/>
    </row>
    <row r="3283" spans="2:7">
      <c r="B3283" s="87"/>
      <c r="C3283" s="87"/>
      <c r="D3283" s="96"/>
      <c r="E3283" s="95"/>
      <c r="F3283" s="87"/>
      <c r="G3283" s="87"/>
    </row>
    <row r="3284" spans="2:7">
      <c r="B3284" s="87"/>
      <c r="C3284" s="87"/>
      <c r="D3284" s="96"/>
      <c r="E3284" s="95"/>
      <c r="F3284" s="87"/>
      <c r="G3284" s="87"/>
    </row>
    <row r="3285" spans="2:7">
      <c r="B3285" s="87"/>
      <c r="C3285" s="87"/>
      <c r="D3285" s="96"/>
      <c r="E3285" s="95"/>
      <c r="F3285" s="87"/>
      <c r="G3285" s="87"/>
    </row>
    <row r="3286" spans="2:7">
      <c r="B3286" s="87"/>
      <c r="C3286" s="87"/>
      <c r="D3286" s="96"/>
      <c r="E3286" s="95"/>
      <c r="F3286" s="87"/>
      <c r="G3286" s="87"/>
    </row>
    <row r="3287" spans="2:7">
      <c r="B3287" s="87"/>
      <c r="C3287" s="87"/>
      <c r="D3287" s="96"/>
      <c r="E3287" s="95"/>
      <c r="F3287" s="87"/>
      <c r="G3287" s="87"/>
    </row>
    <row r="3288" spans="2:7">
      <c r="B3288" s="87"/>
      <c r="C3288" s="87"/>
      <c r="D3288" s="96"/>
      <c r="E3288" s="95"/>
      <c r="F3288" s="87"/>
      <c r="G3288" s="87"/>
    </row>
    <row r="3289" spans="2:7">
      <c r="B3289" s="87"/>
      <c r="C3289" s="87"/>
      <c r="D3289" s="96"/>
      <c r="E3289" s="95"/>
      <c r="F3289" s="87"/>
      <c r="G3289" s="87"/>
    </row>
    <row r="3290" spans="2:7">
      <c r="B3290" s="87"/>
      <c r="C3290" s="87"/>
      <c r="D3290" s="96"/>
      <c r="E3290" s="95"/>
      <c r="F3290" s="87"/>
      <c r="G3290" s="87"/>
    </row>
    <row r="3291" spans="2:7">
      <c r="B3291" s="87"/>
      <c r="C3291" s="87"/>
      <c r="D3291" s="96"/>
      <c r="E3291" s="95"/>
      <c r="F3291" s="87"/>
      <c r="G3291" s="87"/>
    </row>
    <row r="3292" spans="2:7">
      <c r="B3292" s="87"/>
      <c r="C3292" s="87"/>
      <c r="D3292" s="96"/>
      <c r="E3292" s="95"/>
      <c r="F3292" s="87"/>
      <c r="G3292" s="87"/>
    </row>
    <row r="3293" spans="2:7">
      <c r="B3293" s="87"/>
      <c r="C3293" s="87"/>
      <c r="D3293" s="96"/>
      <c r="E3293" s="95"/>
      <c r="F3293" s="87"/>
      <c r="G3293" s="87"/>
    </row>
    <row r="3294" spans="2:7">
      <c r="B3294" s="87"/>
      <c r="C3294" s="87"/>
      <c r="D3294" s="96"/>
      <c r="E3294" s="95"/>
      <c r="F3294" s="87"/>
      <c r="G3294" s="87"/>
    </row>
    <row r="3295" spans="2:7">
      <c r="B3295" s="87"/>
      <c r="C3295" s="87"/>
      <c r="D3295" s="96"/>
      <c r="E3295" s="95"/>
      <c r="F3295" s="87"/>
      <c r="G3295" s="87"/>
    </row>
    <row r="3296" spans="2:7">
      <c r="B3296" s="87"/>
      <c r="C3296" s="87"/>
      <c r="D3296" s="96"/>
      <c r="E3296" s="95"/>
      <c r="F3296" s="87"/>
      <c r="G3296" s="87"/>
    </row>
    <row r="3297" spans="2:7">
      <c r="B3297" s="87"/>
      <c r="C3297" s="87"/>
      <c r="D3297" s="96"/>
      <c r="E3297" s="95"/>
      <c r="F3297" s="87"/>
      <c r="G3297" s="87"/>
    </row>
    <row r="3298" spans="2:7">
      <c r="B3298" s="87"/>
      <c r="C3298" s="87"/>
      <c r="D3298" s="96"/>
      <c r="E3298" s="95"/>
      <c r="F3298" s="87"/>
      <c r="G3298" s="87"/>
    </row>
    <row r="3299" spans="2:7">
      <c r="B3299" s="87"/>
      <c r="C3299" s="87"/>
      <c r="D3299" s="96"/>
      <c r="E3299" s="95"/>
      <c r="F3299" s="87"/>
      <c r="G3299" s="87"/>
    </row>
    <row r="3300" spans="2:7">
      <c r="B3300" s="87"/>
      <c r="C3300" s="87"/>
      <c r="D3300" s="96"/>
      <c r="E3300" s="95"/>
      <c r="F3300" s="87"/>
      <c r="G3300" s="87"/>
    </row>
    <row r="3301" spans="2:7">
      <c r="B3301" s="87"/>
      <c r="C3301" s="87"/>
      <c r="D3301" s="96"/>
      <c r="E3301" s="95"/>
      <c r="F3301" s="87"/>
      <c r="G3301" s="87"/>
    </row>
    <row r="3302" spans="2:7">
      <c r="B3302" s="87"/>
      <c r="C3302" s="87"/>
      <c r="D3302" s="96"/>
      <c r="E3302" s="95"/>
      <c r="F3302" s="87"/>
      <c r="G3302" s="87"/>
    </row>
    <row r="3303" spans="2:7">
      <c r="B3303" s="87"/>
      <c r="C3303" s="87"/>
      <c r="D3303" s="96"/>
      <c r="E3303" s="95"/>
      <c r="F3303" s="87"/>
      <c r="G3303" s="87"/>
    </row>
    <row r="3304" spans="2:7">
      <c r="B3304" s="87"/>
      <c r="C3304" s="87"/>
      <c r="D3304" s="96"/>
      <c r="E3304" s="95"/>
      <c r="F3304" s="87"/>
      <c r="G3304" s="87"/>
    </row>
    <row r="3305" spans="2:7">
      <c r="B3305" s="87"/>
      <c r="C3305" s="87"/>
      <c r="D3305" s="96"/>
      <c r="E3305" s="95"/>
      <c r="F3305" s="87"/>
      <c r="G3305" s="87"/>
    </row>
    <row r="3306" spans="2:7">
      <c r="B3306" s="87"/>
      <c r="C3306" s="87"/>
      <c r="D3306" s="96"/>
      <c r="E3306" s="95"/>
      <c r="F3306" s="87"/>
      <c r="G3306" s="87"/>
    </row>
    <row r="3307" spans="2:7">
      <c r="B3307" s="87"/>
      <c r="C3307" s="87"/>
      <c r="D3307" s="96"/>
      <c r="E3307" s="95"/>
      <c r="F3307" s="87"/>
      <c r="G3307" s="87"/>
    </row>
    <row r="3308" spans="2:7">
      <c r="B3308" s="87"/>
      <c r="C3308" s="87"/>
      <c r="D3308" s="96"/>
      <c r="E3308" s="95"/>
      <c r="F3308" s="87"/>
      <c r="G3308" s="87"/>
    </row>
    <row r="3309" spans="2:7">
      <c r="B3309" s="87"/>
      <c r="C3309" s="87"/>
      <c r="D3309" s="96"/>
      <c r="E3309" s="95"/>
      <c r="F3309" s="87"/>
      <c r="G3309" s="87"/>
    </row>
    <row r="3310" spans="2:7">
      <c r="B3310" s="87"/>
      <c r="C3310" s="87"/>
      <c r="D3310" s="96"/>
      <c r="E3310" s="95"/>
      <c r="F3310" s="87"/>
      <c r="G3310" s="87"/>
    </row>
    <row r="3311" spans="2:7">
      <c r="B3311" s="87"/>
      <c r="C3311" s="87"/>
      <c r="D3311" s="96"/>
      <c r="E3311" s="95"/>
      <c r="F3311" s="87"/>
      <c r="G3311" s="87"/>
    </row>
    <row r="3312" spans="2:7">
      <c r="B3312" s="87"/>
      <c r="C3312" s="87"/>
      <c r="D3312" s="96"/>
      <c r="E3312" s="95"/>
      <c r="F3312" s="87"/>
      <c r="G3312" s="87"/>
    </row>
    <row r="3313" spans="2:7">
      <c r="B3313" s="87"/>
      <c r="C3313" s="87"/>
      <c r="D3313" s="96"/>
      <c r="E3313" s="95"/>
      <c r="F3313" s="87"/>
      <c r="G3313" s="87"/>
    </row>
    <row r="3314" spans="2:7">
      <c r="B3314" s="87"/>
      <c r="C3314" s="87"/>
      <c r="D3314" s="96"/>
      <c r="E3314" s="95"/>
      <c r="F3314" s="87"/>
      <c r="G3314" s="87"/>
    </row>
    <row r="3315" spans="2:7">
      <c r="B3315" s="87"/>
      <c r="C3315" s="87"/>
      <c r="D3315" s="96"/>
      <c r="E3315" s="95"/>
      <c r="F3315" s="87"/>
      <c r="G3315" s="87"/>
    </row>
    <row r="3316" spans="2:7">
      <c r="B3316" s="87"/>
      <c r="C3316" s="87"/>
      <c r="D3316" s="96"/>
      <c r="E3316" s="95"/>
      <c r="F3316" s="87"/>
      <c r="G3316" s="87"/>
    </row>
    <row r="3317" spans="2:7">
      <c r="B3317" s="87"/>
      <c r="C3317" s="87"/>
      <c r="D3317" s="96"/>
      <c r="E3317" s="95"/>
      <c r="F3317" s="87"/>
      <c r="G3317" s="87"/>
    </row>
    <row r="3318" spans="2:7">
      <c r="B3318" s="87"/>
      <c r="C3318" s="87"/>
      <c r="D3318" s="96"/>
      <c r="E3318" s="95"/>
      <c r="F3318" s="87"/>
      <c r="G3318" s="87"/>
    </row>
    <row r="3319" spans="2:7">
      <c r="B3319" s="87"/>
      <c r="C3319" s="87"/>
      <c r="D3319" s="96"/>
      <c r="E3319" s="95"/>
      <c r="F3319" s="87"/>
      <c r="G3319" s="87"/>
    </row>
    <row r="3320" spans="2:7">
      <c r="B3320" s="87"/>
      <c r="C3320" s="87"/>
      <c r="D3320" s="96"/>
      <c r="E3320" s="95"/>
      <c r="F3320" s="87"/>
      <c r="G3320" s="87"/>
    </row>
    <row r="3321" spans="2:7">
      <c r="B3321" s="87"/>
      <c r="C3321" s="87"/>
      <c r="D3321" s="96"/>
      <c r="E3321" s="95"/>
      <c r="F3321" s="87"/>
      <c r="G3321" s="87"/>
    </row>
    <row r="3322" spans="2:7">
      <c r="B3322" s="87"/>
      <c r="C3322" s="87"/>
      <c r="D3322" s="96"/>
      <c r="E3322" s="95"/>
      <c r="F3322" s="87"/>
      <c r="G3322" s="87"/>
    </row>
    <row r="3323" spans="2:7">
      <c r="B3323" s="87"/>
      <c r="C3323" s="87"/>
      <c r="D3323" s="96"/>
      <c r="E3323" s="95"/>
      <c r="F3323" s="87"/>
      <c r="G3323" s="87"/>
    </row>
    <row r="3324" spans="2:7">
      <c r="B3324" s="87"/>
      <c r="C3324" s="87"/>
      <c r="D3324" s="96"/>
      <c r="E3324" s="95"/>
      <c r="F3324" s="87"/>
      <c r="G3324" s="87"/>
    </row>
    <row r="3325" spans="2:7">
      <c r="B3325" s="87"/>
      <c r="C3325" s="87"/>
      <c r="D3325" s="96"/>
      <c r="E3325" s="95"/>
      <c r="F3325" s="87"/>
      <c r="G3325" s="87"/>
    </row>
    <row r="3326" spans="2:7">
      <c r="B3326" s="87"/>
      <c r="C3326" s="87"/>
      <c r="D3326" s="96"/>
      <c r="E3326" s="95"/>
      <c r="F3326" s="87"/>
      <c r="G3326" s="87"/>
    </row>
    <row r="3327" spans="2:7">
      <c r="B3327" s="87"/>
      <c r="C3327" s="87"/>
      <c r="D3327" s="96"/>
      <c r="E3327" s="95"/>
      <c r="F3327" s="87"/>
      <c r="G3327" s="87"/>
    </row>
    <row r="3328" spans="2:7">
      <c r="B3328" s="87"/>
      <c r="C3328" s="87"/>
      <c r="D3328" s="96"/>
      <c r="E3328" s="95"/>
      <c r="F3328" s="87"/>
      <c r="G3328" s="87"/>
    </row>
    <row r="3329" spans="2:7">
      <c r="B3329" s="87"/>
      <c r="C3329" s="87"/>
      <c r="D3329" s="96"/>
      <c r="E3329" s="95"/>
      <c r="F3329" s="87"/>
      <c r="G3329" s="87"/>
    </row>
    <row r="3330" spans="2:7">
      <c r="B3330" s="87"/>
      <c r="C3330" s="87"/>
      <c r="D3330" s="96"/>
      <c r="E3330" s="95"/>
      <c r="F3330" s="87"/>
      <c r="G3330" s="87"/>
    </row>
    <row r="3331" spans="2:7">
      <c r="B3331" s="87"/>
      <c r="C3331" s="87"/>
      <c r="D3331" s="96"/>
      <c r="E3331" s="95"/>
      <c r="F3331" s="87"/>
      <c r="G3331" s="87"/>
    </row>
    <row r="3332" spans="2:7">
      <c r="B3332" s="87"/>
      <c r="C3332" s="87"/>
      <c r="D3332" s="96"/>
      <c r="E3332" s="95"/>
      <c r="F3332" s="87"/>
      <c r="G3332" s="87"/>
    </row>
    <row r="3333" spans="2:7">
      <c r="B3333" s="87"/>
      <c r="C3333" s="87"/>
      <c r="D3333" s="96"/>
      <c r="E3333" s="95"/>
      <c r="F3333" s="87"/>
      <c r="G3333" s="87"/>
    </row>
    <row r="3334" spans="2:7">
      <c r="B3334" s="87"/>
      <c r="C3334" s="87"/>
      <c r="D3334" s="96"/>
      <c r="E3334" s="95"/>
      <c r="F3334" s="87"/>
      <c r="G3334" s="87"/>
    </row>
    <row r="3335" spans="2:7">
      <c r="B3335" s="87"/>
      <c r="C3335" s="87"/>
      <c r="D3335" s="96"/>
      <c r="E3335" s="95"/>
      <c r="F3335" s="87"/>
      <c r="G3335" s="87"/>
    </row>
    <row r="3336" spans="2:7">
      <c r="B3336" s="87"/>
      <c r="C3336" s="87"/>
      <c r="D3336" s="96"/>
      <c r="E3336" s="95"/>
      <c r="F3336" s="87"/>
      <c r="G3336" s="87"/>
    </row>
    <row r="3337" spans="2:7">
      <c r="B3337" s="87"/>
      <c r="C3337" s="87"/>
      <c r="D3337" s="96"/>
      <c r="E3337" s="95"/>
      <c r="F3337" s="87"/>
      <c r="G3337" s="87"/>
    </row>
    <row r="3338" spans="2:7">
      <c r="B3338" s="87"/>
      <c r="C3338" s="87"/>
      <c r="D3338" s="96"/>
      <c r="E3338" s="95"/>
      <c r="F3338" s="87"/>
      <c r="G3338" s="87"/>
    </row>
    <row r="3339" spans="2:7">
      <c r="B3339" s="87"/>
      <c r="C3339" s="87"/>
      <c r="D3339" s="96"/>
      <c r="E3339" s="95"/>
      <c r="F3339" s="87"/>
      <c r="G3339" s="87"/>
    </row>
    <row r="3340" spans="2:7">
      <c r="B3340" s="87"/>
      <c r="C3340" s="87"/>
      <c r="D3340" s="96"/>
      <c r="E3340" s="95"/>
      <c r="F3340" s="87"/>
      <c r="G3340" s="87"/>
    </row>
    <row r="3341" spans="2:7">
      <c r="B3341" s="87"/>
      <c r="C3341" s="87"/>
      <c r="D3341" s="96"/>
      <c r="E3341" s="95"/>
      <c r="F3341" s="87"/>
      <c r="G3341" s="87"/>
    </row>
    <row r="3342" spans="2:7">
      <c r="B3342" s="87"/>
      <c r="C3342" s="87"/>
      <c r="D3342" s="96"/>
      <c r="E3342" s="95"/>
      <c r="F3342" s="87"/>
      <c r="G3342" s="87"/>
    </row>
    <row r="3343" spans="2:7">
      <c r="B3343" s="87"/>
      <c r="C3343" s="87"/>
      <c r="D3343" s="96"/>
      <c r="E3343" s="95"/>
      <c r="F3343" s="87"/>
      <c r="G3343" s="87"/>
    </row>
    <row r="3344" spans="2:7">
      <c r="B3344" s="87"/>
      <c r="C3344" s="87"/>
      <c r="D3344" s="96"/>
      <c r="E3344" s="95"/>
      <c r="F3344" s="87"/>
      <c r="G3344" s="87"/>
    </row>
    <row r="3345" spans="2:7">
      <c r="B3345" s="87"/>
      <c r="C3345" s="87"/>
      <c r="D3345" s="96"/>
      <c r="E3345" s="95"/>
      <c r="F3345" s="87"/>
      <c r="G3345" s="87"/>
    </row>
    <row r="3346" spans="2:7">
      <c r="B3346" s="87"/>
      <c r="C3346" s="87"/>
      <c r="D3346" s="96"/>
      <c r="E3346" s="95"/>
      <c r="F3346" s="87"/>
      <c r="G3346" s="87"/>
    </row>
    <row r="3347" spans="2:7">
      <c r="B3347" s="87"/>
      <c r="C3347" s="87"/>
      <c r="D3347" s="96"/>
      <c r="E3347" s="95"/>
      <c r="F3347" s="87"/>
      <c r="G3347" s="87"/>
    </row>
    <row r="3348" spans="2:7">
      <c r="B3348" s="87"/>
      <c r="C3348" s="87"/>
      <c r="D3348" s="96"/>
      <c r="E3348" s="95"/>
      <c r="F3348" s="87"/>
      <c r="G3348" s="87"/>
    </row>
    <row r="3349" spans="2:7">
      <c r="B3349" s="87"/>
      <c r="C3349" s="87"/>
      <c r="D3349" s="96"/>
      <c r="E3349" s="95"/>
      <c r="F3349" s="87"/>
      <c r="G3349" s="87"/>
    </row>
    <row r="3350" spans="2:7">
      <c r="B3350" s="87"/>
      <c r="C3350" s="87"/>
      <c r="D3350" s="96"/>
      <c r="E3350" s="95"/>
      <c r="F3350" s="87"/>
      <c r="G3350" s="87"/>
    </row>
    <row r="3351" spans="2:7">
      <c r="B3351" s="87"/>
      <c r="C3351" s="87"/>
      <c r="D3351" s="96"/>
      <c r="E3351" s="95"/>
      <c r="F3351" s="87"/>
      <c r="G3351" s="87"/>
    </row>
    <row r="3352" spans="2:7">
      <c r="B3352" s="87"/>
      <c r="C3352" s="87"/>
      <c r="D3352" s="96"/>
      <c r="E3352" s="95"/>
      <c r="F3352" s="87"/>
      <c r="G3352" s="87"/>
    </row>
    <row r="3353" spans="2:7">
      <c r="B3353" s="87"/>
      <c r="C3353" s="87"/>
      <c r="D3353" s="96"/>
      <c r="E3353" s="95"/>
      <c r="F3353" s="87"/>
      <c r="G3353" s="87"/>
    </row>
    <row r="3354" spans="2:7">
      <c r="B3354" s="87"/>
      <c r="C3354" s="87"/>
      <c r="D3354" s="96"/>
      <c r="E3354" s="95"/>
      <c r="F3354" s="87"/>
      <c r="G3354" s="87"/>
    </row>
    <row r="3355" spans="2:7">
      <c r="B3355" s="87"/>
      <c r="C3355" s="87"/>
      <c r="D3355" s="96"/>
      <c r="E3355" s="95"/>
      <c r="F3355" s="87"/>
      <c r="G3355" s="87"/>
    </row>
    <row r="3356" spans="2:7">
      <c r="B3356" s="87"/>
      <c r="C3356" s="87"/>
      <c r="D3356" s="96"/>
      <c r="E3356" s="95"/>
      <c r="F3356" s="87"/>
      <c r="G3356" s="87"/>
    </row>
    <row r="3357" spans="2:7">
      <c r="B3357" s="87"/>
      <c r="C3357" s="87"/>
      <c r="D3357" s="96"/>
      <c r="E3357" s="95"/>
      <c r="F3357" s="87"/>
      <c r="G3357" s="87"/>
    </row>
    <row r="3358" spans="2:7">
      <c r="B3358" s="87"/>
      <c r="C3358" s="87"/>
      <c r="D3358" s="96"/>
      <c r="E3358" s="95"/>
      <c r="F3358" s="87"/>
      <c r="G3358" s="87"/>
    </row>
    <row r="3359" spans="2:7">
      <c r="B3359" s="87"/>
      <c r="C3359" s="87"/>
      <c r="D3359" s="96"/>
      <c r="E3359" s="95"/>
      <c r="F3359" s="87"/>
      <c r="G3359" s="87"/>
    </row>
    <row r="3360" spans="2:7">
      <c r="B3360" s="87"/>
      <c r="C3360" s="87"/>
      <c r="D3360" s="96"/>
      <c r="E3360" s="95"/>
      <c r="F3360" s="87"/>
      <c r="G3360" s="87"/>
    </row>
    <row r="3361" spans="2:7">
      <c r="B3361" s="87"/>
      <c r="C3361" s="87"/>
      <c r="D3361" s="96"/>
      <c r="E3361" s="95"/>
      <c r="F3361" s="87"/>
      <c r="G3361" s="87"/>
    </row>
    <row r="3362" spans="2:7">
      <c r="B3362" s="87"/>
      <c r="C3362" s="87"/>
      <c r="D3362" s="96"/>
      <c r="E3362" s="95"/>
      <c r="F3362" s="87"/>
      <c r="G3362" s="87"/>
    </row>
    <row r="3363" spans="2:7">
      <c r="B3363" s="87"/>
      <c r="C3363" s="87"/>
      <c r="D3363" s="96"/>
      <c r="E3363" s="95"/>
      <c r="F3363" s="87"/>
      <c r="G3363" s="87"/>
    </row>
    <row r="3364" spans="2:7">
      <c r="B3364" s="87"/>
      <c r="C3364" s="87"/>
      <c r="D3364" s="96"/>
      <c r="E3364" s="95"/>
      <c r="F3364" s="87"/>
      <c r="G3364" s="87"/>
    </row>
    <row r="3365" spans="2:7">
      <c r="B3365" s="87"/>
      <c r="C3365" s="87"/>
      <c r="D3365" s="96"/>
      <c r="E3365" s="95"/>
      <c r="F3365" s="87"/>
      <c r="G3365" s="87"/>
    </row>
    <row r="3366" spans="2:7">
      <c r="B3366" s="87"/>
      <c r="C3366" s="87"/>
      <c r="D3366" s="96"/>
      <c r="E3366" s="95"/>
      <c r="F3366" s="87"/>
      <c r="G3366" s="87"/>
    </row>
    <row r="3367" spans="2:7">
      <c r="B3367" s="87"/>
      <c r="C3367" s="87"/>
      <c r="D3367" s="96"/>
      <c r="E3367" s="95"/>
      <c r="F3367" s="87"/>
      <c r="G3367" s="87"/>
    </row>
    <row r="3368" spans="2:7">
      <c r="B3368" s="87"/>
      <c r="C3368" s="87"/>
      <c r="D3368" s="96"/>
      <c r="E3368" s="95"/>
      <c r="F3368" s="87"/>
      <c r="G3368" s="87"/>
    </row>
    <row r="3369" spans="2:7">
      <c r="B3369" s="87"/>
      <c r="C3369" s="87"/>
      <c r="D3369" s="96"/>
      <c r="E3369" s="95"/>
      <c r="F3369" s="87"/>
      <c r="G3369" s="87"/>
    </row>
    <row r="3370" spans="2:7">
      <c r="B3370" s="87"/>
      <c r="C3370" s="87"/>
      <c r="D3370" s="96"/>
      <c r="E3370" s="95"/>
      <c r="F3370" s="87"/>
      <c r="G3370" s="87"/>
    </row>
    <row r="3371" spans="2:7">
      <c r="B3371" s="87"/>
      <c r="C3371" s="87"/>
      <c r="D3371" s="96"/>
      <c r="E3371" s="95"/>
      <c r="F3371" s="87"/>
      <c r="G3371" s="87"/>
    </row>
    <row r="3372" spans="2:7">
      <c r="B3372" s="87"/>
      <c r="C3372" s="87"/>
      <c r="D3372" s="96"/>
      <c r="E3372" s="95"/>
      <c r="F3372" s="87"/>
      <c r="G3372" s="87"/>
    </row>
    <row r="3373" spans="2:7">
      <c r="B3373" s="87"/>
      <c r="C3373" s="87"/>
      <c r="D3373" s="96"/>
      <c r="E3373" s="95"/>
      <c r="F3373" s="87"/>
      <c r="G3373" s="87"/>
    </row>
    <row r="3374" spans="2:7">
      <c r="B3374" s="87"/>
      <c r="C3374" s="87"/>
      <c r="D3374" s="96"/>
      <c r="E3374" s="95"/>
      <c r="F3374" s="87"/>
      <c r="G3374" s="87"/>
    </row>
    <row r="3375" spans="2:7">
      <c r="B3375" s="87"/>
      <c r="C3375" s="87"/>
      <c r="D3375" s="96"/>
      <c r="E3375" s="95"/>
      <c r="F3375" s="87"/>
      <c r="G3375" s="87"/>
    </row>
    <row r="3376" spans="2:7">
      <c r="B3376" s="87"/>
      <c r="C3376" s="87"/>
      <c r="D3376" s="96"/>
      <c r="E3376" s="95"/>
      <c r="F3376" s="87"/>
      <c r="G3376" s="87"/>
    </row>
    <row r="3377" spans="2:7">
      <c r="B3377" s="87"/>
      <c r="C3377" s="87"/>
      <c r="D3377" s="96"/>
      <c r="E3377" s="95"/>
      <c r="F3377" s="87"/>
      <c r="G3377" s="87"/>
    </row>
    <row r="3378" spans="2:7">
      <c r="B3378" s="87"/>
      <c r="C3378" s="87"/>
      <c r="D3378" s="96"/>
      <c r="E3378" s="95"/>
      <c r="F3378" s="87"/>
      <c r="G3378" s="87"/>
    </row>
    <row r="3379" spans="2:7">
      <c r="B3379" s="87"/>
      <c r="C3379" s="87"/>
      <c r="D3379" s="96"/>
      <c r="E3379" s="95"/>
      <c r="F3379" s="87"/>
      <c r="G3379" s="87"/>
    </row>
    <row r="3380" spans="2:7">
      <c r="B3380" s="87"/>
      <c r="C3380" s="87"/>
      <c r="D3380" s="96"/>
      <c r="E3380" s="95"/>
      <c r="F3380" s="87"/>
      <c r="G3380" s="87"/>
    </row>
    <row r="3381" spans="2:7">
      <c r="B3381" s="87"/>
      <c r="C3381" s="87"/>
      <c r="D3381" s="96"/>
      <c r="E3381" s="95"/>
      <c r="F3381" s="87"/>
      <c r="G3381" s="87"/>
    </row>
    <row r="3382" spans="2:7">
      <c r="B3382" s="87"/>
      <c r="C3382" s="87"/>
      <c r="D3382" s="96"/>
      <c r="E3382" s="95"/>
      <c r="F3382" s="87"/>
      <c r="G3382" s="87"/>
    </row>
    <row r="3383" spans="2:7">
      <c r="B3383" s="87"/>
      <c r="C3383" s="87"/>
      <c r="D3383" s="96"/>
      <c r="E3383" s="95"/>
      <c r="F3383" s="87"/>
      <c r="G3383" s="87"/>
    </row>
    <row r="3384" spans="2:7">
      <c r="B3384" s="87"/>
      <c r="C3384" s="87"/>
      <c r="D3384" s="96"/>
      <c r="E3384" s="95"/>
      <c r="F3384" s="87"/>
      <c r="G3384" s="87"/>
    </row>
    <row r="3385" spans="2:7">
      <c r="B3385" s="87"/>
      <c r="C3385" s="87"/>
      <c r="D3385" s="96"/>
      <c r="E3385" s="95"/>
      <c r="F3385" s="87"/>
      <c r="G3385" s="87"/>
    </row>
    <row r="3386" spans="2:7">
      <c r="B3386" s="87"/>
      <c r="C3386" s="87"/>
      <c r="D3386" s="96"/>
      <c r="E3386" s="95"/>
      <c r="F3386" s="87"/>
      <c r="G3386" s="87"/>
    </row>
    <row r="3387" spans="2:7">
      <c r="B3387" s="87"/>
      <c r="C3387" s="87"/>
      <c r="D3387" s="96"/>
      <c r="E3387" s="95"/>
      <c r="F3387" s="87"/>
      <c r="G3387" s="87"/>
    </row>
    <row r="3388" spans="2:7">
      <c r="B3388" s="87"/>
      <c r="C3388" s="87"/>
      <c r="D3388" s="96"/>
      <c r="E3388" s="95"/>
      <c r="F3388" s="87"/>
      <c r="G3388" s="87"/>
    </row>
    <row r="3389" spans="2:7">
      <c r="B3389" s="87"/>
      <c r="C3389" s="87"/>
      <c r="D3389" s="96"/>
      <c r="E3389" s="95"/>
      <c r="F3389" s="87"/>
      <c r="G3389" s="87"/>
    </row>
    <row r="3390" spans="2:7">
      <c r="B3390" s="87"/>
      <c r="C3390" s="87"/>
      <c r="D3390" s="96"/>
      <c r="E3390" s="95"/>
      <c r="F3390" s="87"/>
      <c r="G3390" s="87"/>
    </row>
    <row r="3391" spans="2:7">
      <c r="B3391" s="87"/>
      <c r="C3391" s="87"/>
      <c r="D3391" s="96"/>
      <c r="E3391" s="95"/>
      <c r="F3391" s="87"/>
      <c r="G3391" s="87"/>
    </row>
    <row r="3392" spans="2:7">
      <c r="B3392" s="87"/>
      <c r="C3392" s="87"/>
      <c r="D3392" s="96"/>
      <c r="E3392" s="95"/>
      <c r="F3392" s="87"/>
      <c r="G3392" s="87"/>
    </row>
    <row r="3393" spans="2:7">
      <c r="B3393" s="87"/>
      <c r="C3393" s="87"/>
      <c r="D3393" s="96"/>
      <c r="E3393" s="95"/>
      <c r="F3393" s="87"/>
      <c r="G3393" s="87"/>
    </row>
    <row r="3394" spans="2:7">
      <c r="B3394" s="87"/>
      <c r="C3394" s="87"/>
      <c r="D3394" s="96"/>
      <c r="E3394" s="95"/>
      <c r="F3394" s="87"/>
      <c r="G3394" s="87"/>
    </row>
    <row r="3395" spans="2:7">
      <c r="B3395" s="87"/>
      <c r="C3395" s="87"/>
      <c r="D3395" s="96"/>
      <c r="E3395" s="95"/>
      <c r="F3395" s="87"/>
      <c r="G3395" s="87"/>
    </row>
    <row r="3396" spans="2:7">
      <c r="B3396" s="87"/>
      <c r="C3396" s="87"/>
      <c r="D3396" s="96"/>
      <c r="E3396" s="95"/>
      <c r="F3396" s="87"/>
      <c r="G3396" s="87"/>
    </row>
    <row r="3397" spans="2:7">
      <c r="B3397" s="87"/>
      <c r="C3397" s="87"/>
      <c r="D3397" s="96"/>
      <c r="E3397" s="95"/>
      <c r="F3397" s="87"/>
      <c r="G3397" s="87"/>
    </row>
    <row r="3398" spans="2:7">
      <c r="B3398" s="87"/>
      <c r="C3398" s="87"/>
      <c r="D3398" s="96"/>
      <c r="E3398" s="95"/>
      <c r="F3398" s="87"/>
      <c r="G3398" s="87"/>
    </row>
    <row r="3399" spans="2:7">
      <c r="B3399" s="87"/>
      <c r="C3399" s="87"/>
      <c r="D3399" s="96"/>
      <c r="E3399" s="95"/>
      <c r="F3399" s="87"/>
      <c r="G3399" s="87"/>
    </row>
    <row r="3400" spans="2:7">
      <c r="B3400" s="87"/>
      <c r="C3400" s="87"/>
      <c r="D3400" s="96"/>
      <c r="E3400" s="95"/>
      <c r="F3400" s="87"/>
      <c r="G3400" s="87"/>
    </row>
    <row r="3401" spans="2:7">
      <c r="B3401" s="87"/>
      <c r="C3401" s="87"/>
      <c r="D3401" s="96"/>
      <c r="E3401" s="95"/>
      <c r="F3401" s="87"/>
      <c r="G3401" s="87"/>
    </row>
    <row r="3402" spans="2:7">
      <c r="B3402" s="87"/>
      <c r="C3402" s="87"/>
      <c r="D3402" s="96"/>
      <c r="E3402" s="95"/>
      <c r="F3402" s="87"/>
      <c r="G3402" s="87"/>
    </row>
    <row r="3403" spans="2:7">
      <c r="B3403" s="87"/>
      <c r="C3403" s="87"/>
      <c r="D3403" s="96"/>
      <c r="E3403" s="95"/>
      <c r="F3403" s="87"/>
      <c r="G3403" s="87"/>
    </row>
    <row r="3404" spans="2:7">
      <c r="B3404" s="87"/>
      <c r="C3404" s="87"/>
      <c r="D3404" s="96"/>
      <c r="E3404" s="95"/>
      <c r="F3404" s="87"/>
      <c r="G3404" s="87"/>
    </row>
    <row r="3405" spans="2:7">
      <c r="B3405" s="87"/>
      <c r="C3405" s="87"/>
      <c r="D3405" s="96"/>
      <c r="E3405" s="95"/>
      <c r="F3405" s="87"/>
      <c r="G3405" s="87"/>
    </row>
    <row r="3406" spans="2:7">
      <c r="B3406" s="87"/>
      <c r="C3406" s="87"/>
      <c r="D3406" s="96"/>
      <c r="E3406" s="95"/>
      <c r="F3406" s="87"/>
      <c r="G3406" s="87"/>
    </row>
    <row r="3407" spans="2:7">
      <c r="B3407" s="87"/>
      <c r="C3407" s="87"/>
      <c r="D3407" s="96"/>
      <c r="E3407" s="95"/>
      <c r="F3407" s="87"/>
      <c r="G3407" s="87"/>
    </row>
    <row r="3408" spans="2:7">
      <c r="B3408" s="87"/>
      <c r="C3408" s="87"/>
      <c r="D3408" s="96"/>
      <c r="E3408" s="95"/>
      <c r="F3408" s="87"/>
      <c r="G3408" s="87"/>
    </row>
    <row r="3409" spans="2:7">
      <c r="B3409" s="87"/>
      <c r="C3409" s="87"/>
      <c r="D3409" s="96"/>
      <c r="E3409" s="95"/>
      <c r="F3409" s="87"/>
      <c r="G3409" s="87"/>
    </row>
    <row r="3410" spans="2:7">
      <c r="B3410" s="87"/>
      <c r="C3410" s="87"/>
      <c r="D3410" s="96"/>
      <c r="E3410" s="95"/>
      <c r="F3410" s="87"/>
      <c r="G3410" s="87"/>
    </row>
    <row r="3411" spans="2:7">
      <c r="B3411" s="87"/>
      <c r="C3411" s="87"/>
      <c r="D3411" s="96"/>
      <c r="E3411" s="95"/>
      <c r="F3411" s="87"/>
      <c r="G3411" s="87"/>
    </row>
    <row r="3412" spans="2:7">
      <c r="B3412" s="87"/>
      <c r="C3412" s="87"/>
      <c r="D3412" s="96"/>
      <c r="E3412" s="95"/>
      <c r="F3412" s="87"/>
      <c r="G3412" s="87"/>
    </row>
    <row r="3413" spans="2:7">
      <c r="B3413" s="87"/>
      <c r="C3413" s="87"/>
      <c r="D3413" s="96"/>
      <c r="E3413" s="95"/>
      <c r="F3413" s="87"/>
      <c r="G3413" s="87"/>
    </row>
    <row r="3414" spans="2:7">
      <c r="B3414" s="87"/>
      <c r="C3414" s="87"/>
      <c r="D3414" s="96"/>
      <c r="E3414" s="95"/>
      <c r="F3414" s="87"/>
      <c r="G3414" s="87"/>
    </row>
    <row r="3415" spans="2:7">
      <c r="B3415" s="87"/>
      <c r="C3415" s="87"/>
      <c r="D3415" s="96"/>
      <c r="E3415" s="95"/>
      <c r="F3415" s="87"/>
      <c r="G3415" s="87"/>
    </row>
    <row r="3416" spans="2:7">
      <c r="B3416" s="87"/>
      <c r="C3416" s="87"/>
      <c r="D3416" s="96"/>
      <c r="E3416" s="95"/>
      <c r="F3416" s="87"/>
      <c r="G3416" s="87"/>
    </row>
    <row r="3417" spans="2:7">
      <c r="B3417" s="87"/>
      <c r="C3417" s="87"/>
      <c r="D3417" s="96"/>
      <c r="E3417" s="95"/>
      <c r="F3417" s="87"/>
      <c r="G3417" s="87"/>
    </row>
    <row r="3418" spans="2:7">
      <c r="B3418" s="87"/>
      <c r="C3418" s="87"/>
      <c r="D3418" s="96"/>
      <c r="E3418" s="95"/>
      <c r="F3418" s="87"/>
      <c r="G3418" s="87"/>
    </row>
    <row r="3419" spans="2:7">
      <c r="B3419" s="87"/>
      <c r="C3419" s="87"/>
      <c r="D3419" s="96"/>
      <c r="E3419" s="95"/>
      <c r="F3419" s="87"/>
      <c r="G3419" s="87"/>
    </row>
    <row r="3420" spans="2:7">
      <c r="B3420" s="87"/>
      <c r="C3420" s="87"/>
      <c r="D3420" s="96"/>
      <c r="E3420" s="95"/>
      <c r="F3420" s="87"/>
      <c r="G3420" s="87"/>
    </row>
    <row r="3421" spans="2:7">
      <c r="B3421" s="87"/>
      <c r="C3421" s="87"/>
      <c r="D3421" s="96"/>
      <c r="E3421" s="95"/>
      <c r="F3421" s="87"/>
      <c r="G3421" s="87"/>
    </row>
    <row r="3422" spans="2:7">
      <c r="B3422" s="87"/>
      <c r="C3422" s="87"/>
      <c r="D3422" s="96"/>
      <c r="E3422" s="95"/>
      <c r="F3422" s="87"/>
      <c r="G3422" s="87"/>
    </row>
    <row r="3423" spans="2:7">
      <c r="B3423" s="87"/>
      <c r="C3423" s="87"/>
      <c r="D3423" s="96"/>
      <c r="E3423" s="95"/>
      <c r="F3423" s="87"/>
      <c r="G3423" s="87"/>
    </row>
    <row r="3424" spans="2:7">
      <c r="B3424" s="87"/>
      <c r="C3424" s="87"/>
      <c r="D3424" s="96"/>
      <c r="E3424" s="95"/>
      <c r="F3424" s="87"/>
      <c r="G3424" s="87"/>
    </row>
    <row r="3425" spans="2:7">
      <c r="B3425" s="87"/>
      <c r="C3425" s="87"/>
      <c r="D3425" s="96"/>
      <c r="E3425" s="95"/>
      <c r="F3425" s="87"/>
      <c r="G3425" s="87"/>
    </row>
    <row r="3426" spans="2:7">
      <c r="B3426" s="87"/>
      <c r="C3426" s="87"/>
      <c r="D3426" s="96"/>
      <c r="E3426" s="95"/>
      <c r="F3426" s="87"/>
      <c r="G3426" s="87"/>
    </row>
    <row r="3427" spans="2:7">
      <c r="B3427" s="87"/>
      <c r="C3427" s="87"/>
      <c r="D3427" s="96"/>
      <c r="E3427" s="95"/>
      <c r="F3427" s="87"/>
      <c r="G3427" s="87"/>
    </row>
    <row r="3428" spans="2:7">
      <c r="B3428" s="87"/>
      <c r="C3428" s="87"/>
      <c r="D3428" s="96"/>
      <c r="E3428" s="95"/>
      <c r="F3428" s="87"/>
      <c r="G3428" s="87"/>
    </row>
    <row r="3429" spans="2:7">
      <c r="B3429" s="87"/>
      <c r="C3429" s="87"/>
      <c r="D3429" s="96"/>
      <c r="E3429" s="95"/>
      <c r="F3429" s="87"/>
      <c r="G3429" s="87"/>
    </row>
    <row r="3430" spans="2:7">
      <c r="B3430" s="87"/>
      <c r="C3430" s="87"/>
      <c r="D3430" s="96"/>
      <c r="E3430" s="95"/>
      <c r="F3430" s="87"/>
      <c r="G3430" s="87"/>
    </row>
    <row r="3431" spans="2:7">
      <c r="B3431" s="87"/>
      <c r="C3431" s="87"/>
      <c r="D3431" s="96"/>
      <c r="E3431" s="95"/>
      <c r="F3431" s="87"/>
      <c r="G3431" s="87"/>
    </row>
    <row r="3432" spans="2:7">
      <c r="B3432" s="87"/>
      <c r="C3432" s="87"/>
      <c r="D3432" s="96"/>
      <c r="E3432" s="95"/>
      <c r="F3432" s="87"/>
      <c r="G3432" s="87"/>
    </row>
    <row r="3433" spans="2:7">
      <c r="B3433" s="87"/>
      <c r="C3433" s="87"/>
      <c r="D3433" s="96"/>
      <c r="E3433" s="95"/>
      <c r="F3433" s="87"/>
      <c r="G3433" s="87"/>
    </row>
    <row r="3434" spans="2:7">
      <c r="B3434" s="87"/>
      <c r="C3434" s="87"/>
      <c r="D3434" s="96"/>
      <c r="E3434" s="95"/>
      <c r="F3434" s="87"/>
      <c r="G3434" s="87"/>
    </row>
    <row r="3435" spans="2:7">
      <c r="B3435" s="87"/>
      <c r="C3435" s="87"/>
      <c r="D3435" s="96"/>
      <c r="E3435" s="95"/>
      <c r="F3435" s="87"/>
      <c r="G3435" s="87"/>
    </row>
    <row r="3436" spans="2:7">
      <c r="B3436" s="87"/>
      <c r="C3436" s="87"/>
      <c r="D3436" s="96"/>
      <c r="E3436" s="95"/>
      <c r="F3436" s="87"/>
      <c r="G3436" s="87"/>
    </row>
    <row r="3437" spans="2:7">
      <c r="B3437" s="87"/>
      <c r="C3437" s="87"/>
      <c r="D3437" s="96"/>
      <c r="E3437" s="95"/>
      <c r="F3437" s="87"/>
      <c r="G3437" s="87"/>
    </row>
    <row r="3438" spans="2:7">
      <c r="B3438" s="87"/>
      <c r="C3438" s="87"/>
      <c r="D3438" s="96"/>
      <c r="E3438" s="95"/>
      <c r="F3438" s="87"/>
      <c r="G3438" s="87"/>
    </row>
    <row r="3439" spans="2:7">
      <c r="B3439" s="87"/>
      <c r="C3439" s="87"/>
      <c r="D3439" s="96"/>
      <c r="E3439" s="95"/>
      <c r="F3439" s="87"/>
      <c r="G3439" s="87"/>
    </row>
    <row r="3440" spans="2:7">
      <c r="B3440" s="87"/>
      <c r="C3440" s="87"/>
      <c r="D3440" s="96"/>
      <c r="E3440" s="95"/>
      <c r="F3440" s="87"/>
      <c r="G3440" s="87"/>
    </row>
    <row r="3441" spans="2:7">
      <c r="B3441" s="87"/>
      <c r="C3441" s="87"/>
      <c r="D3441" s="96"/>
      <c r="E3441" s="95"/>
      <c r="F3441" s="87"/>
      <c r="G3441" s="87"/>
    </row>
    <row r="3442" spans="2:7">
      <c r="B3442" s="87"/>
      <c r="C3442" s="87"/>
      <c r="D3442" s="96"/>
      <c r="E3442" s="95"/>
      <c r="F3442" s="87"/>
      <c r="G3442" s="87"/>
    </row>
    <row r="3443" spans="2:7">
      <c r="B3443" s="87"/>
      <c r="C3443" s="87"/>
      <c r="D3443" s="96"/>
      <c r="E3443" s="95"/>
      <c r="F3443" s="87"/>
      <c r="G3443" s="87"/>
    </row>
    <row r="3444" spans="2:7">
      <c r="B3444" s="87"/>
      <c r="C3444" s="87"/>
      <c r="D3444" s="96"/>
      <c r="E3444" s="95"/>
      <c r="F3444" s="87"/>
      <c r="G3444" s="87"/>
    </row>
    <row r="3445" spans="2:7">
      <c r="B3445" s="87"/>
      <c r="C3445" s="87"/>
      <c r="D3445" s="96"/>
      <c r="E3445" s="95"/>
      <c r="F3445" s="87"/>
      <c r="G3445" s="87"/>
    </row>
    <row r="3446" spans="2:7">
      <c r="B3446" s="87"/>
      <c r="C3446" s="87"/>
      <c r="D3446" s="96"/>
      <c r="E3446" s="95"/>
      <c r="F3446" s="87"/>
      <c r="G3446" s="87"/>
    </row>
    <row r="3447" spans="2:7">
      <c r="B3447" s="87"/>
      <c r="C3447" s="87"/>
      <c r="D3447" s="96"/>
      <c r="E3447" s="95"/>
      <c r="F3447" s="87"/>
      <c r="G3447" s="87"/>
    </row>
    <row r="3448" spans="2:7">
      <c r="B3448" s="87"/>
      <c r="C3448" s="87"/>
      <c r="D3448" s="96"/>
      <c r="E3448" s="95"/>
      <c r="F3448" s="87"/>
      <c r="G3448" s="87"/>
    </row>
    <row r="3449" spans="2:7">
      <c r="B3449" s="87"/>
      <c r="C3449" s="87"/>
      <c r="D3449" s="96"/>
      <c r="E3449" s="95"/>
      <c r="F3449" s="87"/>
      <c r="G3449" s="87"/>
    </row>
    <row r="3450" spans="2:7">
      <c r="B3450" s="87"/>
      <c r="C3450" s="87"/>
      <c r="D3450" s="96"/>
      <c r="E3450" s="95"/>
      <c r="F3450" s="87"/>
      <c r="G3450" s="87"/>
    </row>
    <row r="3451" spans="2:7">
      <c r="B3451" s="87"/>
      <c r="C3451" s="87"/>
      <c r="D3451" s="96"/>
      <c r="E3451" s="95"/>
      <c r="F3451" s="87"/>
      <c r="G3451" s="87"/>
    </row>
    <row r="3452" spans="2:7">
      <c r="B3452" s="87"/>
      <c r="C3452" s="87"/>
      <c r="D3452" s="96"/>
      <c r="E3452" s="95"/>
      <c r="F3452" s="87"/>
      <c r="G3452" s="87"/>
    </row>
    <row r="3453" spans="2:7">
      <c r="B3453" s="87"/>
      <c r="C3453" s="87"/>
      <c r="D3453" s="96"/>
      <c r="E3453" s="95"/>
      <c r="F3453" s="87"/>
      <c r="G3453" s="87"/>
    </row>
    <row r="3454" spans="2:7">
      <c r="B3454" s="87"/>
      <c r="C3454" s="87"/>
      <c r="D3454" s="96"/>
      <c r="E3454" s="95"/>
      <c r="F3454" s="87"/>
      <c r="G3454" s="87"/>
    </row>
    <row r="3455" spans="2:7">
      <c r="B3455" s="87"/>
      <c r="C3455" s="87"/>
      <c r="D3455" s="96"/>
      <c r="E3455" s="95"/>
      <c r="F3455" s="87"/>
      <c r="G3455" s="87"/>
    </row>
  </sheetData>
  <sheetProtection algorithmName="SHA-512" hashValue="KOLdFQfSoSvzh51vdR9QrhmXdnmedSNBUeSJYalwHGZM6SupLzwAt0YS25PmH9KJ5+P+NCp2+YWUKNVKGTGjhQ==" saltValue="J2NK/NPEip/hmjTjnFA6IQ==" spinCount="100000" sheet="1" objects="1"/>
  <mergeCells count="2">
    <mergeCell ref="B7:G7"/>
    <mergeCell ref="B4:H5"/>
  </mergeCells>
  <conditionalFormatting sqref="B10:B13">
    <cfRule type="duplicateValues" dxfId="0" priority="108"/>
  </conditionalFormatting>
  <conditionalFormatting sqref="B14:B17">
    <cfRule type="duplicateValues" dxfId="0" priority="8"/>
  </conditionalFormatting>
  <conditionalFormatting sqref="B18:B21">
    <cfRule type="duplicateValues" dxfId="0" priority="7"/>
  </conditionalFormatting>
  <conditionalFormatting sqref="B22:B25">
    <cfRule type="duplicateValues" dxfId="0" priority="6"/>
  </conditionalFormatting>
  <conditionalFormatting sqref="B26:B29">
    <cfRule type="duplicateValues" dxfId="0" priority="5"/>
  </conditionalFormatting>
  <conditionalFormatting sqref="B30:B33">
    <cfRule type="duplicateValues" dxfId="0" priority="4"/>
  </conditionalFormatting>
  <conditionalFormatting sqref="B34:B37">
    <cfRule type="duplicateValues" dxfId="0" priority="3"/>
  </conditionalFormatting>
  <conditionalFormatting sqref="B38:B41">
    <cfRule type="duplicateValues" dxfId="0" priority="2"/>
  </conditionalFormatting>
  <conditionalFormatting sqref="B42:B45">
    <cfRule type="duplicateValues" dxfId="0" priority="1"/>
  </conditionalFormatting>
  <pageMargins left="0.75" right="0.75" top="1" bottom="1" header="0.5" footer="0.5"/>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theme="4" tint="0.4"/>
  </sheetPr>
  <dimension ref="A1:AG1316"/>
  <sheetViews>
    <sheetView showGridLines="0" zoomScale="55" zoomScaleNormal="55" workbookViewId="0">
      <selection activeCell="G17" sqref="G17"/>
    </sheetView>
  </sheetViews>
  <sheetFormatPr defaultColWidth="7.26363636363636" defaultRowHeight="14"/>
  <cols>
    <col min="1" max="1" width="4.62727272727273" style="45" customWidth="1"/>
    <col min="2" max="32" width="9.22727272727273" style="65" customWidth="1"/>
    <col min="33" max="16384" width="7.26363636363636" style="65" customWidth="1"/>
  </cols>
  <sheetData>
    <row r="1" s="1" customFormat="1" ht="16.5"/>
    <row r="2" s="1" customFormat="1" ht="24" customHeight="1"/>
    <row r="3" s="1" customFormat="1" ht="24" customHeight="1"/>
    <row r="4" customFormat="1" ht="19" customHeight="1" spans="1:33">
      <c r="A4" s="1"/>
      <c r="B4" s="52" t="s">
        <v>117</v>
      </c>
      <c r="C4" s="52"/>
      <c r="D4" s="52"/>
      <c r="E4" s="52"/>
      <c r="F4" s="52"/>
      <c r="G4" s="52"/>
      <c r="H4" s="52"/>
      <c r="I4" s="52"/>
      <c r="J4" s="52"/>
      <c r="K4" s="52"/>
      <c r="L4" s="52"/>
      <c r="M4" s="52"/>
      <c r="N4" s="52"/>
      <c r="O4" s="52"/>
      <c r="P4" s="52"/>
      <c r="Q4" s="52"/>
      <c r="R4" s="52"/>
      <c r="S4" s="52"/>
      <c r="T4" s="52"/>
      <c r="U4" s="52"/>
      <c r="V4" s="52"/>
      <c r="W4" s="52"/>
      <c r="X4" s="52"/>
      <c r="Y4" s="52"/>
      <c r="Z4" s="52"/>
      <c r="AA4" s="52"/>
    </row>
    <row r="5" s="1" customFormat="1" ht="24" customHeight="1" spans="1:33">
      <c r="B5" s="52"/>
      <c r="C5" s="52"/>
      <c r="D5" s="52"/>
      <c r="E5" s="52"/>
      <c r="F5" s="52"/>
      <c r="G5" s="52"/>
      <c r="H5" s="52"/>
      <c r="I5" s="52"/>
      <c r="J5" s="52"/>
      <c r="K5" s="52"/>
      <c r="L5" s="52"/>
      <c r="M5" s="52"/>
      <c r="N5" s="52"/>
      <c r="O5" s="52"/>
      <c r="P5" s="52"/>
      <c r="Q5" s="52"/>
      <c r="R5" s="52"/>
      <c r="S5" s="52"/>
      <c r="T5" s="52"/>
      <c r="U5" s="52"/>
      <c r="V5" s="52"/>
      <c r="W5" s="52"/>
      <c r="X5" s="52"/>
      <c r="Y5" s="52"/>
      <c r="Z5" s="52"/>
      <c r="AA5" s="52"/>
    </row>
    <row r="6" s="45" customFormat="1" ht="13" customHeight="1" spans="1:33">
      <c r="B6" s="66"/>
      <c r="C6" s="6"/>
      <c r="D6" s="6"/>
      <c r="E6" s="6"/>
      <c r="F6" s="6"/>
      <c r="G6" s="6"/>
    </row>
    <row r="7" s="63" customFormat="1" ht="37" customHeight="1" spans="1:33">
      <c r="A7" s="67"/>
      <c r="B7" s="68" t="s">
        <v>1445</v>
      </c>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9"/>
    </row>
    <row r="8" s="63" customFormat="1" ht="20" customHeight="1" spans="1:33">
      <c r="A8" s="67"/>
      <c r="B8" s="70"/>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69"/>
    </row>
    <row r="9" s="64" customFormat="1" ht="28" customHeight="1" spans="1:33">
      <c r="A9" s="71"/>
      <c r="B9" s="27" t="s">
        <v>1446</v>
      </c>
      <c r="C9" s="27" t="s">
        <v>1446</v>
      </c>
      <c r="D9" s="27" t="s">
        <v>1446</v>
      </c>
      <c r="E9" s="27" t="s">
        <v>1446</v>
      </c>
      <c r="F9" s="27" t="s">
        <v>1446</v>
      </c>
      <c r="G9" s="27" t="s">
        <v>1446</v>
      </c>
      <c r="H9" s="27" t="s">
        <v>1446</v>
      </c>
      <c r="I9" s="27" t="s">
        <v>1446</v>
      </c>
      <c r="J9" s="27" t="s">
        <v>1446</v>
      </c>
      <c r="K9" s="27" t="s">
        <v>1446</v>
      </c>
      <c r="L9" s="27" t="s">
        <v>1446</v>
      </c>
      <c r="M9" s="27" t="s">
        <v>1446</v>
      </c>
      <c r="N9" s="27" t="s">
        <v>1446</v>
      </c>
      <c r="O9" s="27" t="s">
        <v>1446</v>
      </c>
      <c r="P9" s="27" t="s">
        <v>1446</v>
      </c>
      <c r="Q9" s="72"/>
      <c r="R9" s="27" t="s">
        <v>1446</v>
      </c>
      <c r="S9" s="27" t="s">
        <v>1446</v>
      </c>
      <c r="T9" s="27" t="s">
        <v>1446</v>
      </c>
      <c r="U9" s="27" t="s">
        <v>1446</v>
      </c>
      <c r="V9" s="27" t="s">
        <v>1446</v>
      </c>
      <c r="W9" s="27" t="s">
        <v>1446</v>
      </c>
      <c r="X9" s="27" t="s">
        <v>1446</v>
      </c>
      <c r="Y9" s="27" t="s">
        <v>1446</v>
      </c>
      <c r="Z9" s="27" t="s">
        <v>1446</v>
      </c>
      <c r="AA9" s="27" t="s">
        <v>1446</v>
      </c>
      <c r="AB9" s="27" t="s">
        <v>1446</v>
      </c>
      <c r="AC9" s="27" t="s">
        <v>1446</v>
      </c>
      <c r="AD9" s="27" t="s">
        <v>1446</v>
      </c>
      <c r="AE9" s="27" t="s">
        <v>1446</v>
      </c>
      <c r="AF9" s="27" t="s">
        <v>1446</v>
      </c>
      <c r="AG9" s="69"/>
    </row>
    <row r="10" s="65" customFormat="1" ht="22" customHeight="1" spans="1:33">
      <c r="B10" s="58">
        <v>1002</v>
      </c>
      <c r="C10" s="59">
        <v>1420</v>
      </c>
      <c r="D10" s="58">
        <v>1754</v>
      </c>
      <c r="E10" s="59">
        <v>2330</v>
      </c>
      <c r="F10" s="58">
        <v>2660</v>
      </c>
      <c r="G10" s="59">
        <v>2880</v>
      </c>
      <c r="H10" s="58">
        <v>3461</v>
      </c>
      <c r="I10" s="59">
        <v>3902</v>
      </c>
      <c r="J10" s="58">
        <v>4257</v>
      </c>
      <c r="K10" s="59">
        <v>4665</v>
      </c>
      <c r="L10" s="58">
        <v>5053</v>
      </c>
      <c r="M10" s="59">
        <v>5633</v>
      </c>
      <c r="N10" s="58">
        <v>6039</v>
      </c>
      <c r="O10" s="59">
        <v>6279</v>
      </c>
      <c r="P10" s="58">
        <v>6447</v>
      </c>
      <c r="Q10" s="73"/>
      <c r="R10" s="58">
        <v>1005</v>
      </c>
      <c r="S10" s="59">
        <v>1263</v>
      </c>
      <c r="T10" s="58">
        <v>2832</v>
      </c>
      <c r="U10" s="59">
        <v>3268</v>
      </c>
      <c r="V10" s="58">
        <v>3593</v>
      </c>
      <c r="W10" s="59">
        <v>3851</v>
      </c>
      <c r="X10" s="58">
        <v>4055</v>
      </c>
      <c r="Y10" s="59">
        <v>4290</v>
      </c>
      <c r="Z10" s="58">
        <v>4448</v>
      </c>
      <c r="AA10" s="59">
        <v>4556</v>
      </c>
      <c r="AB10" s="58">
        <v>4646</v>
      </c>
      <c r="AC10" s="59">
        <v>4746</v>
      </c>
      <c r="AD10" s="58">
        <v>4864</v>
      </c>
      <c r="AE10" s="58">
        <v>4979</v>
      </c>
      <c r="AF10" s="59">
        <v>5081</v>
      </c>
    </row>
    <row r="11" s="65" customFormat="1" ht="22" customHeight="1" spans="1:33">
      <c r="B11" s="58">
        <v>1004</v>
      </c>
      <c r="C11" s="59">
        <v>1430</v>
      </c>
      <c r="D11" s="58">
        <v>1756</v>
      </c>
      <c r="E11" s="59">
        <v>2331</v>
      </c>
      <c r="F11" s="58">
        <v>2662</v>
      </c>
      <c r="G11" s="59">
        <v>2883</v>
      </c>
      <c r="H11" s="58">
        <v>3466</v>
      </c>
      <c r="I11" s="59">
        <v>3903</v>
      </c>
      <c r="J11" s="58">
        <v>4259</v>
      </c>
      <c r="K11" s="59">
        <v>4669</v>
      </c>
      <c r="L11" s="58">
        <v>5055</v>
      </c>
      <c r="M11" s="59">
        <v>5641</v>
      </c>
      <c r="N11" s="58">
        <v>6043</v>
      </c>
      <c r="O11" s="59">
        <v>6280</v>
      </c>
      <c r="P11" s="58">
        <v>6469</v>
      </c>
      <c r="Q11" s="73"/>
      <c r="R11" s="58">
        <v>1008</v>
      </c>
      <c r="S11" s="59">
        <v>1264</v>
      </c>
      <c r="T11" s="58">
        <v>2833</v>
      </c>
      <c r="U11" s="59">
        <v>3269</v>
      </c>
      <c r="V11" s="58">
        <v>3595</v>
      </c>
      <c r="W11" s="59">
        <v>3852</v>
      </c>
      <c r="X11" s="58">
        <v>4056</v>
      </c>
      <c r="Y11" s="59">
        <v>4292</v>
      </c>
      <c r="Z11" s="58">
        <v>4449</v>
      </c>
      <c r="AA11" s="59">
        <v>4558</v>
      </c>
      <c r="AB11" s="58">
        <v>4648</v>
      </c>
      <c r="AC11" s="59">
        <v>4747</v>
      </c>
      <c r="AD11" s="58">
        <v>4910</v>
      </c>
      <c r="AE11" s="58">
        <v>4982</v>
      </c>
      <c r="AF11" s="59">
        <v>5083</v>
      </c>
    </row>
    <row r="12" s="65" customFormat="1" ht="22" customHeight="1" spans="1:33">
      <c r="B12" s="58">
        <v>1007</v>
      </c>
      <c r="C12" s="59">
        <v>1431</v>
      </c>
      <c r="D12" s="58">
        <v>1770</v>
      </c>
      <c r="E12" s="59">
        <v>2332</v>
      </c>
      <c r="F12" s="58">
        <v>2668</v>
      </c>
      <c r="G12" s="59">
        <v>2891</v>
      </c>
      <c r="H12" s="58">
        <v>3467</v>
      </c>
      <c r="I12" s="59">
        <v>3905</v>
      </c>
      <c r="J12" s="58">
        <v>4260</v>
      </c>
      <c r="K12" s="59">
        <v>4672</v>
      </c>
      <c r="L12" s="58">
        <v>5060</v>
      </c>
      <c r="M12" s="59">
        <v>5649</v>
      </c>
      <c r="N12" s="58">
        <v>6057</v>
      </c>
      <c r="O12" s="59">
        <v>6331</v>
      </c>
      <c r="P12" s="58">
        <v>6470</v>
      </c>
      <c r="Q12" s="73"/>
      <c r="R12" s="58">
        <v>1011</v>
      </c>
      <c r="S12" s="59">
        <v>1266</v>
      </c>
      <c r="T12" s="58">
        <v>2872</v>
      </c>
      <c r="U12" s="59">
        <v>3272</v>
      </c>
      <c r="V12" s="58">
        <v>3597</v>
      </c>
      <c r="W12" s="59">
        <v>3853</v>
      </c>
      <c r="X12" s="58">
        <v>4057</v>
      </c>
      <c r="Y12" s="59">
        <v>4294</v>
      </c>
      <c r="Z12" s="58">
        <v>4450</v>
      </c>
      <c r="AA12" s="59">
        <v>4562</v>
      </c>
      <c r="AB12" s="58">
        <v>4649</v>
      </c>
      <c r="AC12" s="59">
        <v>4750</v>
      </c>
      <c r="AD12" s="58">
        <v>4911</v>
      </c>
      <c r="AE12" s="58">
        <v>4983</v>
      </c>
      <c r="AF12" s="59">
        <v>5084</v>
      </c>
    </row>
    <row r="13" s="65" customFormat="1" ht="22" customHeight="1" spans="1:33">
      <c r="B13" s="58">
        <v>1010</v>
      </c>
      <c r="C13" s="59">
        <v>1432</v>
      </c>
      <c r="D13" s="58">
        <v>1773</v>
      </c>
      <c r="E13" s="59">
        <v>2338</v>
      </c>
      <c r="F13" s="58">
        <v>2669</v>
      </c>
      <c r="G13" s="59">
        <v>3032</v>
      </c>
      <c r="H13" s="58">
        <v>3468</v>
      </c>
      <c r="I13" s="59">
        <v>3907</v>
      </c>
      <c r="J13" s="58">
        <v>4263</v>
      </c>
      <c r="K13" s="59">
        <v>4675</v>
      </c>
      <c r="L13" s="58">
        <v>5061</v>
      </c>
      <c r="M13" s="59">
        <v>5654</v>
      </c>
      <c r="N13" s="58">
        <v>6059</v>
      </c>
      <c r="O13" s="59">
        <v>6333</v>
      </c>
      <c r="P13" s="58">
        <v>6474</v>
      </c>
      <c r="Q13" s="73"/>
      <c r="R13" s="58">
        <v>1012</v>
      </c>
      <c r="S13" s="59">
        <v>1270</v>
      </c>
      <c r="T13" s="58">
        <v>2873</v>
      </c>
      <c r="U13" s="59">
        <v>3273</v>
      </c>
      <c r="V13" s="58">
        <v>3601</v>
      </c>
      <c r="W13" s="59">
        <v>3855</v>
      </c>
      <c r="X13" s="58">
        <v>4063</v>
      </c>
      <c r="Y13" s="59">
        <v>4341</v>
      </c>
      <c r="Z13" s="58">
        <v>4451</v>
      </c>
      <c r="AA13" s="59">
        <v>4563</v>
      </c>
      <c r="AB13" s="58">
        <v>4650</v>
      </c>
      <c r="AC13" s="59">
        <v>4751</v>
      </c>
      <c r="AD13" s="58">
        <v>4912</v>
      </c>
      <c r="AE13" s="58">
        <v>4984</v>
      </c>
      <c r="AF13" s="59">
        <v>5085</v>
      </c>
    </row>
    <row r="14" s="65" customFormat="1" ht="22" customHeight="1" spans="1:33">
      <c r="B14" s="58">
        <v>1032</v>
      </c>
      <c r="C14" s="59">
        <v>1436</v>
      </c>
      <c r="D14" s="58">
        <v>1775</v>
      </c>
      <c r="E14" s="59">
        <v>2341</v>
      </c>
      <c r="F14" s="58">
        <v>2670</v>
      </c>
      <c r="G14" s="59">
        <v>3033</v>
      </c>
      <c r="H14" s="58">
        <v>3469</v>
      </c>
      <c r="I14" s="59">
        <v>3908</v>
      </c>
      <c r="J14" s="58">
        <v>4265</v>
      </c>
      <c r="K14" s="59">
        <v>4690</v>
      </c>
      <c r="L14" s="58">
        <v>5073</v>
      </c>
      <c r="M14" s="59">
        <v>5656</v>
      </c>
      <c r="N14" s="58">
        <v>6060</v>
      </c>
      <c r="O14" s="59">
        <v>6335</v>
      </c>
      <c r="P14" s="58">
        <v>6475</v>
      </c>
      <c r="Q14" s="73"/>
      <c r="R14" s="58">
        <v>1026</v>
      </c>
      <c r="S14" s="59">
        <v>1330</v>
      </c>
      <c r="T14" s="58">
        <v>2894</v>
      </c>
      <c r="U14" s="59">
        <v>3278</v>
      </c>
      <c r="V14" s="58">
        <v>3602</v>
      </c>
      <c r="W14" s="59">
        <v>3860</v>
      </c>
      <c r="X14" s="58">
        <v>4066</v>
      </c>
      <c r="Y14" s="59">
        <v>4342</v>
      </c>
      <c r="Z14" s="58">
        <v>4453</v>
      </c>
      <c r="AA14" s="59">
        <v>4564</v>
      </c>
      <c r="AB14" s="58">
        <v>4652</v>
      </c>
      <c r="AC14" s="59">
        <v>4756</v>
      </c>
      <c r="AD14" s="58">
        <v>4920</v>
      </c>
      <c r="AE14" s="58">
        <v>4985</v>
      </c>
      <c r="AF14" s="59">
        <v>5086</v>
      </c>
    </row>
    <row r="15" s="65" customFormat="1" ht="22" customHeight="1" spans="1:33">
      <c r="B15" s="58">
        <v>1033</v>
      </c>
      <c r="C15" s="59">
        <v>1438</v>
      </c>
      <c r="D15" s="58">
        <v>1826</v>
      </c>
      <c r="E15" s="59">
        <v>2347</v>
      </c>
      <c r="F15" s="58">
        <v>2671</v>
      </c>
      <c r="G15" s="59">
        <v>3034</v>
      </c>
      <c r="H15" s="58">
        <v>3470</v>
      </c>
      <c r="I15" s="59">
        <v>4002</v>
      </c>
      <c r="J15" s="58">
        <v>4266</v>
      </c>
      <c r="K15" s="59">
        <v>4730</v>
      </c>
      <c r="L15" s="58">
        <v>5089</v>
      </c>
      <c r="M15" s="59">
        <v>5657</v>
      </c>
      <c r="N15" s="58">
        <v>6062</v>
      </c>
      <c r="O15" s="59">
        <v>6339</v>
      </c>
      <c r="P15" s="58">
        <v>6478</v>
      </c>
      <c r="Q15" s="73"/>
      <c r="R15" s="58">
        <v>1029</v>
      </c>
      <c r="S15" s="59">
        <v>1339</v>
      </c>
      <c r="T15" s="58">
        <v>2898</v>
      </c>
      <c r="U15" s="59">
        <v>3279</v>
      </c>
      <c r="V15" s="58">
        <v>3603</v>
      </c>
      <c r="W15" s="59">
        <v>3864</v>
      </c>
      <c r="X15" s="58">
        <v>4068</v>
      </c>
      <c r="Y15" s="59">
        <v>4343</v>
      </c>
      <c r="Z15" s="58">
        <v>4454</v>
      </c>
      <c r="AA15" s="59">
        <v>4565</v>
      </c>
      <c r="AB15" s="58">
        <v>4653</v>
      </c>
      <c r="AC15" s="59">
        <v>4757</v>
      </c>
      <c r="AD15" s="58">
        <v>4921</v>
      </c>
      <c r="AE15" s="58">
        <v>4986</v>
      </c>
      <c r="AF15" s="59">
        <v>5142</v>
      </c>
    </row>
    <row r="16" s="65" customFormat="1" ht="22" customHeight="1" spans="1:33">
      <c r="B16" s="58">
        <v>1036</v>
      </c>
      <c r="C16" s="59">
        <v>1450</v>
      </c>
      <c r="D16" s="58">
        <v>1827</v>
      </c>
      <c r="E16" s="59">
        <v>2348</v>
      </c>
      <c r="F16" s="58">
        <v>2675</v>
      </c>
      <c r="G16" s="59">
        <v>3036</v>
      </c>
      <c r="H16" s="58">
        <v>3570</v>
      </c>
      <c r="I16" s="59">
        <v>4008</v>
      </c>
      <c r="J16" s="58">
        <v>4268</v>
      </c>
      <c r="K16" s="59">
        <v>4736</v>
      </c>
      <c r="L16" s="58">
        <v>5091</v>
      </c>
      <c r="M16" s="59">
        <v>5661</v>
      </c>
      <c r="N16" s="58">
        <v>6071</v>
      </c>
      <c r="O16" s="59">
        <v>6351</v>
      </c>
      <c r="P16" s="58">
        <v>6479</v>
      </c>
      <c r="Q16" s="73"/>
      <c r="R16" s="58">
        <v>1031</v>
      </c>
      <c r="S16" s="59">
        <v>1340</v>
      </c>
      <c r="T16" s="58">
        <v>3043</v>
      </c>
      <c r="U16" s="59">
        <v>3280</v>
      </c>
      <c r="V16" s="58">
        <v>3605</v>
      </c>
      <c r="W16" s="59">
        <v>3872</v>
      </c>
      <c r="X16" s="58">
        <v>4069</v>
      </c>
      <c r="Y16" s="59">
        <v>4348</v>
      </c>
      <c r="Z16" s="58">
        <v>4455</v>
      </c>
      <c r="AA16" s="59">
        <v>4567</v>
      </c>
      <c r="AB16" s="58">
        <v>4654</v>
      </c>
      <c r="AC16" s="59">
        <v>4758</v>
      </c>
      <c r="AD16" s="58">
        <v>4922</v>
      </c>
      <c r="AE16" s="58">
        <v>4987</v>
      </c>
      <c r="AF16" s="59">
        <v>5143</v>
      </c>
    </row>
    <row r="17" s="65" customFormat="1" ht="22" customHeight="1" spans="2:32">
      <c r="B17" s="58">
        <v>1038</v>
      </c>
      <c r="C17" s="59">
        <v>1451</v>
      </c>
      <c r="D17" s="58">
        <v>1830</v>
      </c>
      <c r="E17" s="59">
        <v>2355</v>
      </c>
      <c r="F17" s="58">
        <v>2702</v>
      </c>
      <c r="G17" s="59">
        <v>3037</v>
      </c>
      <c r="H17" s="58">
        <v>3581</v>
      </c>
      <c r="I17" s="59">
        <v>4015</v>
      </c>
      <c r="J17" s="58">
        <v>4270</v>
      </c>
      <c r="K17" s="59">
        <v>4738</v>
      </c>
      <c r="L17" s="58">
        <v>5101</v>
      </c>
      <c r="M17" s="59">
        <v>5662</v>
      </c>
      <c r="N17" s="58">
        <v>6072</v>
      </c>
      <c r="O17" s="59">
        <v>6353</v>
      </c>
      <c r="P17" s="58">
        <v>6480</v>
      </c>
      <c r="Q17" s="73"/>
      <c r="R17" s="58">
        <v>1034</v>
      </c>
      <c r="S17" s="59">
        <v>1341</v>
      </c>
      <c r="T17" s="58">
        <v>3047</v>
      </c>
      <c r="U17" s="59">
        <v>3282</v>
      </c>
      <c r="V17" s="58">
        <v>3607</v>
      </c>
      <c r="W17" s="59">
        <v>3875</v>
      </c>
      <c r="X17" s="58">
        <v>4071</v>
      </c>
      <c r="Y17" s="59">
        <v>4349</v>
      </c>
      <c r="Z17" s="58">
        <v>4457</v>
      </c>
      <c r="AA17" s="59">
        <v>4568</v>
      </c>
      <c r="AB17" s="58">
        <v>4655</v>
      </c>
      <c r="AC17" s="59">
        <v>4759</v>
      </c>
      <c r="AD17" s="58">
        <v>4923</v>
      </c>
      <c r="AE17" s="58">
        <v>4988</v>
      </c>
      <c r="AF17" s="59">
        <v>5146</v>
      </c>
    </row>
    <row r="18" s="65" customFormat="1" ht="22" customHeight="1" spans="2:32">
      <c r="B18" s="58">
        <v>1039</v>
      </c>
      <c r="C18" s="59">
        <v>1463</v>
      </c>
      <c r="D18" s="58">
        <v>1831</v>
      </c>
      <c r="E18" s="59">
        <v>2364</v>
      </c>
      <c r="F18" s="58">
        <v>2715</v>
      </c>
      <c r="G18" s="59">
        <v>3040</v>
      </c>
      <c r="H18" s="58">
        <v>3584</v>
      </c>
      <c r="I18" s="59">
        <v>4019</v>
      </c>
      <c r="J18" s="58">
        <v>4271</v>
      </c>
      <c r="K18" s="59">
        <v>4740</v>
      </c>
      <c r="L18" s="58">
        <v>5141</v>
      </c>
      <c r="M18" s="59">
        <v>5663</v>
      </c>
      <c r="N18" s="58">
        <v>6073</v>
      </c>
      <c r="O18" s="59">
        <v>6354</v>
      </c>
      <c r="P18" s="58">
        <v>6481</v>
      </c>
      <c r="Q18" s="73"/>
      <c r="R18" s="58">
        <v>1037</v>
      </c>
      <c r="S18" s="59">
        <v>1343</v>
      </c>
      <c r="T18" s="58">
        <v>3071</v>
      </c>
      <c r="U18" s="59">
        <v>3284</v>
      </c>
      <c r="V18" s="58">
        <v>3609</v>
      </c>
      <c r="W18" s="59">
        <v>3882</v>
      </c>
      <c r="X18" s="58">
        <v>4075</v>
      </c>
      <c r="Y18" s="59">
        <v>4352</v>
      </c>
      <c r="Z18" s="58">
        <v>4459</v>
      </c>
      <c r="AA18" s="59">
        <v>4570</v>
      </c>
      <c r="AB18" s="58">
        <v>4656</v>
      </c>
      <c r="AC18" s="59">
        <v>4760</v>
      </c>
      <c r="AD18" s="58">
        <v>4924</v>
      </c>
      <c r="AE18" s="58">
        <v>4989</v>
      </c>
      <c r="AF18" s="59">
        <v>5148</v>
      </c>
    </row>
    <row r="19" s="65" customFormat="1" ht="22" customHeight="1" spans="2:32">
      <c r="B19" s="58">
        <v>1056</v>
      </c>
      <c r="C19" s="59">
        <v>1464</v>
      </c>
      <c r="D19" s="58">
        <v>1832</v>
      </c>
      <c r="E19" s="59">
        <v>2366</v>
      </c>
      <c r="F19" s="58">
        <v>2717</v>
      </c>
      <c r="G19" s="59">
        <v>3044</v>
      </c>
      <c r="H19" s="58">
        <v>3585</v>
      </c>
      <c r="I19" s="59">
        <v>4021</v>
      </c>
      <c r="J19" s="58">
        <v>4274</v>
      </c>
      <c r="K19" s="59">
        <v>4742</v>
      </c>
      <c r="L19" s="58">
        <v>5150</v>
      </c>
      <c r="M19" s="59">
        <v>5664</v>
      </c>
      <c r="N19" s="58">
        <v>6075</v>
      </c>
      <c r="O19" s="59">
        <v>6355</v>
      </c>
      <c r="P19" s="58">
        <v>6482</v>
      </c>
      <c r="Q19" s="73"/>
      <c r="R19" s="58">
        <v>1050</v>
      </c>
      <c r="S19" s="59">
        <v>1344</v>
      </c>
      <c r="T19" s="58">
        <v>3082</v>
      </c>
      <c r="U19" s="59">
        <v>3285</v>
      </c>
      <c r="V19" s="58">
        <v>3740</v>
      </c>
      <c r="W19" s="59">
        <v>3883</v>
      </c>
      <c r="X19" s="58">
        <v>4076</v>
      </c>
      <c r="Y19" s="59">
        <v>4353</v>
      </c>
      <c r="Z19" s="58">
        <v>4460</v>
      </c>
      <c r="AA19" s="59">
        <v>4571</v>
      </c>
      <c r="AB19" s="58">
        <v>4657</v>
      </c>
      <c r="AC19" s="59">
        <v>4761</v>
      </c>
      <c r="AD19" s="58">
        <v>4925</v>
      </c>
      <c r="AE19" s="58">
        <v>5030</v>
      </c>
      <c r="AF19" s="59">
        <v>5149</v>
      </c>
    </row>
    <row r="20" s="65" customFormat="1" ht="22" customHeight="1" spans="2:32">
      <c r="B20" s="58">
        <v>1057</v>
      </c>
      <c r="C20" s="59">
        <v>1467</v>
      </c>
      <c r="D20" s="58">
        <v>1833</v>
      </c>
      <c r="E20" s="59">
        <v>2367</v>
      </c>
      <c r="F20" s="58">
        <v>2739</v>
      </c>
      <c r="G20" s="59">
        <v>3045</v>
      </c>
      <c r="H20" s="58">
        <v>3598</v>
      </c>
      <c r="I20" s="59">
        <v>4030</v>
      </c>
      <c r="J20" s="58">
        <v>4280</v>
      </c>
      <c r="K20" s="59">
        <v>4841</v>
      </c>
      <c r="L20" s="58">
        <v>5154</v>
      </c>
      <c r="M20" s="59">
        <v>5670</v>
      </c>
      <c r="N20" s="58">
        <v>6076</v>
      </c>
      <c r="O20" s="59">
        <v>6357</v>
      </c>
      <c r="P20" s="58">
        <v>6483</v>
      </c>
      <c r="Q20" s="73"/>
      <c r="R20" s="58">
        <v>1054</v>
      </c>
      <c r="S20" s="59">
        <v>1346</v>
      </c>
      <c r="T20" s="58">
        <v>3215</v>
      </c>
      <c r="U20" s="59">
        <v>3287</v>
      </c>
      <c r="V20" s="58">
        <v>3745</v>
      </c>
      <c r="W20" s="59">
        <v>3884</v>
      </c>
      <c r="X20" s="58">
        <v>4078</v>
      </c>
      <c r="Y20" s="59">
        <v>4354</v>
      </c>
      <c r="Z20" s="58">
        <v>4461</v>
      </c>
      <c r="AA20" s="59">
        <v>4572</v>
      </c>
      <c r="AB20" s="58">
        <v>4658</v>
      </c>
      <c r="AC20" s="59">
        <v>4762</v>
      </c>
      <c r="AD20" s="58">
        <v>4926</v>
      </c>
      <c r="AE20" s="58">
        <v>5031</v>
      </c>
      <c r="AF20" s="59">
        <v>5151</v>
      </c>
    </row>
    <row r="21" s="65" customFormat="1" ht="22" customHeight="1" spans="2:32">
      <c r="B21" s="58">
        <v>1059</v>
      </c>
      <c r="C21" s="59">
        <v>1468</v>
      </c>
      <c r="D21" s="58">
        <v>1860</v>
      </c>
      <c r="E21" s="59">
        <v>2534</v>
      </c>
      <c r="F21" s="58">
        <v>2743</v>
      </c>
      <c r="G21" s="59">
        <v>3046</v>
      </c>
      <c r="H21" s="58">
        <v>3604</v>
      </c>
      <c r="I21" s="59">
        <v>4038</v>
      </c>
      <c r="J21" s="58">
        <v>4281</v>
      </c>
      <c r="K21" s="59">
        <v>4843</v>
      </c>
      <c r="L21" s="58">
        <v>5156</v>
      </c>
      <c r="M21" s="59">
        <v>5671</v>
      </c>
      <c r="N21" s="58">
        <v>6077</v>
      </c>
      <c r="O21" s="59">
        <v>6360</v>
      </c>
      <c r="P21" s="58">
        <v>6487</v>
      </c>
      <c r="Q21" s="73"/>
      <c r="R21" s="58">
        <v>1066</v>
      </c>
      <c r="S21" s="59">
        <v>1350</v>
      </c>
      <c r="T21" s="58">
        <v>3216</v>
      </c>
      <c r="U21" s="59">
        <v>3290</v>
      </c>
      <c r="V21" s="58">
        <v>3746</v>
      </c>
      <c r="W21" s="59">
        <v>3886</v>
      </c>
      <c r="X21" s="58">
        <v>4088</v>
      </c>
      <c r="Y21" s="59">
        <v>4358</v>
      </c>
      <c r="Z21" s="58">
        <v>4462</v>
      </c>
      <c r="AA21" s="59">
        <v>4574</v>
      </c>
      <c r="AB21" s="58">
        <v>4660</v>
      </c>
      <c r="AC21" s="59">
        <v>4763</v>
      </c>
      <c r="AD21" s="58">
        <v>4928</v>
      </c>
      <c r="AE21" s="58">
        <v>5032</v>
      </c>
      <c r="AF21" s="59">
        <v>5152</v>
      </c>
    </row>
    <row r="22" s="65" customFormat="1" ht="22" customHeight="1" spans="2:32">
      <c r="B22" s="58">
        <v>1069</v>
      </c>
      <c r="C22" s="59">
        <v>1469</v>
      </c>
      <c r="D22" s="58">
        <v>1879</v>
      </c>
      <c r="E22" s="59">
        <v>2538</v>
      </c>
      <c r="F22" s="58">
        <v>2744</v>
      </c>
      <c r="G22" s="59">
        <v>3048</v>
      </c>
      <c r="H22" s="58">
        <v>3608</v>
      </c>
      <c r="I22" s="59">
        <v>4039</v>
      </c>
      <c r="J22" s="58">
        <v>4282</v>
      </c>
      <c r="K22" s="59">
        <v>4849</v>
      </c>
      <c r="L22" s="58">
        <v>5158</v>
      </c>
      <c r="M22" s="59">
        <v>5672</v>
      </c>
      <c r="N22" s="58">
        <v>6078</v>
      </c>
      <c r="O22" s="59">
        <v>6370</v>
      </c>
      <c r="P22" s="58">
        <v>6488</v>
      </c>
      <c r="Q22" s="73"/>
      <c r="R22" s="58">
        <v>1068</v>
      </c>
      <c r="S22" s="59">
        <v>1355</v>
      </c>
      <c r="T22" s="58">
        <v>3217</v>
      </c>
      <c r="U22" s="59">
        <v>3291</v>
      </c>
      <c r="V22" s="58">
        <v>3750</v>
      </c>
      <c r="W22" s="59">
        <v>3887</v>
      </c>
      <c r="X22" s="58">
        <v>4091</v>
      </c>
      <c r="Y22" s="59">
        <v>4360</v>
      </c>
      <c r="Z22" s="58">
        <v>4463</v>
      </c>
      <c r="AA22" s="59">
        <v>4575</v>
      </c>
      <c r="AB22" s="58">
        <v>4664</v>
      </c>
      <c r="AC22" s="59">
        <v>4764</v>
      </c>
      <c r="AD22" s="58">
        <v>4929</v>
      </c>
      <c r="AE22" s="58">
        <v>5034</v>
      </c>
      <c r="AF22" s="59">
        <v>5153</v>
      </c>
    </row>
    <row r="23" s="65" customFormat="1" ht="22" customHeight="1" spans="2:32">
      <c r="B23" s="58">
        <v>1073</v>
      </c>
      <c r="C23" s="59">
        <v>1470</v>
      </c>
      <c r="D23" s="58">
        <v>1885</v>
      </c>
      <c r="E23" s="59">
        <v>2539</v>
      </c>
      <c r="F23" s="58">
        <v>2748</v>
      </c>
      <c r="G23" s="59">
        <v>3055</v>
      </c>
      <c r="H23" s="58">
        <v>3741</v>
      </c>
      <c r="I23" s="59">
        <v>4042</v>
      </c>
      <c r="J23" s="58">
        <v>4284</v>
      </c>
      <c r="K23" s="59">
        <v>4850</v>
      </c>
      <c r="L23" s="58">
        <v>5159</v>
      </c>
      <c r="M23" s="59">
        <v>5676</v>
      </c>
      <c r="N23" s="58">
        <v>6080</v>
      </c>
      <c r="O23" s="59">
        <v>6371</v>
      </c>
      <c r="P23" s="58">
        <v>6498</v>
      </c>
      <c r="Q23" s="73"/>
      <c r="R23" s="58">
        <v>1070</v>
      </c>
      <c r="S23" s="59">
        <v>1360</v>
      </c>
      <c r="T23" s="58">
        <v>3218</v>
      </c>
      <c r="U23" s="59">
        <v>3293</v>
      </c>
      <c r="V23" s="58">
        <v>3751</v>
      </c>
      <c r="W23" s="59">
        <v>3890</v>
      </c>
      <c r="X23" s="58">
        <v>4095</v>
      </c>
      <c r="Y23" s="59">
        <v>4363</v>
      </c>
      <c r="Z23" s="58">
        <v>4464</v>
      </c>
      <c r="AA23" s="59">
        <v>4576</v>
      </c>
      <c r="AB23" s="58">
        <v>4666</v>
      </c>
      <c r="AC23" s="59">
        <v>4765</v>
      </c>
      <c r="AD23" s="58">
        <v>4930</v>
      </c>
      <c r="AE23" s="58">
        <v>5035</v>
      </c>
      <c r="AF23" s="59">
        <v>5155</v>
      </c>
    </row>
    <row r="24" s="65" customFormat="1" ht="22" customHeight="1" spans="2:32">
      <c r="B24" s="58">
        <v>1079</v>
      </c>
      <c r="C24" s="59">
        <v>1471</v>
      </c>
      <c r="D24" s="58">
        <v>1921</v>
      </c>
      <c r="E24" s="59">
        <v>2540</v>
      </c>
      <c r="F24" s="58">
        <v>2769</v>
      </c>
      <c r="G24" s="59">
        <v>3057</v>
      </c>
      <c r="H24" s="58">
        <v>3743</v>
      </c>
      <c r="I24" s="59">
        <v>4046</v>
      </c>
      <c r="J24" s="58">
        <v>4291</v>
      </c>
      <c r="K24" s="59">
        <v>4856</v>
      </c>
      <c r="L24" s="58">
        <v>5201</v>
      </c>
      <c r="M24" s="59">
        <v>5677</v>
      </c>
      <c r="N24" s="58">
        <v>6081</v>
      </c>
      <c r="O24" s="59">
        <v>6372</v>
      </c>
      <c r="P24" s="58">
        <v>6524</v>
      </c>
      <c r="Q24" s="73"/>
      <c r="R24" s="58">
        <v>1071</v>
      </c>
      <c r="S24" s="59">
        <v>1366</v>
      </c>
      <c r="T24" s="58">
        <v>3221</v>
      </c>
      <c r="U24" s="59">
        <v>3307</v>
      </c>
      <c r="V24" s="58">
        <v>3752</v>
      </c>
      <c r="W24" s="59">
        <v>3894</v>
      </c>
      <c r="X24" s="58">
        <v>4108</v>
      </c>
      <c r="Y24" s="59">
        <v>4364</v>
      </c>
      <c r="Z24" s="58">
        <v>4467</v>
      </c>
      <c r="AA24" s="59">
        <v>4578</v>
      </c>
      <c r="AB24" s="58">
        <v>4667</v>
      </c>
      <c r="AC24" s="59">
        <v>4766</v>
      </c>
      <c r="AD24" s="58">
        <v>4932</v>
      </c>
      <c r="AE24" s="58">
        <v>5036</v>
      </c>
      <c r="AF24" s="59">
        <v>5161</v>
      </c>
    </row>
    <row r="25" s="65" customFormat="1" ht="22" customHeight="1" spans="2:32">
      <c r="B25" s="58">
        <v>1080</v>
      </c>
      <c r="C25" s="59">
        <v>1472</v>
      </c>
      <c r="D25" s="58">
        <v>1922</v>
      </c>
      <c r="E25" s="59">
        <v>2541</v>
      </c>
      <c r="F25" s="58">
        <v>2770</v>
      </c>
      <c r="G25" s="59">
        <v>3070</v>
      </c>
      <c r="H25" s="58">
        <v>3748</v>
      </c>
      <c r="I25" s="59">
        <v>4054</v>
      </c>
      <c r="J25" s="58">
        <v>4345</v>
      </c>
      <c r="K25" s="59">
        <v>4861</v>
      </c>
      <c r="L25" s="58">
        <v>5253</v>
      </c>
      <c r="M25" s="59">
        <v>5678</v>
      </c>
      <c r="N25" s="58">
        <v>6084</v>
      </c>
      <c r="O25" s="59">
        <v>6374</v>
      </c>
      <c r="P25" s="58">
        <v>6525</v>
      </c>
      <c r="Q25" s="73"/>
      <c r="R25" s="58">
        <v>1072</v>
      </c>
      <c r="S25" s="59">
        <v>1367</v>
      </c>
      <c r="T25" s="58">
        <v>3222</v>
      </c>
      <c r="U25" s="59">
        <v>3440</v>
      </c>
      <c r="V25" s="58">
        <v>3765</v>
      </c>
      <c r="W25" s="59">
        <v>3896</v>
      </c>
      <c r="X25" s="58">
        <v>4109</v>
      </c>
      <c r="Y25" s="59">
        <v>4406</v>
      </c>
      <c r="Z25" s="58">
        <v>4471</v>
      </c>
      <c r="AA25" s="59">
        <v>4606</v>
      </c>
      <c r="AB25" s="58">
        <v>4668</v>
      </c>
      <c r="AC25" s="59">
        <v>4768</v>
      </c>
      <c r="AD25" s="58">
        <v>4936</v>
      </c>
      <c r="AE25" s="58">
        <v>5037</v>
      </c>
      <c r="AF25" s="59">
        <v>5250</v>
      </c>
    </row>
    <row r="26" s="65" customFormat="1" ht="22" customHeight="1" spans="2:32">
      <c r="B26" s="58">
        <v>1082</v>
      </c>
      <c r="C26" s="59">
        <v>1473</v>
      </c>
      <c r="D26" s="58">
        <v>1929</v>
      </c>
      <c r="E26" s="59">
        <v>2542</v>
      </c>
      <c r="F26" s="58">
        <v>2779</v>
      </c>
      <c r="G26" s="59">
        <v>3084</v>
      </c>
      <c r="H26" s="58">
        <v>3749</v>
      </c>
      <c r="I26" s="59">
        <v>4061</v>
      </c>
      <c r="J26" s="58">
        <v>4350</v>
      </c>
      <c r="K26" s="59">
        <v>4865</v>
      </c>
      <c r="L26" s="58">
        <v>5254</v>
      </c>
      <c r="M26" s="59">
        <v>5736</v>
      </c>
      <c r="N26" s="58">
        <v>6085</v>
      </c>
      <c r="O26" s="59">
        <v>6375</v>
      </c>
      <c r="P26" s="58">
        <v>6612</v>
      </c>
      <c r="Q26" s="73"/>
      <c r="R26" s="58">
        <v>1074</v>
      </c>
      <c r="S26" s="59">
        <v>1368</v>
      </c>
      <c r="T26" s="58">
        <v>3223</v>
      </c>
      <c r="U26" s="59">
        <v>3441</v>
      </c>
      <c r="V26" s="58">
        <v>3768</v>
      </c>
      <c r="W26" s="59">
        <v>3897</v>
      </c>
      <c r="X26" s="58">
        <v>4216</v>
      </c>
      <c r="Y26" s="59">
        <v>4408</v>
      </c>
      <c r="Z26" s="58">
        <v>4472</v>
      </c>
      <c r="AA26" s="59">
        <v>4607</v>
      </c>
      <c r="AB26" s="58">
        <v>4671</v>
      </c>
      <c r="AC26" s="59">
        <v>4772</v>
      </c>
      <c r="AD26" s="58">
        <v>4939</v>
      </c>
      <c r="AE26" s="58">
        <v>5038</v>
      </c>
      <c r="AF26" s="59">
        <v>5251</v>
      </c>
    </row>
    <row r="27" s="65" customFormat="1" ht="22" customHeight="1" spans="2:32">
      <c r="B27" s="58">
        <v>1083</v>
      </c>
      <c r="C27" s="59">
        <v>1474</v>
      </c>
      <c r="D27" s="58">
        <v>1930</v>
      </c>
      <c r="E27" s="59">
        <v>2557</v>
      </c>
      <c r="F27" s="58">
        <v>2790</v>
      </c>
      <c r="G27" s="59">
        <v>3086</v>
      </c>
      <c r="H27" s="58">
        <v>3753</v>
      </c>
      <c r="I27" s="59">
        <v>4062</v>
      </c>
      <c r="J27" s="58">
        <v>4351</v>
      </c>
      <c r="K27" s="59">
        <v>4915</v>
      </c>
      <c r="L27" s="58">
        <v>5255</v>
      </c>
      <c r="M27" s="59">
        <v>5740</v>
      </c>
      <c r="N27" s="58">
        <v>6087</v>
      </c>
      <c r="O27" s="59">
        <v>6376</v>
      </c>
      <c r="P27" s="58">
        <v>6703</v>
      </c>
      <c r="Q27" s="73"/>
      <c r="R27" s="58">
        <v>1081</v>
      </c>
      <c r="S27" s="59">
        <v>1370</v>
      </c>
      <c r="T27" s="58">
        <v>3224</v>
      </c>
      <c r="U27" s="59">
        <v>3442</v>
      </c>
      <c r="V27" s="58">
        <v>3769</v>
      </c>
      <c r="W27" s="59">
        <v>4001</v>
      </c>
      <c r="X27" s="58">
        <v>4217</v>
      </c>
      <c r="Y27" s="59">
        <v>4410</v>
      </c>
      <c r="Z27" s="58">
        <v>4475</v>
      </c>
      <c r="AA27" s="59">
        <v>4611</v>
      </c>
      <c r="AB27" s="58">
        <v>4673</v>
      </c>
      <c r="AC27" s="59">
        <v>4773</v>
      </c>
      <c r="AD27" s="58">
        <v>4941</v>
      </c>
      <c r="AE27" s="58">
        <v>5039</v>
      </c>
      <c r="AF27" s="59">
        <v>5252</v>
      </c>
    </row>
    <row r="28" s="65" customFormat="1" ht="22" customHeight="1" spans="2:32">
      <c r="B28" s="58">
        <v>1088</v>
      </c>
      <c r="C28" s="59">
        <v>1503</v>
      </c>
      <c r="D28" s="58">
        <v>1931</v>
      </c>
      <c r="E28" s="59">
        <v>2564</v>
      </c>
      <c r="F28" s="58">
        <v>2801</v>
      </c>
      <c r="G28" s="59">
        <v>3220</v>
      </c>
      <c r="H28" s="58">
        <v>3754</v>
      </c>
      <c r="I28" s="59">
        <v>4073</v>
      </c>
      <c r="J28" s="58">
        <v>4355</v>
      </c>
      <c r="K28" s="59">
        <v>4917</v>
      </c>
      <c r="L28" s="58">
        <v>5301</v>
      </c>
      <c r="M28" s="59">
        <v>5753</v>
      </c>
      <c r="N28" s="58">
        <v>6089</v>
      </c>
      <c r="O28" s="59">
        <v>6378</v>
      </c>
      <c r="P28" s="58">
        <v>6704</v>
      </c>
      <c r="Q28" s="73"/>
      <c r="R28" s="58">
        <v>1084</v>
      </c>
      <c r="S28" s="59">
        <v>1378</v>
      </c>
      <c r="T28" s="58">
        <v>3225</v>
      </c>
      <c r="U28" s="59">
        <v>3444</v>
      </c>
      <c r="V28" s="58">
        <v>3770</v>
      </c>
      <c r="W28" s="59">
        <v>4003</v>
      </c>
      <c r="X28" s="58">
        <v>4219</v>
      </c>
      <c r="Y28" s="59">
        <v>4411</v>
      </c>
      <c r="Z28" s="58">
        <v>4476</v>
      </c>
      <c r="AA28" s="59">
        <v>4612</v>
      </c>
      <c r="AB28" s="58">
        <v>4674</v>
      </c>
      <c r="AC28" s="59">
        <v>4774</v>
      </c>
      <c r="AD28" s="58">
        <v>4942</v>
      </c>
      <c r="AE28" s="58">
        <v>5040</v>
      </c>
      <c r="AF28" s="59">
        <v>5257</v>
      </c>
    </row>
    <row r="29" s="65" customFormat="1" ht="22" customHeight="1" spans="2:32">
      <c r="B29" s="58">
        <v>1102</v>
      </c>
      <c r="C29" s="59">
        <v>1504</v>
      </c>
      <c r="D29" s="58">
        <v>1936</v>
      </c>
      <c r="E29" s="59">
        <v>2568</v>
      </c>
      <c r="F29" s="58">
        <v>2804</v>
      </c>
      <c r="G29" s="59">
        <v>3226</v>
      </c>
      <c r="H29" s="58">
        <v>3771</v>
      </c>
      <c r="I29" s="59">
        <v>4077</v>
      </c>
      <c r="J29" s="58">
        <v>4357</v>
      </c>
      <c r="K29" s="59">
        <v>4918</v>
      </c>
      <c r="L29" s="58">
        <v>5302</v>
      </c>
      <c r="M29" s="59">
        <v>5765</v>
      </c>
      <c r="N29" s="58">
        <v>6090</v>
      </c>
      <c r="O29" s="59">
        <v>6383</v>
      </c>
      <c r="P29" s="58">
        <v>6712</v>
      </c>
      <c r="Q29" s="73"/>
      <c r="R29" s="58">
        <v>1092</v>
      </c>
      <c r="S29" s="59">
        <v>1379</v>
      </c>
      <c r="T29" s="58">
        <v>3227</v>
      </c>
      <c r="U29" s="59">
        <v>3445</v>
      </c>
      <c r="V29" s="58">
        <v>3777</v>
      </c>
      <c r="W29" s="59">
        <v>4009</v>
      </c>
      <c r="X29" s="58">
        <v>4220</v>
      </c>
      <c r="Y29" s="59">
        <v>4413</v>
      </c>
      <c r="Z29" s="58">
        <v>4478</v>
      </c>
      <c r="AA29" s="59">
        <v>4613</v>
      </c>
      <c r="AB29" s="58">
        <v>4676</v>
      </c>
      <c r="AC29" s="59">
        <v>4776</v>
      </c>
      <c r="AD29" s="58">
        <v>4943</v>
      </c>
      <c r="AE29" s="58">
        <v>5042</v>
      </c>
      <c r="AF29" s="59">
        <v>5260</v>
      </c>
    </row>
    <row r="30" s="65" customFormat="1" ht="22" customHeight="1" spans="2:32">
      <c r="B30" s="58">
        <v>1115</v>
      </c>
      <c r="C30" s="59">
        <v>1506</v>
      </c>
      <c r="D30" s="58">
        <v>1938</v>
      </c>
      <c r="E30" s="59">
        <v>2574</v>
      </c>
      <c r="F30" s="58">
        <v>2812</v>
      </c>
      <c r="G30" s="59">
        <v>3229</v>
      </c>
      <c r="H30" s="58">
        <v>3773</v>
      </c>
      <c r="I30" s="59">
        <v>4079</v>
      </c>
      <c r="J30" s="58">
        <v>4419</v>
      </c>
      <c r="K30" s="59">
        <v>4927</v>
      </c>
      <c r="L30" s="58">
        <v>5303</v>
      </c>
      <c r="M30" s="59">
        <v>5819</v>
      </c>
      <c r="N30" s="58">
        <v>6092</v>
      </c>
      <c r="O30" s="59">
        <v>6387</v>
      </c>
      <c r="P30" s="58">
        <v>6716</v>
      </c>
      <c r="Q30" s="73"/>
      <c r="R30" s="58">
        <v>1093</v>
      </c>
      <c r="S30" s="59">
        <v>1380</v>
      </c>
      <c r="T30" s="58">
        <v>3230</v>
      </c>
      <c r="U30" s="59">
        <v>3447</v>
      </c>
      <c r="V30" s="58">
        <v>3779</v>
      </c>
      <c r="W30" s="59">
        <v>4010</v>
      </c>
      <c r="X30" s="58">
        <v>4221</v>
      </c>
      <c r="Y30" s="59">
        <v>4414</v>
      </c>
      <c r="Z30" s="58">
        <v>4479</v>
      </c>
      <c r="AA30" s="59">
        <v>4614</v>
      </c>
      <c r="AB30" s="58">
        <v>4677</v>
      </c>
      <c r="AC30" s="59">
        <v>4777</v>
      </c>
      <c r="AD30" s="58">
        <v>4945</v>
      </c>
      <c r="AE30" s="58">
        <v>5043</v>
      </c>
      <c r="AF30" s="59">
        <v>5261</v>
      </c>
    </row>
    <row r="31" s="65" customFormat="1" ht="22" customHeight="1" spans="2:32">
      <c r="B31" s="58">
        <v>1144</v>
      </c>
      <c r="C31" s="59">
        <v>1509</v>
      </c>
      <c r="D31" s="58">
        <v>1944</v>
      </c>
      <c r="E31" s="59">
        <v>2630</v>
      </c>
      <c r="F31" s="58">
        <v>2813</v>
      </c>
      <c r="G31" s="59">
        <v>3233</v>
      </c>
      <c r="H31" s="58">
        <v>3774</v>
      </c>
      <c r="I31" s="59">
        <v>4082</v>
      </c>
      <c r="J31" s="58">
        <v>4429</v>
      </c>
      <c r="K31" s="59">
        <v>4933</v>
      </c>
      <c r="L31" s="58">
        <v>5304</v>
      </c>
      <c r="M31" s="59">
        <v>5823</v>
      </c>
      <c r="N31" s="58">
        <v>6093</v>
      </c>
      <c r="O31" s="59">
        <v>6388</v>
      </c>
      <c r="P31" s="58">
        <v>6749</v>
      </c>
      <c r="Q31" s="73"/>
      <c r="R31" s="58">
        <v>1096</v>
      </c>
      <c r="S31" s="59">
        <v>1452</v>
      </c>
      <c r="T31" s="58">
        <v>3231</v>
      </c>
      <c r="U31" s="59">
        <v>3450</v>
      </c>
      <c r="V31" s="58">
        <v>3780</v>
      </c>
      <c r="W31" s="59">
        <v>4013</v>
      </c>
      <c r="X31" s="58">
        <v>4224</v>
      </c>
      <c r="Y31" s="59">
        <v>4415</v>
      </c>
      <c r="Z31" s="58">
        <v>4481</v>
      </c>
      <c r="AA31" s="59">
        <v>4615</v>
      </c>
      <c r="AB31" s="58">
        <v>4679</v>
      </c>
      <c r="AC31" s="59">
        <v>4779</v>
      </c>
      <c r="AD31" s="58">
        <v>4947</v>
      </c>
      <c r="AE31" s="58">
        <v>5045</v>
      </c>
      <c r="AF31" s="59">
        <v>5262</v>
      </c>
    </row>
    <row r="32" s="65" customFormat="1" ht="22" customHeight="1" spans="2:32">
      <c r="B32" s="58">
        <v>1220</v>
      </c>
      <c r="C32" s="59">
        <v>1516</v>
      </c>
      <c r="D32" s="58">
        <v>1949</v>
      </c>
      <c r="E32" s="59">
        <v>2631</v>
      </c>
      <c r="F32" s="58">
        <v>2814</v>
      </c>
      <c r="G32" s="59">
        <v>3235</v>
      </c>
      <c r="H32" s="58">
        <v>3785</v>
      </c>
      <c r="I32" s="59">
        <v>4083</v>
      </c>
      <c r="J32" s="58">
        <v>4444</v>
      </c>
      <c r="K32" s="59">
        <v>4937</v>
      </c>
      <c r="L32" s="58">
        <v>5346</v>
      </c>
      <c r="M32" s="59">
        <v>5829</v>
      </c>
      <c r="N32" s="58">
        <v>6231</v>
      </c>
      <c r="O32" s="59">
        <v>6401</v>
      </c>
      <c r="P32" s="58">
        <v>6751</v>
      </c>
      <c r="Q32" s="73"/>
      <c r="R32" s="58">
        <v>1097</v>
      </c>
      <c r="S32" s="59">
        <v>1475</v>
      </c>
      <c r="T32" s="58">
        <v>3234</v>
      </c>
      <c r="U32" s="59">
        <v>3455</v>
      </c>
      <c r="V32" s="58">
        <v>3781</v>
      </c>
      <c r="W32" s="59">
        <v>4016</v>
      </c>
      <c r="X32" s="58">
        <v>4225</v>
      </c>
      <c r="Y32" s="59">
        <v>4416</v>
      </c>
      <c r="Z32" s="58">
        <v>4485</v>
      </c>
      <c r="AA32" s="59">
        <v>4616</v>
      </c>
      <c r="AB32" s="58">
        <v>4680</v>
      </c>
      <c r="AC32" s="59">
        <v>4780</v>
      </c>
      <c r="AD32" s="58">
        <v>4949</v>
      </c>
      <c r="AE32" s="58">
        <v>5046</v>
      </c>
      <c r="AF32" s="59">
        <v>5340</v>
      </c>
    </row>
    <row r="33" s="65" customFormat="1" ht="22" customHeight="1" spans="2:32">
      <c r="B33" s="58">
        <v>1224</v>
      </c>
      <c r="C33" s="59">
        <v>1518</v>
      </c>
      <c r="D33" s="58">
        <v>1950</v>
      </c>
      <c r="E33" s="59">
        <v>2633</v>
      </c>
      <c r="F33" s="58">
        <v>2817</v>
      </c>
      <c r="G33" s="59">
        <v>3238</v>
      </c>
      <c r="H33" s="58">
        <v>3811</v>
      </c>
      <c r="I33" s="59">
        <v>4084</v>
      </c>
      <c r="J33" s="58">
        <v>4456</v>
      </c>
      <c r="K33" s="59">
        <v>4938</v>
      </c>
      <c r="L33" s="58">
        <v>5354</v>
      </c>
      <c r="M33" s="59">
        <v>5830</v>
      </c>
      <c r="N33" s="58">
        <v>6232</v>
      </c>
      <c r="O33" s="59">
        <v>6403</v>
      </c>
      <c r="P33" s="58">
        <v>6759</v>
      </c>
      <c r="Q33" s="73"/>
      <c r="R33" s="58">
        <v>1098</v>
      </c>
      <c r="S33" s="59">
        <v>1515</v>
      </c>
      <c r="T33" s="58">
        <v>3237</v>
      </c>
      <c r="U33" s="59">
        <v>3456</v>
      </c>
      <c r="V33" s="58">
        <v>3782</v>
      </c>
      <c r="W33" s="59">
        <v>4017</v>
      </c>
      <c r="X33" s="58">
        <v>4226</v>
      </c>
      <c r="Y33" s="59">
        <v>4417</v>
      </c>
      <c r="Z33" s="58">
        <v>4487</v>
      </c>
      <c r="AA33" s="59">
        <v>4617</v>
      </c>
      <c r="AB33" s="58">
        <v>4681</v>
      </c>
      <c r="AC33" s="59">
        <v>4781</v>
      </c>
      <c r="AD33" s="58">
        <v>4950</v>
      </c>
      <c r="AE33" s="58">
        <v>5047</v>
      </c>
      <c r="AF33" s="59">
        <v>5341</v>
      </c>
    </row>
    <row r="34" s="65" customFormat="1" ht="22" customHeight="1" spans="2:32">
      <c r="B34" s="58">
        <v>1225</v>
      </c>
      <c r="C34" s="59">
        <v>1521</v>
      </c>
      <c r="D34" s="58">
        <v>1951</v>
      </c>
      <c r="E34" s="59">
        <v>2635</v>
      </c>
      <c r="F34" s="58">
        <v>2822</v>
      </c>
      <c r="G34" s="59">
        <v>3246</v>
      </c>
      <c r="H34" s="58">
        <v>3819</v>
      </c>
      <c r="I34" s="59">
        <v>4085</v>
      </c>
      <c r="J34" s="58">
        <v>4468</v>
      </c>
      <c r="K34" s="59">
        <v>4940</v>
      </c>
      <c r="L34" s="58">
        <v>5357</v>
      </c>
      <c r="M34" s="59">
        <v>5838</v>
      </c>
      <c r="N34" s="58">
        <v>6234</v>
      </c>
      <c r="O34" s="59">
        <v>6404</v>
      </c>
      <c r="P34" s="58">
        <v>6762</v>
      </c>
      <c r="Q34" s="73"/>
      <c r="R34" s="58">
        <v>1222</v>
      </c>
      <c r="S34" s="59">
        <v>1531</v>
      </c>
      <c r="T34" s="58">
        <v>3240</v>
      </c>
      <c r="U34" s="59">
        <v>3457</v>
      </c>
      <c r="V34" s="58">
        <v>3809</v>
      </c>
      <c r="W34" s="59">
        <v>4020</v>
      </c>
      <c r="X34" s="58">
        <v>4227</v>
      </c>
      <c r="Y34" s="59">
        <v>4418</v>
      </c>
      <c r="Z34" s="58">
        <v>4488</v>
      </c>
      <c r="AA34" s="59">
        <v>4622</v>
      </c>
      <c r="AB34" s="58">
        <v>4683</v>
      </c>
      <c r="AC34" s="59">
        <v>4783</v>
      </c>
      <c r="AD34" s="58">
        <v>4951</v>
      </c>
      <c r="AE34" s="58">
        <v>5051</v>
      </c>
      <c r="AF34" s="59">
        <v>5342</v>
      </c>
    </row>
    <row r="35" s="65" customFormat="1" ht="22" customHeight="1" spans="2:32">
      <c r="B35" s="58">
        <v>1226</v>
      </c>
      <c r="C35" s="59">
        <v>1523</v>
      </c>
      <c r="D35" s="58">
        <v>1952</v>
      </c>
      <c r="E35" s="59">
        <v>2638</v>
      </c>
      <c r="F35" s="58">
        <v>2829</v>
      </c>
      <c r="G35" s="59">
        <v>3247</v>
      </c>
      <c r="H35" s="58">
        <v>3823</v>
      </c>
      <c r="I35" s="59">
        <v>4086</v>
      </c>
      <c r="J35" s="58">
        <v>4473</v>
      </c>
      <c r="K35" s="59">
        <v>4944</v>
      </c>
      <c r="L35" s="58">
        <v>5443</v>
      </c>
      <c r="M35" s="59">
        <v>5848</v>
      </c>
      <c r="N35" s="58">
        <v>6237</v>
      </c>
      <c r="O35" s="59">
        <v>6409</v>
      </c>
      <c r="P35" s="58">
        <v>6776</v>
      </c>
      <c r="Q35" s="73"/>
      <c r="R35" s="58">
        <v>1223</v>
      </c>
      <c r="S35" s="59">
        <v>1561</v>
      </c>
      <c r="T35" s="58">
        <v>3241</v>
      </c>
      <c r="U35" s="59">
        <v>3462</v>
      </c>
      <c r="V35" s="58">
        <v>3810</v>
      </c>
      <c r="W35" s="59">
        <v>4022</v>
      </c>
      <c r="X35" s="58">
        <v>4231</v>
      </c>
      <c r="Y35" s="59">
        <v>4420</v>
      </c>
      <c r="Z35" s="58">
        <v>4489</v>
      </c>
      <c r="AA35" s="59">
        <v>4623</v>
      </c>
      <c r="AB35" s="58">
        <v>4684</v>
      </c>
      <c r="AC35" s="59">
        <v>4785</v>
      </c>
      <c r="AD35" s="58">
        <v>4952</v>
      </c>
      <c r="AE35" s="58">
        <v>5056</v>
      </c>
      <c r="AF35" s="59">
        <v>5343</v>
      </c>
    </row>
    <row r="36" s="65" customFormat="1" ht="22" customHeight="1" spans="2:32">
      <c r="B36" s="58">
        <v>1227</v>
      </c>
      <c r="C36" s="59">
        <v>1526</v>
      </c>
      <c r="D36" s="58">
        <v>1966</v>
      </c>
      <c r="E36" s="59">
        <v>2639</v>
      </c>
      <c r="F36" s="58">
        <v>2830</v>
      </c>
      <c r="G36" s="59">
        <v>3249</v>
      </c>
      <c r="H36" s="58">
        <v>3824</v>
      </c>
      <c r="I36" s="59">
        <v>4087</v>
      </c>
      <c r="J36" s="58">
        <v>4474</v>
      </c>
      <c r="K36" s="59">
        <v>4953</v>
      </c>
      <c r="L36" s="58">
        <v>5445</v>
      </c>
      <c r="M36" s="59">
        <v>5849</v>
      </c>
      <c r="N36" s="58">
        <v>6238</v>
      </c>
      <c r="O36" s="59">
        <v>6412</v>
      </c>
      <c r="P36" s="58">
        <v>6778</v>
      </c>
      <c r="Q36" s="73"/>
      <c r="R36" s="58">
        <v>1229</v>
      </c>
      <c r="S36" s="59">
        <v>1585</v>
      </c>
      <c r="T36" s="58">
        <v>3242</v>
      </c>
      <c r="U36" s="59">
        <v>3464</v>
      </c>
      <c r="V36" s="58">
        <v>3812</v>
      </c>
      <c r="W36" s="59">
        <v>4024</v>
      </c>
      <c r="X36" s="58">
        <v>4234</v>
      </c>
      <c r="Y36" s="59">
        <v>4421</v>
      </c>
      <c r="Z36" s="58">
        <v>4490</v>
      </c>
      <c r="AA36" s="59">
        <v>4624</v>
      </c>
      <c r="AB36" s="58">
        <v>4685</v>
      </c>
      <c r="AC36" s="59">
        <v>4786</v>
      </c>
      <c r="AD36" s="58">
        <v>4954</v>
      </c>
      <c r="AE36" s="58">
        <v>5058</v>
      </c>
      <c r="AF36" s="59">
        <v>5344</v>
      </c>
    </row>
    <row r="37" s="65" customFormat="1" ht="22" customHeight="1" spans="2:32">
      <c r="B37" s="58">
        <v>1236</v>
      </c>
      <c r="C37" s="59">
        <v>1529</v>
      </c>
      <c r="D37" s="58">
        <v>1969</v>
      </c>
      <c r="E37" s="59">
        <v>2641</v>
      </c>
      <c r="F37" s="58">
        <v>2835</v>
      </c>
      <c r="G37" s="59">
        <v>3254</v>
      </c>
      <c r="H37" s="58">
        <v>3825</v>
      </c>
      <c r="I37" s="59">
        <v>4090</v>
      </c>
      <c r="J37" s="58">
        <v>4496</v>
      </c>
      <c r="K37" s="59">
        <v>4963</v>
      </c>
      <c r="L37" s="58">
        <v>5454</v>
      </c>
      <c r="M37" s="59">
        <v>5851</v>
      </c>
      <c r="N37" s="58">
        <v>6239</v>
      </c>
      <c r="O37" s="59">
        <v>6414</v>
      </c>
      <c r="P37" s="58">
        <v>6779</v>
      </c>
      <c r="Q37" s="73"/>
      <c r="R37" s="58">
        <v>1230</v>
      </c>
      <c r="S37" s="59">
        <v>2047</v>
      </c>
      <c r="T37" s="58">
        <v>3243</v>
      </c>
      <c r="U37" s="59">
        <v>3465</v>
      </c>
      <c r="V37" s="58">
        <v>3813</v>
      </c>
      <c r="W37" s="59">
        <v>4027</v>
      </c>
      <c r="X37" s="58">
        <v>4237</v>
      </c>
      <c r="Y37" s="59">
        <v>4422</v>
      </c>
      <c r="Z37" s="58">
        <v>4491</v>
      </c>
      <c r="AA37" s="59">
        <v>4625</v>
      </c>
      <c r="AB37" s="58">
        <v>4686</v>
      </c>
      <c r="AC37" s="59">
        <v>4787</v>
      </c>
      <c r="AD37" s="58">
        <v>4955</v>
      </c>
      <c r="AE37" s="58">
        <v>5059</v>
      </c>
      <c r="AF37" s="59">
        <v>5345</v>
      </c>
    </row>
    <row r="38" s="65" customFormat="1" ht="22" customHeight="1" spans="2:32">
      <c r="B38" s="58">
        <v>1240</v>
      </c>
      <c r="C38" s="59">
        <v>1535</v>
      </c>
      <c r="D38" s="58">
        <v>1982</v>
      </c>
      <c r="E38" s="59">
        <v>2642</v>
      </c>
      <c r="F38" s="58">
        <v>2836</v>
      </c>
      <c r="G38" s="59">
        <v>3257</v>
      </c>
      <c r="H38" s="58">
        <v>3827</v>
      </c>
      <c r="I38" s="59">
        <v>4093</v>
      </c>
      <c r="J38" s="58">
        <v>4530</v>
      </c>
      <c r="K38" s="59">
        <v>4964</v>
      </c>
      <c r="L38" s="58">
        <v>5461</v>
      </c>
      <c r="M38" s="59">
        <v>5855</v>
      </c>
      <c r="N38" s="58">
        <v>6243</v>
      </c>
      <c r="O38" s="59">
        <v>6415</v>
      </c>
      <c r="P38" s="58">
        <v>6781</v>
      </c>
      <c r="Q38" s="73"/>
      <c r="R38" s="58">
        <v>1235</v>
      </c>
      <c r="S38" s="59">
        <v>2535</v>
      </c>
      <c r="T38" s="58">
        <v>3244</v>
      </c>
      <c r="U38" s="59">
        <v>3561</v>
      </c>
      <c r="V38" s="58">
        <v>3814</v>
      </c>
      <c r="W38" s="59">
        <v>4029</v>
      </c>
      <c r="X38" s="58">
        <v>4253</v>
      </c>
      <c r="Y38" s="59">
        <v>4423</v>
      </c>
      <c r="Z38" s="58">
        <v>4492</v>
      </c>
      <c r="AA38" s="59">
        <v>4626</v>
      </c>
      <c r="AB38" s="58">
        <v>4691</v>
      </c>
      <c r="AC38" s="59">
        <v>4847</v>
      </c>
      <c r="AD38" s="58">
        <v>4956</v>
      </c>
      <c r="AE38" s="58">
        <v>5062</v>
      </c>
      <c r="AF38" s="59">
        <v>5350</v>
      </c>
    </row>
    <row r="39" s="65" customFormat="1" ht="22" customHeight="1" spans="2:32">
      <c r="B39" s="58">
        <v>1247</v>
      </c>
      <c r="C39" s="59">
        <v>1541</v>
      </c>
      <c r="D39" s="58">
        <v>1983</v>
      </c>
      <c r="E39" s="59">
        <v>2643</v>
      </c>
      <c r="F39" s="58">
        <v>2837</v>
      </c>
      <c r="G39" s="59">
        <v>3258</v>
      </c>
      <c r="H39" s="58">
        <v>3838</v>
      </c>
      <c r="I39" s="59">
        <v>4096</v>
      </c>
      <c r="J39" s="58">
        <v>4537</v>
      </c>
      <c r="K39" s="59">
        <v>4967</v>
      </c>
      <c r="L39" s="58">
        <v>5465</v>
      </c>
      <c r="M39" s="59">
        <v>5861</v>
      </c>
      <c r="N39" s="58">
        <v>6246</v>
      </c>
      <c r="O39" s="59">
        <v>6417</v>
      </c>
      <c r="P39" s="58">
        <v>6782</v>
      </c>
      <c r="Q39" s="73"/>
      <c r="R39" s="58">
        <v>1237</v>
      </c>
      <c r="S39" s="59">
        <v>2552</v>
      </c>
      <c r="T39" s="58">
        <v>3245</v>
      </c>
      <c r="U39" s="59">
        <v>3574</v>
      </c>
      <c r="V39" s="58">
        <v>3815</v>
      </c>
      <c r="W39" s="59">
        <v>4032</v>
      </c>
      <c r="X39" s="58">
        <v>4255</v>
      </c>
      <c r="Y39" s="59">
        <v>4424</v>
      </c>
      <c r="Z39" s="58">
        <v>4493</v>
      </c>
      <c r="AA39" s="59">
        <v>4627</v>
      </c>
      <c r="AB39" s="58">
        <v>4693</v>
      </c>
      <c r="AC39" s="59">
        <v>4848</v>
      </c>
      <c r="AD39" s="58">
        <v>4957</v>
      </c>
      <c r="AE39" s="58">
        <v>5065</v>
      </c>
      <c r="AF39" s="59">
        <v>5351</v>
      </c>
    </row>
    <row r="40" s="65" customFormat="1" ht="22" customHeight="1" spans="2:32">
      <c r="B40" s="58">
        <v>1257</v>
      </c>
      <c r="C40" s="59">
        <v>1542</v>
      </c>
      <c r="D40" s="58">
        <v>1985</v>
      </c>
      <c r="E40" s="59">
        <v>2645</v>
      </c>
      <c r="F40" s="58">
        <v>2838</v>
      </c>
      <c r="G40" s="59">
        <v>3264</v>
      </c>
      <c r="H40" s="58">
        <v>3841</v>
      </c>
      <c r="I40" s="59">
        <v>4097</v>
      </c>
      <c r="J40" s="58">
        <v>4538</v>
      </c>
      <c r="K40" s="59">
        <v>4972</v>
      </c>
      <c r="L40" s="58">
        <v>5466</v>
      </c>
      <c r="M40" s="59">
        <v>5863</v>
      </c>
      <c r="N40" s="58">
        <v>6248</v>
      </c>
      <c r="O40" s="59">
        <v>6419</v>
      </c>
      <c r="P40" s="58">
        <v>6786</v>
      </c>
      <c r="Q40" s="73"/>
      <c r="R40" s="58">
        <v>1243</v>
      </c>
      <c r="S40" s="59">
        <v>2575</v>
      </c>
      <c r="T40" s="58">
        <v>3251</v>
      </c>
      <c r="U40" s="59">
        <v>3575</v>
      </c>
      <c r="V40" s="58">
        <v>3816</v>
      </c>
      <c r="W40" s="59">
        <v>4033</v>
      </c>
      <c r="X40" s="58">
        <v>4258</v>
      </c>
      <c r="Y40" s="59">
        <v>4426</v>
      </c>
      <c r="Z40" s="58">
        <v>4495</v>
      </c>
      <c r="AA40" s="59">
        <v>4628</v>
      </c>
      <c r="AB40" s="58">
        <v>4694</v>
      </c>
      <c r="AC40" s="59">
        <v>4851</v>
      </c>
      <c r="AD40" s="58">
        <v>4958</v>
      </c>
      <c r="AE40" s="58">
        <v>5067</v>
      </c>
      <c r="AF40" s="59">
        <v>5352</v>
      </c>
    </row>
    <row r="41" s="65" customFormat="1" ht="22" customHeight="1" spans="2:32">
      <c r="B41" s="58">
        <v>1267</v>
      </c>
      <c r="C41" s="59">
        <v>1543</v>
      </c>
      <c r="D41" s="58">
        <v>2025</v>
      </c>
      <c r="E41" s="59">
        <v>2646</v>
      </c>
      <c r="F41" s="58">
        <v>2839</v>
      </c>
      <c r="G41" s="59">
        <v>3275</v>
      </c>
      <c r="H41" s="58">
        <v>3844</v>
      </c>
      <c r="I41" s="59">
        <v>4222</v>
      </c>
      <c r="J41" s="58">
        <v>4541</v>
      </c>
      <c r="K41" s="59">
        <v>4975</v>
      </c>
      <c r="L41" s="58">
        <v>5469</v>
      </c>
      <c r="M41" s="59">
        <v>6001</v>
      </c>
      <c r="N41" s="58">
        <v>6249</v>
      </c>
      <c r="O41" s="59">
        <v>6422</v>
      </c>
      <c r="P41" s="58">
        <v>6787</v>
      </c>
      <c r="Q41" s="73"/>
      <c r="R41" s="58">
        <v>1244</v>
      </c>
      <c r="S41" s="59">
        <v>2663</v>
      </c>
      <c r="T41" s="58">
        <v>3252</v>
      </c>
      <c r="U41" s="59">
        <v>3576</v>
      </c>
      <c r="V41" s="58">
        <v>3817</v>
      </c>
      <c r="W41" s="59">
        <v>4034</v>
      </c>
      <c r="X41" s="58">
        <v>4261</v>
      </c>
      <c r="Y41" s="59">
        <v>4427</v>
      </c>
      <c r="Z41" s="58">
        <v>4497</v>
      </c>
      <c r="AA41" s="59">
        <v>4629</v>
      </c>
      <c r="AB41" s="58">
        <v>4732</v>
      </c>
      <c r="AC41" s="59">
        <v>4852</v>
      </c>
      <c r="AD41" s="58">
        <v>4961</v>
      </c>
      <c r="AE41" s="58">
        <v>5068</v>
      </c>
      <c r="AF41" s="59">
        <v>5353</v>
      </c>
    </row>
    <row r="42" s="65" customFormat="1" ht="22" customHeight="1" spans="2:32">
      <c r="B42" s="58">
        <v>1331</v>
      </c>
      <c r="C42" s="59">
        <v>1562</v>
      </c>
      <c r="D42" s="58">
        <v>2030</v>
      </c>
      <c r="E42" s="59">
        <v>2647</v>
      </c>
      <c r="F42" s="58">
        <v>2857</v>
      </c>
      <c r="G42" s="59">
        <v>3281</v>
      </c>
      <c r="H42" s="58">
        <v>3848</v>
      </c>
      <c r="I42" s="59">
        <v>4228</v>
      </c>
      <c r="J42" s="58">
        <v>4543</v>
      </c>
      <c r="K42" s="59">
        <v>4976</v>
      </c>
      <c r="L42" s="58">
        <v>5473</v>
      </c>
      <c r="M42" s="59">
        <v>6013</v>
      </c>
      <c r="N42" s="58">
        <v>6250</v>
      </c>
      <c r="O42" s="59">
        <v>6423</v>
      </c>
      <c r="P42" s="58">
        <v>6790</v>
      </c>
      <c r="Q42" s="73"/>
      <c r="R42" s="58">
        <v>1245</v>
      </c>
      <c r="S42" s="59">
        <v>2666</v>
      </c>
      <c r="T42" s="58">
        <v>3253</v>
      </c>
      <c r="U42" s="59">
        <v>3579</v>
      </c>
      <c r="V42" s="58">
        <v>3818</v>
      </c>
      <c r="W42" s="59">
        <v>4037</v>
      </c>
      <c r="X42" s="58">
        <v>4267</v>
      </c>
      <c r="Y42" s="59">
        <v>4428</v>
      </c>
      <c r="Z42" s="58">
        <v>4535</v>
      </c>
      <c r="AA42" s="59">
        <v>4630</v>
      </c>
      <c r="AB42" s="58">
        <v>4733</v>
      </c>
      <c r="AC42" s="59">
        <v>4853</v>
      </c>
      <c r="AD42" s="58">
        <v>4962</v>
      </c>
      <c r="AE42" s="58">
        <v>5069</v>
      </c>
      <c r="AF42" s="59">
        <v>5355</v>
      </c>
    </row>
    <row r="43" s="65" customFormat="1" ht="22" customHeight="1" spans="2:32">
      <c r="B43" s="58">
        <v>1337</v>
      </c>
      <c r="C43" s="59">
        <v>1566</v>
      </c>
      <c r="D43" s="58">
        <v>2031</v>
      </c>
      <c r="E43" s="59">
        <v>2648</v>
      </c>
      <c r="F43" s="58">
        <v>2858</v>
      </c>
      <c r="G43" s="59">
        <v>3303</v>
      </c>
      <c r="H43" s="58">
        <v>3850</v>
      </c>
      <c r="I43" s="59">
        <v>4230</v>
      </c>
      <c r="J43" s="58">
        <v>4553</v>
      </c>
      <c r="K43" s="59">
        <v>4981</v>
      </c>
      <c r="L43" s="58">
        <v>5477</v>
      </c>
      <c r="M43" s="59">
        <v>6016</v>
      </c>
      <c r="N43" s="58">
        <v>6251</v>
      </c>
      <c r="O43" s="59">
        <v>6424</v>
      </c>
      <c r="P43" s="58">
        <v>6791</v>
      </c>
      <c r="Q43" s="73"/>
      <c r="R43" s="58">
        <v>1252</v>
      </c>
      <c r="S43" s="59">
        <v>2667</v>
      </c>
      <c r="T43" s="58">
        <v>3255</v>
      </c>
      <c r="U43" s="59">
        <v>3580</v>
      </c>
      <c r="V43" s="58">
        <v>3830</v>
      </c>
      <c r="W43" s="59">
        <v>4040</v>
      </c>
      <c r="X43" s="58">
        <v>4275</v>
      </c>
      <c r="Y43" s="59">
        <v>4430</v>
      </c>
      <c r="Z43" s="58">
        <v>4539</v>
      </c>
      <c r="AA43" s="59">
        <v>4631</v>
      </c>
      <c r="AB43" s="58">
        <v>4734</v>
      </c>
      <c r="AC43" s="59">
        <v>4854</v>
      </c>
      <c r="AD43" s="58">
        <v>4965</v>
      </c>
      <c r="AE43" s="58">
        <v>5070</v>
      </c>
      <c r="AF43" s="59">
        <v>5356</v>
      </c>
    </row>
    <row r="44" s="65" customFormat="1" ht="22" customHeight="1" spans="2:32">
      <c r="B44" s="58">
        <v>1338</v>
      </c>
      <c r="C44" s="59">
        <v>1568</v>
      </c>
      <c r="D44" s="58">
        <v>2040</v>
      </c>
      <c r="E44" s="59">
        <v>2650</v>
      </c>
      <c r="F44" s="58">
        <v>2859</v>
      </c>
      <c r="G44" s="59">
        <v>3304</v>
      </c>
      <c r="H44" s="58">
        <v>3856</v>
      </c>
      <c r="I44" s="59">
        <v>4236</v>
      </c>
      <c r="J44" s="58">
        <v>4573</v>
      </c>
      <c r="K44" s="59">
        <v>4992</v>
      </c>
      <c r="L44" s="58">
        <v>5494</v>
      </c>
      <c r="M44" s="59">
        <v>6018</v>
      </c>
      <c r="N44" s="58">
        <v>6254</v>
      </c>
      <c r="O44" s="59">
        <v>6426</v>
      </c>
      <c r="P44" s="58">
        <v>6793</v>
      </c>
      <c r="Q44" s="73"/>
      <c r="R44" s="58">
        <v>1253</v>
      </c>
      <c r="S44" s="59">
        <v>2713</v>
      </c>
      <c r="T44" s="58">
        <v>3256</v>
      </c>
      <c r="U44" s="59">
        <v>3582</v>
      </c>
      <c r="V44" s="58">
        <v>3832</v>
      </c>
      <c r="W44" s="59">
        <v>4041</v>
      </c>
      <c r="X44" s="58">
        <v>4276</v>
      </c>
      <c r="Y44" s="59">
        <v>4431</v>
      </c>
      <c r="Z44" s="58">
        <v>4544</v>
      </c>
      <c r="AA44" s="59">
        <v>4634</v>
      </c>
      <c r="AB44" s="58">
        <v>4735</v>
      </c>
      <c r="AC44" s="59">
        <v>4855</v>
      </c>
      <c r="AD44" s="58">
        <v>4966</v>
      </c>
      <c r="AE44" s="58">
        <v>5071</v>
      </c>
      <c r="AF44" s="59">
        <v>5358</v>
      </c>
    </row>
    <row r="45" s="65" customFormat="1" ht="22" customHeight="1" spans="2:32">
      <c r="B45" s="58">
        <v>1347</v>
      </c>
      <c r="C45" s="59">
        <v>1590</v>
      </c>
      <c r="D45" s="58">
        <v>2045</v>
      </c>
      <c r="E45" s="59">
        <v>2651</v>
      </c>
      <c r="F45" s="58">
        <v>2874</v>
      </c>
      <c r="G45" s="59">
        <v>3443</v>
      </c>
      <c r="H45" s="58">
        <v>3861</v>
      </c>
      <c r="I45" s="59">
        <v>4238</v>
      </c>
      <c r="J45" s="58">
        <v>4579</v>
      </c>
      <c r="K45" s="59">
        <v>5033</v>
      </c>
      <c r="L45" s="58">
        <v>5601</v>
      </c>
      <c r="M45" s="59">
        <v>6019</v>
      </c>
      <c r="N45" s="58">
        <v>6255</v>
      </c>
      <c r="O45" s="59">
        <v>6438</v>
      </c>
      <c r="P45" s="58">
        <v>6795</v>
      </c>
      <c r="Q45" s="73"/>
      <c r="R45" s="58">
        <v>1254</v>
      </c>
      <c r="S45" s="59">
        <v>2791</v>
      </c>
      <c r="T45" s="58">
        <v>3259</v>
      </c>
      <c r="U45" s="59">
        <v>3583</v>
      </c>
      <c r="V45" s="58">
        <v>3835</v>
      </c>
      <c r="W45" s="59">
        <v>4047</v>
      </c>
      <c r="X45" s="58">
        <v>4278</v>
      </c>
      <c r="Y45" s="59">
        <v>4434</v>
      </c>
      <c r="Z45" s="58">
        <v>4547</v>
      </c>
      <c r="AA45" s="59">
        <v>4635</v>
      </c>
      <c r="AB45" s="58">
        <v>4737</v>
      </c>
      <c r="AC45" s="59">
        <v>4857</v>
      </c>
      <c r="AD45" s="58">
        <v>4969</v>
      </c>
      <c r="AE45" s="58">
        <v>5072</v>
      </c>
      <c r="AF45" s="59">
        <v>5359</v>
      </c>
    </row>
    <row r="46" s="65" customFormat="1" ht="22" customHeight="1" spans="2:32">
      <c r="B46" s="58">
        <v>1349</v>
      </c>
      <c r="C46" s="59">
        <v>1611</v>
      </c>
      <c r="D46" s="58">
        <v>2053</v>
      </c>
      <c r="E46" s="59">
        <v>2652</v>
      </c>
      <c r="F46" s="58">
        <v>2875</v>
      </c>
      <c r="G46" s="59">
        <v>3446</v>
      </c>
      <c r="H46" s="58">
        <v>3868</v>
      </c>
      <c r="I46" s="59">
        <v>4239</v>
      </c>
      <c r="J46" s="58">
        <v>4605</v>
      </c>
      <c r="K46" s="59">
        <v>5041</v>
      </c>
      <c r="L46" s="58">
        <v>5602</v>
      </c>
      <c r="M46" s="59">
        <v>6020</v>
      </c>
      <c r="N46" s="58">
        <v>6262</v>
      </c>
      <c r="O46" s="59">
        <v>6439</v>
      </c>
      <c r="P46" s="58">
        <v>6798</v>
      </c>
      <c r="Q46" s="73"/>
      <c r="R46" s="58">
        <v>1255</v>
      </c>
      <c r="S46" s="59">
        <v>2807</v>
      </c>
      <c r="T46" s="58">
        <v>3260</v>
      </c>
      <c r="U46" s="59">
        <v>3586</v>
      </c>
      <c r="V46" s="58">
        <v>3836</v>
      </c>
      <c r="W46" s="59">
        <v>4048</v>
      </c>
      <c r="X46" s="58">
        <v>4285</v>
      </c>
      <c r="Y46" s="59">
        <v>4435</v>
      </c>
      <c r="Z46" s="58">
        <v>4548</v>
      </c>
      <c r="AA46" s="59">
        <v>4637</v>
      </c>
      <c r="AB46" s="58">
        <v>4739</v>
      </c>
      <c r="AC46" s="59">
        <v>4858</v>
      </c>
      <c r="AD46" s="58">
        <v>4970</v>
      </c>
      <c r="AE46" s="58">
        <v>5074</v>
      </c>
      <c r="AF46" s="59">
        <v>5360</v>
      </c>
    </row>
    <row r="47" s="65" customFormat="1" ht="22" customHeight="1" spans="2:32">
      <c r="B47" s="58">
        <v>1351</v>
      </c>
      <c r="C47" s="59">
        <v>1612</v>
      </c>
      <c r="D47" s="58">
        <v>2054</v>
      </c>
      <c r="E47" s="59">
        <v>2653</v>
      </c>
      <c r="F47" s="58">
        <v>2876</v>
      </c>
      <c r="G47" s="59">
        <v>3448</v>
      </c>
      <c r="H47" s="58">
        <v>3869</v>
      </c>
      <c r="I47" s="59">
        <v>4250</v>
      </c>
      <c r="J47" s="58">
        <v>4609</v>
      </c>
      <c r="K47" s="59">
        <v>5048</v>
      </c>
      <c r="L47" s="58">
        <v>5603</v>
      </c>
      <c r="M47" s="59">
        <v>6022</v>
      </c>
      <c r="N47" s="58">
        <v>6264</v>
      </c>
      <c r="O47" s="59">
        <v>6440</v>
      </c>
      <c r="P47" s="58">
        <v>6801</v>
      </c>
      <c r="Q47" s="73"/>
      <c r="R47" s="58">
        <v>1256</v>
      </c>
      <c r="S47" s="59">
        <v>2808</v>
      </c>
      <c r="T47" s="58">
        <v>3261</v>
      </c>
      <c r="U47" s="59">
        <v>3588</v>
      </c>
      <c r="V47" s="58">
        <v>3837</v>
      </c>
      <c r="W47" s="59">
        <v>4049</v>
      </c>
      <c r="X47" s="58">
        <v>4286</v>
      </c>
      <c r="Y47" s="59">
        <v>4438</v>
      </c>
      <c r="Z47" s="58">
        <v>4551</v>
      </c>
      <c r="AA47" s="59">
        <v>4640</v>
      </c>
      <c r="AB47" s="58">
        <v>4741</v>
      </c>
      <c r="AC47" s="59">
        <v>4859</v>
      </c>
      <c r="AD47" s="58">
        <v>4971</v>
      </c>
      <c r="AE47" s="58">
        <v>5075</v>
      </c>
      <c r="AF47" s="59">
        <v>5361</v>
      </c>
    </row>
    <row r="48" s="65" customFormat="1" ht="22" customHeight="1" spans="2:32">
      <c r="B48" s="58">
        <v>1364</v>
      </c>
      <c r="C48" s="59">
        <v>1718</v>
      </c>
      <c r="D48" s="58">
        <v>2056</v>
      </c>
      <c r="E48" s="59">
        <v>2655</v>
      </c>
      <c r="F48" s="58">
        <v>2877</v>
      </c>
      <c r="G48" s="59">
        <v>3449</v>
      </c>
      <c r="H48" s="58">
        <v>3870</v>
      </c>
      <c r="I48" s="59">
        <v>4252</v>
      </c>
      <c r="J48" s="58">
        <v>4619</v>
      </c>
      <c r="K48" s="59">
        <v>5049</v>
      </c>
      <c r="L48" s="58">
        <v>5604</v>
      </c>
      <c r="M48" s="59">
        <v>6026</v>
      </c>
      <c r="N48" s="58">
        <v>6266</v>
      </c>
      <c r="O48" s="59">
        <v>6441</v>
      </c>
      <c r="P48" s="58">
        <v>6812</v>
      </c>
      <c r="Q48" s="73"/>
      <c r="R48" s="58">
        <v>1258</v>
      </c>
      <c r="S48" s="59">
        <v>2815</v>
      </c>
      <c r="T48" s="58">
        <v>3262</v>
      </c>
      <c r="U48" s="59">
        <v>3589</v>
      </c>
      <c r="V48" s="58">
        <v>3845</v>
      </c>
      <c r="W48" s="59">
        <v>4050</v>
      </c>
      <c r="X48" s="58">
        <v>4287</v>
      </c>
      <c r="Y48" s="59">
        <v>4441</v>
      </c>
      <c r="Z48" s="58">
        <v>4552</v>
      </c>
      <c r="AA48" s="59">
        <v>4642</v>
      </c>
      <c r="AB48" s="58">
        <v>4743</v>
      </c>
      <c r="AC48" s="59">
        <v>4860</v>
      </c>
      <c r="AD48" s="58">
        <v>4973</v>
      </c>
      <c r="AE48" s="58">
        <v>5076</v>
      </c>
      <c r="AF48" s="59">
        <v>5362</v>
      </c>
    </row>
    <row r="49" s="65" customFormat="1" ht="22" customHeight="1" spans="2:32">
      <c r="B49" s="58">
        <v>1375</v>
      </c>
      <c r="C49" s="59">
        <v>1720</v>
      </c>
      <c r="D49" s="58">
        <v>2060</v>
      </c>
      <c r="E49" s="59">
        <v>2657</v>
      </c>
      <c r="F49" s="58">
        <v>2878</v>
      </c>
      <c r="G49" s="59">
        <v>3452</v>
      </c>
      <c r="H49" s="58">
        <v>3873</v>
      </c>
      <c r="I49" s="59">
        <v>4254</v>
      </c>
      <c r="J49" s="58">
        <v>4644</v>
      </c>
      <c r="K49" s="59">
        <v>5050</v>
      </c>
      <c r="L49" s="58">
        <v>5609</v>
      </c>
      <c r="M49" s="59">
        <v>6031</v>
      </c>
      <c r="N49" s="58">
        <v>6268</v>
      </c>
      <c r="O49" s="59">
        <v>6442</v>
      </c>
      <c r="P49" s="58">
        <v>6840</v>
      </c>
      <c r="Q49" s="73"/>
      <c r="R49" s="58">
        <v>1259</v>
      </c>
      <c r="S49" s="59">
        <v>2825</v>
      </c>
      <c r="T49" s="58">
        <v>3263</v>
      </c>
      <c r="U49" s="59">
        <v>3590</v>
      </c>
      <c r="V49" s="58">
        <v>3846</v>
      </c>
      <c r="W49" s="59">
        <v>4051</v>
      </c>
      <c r="X49" s="58">
        <v>4288</v>
      </c>
      <c r="Y49" s="59">
        <v>4442</v>
      </c>
      <c r="Z49" s="58">
        <v>4554</v>
      </c>
      <c r="AA49" s="59">
        <v>4643</v>
      </c>
      <c r="AB49" s="58">
        <v>4744</v>
      </c>
      <c r="AC49" s="59">
        <v>4862</v>
      </c>
      <c r="AD49" s="58">
        <v>4974</v>
      </c>
      <c r="AE49" s="58">
        <v>5077</v>
      </c>
      <c r="AF49" s="59">
        <v>5363</v>
      </c>
    </row>
    <row r="50" s="65" customFormat="1" ht="22" customHeight="1" spans="2:32">
      <c r="B50" s="58">
        <v>1376</v>
      </c>
      <c r="C50" s="59">
        <v>1741</v>
      </c>
      <c r="D50" s="58">
        <v>2066</v>
      </c>
      <c r="E50" s="59">
        <v>2659</v>
      </c>
      <c r="F50" s="58">
        <v>2879</v>
      </c>
      <c r="G50" s="59">
        <v>3458</v>
      </c>
      <c r="H50" s="58">
        <v>3901</v>
      </c>
      <c r="I50" s="59">
        <v>4256</v>
      </c>
      <c r="J50" s="58">
        <v>4662</v>
      </c>
      <c r="K50" s="59">
        <v>5052</v>
      </c>
      <c r="L50" s="58">
        <v>5620</v>
      </c>
      <c r="M50" s="59">
        <v>6035</v>
      </c>
      <c r="N50" s="58">
        <v>6277</v>
      </c>
      <c r="O50" s="59">
        <v>6443</v>
      </c>
      <c r="P50" s="58">
        <v>6875</v>
      </c>
      <c r="Q50" s="73"/>
      <c r="R50" s="58">
        <v>1262</v>
      </c>
      <c r="S50" s="59">
        <v>2827</v>
      </c>
      <c r="T50" s="58">
        <v>3266</v>
      </c>
      <c r="U50" s="59">
        <v>3592</v>
      </c>
      <c r="V50" s="58">
        <v>3849</v>
      </c>
      <c r="W50" s="59">
        <v>4053</v>
      </c>
      <c r="X50" s="58">
        <v>4289</v>
      </c>
      <c r="Y50" s="59">
        <v>4443</v>
      </c>
      <c r="Z50" s="58">
        <v>4555</v>
      </c>
      <c r="AA50" s="59">
        <v>4645</v>
      </c>
      <c r="AB50" s="58">
        <v>4745</v>
      </c>
      <c r="AC50" s="59">
        <v>4863</v>
      </c>
      <c r="AD50" s="58">
        <v>4978</v>
      </c>
      <c r="AE50" s="58">
        <v>5079</v>
      </c>
      <c r="AF50" s="59">
        <v>5440</v>
      </c>
    </row>
    <row r="51" s="65" customFormat="1" ht="22" customHeight="1" spans="2:32">
      <c r="B51" s="58">
        <v>6876</v>
      </c>
      <c r="C51" s="59">
        <v>7848</v>
      </c>
      <c r="D51" s="58">
        <v>8079</v>
      </c>
      <c r="E51" s="59">
        <v>8317</v>
      </c>
      <c r="F51" s="58">
        <v>8735</v>
      </c>
      <c r="G51" s="59">
        <v>10542</v>
      </c>
      <c r="H51" s="58">
        <v>11941</v>
      </c>
      <c r="I51" s="59">
        <v>12078</v>
      </c>
      <c r="J51" s="58">
        <v>12477</v>
      </c>
      <c r="K51" s="59">
        <v>12722</v>
      </c>
      <c r="L51" s="58">
        <v>13032</v>
      </c>
      <c r="M51" s="59">
        <v>13301</v>
      </c>
      <c r="N51" s="58">
        <v>13638</v>
      </c>
      <c r="O51" s="59">
        <v>14057</v>
      </c>
      <c r="P51" s="58">
        <v>14456</v>
      </c>
      <c r="Q51" s="73"/>
      <c r="R51" s="58">
        <v>5441</v>
      </c>
      <c r="S51" s="59">
        <v>5666</v>
      </c>
      <c r="T51" s="58">
        <v>5772</v>
      </c>
      <c r="U51" s="59">
        <v>5875</v>
      </c>
      <c r="V51" s="58">
        <v>6390</v>
      </c>
      <c r="W51" s="59">
        <v>8311</v>
      </c>
      <c r="X51" s="58">
        <v>12052</v>
      </c>
      <c r="Y51" s="59">
        <v>12155</v>
      </c>
      <c r="Z51" s="58">
        <v>12441</v>
      </c>
      <c r="AA51" s="59">
        <v>12522</v>
      </c>
      <c r="AB51" s="58">
        <v>12769</v>
      </c>
      <c r="AC51" s="59">
        <v>12847</v>
      </c>
      <c r="AD51" s="58">
        <v>12930</v>
      </c>
      <c r="AE51" s="58">
        <v>13026</v>
      </c>
      <c r="AF51" s="59">
        <v>13158</v>
      </c>
    </row>
    <row r="52" s="65" customFormat="1" ht="22" customHeight="1" spans="2:32">
      <c r="B52" s="58">
        <v>6877</v>
      </c>
      <c r="C52" s="59">
        <v>7849</v>
      </c>
      <c r="D52" s="58">
        <v>8087</v>
      </c>
      <c r="E52" s="59">
        <v>8318</v>
      </c>
      <c r="F52" s="58">
        <v>8736</v>
      </c>
      <c r="G52" s="59">
        <v>10560</v>
      </c>
      <c r="H52" s="58">
        <v>11942</v>
      </c>
      <c r="I52" s="59">
        <v>12083</v>
      </c>
      <c r="J52" s="58">
        <v>12484</v>
      </c>
      <c r="K52" s="59">
        <v>12724</v>
      </c>
      <c r="L52" s="58">
        <v>13033</v>
      </c>
      <c r="M52" s="59">
        <v>13304</v>
      </c>
      <c r="N52" s="58">
        <v>13642</v>
      </c>
      <c r="O52" s="59">
        <v>14061</v>
      </c>
      <c r="P52" s="58">
        <v>14464</v>
      </c>
      <c r="Q52" s="73"/>
      <c r="R52" s="58">
        <v>5442</v>
      </c>
      <c r="S52" s="59">
        <v>5667</v>
      </c>
      <c r="T52" s="58">
        <v>5773</v>
      </c>
      <c r="U52" s="59">
        <v>5901</v>
      </c>
      <c r="V52" s="58">
        <v>6420</v>
      </c>
      <c r="W52" s="59">
        <v>8314</v>
      </c>
      <c r="X52" s="58">
        <v>12053</v>
      </c>
      <c r="Y52" s="59">
        <v>12156</v>
      </c>
      <c r="Z52" s="58">
        <v>12442</v>
      </c>
      <c r="AA52" s="59">
        <v>12523</v>
      </c>
      <c r="AB52" s="58">
        <v>12770</v>
      </c>
      <c r="AC52" s="59">
        <v>12849</v>
      </c>
      <c r="AD52" s="58">
        <v>12932</v>
      </c>
      <c r="AE52" s="58">
        <v>13028</v>
      </c>
      <c r="AF52" s="59">
        <v>13160</v>
      </c>
    </row>
    <row r="53" s="65" customFormat="1" ht="22" customHeight="1" spans="2:32">
      <c r="B53" s="58">
        <v>6879</v>
      </c>
      <c r="C53" s="59">
        <v>7853</v>
      </c>
      <c r="D53" s="58">
        <v>8088</v>
      </c>
      <c r="E53" s="59">
        <v>8320</v>
      </c>
      <c r="F53" s="58">
        <v>8740</v>
      </c>
      <c r="G53" s="59">
        <v>10566</v>
      </c>
      <c r="H53" s="58">
        <v>11944</v>
      </c>
      <c r="I53" s="59">
        <v>12086</v>
      </c>
      <c r="J53" s="58">
        <v>12486</v>
      </c>
      <c r="K53" s="59">
        <v>12729</v>
      </c>
      <c r="L53" s="58">
        <v>13035</v>
      </c>
      <c r="M53" s="59">
        <v>13305</v>
      </c>
      <c r="N53" s="58">
        <v>13647</v>
      </c>
      <c r="O53" s="59">
        <v>14063</v>
      </c>
      <c r="P53" s="58">
        <v>14469</v>
      </c>
      <c r="Q53" s="73"/>
      <c r="R53" s="58">
        <v>5444</v>
      </c>
      <c r="S53" s="59">
        <v>5669</v>
      </c>
      <c r="T53" s="58">
        <v>5774</v>
      </c>
      <c r="U53" s="59">
        <v>5902</v>
      </c>
      <c r="V53" s="58">
        <v>6750</v>
      </c>
      <c r="W53" s="59">
        <v>8315</v>
      </c>
      <c r="X53" s="58">
        <v>12055</v>
      </c>
      <c r="Y53" s="59">
        <v>12157</v>
      </c>
      <c r="Z53" s="58">
        <v>12444</v>
      </c>
      <c r="AA53" s="59">
        <v>12526</v>
      </c>
      <c r="AB53" s="58">
        <v>12776</v>
      </c>
      <c r="AC53" s="59">
        <v>12850</v>
      </c>
      <c r="AD53" s="58">
        <v>12933</v>
      </c>
      <c r="AE53" s="58">
        <v>13034</v>
      </c>
      <c r="AF53" s="59">
        <v>13162</v>
      </c>
    </row>
    <row r="54" s="65" customFormat="1" ht="22" customHeight="1" spans="2:32">
      <c r="B54" s="58">
        <v>6883</v>
      </c>
      <c r="C54" s="59">
        <v>7855</v>
      </c>
      <c r="D54" s="58">
        <v>8089</v>
      </c>
      <c r="E54" s="59">
        <v>8322</v>
      </c>
      <c r="F54" s="58">
        <v>8751</v>
      </c>
      <c r="G54" s="59">
        <v>10576</v>
      </c>
      <c r="H54" s="58">
        <v>11946</v>
      </c>
      <c r="I54" s="59">
        <v>12089</v>
      </c>
      <c r="J54" s="58">
        <v>12487</v>
      </c>
      <c r="K54" s="59">
        <v>12733</v>
      </c>
      <c r="L54" s="58">
        <v>13036</v>
      </c>
      <c r="M54" s="59">
        <v>13308</v>
      </c>
      <c r="N54" s="58">
        <v>13651</v>
      </c>
      <c r="O54" s="59">
        <v>14070</v>
      </c>
      <c r="P54" s="58">
        <v>14470</v>
      </c>
      <c r="Q54" s="73"/>
      <c r="R54" s="58">
        <v>5447</v>
      </c>
      <c r="S54" s="59">
        <v>5673</v>
      </c>
      <c r="T54" s="58">
        <v>5775</v>
      </c>
      <c r="U54" s="59">
        <v>5903</v>
      </c>
      <c r="V54" s="58">
        <v>6752</v>
      </c>
      <c r="W54" s="59">
        <v>8316</v>
      </c>
      <c r="X54" s="58">
        <v>12056</v>
      </c>
      <c r="Y54" s="59">
        <v>12160</v>
      </c>
      <c r="Z54" s="58">
        <v>12446</v>
      </c>
      <c r="AA54" s="59">
        <v>12529</v>
      </c>
      <c r="AB54" s="58">
        <v>12777</v>
      </c>
      <c r="AC54" s="59">
        <v>12851</v>
      </c>
      <c r="AD54" s="58">
        <v>12934</v>
      </c>
      <c r="AE54" s="58">
        <v>13040</v>
      </c>
      <c r="AF54" s="59">
        <v>13302</v>
      </c>
    </row>
    <row r="55" s="65" customFormat="1" ht="22" customHeight="1" spans="2:32">
      <c r="B55" s="58">
        <v>6896</v>
      </c>
      <c r="C55" s="59">
        <v>7856</v>
      </c>
      <c r="D55" s="58">
        <v>8092</v>
      </c>
      <c r="E55" s="59">
        <v>8326</v>
      </c>
      <c r="F55" s="58">
        <v>8752</v>
      </c>
      <c r="G55" s="59">
        <v>10578</v>
      </c>
      <c r="H55" s="58">
        <v>11948</v>
      </c>
      <c r="I55" s="59">
        <v>12090</v>
      </c>
      <c r="J55" s="58">
        <v>12491</v>
      </c>
      <c r="K55" s="59">
        <v>12742</v>
      </c>
      <c r="L55" s="58">
        <v>13037</v>
      </c>
      <c r="M55" s="59">
        <v>13310</v>
      </c>
      <c r="N55" s="58">
        <v>13657</v>
      </c>
      <c r="O55" s="59">
        <v>14080</v>
      </c>
      <c r="P55" s="58">
        <v>14472</v>
      </c>
      <c r="Q55" s="73"/>
      <c r="R55" s="58">
        <v>5448</v>
      </c>
      <c r="S55" s="59">
        <v>5674</v>
      </c>
      <c r="T55" s="58">
        <v>5776</v>
      </c>
      <c r="U55" s="59">
        <v>5904</v>
      </c>
      <c r="V55" s="58">
        <v>6753</v>
      </c>
      <c r="W55" s="59">
        <v>8319</v>
      </c>
      <c r="X55" s="58">
        <v>12057</v>
      </c>
      <c r="Y55" s="59">
        <v>12164</v>
      </c>
      <c r="Z55" s="58">
        <v>12448</v>
      </c>
      <c r="AA55" s="59">
        <v>12530</v>
      </c>
      <c r="AB55" s="58">
        <v>12778</v>
      </c>
      <c r="AC55" s="59">
        <v>12852</v>
      </c>
      <c r="AD55" s="58">
        <v>12935</v>
      </c>
      <c r="AE55" s="58">
        <v>13042</v>
      </c>
      <c r="AF55" s="59">
        <v>13303</v>
      </c>
    </row>
    <row r="56" s="65" customFormat="1" ht="22" customHeight="1" spans="2:32">
      <c r="B56" s="58">
        <v>6897</v>
      </c>
      <c r="C56" s="59">
        <v>7860</v>
      </c>
      <c r="D56" s="58">
        <v>8095</v>
      </c>
      <c r="E56" s="59">
        <v>8328</v>
      </c>
      <c r="F56" s="58">
        <v>8757</v>
      </c>
      <c r="G56" s="59">
        <v>10579</v>
      </c>
      <c r="H56" s="58">
        <v>11949</v>
      </c>
      <c r="I56" s="59">
        <v>12106</v>
      </c>
      <c r="J56" s="58">
        <v>12498</v>
      </c>
      <c r="K56" s="59">
        <v>12754</v>
      </c>
      <c r="L56" s="58">
        <v>13043</v>
      </c>
      <c r="M56" s="59">
        <v>13313</v>
      </c>
      <c r="N56" s="58">
        <v>13676</v>
      </c>
      <c r="O56" s="59">
        <v>14081</v>
      </c>
      <c r="P56" s="58">
        <v>14475</v>
      </c>
      <c r="Q56" s="73"/>
      <c r="R56" s="58">
        <v>5450</v>
      </c>
      <c r="S56" s="59">
        <v>5675</v>
      </c>
      <c r="T56" s="58">
        <v>5777</v>
      </c>
      <c r="U56" s="59">
        <v>5905</v>
      </c>
      <c r="V56" s="58">
        <v>6754</v>
      </c>
      <c r="W56" s="59">
        <v>8321</v>
      </c>
      <c r="X56" s="58">
        <v>12058</v>
      </c>
      <c r="Y56" s="59">
        <v>12165</v>
      </c>
      <c r="Z56" s="58">
        <v>12450</v>
      </c>
      <c r="AA56" s="59">
        <v>12546</v>
      </c>
      <c r="AB56" s="58">
        <v>12780</v>
      </c>
      <c r="AC56" s="59">
        <v>12853</v>
      </c>
      <c r="AD56" s="58">
        <v>12936</v>
      </c>
      <c r="AE56" s="58">
        <v>13044</v>
      </c>
      <c r="AF56" s="59">
        <v>13309</v>
      </c>
    </row>
    <row r="57" s="65" customFormat="1" ht="22" customHeight="1" spans="2:32">
      <c r="B57" s="58">
        <v>7005</v>
      </c>
      <c r="C57" s="59">
        <v>7870</v>
      </c>
      <c r="D57" s="58">
        <v>8098</v>
      </c>
      <c r="E57" s="59">
        <v>8329</v>
      </c>
      <c r="F57" s="58">
        <v>8758</v>
      </c>
      <c r="G57" s="59">
        <v>10588</v>
      </c>
      <c r="H57" s="58">
        <v>11952</v>
      </c>
      <c r="I57" s="59">
        <v>12107</v>
      </c>
      <c r="J57" s="58">
        <v>12507</v>
      </c>
      <c r="K57" s="59">
        <v>12759</v>
      </c>
      <c r="L57" s="58">
        <v>13045</v>
      </c>
      <c r="M57" s="59">
        <v>13314</v>
      </c>
      <c r="N57" s="58">
        <v>13677</v>
      </c>
      <c r="O57" s="59">
        <v>14083</v>
      </c>
      <c r="P57" s="58">
        <v>14478</v>
      </c>
      <c r="Q57" s="73"/>
      <c r="R57" s="58">
        <v>5455</v>
      </c>
      <c r="S57" s="59">
        <v>5679</v>
      </c>
      <c r="T57" s="58">
        <v>5778</v>
      </c>
      <c r="U57" s="59">
        <v>5906</v>
      </c>
      <c r="V57" s="58">
        <v>6755</v>
      </c>
      <c r="W57" s="59">
        <v>8323</v>
      </c>
      <c r="X57" s="58">
        <v>12060</v>
      </c>
      <c r="Y57" s="59">
        <v>12166</v>
      </c>
      <c r="Z57" s="58">
        <v>12452</v>
      </c>
      <c r="AA57" s="59">
        <v>12567</v>
      </c>
      <c r="AB57" s="58">
        <v>12781</v>
      </c>
      <c r="AC57" s="59">
        <v>12854</v>
      </c>
      <c r="AD57" s="58">
        <v>12937</v>
      </c>
      <c r="AE57" s="58">
        <v>13052</v>
      </c>
      <c r="AF57" s="59">
        <v>13312</v>
      </c>
    </row>
    <row r="58" s="65" customFormat="1" ht="22" customHeight="1" spans="2:32">
      <c r="B58" s="58">
        <v>7045</v>
      </c>
      <c r="C58" s="59">
        <v>7871</v>
      </c>
      <c r="D58" s="58">
        <v>8201</v>
      </c>
      <c r="E58" s="59">
        <v>8330</v>
      </c>
      <c r="F58" s="58">
        <v>8759</v>
      </c>
      <c r="G58" s="59">
        <v>10590</v>
      </c>
      <c r="H58" s="58">
        <v>11954</v>
      </c>
      <c r="I58" s="59">
        <v>12115</v>
      </c>
      <c r="J58" s="58">
        <v>12513</v>
      </c>
      <c r="K58" s="59">
        <v>12771</v>
      </c>
      <c r="L58" s="58">
        <v>13056</v>
      </c>
      <c r="M58" s="59">
        <v>13328</v>
      </c>
      <c r="N58" s="58">
        <v>13685</v>
      </c>
      <c r="O58" s="59">
        <v>14103</v>
      </c>
      <c r="P58" s="58">
        <v>14480</v>
      </c>
      <c r="Q58" s="73"/>
      <c r="R58" s="58">
        <v>5456</v>
      </c>
      <c r="S58" s="59">
        <v>5680</v>
      </c>
      <c r="T58" s="58">
        <v>5820</v>
      </c>
      <c r="U58" s="59">
        <v>5907</v>
      </c>
      <c r="V58" s="58">
        <v>6756</v>
      </c>
      <c r="W58" s="59">
        <v>8324</v>
      </c>
      <c r="X58" s="58">
        <v>12062</v>
      </c>
      <c r="Y58" s="59">
        <v>12167</v>
      </c>
      <c r="Z58" s="58">
        <v>12454</v>
      </c>
      <c r="AA58" s="59">
        <v>12581</v>
      </c>
      <c r="AB58" s="58">
        <v>12782</v>
      </c>
      <c r="AC58" s="59">
        <v>12855</v>
      </c>
      <c r="AD58" s="58">
        <v>12939</v>
      </c>
      <c r="AE58" s="58">
        <v>13053</v>
      </c>
      <c r="AF58" s="59">
        <v>13315</v>
      </c>
    </row>
    <row r="59" s="65" customFormat="1" ht="22" customHeight="1" spans="2:32">
      <c r="B59" s="58">
        <v>7416</v>
      </c>
      <c r="C59" s="59">
        <v>7875</v>
      </c>
      <c r="D59" s="58">
        <v>8202</v>
      </c>
      <c r="E59" s="59">
        <v>8342</v>
      </c>
      <c r="F59" s="58">
        <v>8802</v>
      </c>
      <c r="G59" s="59">
        <v>10597</v>
      </c>
      <c r="H59" s="58">
        <v>11955</v>
      </c>
      <c r="I59" s="59">
        <v>12118</v>
      </c>
      <c r="J59" s="58">
        <v>12514</v>
      </c>
      <c r="K59" s="59">
        <v>12775</v>
      </c>
      <c r="L59" s="58">
        <v>13060</v>
      </c>
      <c r="M59" s="59">
        <v>13335</v>
      </c>
      <c r="N59" s="58">
        <v>13688</v>
      </c>
      <c r="O59" s="59">
        <v>14105</v>
      </c>
      <c r="P59" s="58">
        <v>14482</v>
      </c>
      <c r="Q59" s="73"/>
      <c r="R59" s="58">
        <v>5457</v>
      </c>
      <c r="S59" s="59">
        <v>5681</v>
      </c>
      <c r="T59" s="58">
        <v>5821</v>
      </c>
      <c r="U59" s="59">
        <v>6021</v>
      </c>
      <c r="V59" s="58">
        <v>6757</v>
      </c>
      <c r="W59" s="59">
        <v>8327</v>
      </c>
      <c r="X59" s="58">
        <v>12064</v>
      </c>
      <c r="Y59" s="59">
        <v>12168</v>
      </c>
      <c r="Z59" s="58">
        <v>12455</v>
      </c>
      <c r="AA59" s="59">
        <v>12583</v>
      </c>
      <c r="AB59" s="58">
        <v>12783</v>
      </c>
      <c r="AC59" s="59">
        <v>12856</v>
      </c>
      <c r="AD59" s="58">
        <v>12941</v>
      </c>
      <c r="AE59" s="58">
        <v>13054</v>
      </c>
      <c r="AF59" s="59">
        <v>13316</v>
      </c>
    </row>
    <row r="60" s="65" customFormat="1" ht="22" customHeight="1" spans="2:32">
      <c r="B60" s="58">
        <v>7418</v>
      </c>
      <c r="C60" s="59">
        <v>7877</v>
      </c>
      <c r="D60" s="58">
        <v>8203</v>
      </c>
      <c r="E60" s="59">
        <v>8343</v>
      </c>
      <c r="F60" s="58">
        <v>8803</v>
      </c>
      <c r="G60" s="59">
        <v>10910</v>
      </c>
      <c r="H60" s="58">
        <v>11956</v>
      </c>
      <c r="I60" s="59">
        <v>12123</v>
      </c>
      <c r="J60" s="58">
        <v>12515</v>
      </c>
      <c r="K60" s="59">
        <v>12779</v>
      </c>
      <c r="L60" s="58">
        <v>13062</v>
      </c>
      <c r="M60" s="59">
        <v>13337</v>
      </c>
      <c r="N60" s="58">
        <v>13732</v>
      </c>
      <c r="O60" s="59">
        <v>14108</v>
      </c>
      <c r="P60" s="58">
        <v>14485</v>
      </c>
      <c r="Q60" s="73"/>
      <c r="R60" s="58">
        <v>5458</v>
      </c>
      <c r="S60" s="59">
        <v>5682</v>
      </c>
      <c r="T60" s="58">
        <v>5822</v>
      </c>
      <c r="U60" s="59">
        <v>6024</v>
      </c>
      <c r="V60" s="58">
        <v>6758</v>
      </c>
      <c r="W60" s="59">
        <v>8340</v>
      </c>
      <c r="X60" s="58">
        <v>12066</v>
      </c>
      <c r="Y60" s="59">
        <v>12169</v>
      </c>
      <c r="Z60" s="58">
        <v>12457</v>
      </c>
      <c r="AA60" s="59">
        <v>12588</v>
      </c>
      <c r="AB60" s="58">
        <v>12785</v>
      </c>
      <c r="AC60" s="59">
        <v>12857</v>
      </c>
      <c r="AD60" s="58">
        <v>12942</v>
      </c>
      <c r="AE60" s="58">
        <v>13061</v>
      </c>
      <c r="AF60" s="59">
        <v>13317</v>
      </c>
    </row>
    <row r="61" s="65" customFormat="1" ht="22" customHeight="1" spans="2:32">
      <c r="B61" s="58">
        <v>7419</v>
      </c>
      <c r="C61" s="59">
        <v>7879</v>
      </c>
      <c r="D61" s="58">
        <v>8204</v>
      </c>
      <c r="E61" s="59">
        <v>8344</v>
      </c>
      <c r="F61" s="58">
        <v>8804</v>
      </c>
      <c r="G61" s="59">
        <v>10912</v>
      </c>
      <c r="H61" s="58">
        <v>11957</v>
      </c>
      <c r="I61" s="59">
        <v>12132</v>
      </c>
      <c r="J61" s="58">
        <v>12525</v>
      </c>
      <c r="K61" s="59">
        <v>12784</v>
      </c>
      <c r="L61" s="58">
        <v>13065</v>
      </c>
      <c r="M61" s="59">
        <v>13352</v>
      </c>
      <c r="N61" s="58">
        <v>13738</v>
      </c>
      <c r="O61" s="59">
        <v>14111</v>
      </c>
      <c r="P61" s="58">
        <v>14487</v>
      </c>
      <c r="Q61" s="73"/>
      <c r="R61" s="58">
        <v>5459</v>
      </c>
      <c r="S61" s="59">
        <v>5730</v>
      </c>
      <c r="T61" s="58">
        <v>5824</v>
      </c>
      <c r="U61" s="59">
        <v>6027</v>
      </c>
      <c r="V61" s="58">
        <v>6763</v>
      </c>
      <c r="W61" s="59">
        <v>8341</v>
      </c>
      <c r="X61" s="58">
        <v>12068</v>
      </c>
      <c r="Y61" s="59">
        <v>12170</v>
      </c>
      <c r="Z61" s="58">
        <v>12459</v>
      </c>
      <c r="AA61" s="59">
        <v>12719</v>
      </c>
      <c r="AB61" s="58">
        <v>12786</v>
      </c>
      <c r="AC61" s="59">
        <v>12858</v>
      </c>
      <c r="AD61" s="58">
        <v>12943</v>
      </c>
      <c r="AE61" s="58">
        <v>13063</v>
      </c>
      <c r="AF61" s="59">
        <v>13318</v>
      </c>
    </row>
    <row r="62" s="65" customFormat="1" ht="22" customHeight="1" spans="2:32">
      <c r="B62" s="58">
        <v>7421</v>
      </c>
      <c r="C62" s="59">
        <v>7882</v>
      </c>
      <c r="D62" s="58">
        <v>8205</v>
      </c>
      <c r="E62" s="59">
        <v>8347</v>
      </c>
      <c r="F62" s="58">
        <v>8809</v>
      </c>
      <c r="G62" s="59">
        <v>10916</v>
      </c>
      <c r="H62" s="58">
        <v>11958</v>
      </c>
      <c r="I62" s="59">
        <v>12140</v>
      </c>
      <c r="J62" s="58">
        <v>12528</v>
      </c>
      <c r="K62" s="59">
        <v>12787</v>
      </c>
      <c r="L62" s="58">
        <v>13068</v>
      </c>
      <c r="M62" s="59">
        <v>13354</v>
      </c>
      <c r="N62" s="58">
        <v>13744</v>
      </c>
      <c r="O62" s="59">
        <v>14112</v>
      </c>
      <c r="P62" s="58">
        <v>14489</v>
      </c>
      <c r="Q62" s="73"/>
      <c r="R62" s="58">
        <v>5460</v>
      </c>
      <c r="S62" s="59">
        <v>5731</v>
      </c>
      <c r="T62" s="58">
        <v>5825</v>
      </c>
      <c r="U62" s="59">
        <v>6058</v>
      </c>
      <c r="V62" s="58">
        <v>6777</v>
      </c>
      <c r="W62" s="59">
        <v>8345</v>
      </c>
      <c r="X62" s="58">
        <v>12069</v>
      </c>
      <c r="Y62" s="59">
        <v>12175</v>
      </c>
      <c r="Z62" s="58">
        <v>12460</v>
      </c>
      <c r="AA62" s="59">
        <v>12720</v>
      </c>
      <c r="AB62" s="58">
        <v>12788</v>
      </c>
      <c r="AC62" s="59">
        <v>12859</v>
      </c>
      <c r="AD62" s="58">
        <v>12944</v>
      </c>
      <c r="AE62" s="58">
        <v>13064</v>
      </c>
      <c r="AF62" s="59">
        <v>13320</v>
      </c>
    </row>
    <row r="63" s="65" customFormat="1" ht="22" customHeight="1" spans="2:32">
      <c r="B63" s="58">
        <v>7422</v>
      </c>
      <c r="C63" s="59">
        <v>7924</v>
      </c>
      <c r="D63" s="58">
        <v>8210</v>
      </c>
      <c r="E63" s="59">
        <v>8348</v>
      </c>
      <c r="F63" s="58">
        <v>8812</v>
      </c>
      <c r="G63" s="59">
        <v>10919</v>
      </c>
      <c r="H63" s="58">
        <v>11959</v>
      </c>
      <c r="I63" s="59">
        <v>12143</v>
      </c>
      <c r="J63" s="58">
        <v>12531</v>
      </c>
      <c r="K63" s="59">
        <v>12803</v>
      </c>
      <c r="L63" s="58">
        <v>13069</v>
      </c>
      <c r="M63" s="59">
        <v>13357</v>
      </c>
      <c r="N63" s="58">
        <v>13747</v>
      </c>
      <c r="O63" s="59">
        <v>14126</v>
      </c>
      <c r="P63" s="58">
        <v>14504</v>
      </c>
      <c r="Q63" s="73"/>
      <c r="R63" s="58">
        <v>5462</v>
      </c>
      <c r="S63" s="59">
        <v>5732</v>
      </c>
      <c r="T63" s="58">
        <v>5826</v>
      </c>
      <c r="U63" s="59">
        <v>6061</v>
      </c>
      <c r="V63" s="58">
        <v>6783</v>
      </c>
      <c r="W63" s="59">
        <v>8346</v>
      </c>
      <c r="X63" s="58">
        <v>12070</v>
      </c>
      <c r="Y63" s="59">
        <v>12176</v>
      </c>
      <c r="Z63" s="58">
        <v>12461</v>
      </c>
      <c r="AA63" s="59">
        <v>12723</v>
      </c>
      <c r="AB63" s="58">
        <v>12789</v>
      </c>
      <c r="AC63" s="59">
        <v>12860</v>
      </c>
      <c r="AD63" s="58">
        <v>12945</v>
      </c>
      <c r="AE63" s="58">
        <v>13071</v>
      </c>
      <c r="AF63" s="59">
        <v>13322</v>
      </c>
    </row>
    <row r="64" s="65" customFormat="1" ht="22" customHeight="1" spans="2:32">
      <c r="B64" s="58">
        <v>7428</v>
      </c>
      <c r="C64" s="59">
        <v>7930</v>
      </c>
      <c r="D64" s="58">
        <v>8212</v>
      </c>
      <c r="E64" s="59">
        <v>8350</v>
      </c>
      <c r="F64" s="58">
        <v>8823</v>
      </c>
      <c r="G64" s="59">
        <v>10922</v>
      </c>
      <c r="H64" s="58">
        <v>11960</v>
      </c>
      <c r="I64" s="59">
        <v>12148</v>
      </c>
      <c r="J64" s="58">
        <v>12533</v>
      </c>
      <c r="K64" s="59">
        <v>12804</v>
      </c>
      <c r="L64" s="58">
        <v>13073</v>
      </c>
      <c r="M64" s="59">
        <v>13363</v>
      </c>
      <c r="N64" s="58">
        <v>13758</v>
      </c>
      <c r="O64" s="59">
        <v>14129</v>
      </c>
      <c r="P64" s="58">
        <v>14505</v>
      </c>
      <c r="Q64" s="73"/>
      <c r="R64" s="58">
        <v>5463</v>
      </c>
      <c r="S64" s="59">
        <v>5733</v>
      </c>
      <c r="T64" s="58">
        <v>5827</v>
      </c>
      <c r="U64" s="59">
        <v>6063</v>
      </c>
      <c r="V64" s="58">
        <v>6784</v>
      </c>
      <c r="W64" s="59">
        <v>8349</v>
      </c>
      <c r="X64" s="58">
        <v>12071</v>
      </c>
      <c r="Y64" s="59">
        <v>12177</v>
      </c>
      <c r="Z64" s="58">
        <v>12463</v>
      </c>
      <c r="AA64" s="59">
        <v>12725</v>
      </c>
      <c r="AB64" s="58">
        <v>12790</v>
      </c>
      <c r="AC64" s="59">
        <v>12861</v>
      </c>
      <c r="AD64" s="58">
        <v>12949</v>
      </c>
      <c r="AE64" s="58">
        <v>13072</v>
      </c>
      <c r="AF64" s="59">
        <v>13324</v>
      </c>
    </row>
    <row r="65" s="65" customFormat="1" ht="22" customHeight="1" spans="2:32">
      <c r="B65" s="58">
        <v>7438</v>
      </c>
      <c r="C65" s="59">
        <v>7931</v>
      </c>
      <c r="D65" s="58">
        <v>8213</v>
      </c>
      <c r="E65" s="59">
        <v>8352</v>
      </c>
      <c r="F65" s="58">
        <v>8824</v>
      </c>
      <c r="G65" s="59">
        <v>10924</v>
      </c>
      <c r="H65" s="58">
        <v>11961</v>
      </c>
      <c r="I65" s="59">
        <v>12150</v>
      </c>
      <c r="J65" s="58">
        <v>12534</v>
      </c>
      <c r="K65" s="59">
        <v>12820</v>
      </c>
      <c r="L65" s="58">
        <v>13074</v>
      </c>
      <c r="M65" s="59">
        <v>13364</v>
      </c>
      <c r="N65" s="58">
        <v>13777</v>
      </c>
      <c r="O65" s="59">
        <v>14131</v>
      </c>
      <c r="P65" s="58">
        <v>14506</v>
      </c>
      <c r="Q65" s="73"/>
      <c r="R65" s="58">
        <v>5464</v>
      </c>
      <c r="S65" s="59">
        <v>5734</v>
      </c>
      <c r="T65" s="58">
        <v>5828</v>
      </c>
      <c r="U65" s="59">
        <v>6065</v>
      </c>
      <c r="V65" s="58">
        <v>6785</v>
      </c>
      <c r="W65" s="59">
        <v>8556</v>
      </c>
      <c r="X65" s="58">
        <v>12072</v>
      </c>
      <c r="Y65" s="59">
        <v>12187</v>
      </c>
      <c r="Z65" s="58">
        <v>12464</v>
      </c>
      <c r="AA65" s="59">
        <v>12726</v>
      </c>
      <c r="AB65" s="58">
        <v>12791</v>
      </c>
      <c r="AC65" s="59">
        <v>12862</v>
      </c>
      <c r="AD65" s="58">
        <v>12950</v>
      </c>
      <c r="AE65" s="58">
        <v>13077</v>
      </c>
      <c r="AF65" s="59">
        <v>13325</v>
      </c>
    </row>
    <row r="66" s="65" customFormat="1" ht="22" customHeight="1" spans="2:32">
      <c r="B66" s="58">
        <v>7439</v>
      </c>
      <c r="C66" s="59">
        <v>7934</v>
      </c>
      <c r="D66" s="58">
        <v>8214</v>
      </c>
      <c r="E66" s="59">
        <v>8353</v>
      </c>
      <c r="F66" s="58">
        <v>8825</v>
      </c>
      <c r="G66" s="59">
        <v>10925</v>
      </c>
      <c r="H66" s="58">
        <v>11962</v>
      </c>
      <c r="I66" s="59">
        <v>12151</v>
      </c>
      <c r="J66" s="58">
        <v>12538</v>
      </c>
      <c r="K66" s="59">
        <v>12821</v>
      </c>
      <c r="L66" s="58">
        <v>13076</v>
      </c>
      <c r="M66" s="59">
        <v>13401</v>
      </c>
      <c r="N66" s="58">
        <v>13778</v>
      </c>
      <c r="O66" s="59">
        <v>14132</v>
      </c>
      <c r="P66" s="58">
        <v>14511</v>
      </c>
      <c r="Q66" s="73"/>
      <c r="R66" s="58">
        <v>5470</v>
      </c>
      <c r="S66" s="59">
        <v>5735</v>
      </c>
      <c r="T66" s="58">
        <v>5832</v>
      </c>
      <c r="U66" s="59">
        <v>6068</v>
      </c>
      <c r="V66" s="58">
        <v>6794</v>
      </c>
      <c r="W66" s="59">
        <v>8557</v>
      </c>
      <c r="X66" s="58">
        <v>12073</v>
      </c>
      <c r="Y66" s="59">
        <v>12190</v>
      </c>
      <c r="Z66" s="58">
        <v>12465</v>
      </c>
      <c r="AA66" s="59">
        <v>12727</v>
      </c>
      <c r="AB66" s="58">
        <v>12792</v>
      </c>
      <c r="AC66" s="59">
        <v>12865</v>
      </c>
      <c r="AD66" s="58">
        <v>12952</v>
      </c>
      <c r="AE66" s="58">
        <v>13081</v>
      </c>
      <c r="AF66" s="59">
        <v>13327</v>
      </c>
    </row>
    <row r="67" s="65" customFormat="1" ht="22" customHeight="1" spans="2:32">
      <c r="B67" s="58">
        <v>7456</v>
      </c>
      <c r="C67" s="59">
        <v>7935</v>
      </c>
      <c r="D67" s="58">
        <v>8215</v>
      </c>
      <c r="E67" s="59">
        <v>8361</v>
      </c>
      <c r="F67" s="58">
        <v>8826</v>
      </c>
      <c r="G67" s="59">
        <v>10930</v>
      </c>
      <c r="H67" s="58">
        <v>11963</v>
      </c>
      <c r="I67" s="59">
        <v>12154</v>
      </c>
      <c r="J67" s="58">
        <v>12541</v>
      </c>
      <c r="K67" s="59">
        <v>12831</v>
      </c>
      <c r="L67" s="58">
        <v>13078</v>
      </c>
      <c r="M67" s="59">
        <v>13402</v>
      </c>
      <c r="N67" s="58">
        <v>13784</v>
      </c>
      <c r="O67" s="59">
        <v>14134</v>
      </c>
      <c r="P67" s="58">
        <v>14518</v>
      </c>
      <c r="Q67" s="73"/>
      <c r="R67" s="58">
        <v>5471</v>
      </c>
      <c r="S67" s="59">
        <v>5737</v>
      </c>
      <c r="T67" s="58">
        <v>5833</v>
      </c>
      <c r="U67" s="59">
        <v>6069</v>
      </c>
      <c r="V67" s="58">
        <v>6796</v>
      </c>
      <c r="W67" s="59">
        <v>8559</v>
      </c>
      <c r="X67" s="58">
        <v>12075</v>
      </c>
      <c r="Y67" s="59">
        <v>12193</v>
      </c>
      <c r="Z67" s="58">
        <v>12468</v>
      </c>
      <c r="AA67" s="59">
        <v>12732</v>
      </c>
      <c r="AB67" s="58">
        <v>12808</v>
      </c>
      <c r="AC67" s="59">
        <v>12870</v>
      </c>
      <c r="AD67" s="58">
        <v>12955</v>
      </c>
      <c r="AE67" s="58">
        <v>13083</v>
      </c>
      <c r="AF67" s="59">
        <v>13329</v>
      </c>
    </row>
    <row r="68" s="65" customFormat="1" ht="22" customHeight="1" spans="2:32">
      <c r="B68" s="58">
        <v>7461</v>
      </c>
      <c r="C68" s="59">
        <v>7945</v>
      </c>
      <c r="D68" s="58">
        <v>8217</v>
      </c>
      <c r="E68" s="59">
        <v>8402</v>
      </c>
      <c r="F68" s="58">
        <v>8827</v>
      </c>
      <c r="G68" s="59">
        <v>10931</v>
      </c>
      <c r="H68" s="58">
        <v>11968</v>
      </c>
      <c r="I68" s="59">
        <v>12173</v>
      </c>
      <c r="J68" s="58">
        <v>12542</v>
      </c>
      <c r="K68" s="59">
        <v>12833</v>
      </c>
      <c r="L68" s="58">
        <v>13080</v>
      </c>
      <c r="M68" s="59">
        <v>13407</v>
      </c>
      <c r="N68" s="58">
        <v>13795</v>
      </c>
      <c r="O68" s="59">
        <v>14135</v>
      </c>
      <c r="P68" s="58">
        <v>14519</v>
      </c>
      <c r="Q68" s="73"/>
      <c r="R68" s="58">
        <v>5472</v>
      </c>
      <c r="S68" s="59">
        <v>5738</v>
      </c>
      <c r="T68" s="58">
        <v>5836</v>
      </c>
      <c r="U68" s="59">
        <v>6079</v>
      </c>
      <c r="V68" s="58">
        <v>7435</v>
      </c>
      <c r="W68" s="59">
        <v>10545</v>
      </c>
      <c r="X68" s="58">
        <v>12076</v>
      </c>
      <c r="Y68" s="59">
        <v>12194</v>
      </c>
      <c r="Z68" s="58">
        <v>12469</v>
      </c>
      <c r="AA68" s="59">
        <v>12734</v>
      </c>
      <c r="AB68" s="58">
        <v>12809</v>
      </c>
      <c r="AC68" s="59">
        <v>12871</v>
      </c>
      <c r="AD68" s="58">
        <v>12956</v>
      </c>
      <c r="AE68" s="58">
        <v>13087</v>
      </c>
      <c r="AF68" s="59">
        <v>13331</v>
      </c>
    </row>
    <row r="69" s="65" customFormat="1" ht="22" customHeight="1" spans="2:32">
      <c r="B69" s="58">
        <v>7462</v>
      </c>
      <c r="C69" s="59">
        <v>7976</v>
      </c>
      <c r="D69" s="58">
        <v>8220</v>
      </c>
      <c r="E69" s="59">
        <v>8403</v>
      </c>
      <c r="F69" s="58">
        <v>8829</v>
      </c>
      <c r="G69" s="59">
        <v>10933</v>
      </c>
      <c r="H69" s="58">
        <v>11969</v>
      </c>
      <c r="I69" s="59">
        <v>12174</v>
      </c>
      <c r="J69" s="58">
        <v>12544</v>
      </c>
      <c r="K69" s="59">
        <v>12834</v>
      </c>
      <c r="L69" s="58">
        <v>13082</v>
      </c>
      <c r="M69" s="59">
        <v>13408</v>
      </c>
      <c r="N69" s="58">
        <v>13802</v>
      </c>
      <c r="O69" s="59">
        <v>14136</v>
      </c>
      <c r="P69" s="58">
        <v>14520</v>
      </c>
      <c r="Q69" s="73"/>
      <c r="R69" s="58">
        <v>5474</v>
      </c>
      <c r="S69" s="59">
        <v>5739</v>
      </c>
      <c r="T69" s="58">
        <v>5837</v>
      </c>
      <c r="U69" s="59">
        <v>6091</v>
      </c>
      <c r="V69" s="58">
        <v>7460</v>
      </c>
      <c r="W69" s="59">
        <v>10911</v>
      </c>
      <c r="X69" s="58">
        <v>12082</v>
      </c>
      <c r="Y69" s="59">
        <v>12195</v>
      </c>
      <c r="Z69" s="58">
        <v>12470</v>
      </c>
      <c r="AA69" s="59">
        <v>12736</v>
      </c>
      <c r="AB69" s="58">
        <v>12810</v>
      </c>
      <c r="AC69" s="59">
        <v>12872</v>
      </c>
      <c r="AD69" s="58">
        <v>12957</v>
      </c>
      <c r="AE69" s="58">
        <v>13092</v>
      </c>
      <c r="AF69" s="59">
        <v>13332</v>
      </c>
    </row>
    <row r="70" s="65" customFormat="1" ht="22" customHeight="1" spans="2:32">
      <c r="B70" s="58">
        <v>7465</v>
      </c>
      <c r="C70" s="59">
        <v>7977</v>
      </c>
      <c r="D70" s="58">
        <v>8221</v>
      </c>
      <c r="E70" s="59">
        <v>8405</v>
      </c>
      <c r="F70" s="58">
        <v>8836</v>
      </c>
      <c r="G70" s="59">
        <v>10958</v>
      </c>
      <c r="H70" s="58">
        <v>11970</v>
      </c>
      <c r="I70" s="59">
        <v>12184</v>
      </c>
      <c r="J70" s="58">
        <v>12545</v>
      </c>
      <c r="K70" s="59">
        <v>12839</v>
      </c>
      <c r="L70" s="58">
        <v>13084</v>
      </c>
      <c r="M70" s="59">
        <v>13409</v>
      </c>
      <c r="N70" s="58">
        <v>13814</v>
      </c>
      <c r="O70" s="59">
        <v>14139</v>
      </c>
      <c r="P70" s="58">
        <v>14522</v>
      </c>
      <c r="Q70" s="73"/>
      <c r="R70" s="58">
        <v>5476</v>
      </c>
      <c r="S70" s="59">
        <v>5741</v>
      </c>
      <c r="T70" s="58">
        <v>5839</v>
      </c>
      <c r="U70" s="59">
        <v>6094</v>
      </c>
      <c r="V70" s="58">
        <v>7825</v>
      </c>
      <c r="W70" s="59">
        <v>10928</v>
      </c>
      <c r="X70" s="58">
        <v>12087</v>
      </c>
      <c r="Y70" s="59">
        <v>12197</v>
      </c>
      <c r="Z70" s="58">
        <v>12474</v>
      </c>
      <c r="AA70" s="59">
        <v>12737</v>
      </c>
      <c r="AB70" s="58">
        <v>12811</v>
      </c>
      <c r="AC70" s="59">
        <v>12873</v>
      </c>
      <c r="AD70" s="58">
        <v>12959</v>
      </c>
      <c r="AE70" s="58">
        <v>13101</v>
      </c>
      <c r="AF70" s="59">
        <v>13333</v>
      </c>
    </row>
    <row r="71" s="65" customFormat="1" ht="22" customHeight="1" spans="2:32">
      <c r="B71" s="58">
        <v>7480</v>
      </c>
      <c r="C71" s="59">
        <v>7978</v>
      </c>
      <c r="D71" s="58">
        <v>8223</v>
      </c>
      <c r="E71" s="59">
        <v>8406</v>
      </c>
      <c r="F71" s="58">
        <v>8844</v>
      </c>
      <c r="G71" s="59">
        <v>10959</v>
      </c>
      <c r="H71" s="58">
        <v>11971</v>
      </c>
      <c r="I71" s="59">
        <v>12185</v>
      </c>
      <c r="J71" s="58">
        <v>12547</v>
      </c>
      <c r="K71" s="59">
        <v>12845</v>
      </c>
      <c r="L71" s="58">
        <v>13093</v>
      </c>
      <c r="M71" s="59">
        <v>13425</v>
      </c>
      <c r="N71" s="58">
        <v>13815</v>
      </c>
      <c r="O71" s="59">
        <v>14141</v>
      </c>
      <c r="P71" s="58">
        <v>14527</v>
      </c>
      <c r="Q71" s="73"/>
      <c r="R71" s="58">
        <v>5481</v>
      </c>
      <c r="S71" s="59">
        <v>5742</v>
      </c>
      <c r="T71" s="58">
        <v>5840</v>
      </c>
      <c r="U71" s="59">
        <v>6098</v>
      </c>
      <c r="V71" s="58">
        <v>7826</v>
      </c>
      <c r="W71" s="59">
        <v>10969</v>
      </c>
      <c r="X71" s="58">
        <v>12092</v>
      </c>
      <c r="Y71" s="59">
        <v>12404</v>
      </c>
      <c r="Z71" s="58">
        <v>12475</v>
      </c>
      <c r="AA71" s="59">
        <v>12738</v>
      </c>
      <c r="AB71" s="58">
        <v>12812</v>
      </c>
      <c r="AC71" s="59">
        <v>12874</v>
      </c>
      <c r="AD71" s="58">
        <v>12960</v>
      </c>
      <c r="AE71" s="58">
        <v>13110</v>
      </c>
      <c r="AF71" s="59">
        <v>13334</v>
      </c>
    </row>
    <row r="72" s="65" customFormat="1" ht="22" customHeight="1" spans="2:32">
      <c r="B72" s="58">
        <v>7710</v>
      </c>
      <c r="C72" s="59">
        <v>7979</v>
      </c>
      <c r="D72" s="58">
        <v>8224</v>
      </c>
      <c r="E72" s="59">
        <v>8501</v>
      </c>
      <c r="F72" s="58">
        <v>8848</v>
      </c>
      <c r="G72" s="59">
        <v>10963</v>
      </c>
      <c r="H72" s="58">
        <v>11972</v>
      </c>
      <c r="I72" s="59">
        <v>12186</v>
      </c>
      <c r="J72" s="58">
        <v>12548</v>
      </c>
      <c r="K72" s="59">
        <v>12848</v>
      </c>
      <c r="L72" s="58">
        <v>13102</v>
      </c>
      <c r="M72" s="59">
        <v>13435</v>
      </c>
      <c r="N72" s="58">
        <v>13820</v>
      </c>
      <c r="O72" s="59">
        <v>14143</v>
      </c>
      <c r="P72" s="58">
        <v>14529</v>
      </c>
      <c r="Q72" s="73"/>
      <c r="R72" s="58">
        <v>5483</v>
      </c>
      <c r="S72" s="59">
        <v>5743</v>
      </c>
      <c r="T72" s="58">
        <v>5841</v>
      </c>
      <c r="U72" s="59">
        <v>6230</v>
      </c>
      <c r="V72" s="58">
        <v>7827</v>
      </c>
      <c r="W72" s="59">
        <v>11770</v>
      </c>
      <c r="X72" s="58">
        <v>12093</v>
      </c>
      <c r="Y72" s="59">
        <v>12405</v>
      </c>
      <c r="Z72" s="58">
        <v>12480</v>
      </c>
      <c r="AA72" s="59">
        <v>12740</v>
      </c>
      <c r="AB72" s="58">
        <v>12814</v>
      </c>
      <c r="AC72" s="59">
        <v>12878</v>
      </c>
      <c r="AD72" s="58">
        <v>12961</v>
      </c>
      <c r="AE72" s="58">
        <v>13111</v>
      </c>
      <c r="AF72" s="59">
        <v>13338</v>
      </c>
    </row>
    <row r="73" s="65" customFormat="1" ht="22" customHeight="1" spans="2:32">
      <c r="B73" s="58">
        <v>7716</v>
      </c>
      <c r="C73" s="59">
        <v>7980</v>
      </c>
      <c r="D73" s="58">
        <v>8225</v>
      </c>
      <c r="E73" s="59">
        <v>8502</v>
      </c>
      <c r="F73" s="58">
        <v>8852</v>
      </c>
      <c r="G73" s="59">
        <v>10964</v>
      </c>
      <c r="H73" s="58">
        <v>11975</v>
      </c>
      <c r="I73" s="59">
        <v>12192</v>
      </c>
      <c r="J73" s="58">
        <v>12561</v>
      </c>
      <c r="K73" s="59">
        <v>12863</v>
      </c>
      <c r="L73" s="58">
        <v>13103</v>
      </c>
      <c r="M73" s="59">
        <v>13455</v>
      </c>
      <c r="N73" s="58">
        <v>13826</v>
      </c>
      <c r="O73" s="59">
        <v>14169</v>
      </c>
      <c r="P73" s="58">
        <v>14530</v>
      </c>
      <c r="Q73" s="73"/>
      <c r="R73" s="58">
        <v>5485</v>
      </c>
      <c r="S73" s="59">
        <v>5744</v>
      </c>
      <c r="T73" s="58">
        <v>5842</v>
      </c>
      <c r="U73" s="59">
        <v>6235</v>
      </c>
      <c r="V73" s="58">
        <v>7832</v>
      </c>
      <c r="W73" s="59">
        <v>11964</v>
      </c>
      <c r="X73" s="58">
        <v>12094</v>
      </c>
      <c r="Y73" s="59">
        <v>12406</v>
      </c>
      <c r="Z73" s="58">
        <v>12481</v>
      </c>
      <c r="AA73" s="59">
        <v>12741</v>
      </c>
      <c r="AB73" s="58">
        <v>12815</v>
      </c>
      <c r="AC73" s="59">
        <v>12879</v>
      </c>
      <c r="AD73" s="58">
        <v>12964</v>
      </c>
      <c r="AE73" s="58">
        <v>13114</v>
      </c>
      <c r="AF73" s="59">
        <v>13339</v>
      </c>
    </row>
    <row r="74" s="65" customFormat="1" ht="22" customHeight="1" spans="2:32">
      <c r="B74" s="58">
        <v>7717</v>
      </c>
      <c r="C74" s="59">
        <v>8001</v>
      </c>
      <c r="D74" s="58">
        <v>8226</v>
      </c>
      <c r="E74" s="59">
        <v>8510</v>
      </c>
      <c r="F74" s="58">
        <v>8853</v>
      </c>
      <c r="G74" s="59">
        <v>10968</v>
      </c>
      <c r="H74" s="58">
        <v>11976</v>
      </c>
      <c r="I74" s="59">
        <v>12196</v>
      </c>
      <c r="J74" s="58">
        <v>12563</v>
      </c>
      <c r="K74" s="59">
        <v>12864</v>
      </c>
      <c r="L74" s="58">
        <v>13107</v>
      </c>
      <c r="M74" s="59">
        <v>13456</v>
      </c>
      <c r="N74" s="58">
        <v>13827</v>
      </c>
      <c r="O74" s="59">
        <v>14170</v>
      </c>
      <c r="P74" s="58">
        <v>14532</v>
      </c>
      <c r="Q74" s="73"/>
      <c r="R74" s="58">
        <v>5486</v>
      </c>
      <c r="S74" s="59">
        <v>5745</v>
      </c>
      <c r="T74" s="58">
        <v>5843</v>
      </c>
      <c r="U74" s="59">
        <v>6242</v>
      </c>
      <c r="V74" s="58">
        <v>7833</v>
      </c>
      <c r="W74" s="59">
        <v>11965</v>
      </c>
      <c r="X74" s="58">
        <v>12108</v>
      </c>
      <c r="Y74" s="59">
        <v>12409</v>
      </c>
      <c r="Z74" s="58">
        <v>12482</v>
      </c>
      <c r="AA74" s="59">
        <v>12743</v>
      </c>
      <c r="AB74" s="58">
        <v>12816</v>
      </c>
      <c r="AC74" s="59">
        <v>12883</v>
      </c>
      <c r="AD74" s="58">
        <v>12965</v>
      </c>
      <c r="AE74" s="58">
        <v>13118</v>
      </c>
      <c r="AF74" s="59">
        <v>13342</v>
      </c>
    </row>
    <row r="75" s="65" customFormat="1" ht="22" customHeight="1" spans="2:32">
      <c r="B75" s="58">
        <v>7719</v>
      </c>
      <c r="C75" s="59">
        <v>8004</v>
      </c>
      <c r="D75" s="58">
        <v>8230</v>
      </c>
      <c r="E75" s="59">
        <v>8511</v>
      </c>
      <c r="F75" s="58">
        <v>8858</v>
      </c>
      <c r="G75" s="59">
        <v>10973</v>
      </c>
      <c r="H75" s="58">
        <v>11977</v>
      </c>
      <c r="I75" s="59">
        <v>12414</v>
      </c>
      <c r="J75" s="58">
        <v>12564</v>
      </c>
      <c r="K75" s="59">
        <v>12884</v>
      </c>
      <c r="L75" s="58">
        <v>13108</v>
      </c>
      <c r="M75" s="59">
        <v>13461</v>
      </c>
      <c r="N75" s="58">
        <v>13833</v>
      </c>
      <c r="O75" s="59">
        <v>14173</v>
      </c>
      <c r="P75" s="58">
        <v>14533</v>
      </c>
      <c r="Q75" s="73"/>
      <c r="R75" s="58">
        <v>5487</v>
      </c>
      <c r="S75" s="59">
        <v>5746</v>
      </c>
      <c r="T75" s="58">
        <v>5845</v>
      </c>
      <c r="U75" s="59">
        <v>6244</v>
      </c>
      <c r="V75" s="58">
        <v>7838</v>
      </c>
      <c r="W75" s="59">
        <v>12007</v>
      </c>
      <c r="X75" s="58">
        <v>12116</v>
      </c>
      <c r="Y75" s="59">
        <v>12410</v>
      </c>
      <c r="Z75" s="58">
        <v>12483</v>
      </c>
      <c r="AA75" s="59">
        <v>12745</v>
      </c>
      <c r="AB75" s="58">
        <v>12817</v>
      </c>
      <c r="AC75" s="59">
        <v>12885</v>
      </c>
      <c r="AD75" s="58">
        <v>12966</v>
      </c>
      <c r="AE75" s="58">
        <v>13121</v>
      </c>
      <c r="AF75" s="59">
        <v>13343</v>
      </c>
    </row>
    <row r="76" s="65" customFormat="1" ht="22" customHeight="1" spans="2:32">
      <c r="B76" s="58">
        <v>7720</v>
      </c>
      <c r="C76" s="59">
        <v>8005</v>
      </c>
      <c r="D76" s="58">
        <v>8232</v>
      </c>
      <c r="E76" s="59">
        <v>8514</v>
      </c>
      <c r="F76" s="58">
        <v>8865</v>
      </c>
      <c r="G76" s="59">
        <v>10974</v>
      </c>
      <c r="H76" s="58">
        <v>11978</v>
      </c>
      <c r="I76" s="59">
        <v>12417</v>
      </c>
      <c r="J76" s="58">
        <v>12565</v>
      </c>
      <c r="K76" s="59">
        <v>12886</v>
      </c>
      <c r="L76" s="58">
        <v>13112</v>
      </c>
      <c r="M76" s="59">
        <v>13469</v>
      </c>
      <c r="N76" s="58">
        <v>13834</v>
      </c>
      <c r="O76" s="59">
        <v>14174</v>
      </c>
      <c r="P76" s="58">
        <v>14538</v>
      </c>
      <c r="Q76" s="73"/>
      <c r="R76" s="58">
        <v>5488</v>
      </c>
      <c r="S76" s="59">
        <v>5747</v>
      </c>
      <c r="T76" s="58">
        <v>5846</v>
      </c>
      <c r="U76" s="59">
        <v>6247</v>
      </c>
      <c r="V76" s="58">
        <v>7844</v>
      </c>
      <c r="W76" s="59">
        <v>12016</v>
      </c>
      <c r="X76" s="58">
        <v>12117</v>
      </c>
      <c r="Y76" s="59">
        <v>12411</v>
      </c>
      <c r="Z76" s="58">
        <v>12485</v>
      </c>
      <c r="AA76" s="59">
        <v>12746</v>
      </c>
      <c r="AB76" s="58">
        <v>12819</v>
      </c>
      <c r="AC76" s="59">
        <v>12887</v>
      </c>
      <c r="AD76" s="58">
        <v>12967</v>
      </c>
      <c r="AE76" s="58">
        <v>13122</v>
      </c>
      <c r="AF76" s="59">
        <v>13345</v>
      </c>
    </row>
    <row r="77" s="65" customFormat="1" ht="22" customHeight="1" spans="2:32">
      <c r="B77" s="58">
        <v>7722</v>
      </c>
      <c r="C77" s="59">
        <v>8008</v>
      </c>
      <c r="D77" s="58">
        <v>8240</v>
      </c>
      <c r="E77" s="59">
        <v>8515</v>
      </c>
      <c r="F77" s="58">
        <v>8867</v>
      </c>
      <c r="G77" s="59">
        <v>10975</v>
      </c>
      <c r="H77" s="58">
        <v>12008</v>
      </c>
      <c r="I77" s="59">
        <v>12419</v>
      </c>
      <c r="J77" s="58">
        <v>12566</v>
      </c>
      <c r="K77" s="59">
        <v>12921</v>
      </c>
      <c r="L77" s="58">
        <v>13113</v>
      </c>
      <c r="M77" s="59">
        <v>13476</v>
      </c>
      <c r="N77" s="58">
        <v>13838</v>
      </c>
      <c r="O77" s="59">
        <v>14260</v>
      </c>
      <c r="P77" s="58">
        <v>14543</v>
      </c>
      <c r="Q77" s="73"/>
      <c r="R77" s="58">
        <v>5489</v>
      </c>
      <c r="S77" s="59">
        <v>5748</v>
      </c>
      <c r="T77" s="58">
        <v>5847</v>
      </c>
      <c r="U77" s="59">
        <v>6258</v>
      </c>
      <c r="V77" s="58">
        <v>7846</v>
      </c>
      <c r="W77" s="59">
        <v>12017</v>
      </c>
      <c r="X77" s="58">
        <v>12120</v>
      </c>
      <c r="Y77" s="59">
        <v>12412</v>
      </c>
      <c r="Z77" s="58">
        <v>12489</v>
      </c>
      <c r="AA77" s="59">
        <v>12747</v>
      </c>
      <c r="AB77" s="58">
        <v>12822</v>
      </c>
      <c r="AC77" s="59">
        <v>12910</v>
      </c>
      <c r="AD77" s="58">
        <v>12969</v>
      </c>
      <c r="AE77" s="58">
        <v>13123</v>
      </c>
      <c r="AF77" s="59">
        <v>13348</v>
      </c>
    </row>
    <row r="78" s="65" customFormat="1" ht="22" customHeight="1" spans="2:32">
      <c r="B78" s="58">
        <v>7727</v>
      </c>
      <c r="C78" s="59">
        <v>8011</v>
      </c>
      <c r="D78" s="58">
        <v>8241</v>
      </c>
      <c r="E78" s="59">
        <v>8525</v>
      </c>
      <c r="F78" s="58">
        <v>8868</v>
      </c>
      <c r="G78" s="59">
        <v>10979</v>
      </c>
      <c r="H78" s="58">
        <v>12009</v>
      </c>
      <c r="I78" s="59">
        <v>12420</v>
      </c>
      <c r="J78" s="58">
        <v>12569</v>
      </c>
      <c r="K78" s="59">
        <v>12924</v>
      </c>
      <c r="L78" s="58">
        <v>13119</v>
      </c>
      <c r="M78" s="59">
        <v>13480</v>
      </c>
      <c r="N78" s="58">
        <v>13848</v>
      </c>
      <c r="O78" s="59">
        <v>14411</v>
      </c>
      <c r="P78" s="58">
        <v>14544</v>
      </c>
      <c r="Q78" s="73"/>
      <c r="R78" s="58">
        <v>5490</v>
      </c>
      <c r="S78" s="59">
        <v>5750</v>
      </c>
      <c r="T78" s="58">
        <v>5850</v>
      </c>
      <c r="U78" s="59">
        <v>6259</v>
      </c>
      <c r="V78" s="58">
        <v>7851</v>
      </c>
      <c r="W78" s="59">
        <v>12022</v>
      </c>
      <c r="X78" s="58">
        <v>12121</v>
      </c>
      <c r="Y78" s="59">
        <v>12413</v>
      </c>
      <c r="Z78" s="58">
        <v>12490</v>
      </c>
      <c r="AA78" s="59">
        <v>12748</v>
      </c>
      <c r="AB78" s="58">
        <v>12823</v>
      </c>
      <c r="AC78" s="59">
        <v>12911</v>
      </c>
      <c r="AD78" s="58">
        <v>12970</v>
      </c>
      <c r="AE78" s="58">
        <v>13124</v>
      </c>
      <c r="AF78" s="59">
        <v>13353</v>
      </c>
    </row>
    <row r="79" s="65" customFormat="1" ht="22" customHeight="1" spans="2:32">
      <c r="B79" s="58">
        <v>7732</v>
      </c>
      <c r="C79" s="59">
        <v>8014</v>
      </c>
      <c r="D79" s="58">
        <v>8242</v>
      </c>
      <c r="E79" s="59">
        <v>8526</v>
      </c>
      <c r="F79" s="58">
        <v>8870</v>
      </c>
      <c r="G79" s="59">
        <v>10985</v>
      </c>
      <c r="H79" s="58">
        <v>12015</v>
      </c>
      <c r="I79" s="59">
        <v>12423</v>
      </c>
      <c r="J79" s="58">
        <v>12570</v>
      </c>
      <c r="K79" s="59">
        <v>12946</v>
      </c>
      <c r="L79" s="58">
        <v>13120</v>
      </c>
      <c r="M79" s="59">
        <v>13490</v>
      </c>
      <c r="N79" s="58">
        <v>13860</v>
      </c>
      <c r="O79" s="59">
        <v>14414</v>
      </c>
      <c r="P79" s="58">
        <v>14546</v>
      </c>
      <c r="Q79" s="73"/>
      <c r="R79" s="58">
        <v>5491</v>
      </c>
      <c r="S79" s="59">
        <v>5751</v>
      </c>
      <c r="T79" s="58">
        <v>5853</v>
      </c>
      <c r="U79" s="59">
        <v>6267</v>
      </c>
      <c r="V79" s="58">
        <v>7863</v>
      </c>
      <c r="W79" s="59">
        <v>12023</v>
      </c>
      <c r="X79" s="58">
        <v>12122</v>
      </c>
      <c r="Y79" s="59">
        <v>12416</v>
      </c>
      <c r="Z79" s="58">
        <v>12492</v>
      </c>
      <c r="AA79" s="59">
        <v>12749</v>
      </c>
      <c r="AB79" s="58">
        <v>12824</v>
      </c>
      <c r="AC79" s="59">
        <v>12912</v>
      </c>
      <c r="AD79" s="58">
        <v>12973</v>
      </c>
      <c r="AE79" s="58">
        <v>13136</v>
      </c>
      <c r="AF79" s="59">
        <v>13355</v>
      </c>
    </row>
    <row r="80" s="65" customFormat="1" ht="22" customHeight="1" spans="2:32">
      <c r="B80" s="58">
        <v>7738</v>
      </c>
      <c r="C80" s="59">
        <v>8015</v>
      </c>
      <c r="D80" s="58">
        <v>8243</v>
      </c>
      <c r="E80" s="59">
        <v>8530</v>
      </c>
      <c r="F80" s="58">
        <v>8886</v>
      </c>
      <c r="G80" s="59">
        <v>10986</v>
      </c>
      <c r="H80" s="58">
        <v>12018</v>
      </c>
      <c r="I80" s="59">
        <v>12431</v>
      </c>
      <c r="J80" s="58">
        <v>12571</v>
      </c>
      <c r="K80" s="59">
        <v>12953</v>
      </c>
      <c r="L80" s="58">
        <v>13126</v>
      </c>
      <c r="M80" s="59">
        <v>13605</v>
      </c>
      <c r="N80" s="58">
        <v>13861</v>
      </c>
      <c r="O80" s="59">
        <v>14416</v>
      </c>
      <c r="P80" s="58">
        <v>14548</v>
      </c>
      <c r="Q80" s="73"/>
      <c r="R80" s="58">
        <v>5492</v>
      </c>
      <c r="S80" s="59">
        <v>5757</v>
      </c>
      <c r="T80" s="58">
        <v>5857</v>
      </c>
      <c r="U80" s="59">
        <v>6278</v>
      </c>
      <c r="V80" s="58">
        <v>7865</v>
      </c>
      <c r="W80" s="59">
        <v>12024</v>
      </c>
      <c r="X80" s="58">
        <v>12125</v>
      </c>
      <c r="Y80" s="59">
        <v>12418</v>
      </c>
      <c r="Z80" s="58">
        <v>12493</v>
      </c>
      <c r="AA80" s="59">
        <v>12750</v>
      </c>
      <c r="AB80" s="58">
        <v>12827</v>
      </c>
      <c r="AC80" s="59">
        <v>12913</v>
      </c>
      <c r="AD80" s="58">
        <v>12974</v>
      </c>
      <c r="AE80" s="58">
        <v>13138</v>
      </c>
      <c r="AF80" s="59">
        <v>13360</v>
      </c>
    </row>
    <row r="81" s="65" customFormat="1" ht="22" customHeight="1" spans="2:32">
      <c r="B81" s="58">
        <v>7752</v>
      </c>
      <c r="C81" s="59">
        <v>8022</v>
      </c>
      <c r="D81" s="58">
        <v>8245</v>
      </c>
      <c r="E81" s="59">
        <v>8533</v>
      </c>
      <c r="F81" s="58">
        <v>8888</v>
      </c>
      <c r="G81" s="59">
        <v>10987</v>
      </c>
      <c r="H81" s="58">
        <v>12019</v>
      </c>
      <c r="I81" s="59">
        <v>12432</v>
      </c>
      <c r="J81" s="58">
        <v>12572</v>
      </c>
      <c r="K81" s="59">
        <v>12958</v>
      </c>
      <c r="L81" s="58">
        <v>13131</v>
      </c>
      <c r="M81" s="59">
        <v>13606</v>
      </c>
      <c r="N81" s="58">
        <v>14001</v>
      </c>
      <c r="O81" s="59">
        <v>14422</v>
      </c>
      <c r="P81" s="58">
        <v>14551</v>
      </c>
      <c r="Q81" s="73"/>
      <c r="R81" s="58">
        <v>5640</v>
      </c>
      <c r="S81" s="59">
        <v>5758</v>
      </c>
      <c r="T81" s="58">
        <v>5858</v>
      </c>
      <c r="U81" s="59">
        <v>6281</v>
      </c>
      <c r="V81" s="58">
        <v>7880</v>
      </c>
      <c r="W81" s="59">
        <v>12025</v>
      </c>
      <c r="X81" s="58">
        <v>12131</v>
      </c>
      <c r="Y81" s="59">
        <v>12421</v>
      </c>
      <c r="Z81" s="58">
        <v>12494</v>
      </c>
      <c r="AA81" s="59">
        <v>12751</v>
      </c>
      <c r="AB81" s="58">
        <v>12828</v>
      </c>
      <c r="AC81" s="59">
        <v>12914</v>
      </c>
      <c r="AD81" s="58">
        <v>12976</v>
      </c>
      <c r="AE81" s="58">
        <v>13139</v>
      </c>
      <c r="AF81" s="59">
        <v>13361</v>
      </c>
    </row>
    <row r="82" s="65" customFormat="1" ht="22" customHeight="1" spans="2:32">
      <c r="B82" s="58">
        <v>7762</v>
      </c>
      <c r="C82" s="59">
        <v>8037</v>
      </c>
      <c r="D82" s="58">
        <v>8246</v>
      </c>
      <c r="E82" s="59">
        <v>8535</v>
      </c>
      <c r="F82" s="58">
        <v>8889</v>
      </c>
      <c r="G82" s="59">
        <v>10990</v>
      </c>
      <c r="H82" s="58">
        <v>12020</v>
      </c>
      <c r="I82" s="59">
        <v>12433</v>
      </c>
      <c r="J82" s="58">
        <v>12574</v>
      </c>
      <c r="K82" s="59">
        <v>12962</v>
      </c>
      <c r="L82" s="58">
        <v>13132</v>
      </c>
      <c r="M82" s="59">
        <v>13607</v>
      </c>
      <c r="N82" s="58">
        <v>14009</v>
      </c>
      <c r="O82" s="59">
        <v>14423</v>
      </c>
      <c r="P82" s="58">
        <v>14555</v>
      </c>
      <c r="Q82" s="73"/>
      <c r="R82" s="58">
        <v>5647</v>
      </c>
      <c r="S82" s="59">
        <v>5760</v>
      </c>
      <c r="T82" s="58">
        <v>5859</v>
      </c>
      <c r="U82" s="59">
        <v>6282</v>
      </c>
      <c r="V82" s="58">
        <v>7881</v>
      </c>
      <c r="W82" s="59">
        <v>12028</v>
      </c>
      <c r="X82" s="58">
        <v>12133</v>
      </c>
      <c r="Y82" s="59">
        <v>12422</v>
      </c>
      <c r="Z82" s="58">
        <v>12495</v>
      </c>
      <c r="AA82" s="59">
        <v>12752</v>
      </c>
      <c r="AB82" s="58">
        <v>12832</v>
      </c>
      <c r="AC82" s="59">
        <v>12915</v>
      </c>
      <c r="AD82" s="58">
        <v>12980</v>
      </c>
      <c r="AE82" s="58">
        <v>13140</v>
      </c>
      <c r="AF82" s="59">
        <v>13365</v>
      </c>
    </row>
    <row r="83" s="65" customFormat="1" ht="22" customHeight="1" spans="2:32">
      <c r="B83" s="58">
        <v>7763</v>
      </c>
      <c r="C83" s="59">
        <v>8038</v>
      </c>
      <c r="D83" s="58">
        <v>8247</v>
      </c>
      <c r="E83" s="59">
        <v>8551</v>
      </c>
      <c r="F83" s="58">
        <v>10505</v>
      </c>
      <c r="G83" s="59">
        <v>10998</v>
      </c>
      <c r="H83" s="58">
        <v>12027</v>
      </c>
      <c r="I83" s="59">
        <v>12440</v>
      </c>
      <c r="J83" s="58">
        <v>12575</v>
      </c>
      <c r="K83" s="59">
        <v>12972</v>
      </c>
      <c r="L83" s="58">
        <v>13134</v>
      </c>
      <c r="M83" s="59">
        <v>13611</v>
      </c>
      <c r="N83" s="58">
        <v>14011</v>
      </c>
      <c r="O83" s="59">
        <v>14424</v>
      </c>
      <c r="P83" s="58">
        <v>14557</v>
      </c>
      <c r="Q83" s="73"/>
      <c r="R83" s="58">
        <v>5648</v>
      </c>
      <c r="S83" s="59">
        <v>5761</v>
      </c>
      <c r="T83" s="58">
        <v>5860</v>
      </c>
      <c r="U83" s="59">
        <v>6330</v>
      </c>
      <c r="V83" s="58">
        <v>7890</v>
      </c>
      <c r="W83" s="59">
        <v>12029</v>
      </c>
      <c r="X83" s="58">
        <v>12134</v>
      </c>
      <c r="Y83" s="59">
        <v>12424</v>
      </c>
      <c r="Z83" s="58">
        <v>12496</v>
      </c>
      <c r="AA83" s="59">
        <v>12758</v>
      </c>
      <c r="AB83" s="58">
        <v>12835</v>
      </c>
      <c r="AC83" s="59">
        <v>12916</v>
      </c>
      <c r="AD83" s="58">
        <v>12981</v>
      </c>
      <c r="AE83" s="58">
        <v>13141</v>
      </c>
      <c r="AF83" s="59">
        <v>13367</v>
      </c>
    </row>
    <row r="84" s="65" customFormat="1" ht="22" customHeight="1" spans="2:32">
      <c r="B84" s="58">
        <v>7803</v>
      </c>
      <c r="C84" s="59">
        <v>8042</v>
      </c>
      <c r="D84" s="58">
        <v>8248</v>
      </c>
      <c r="E84" s="59">
        <v>8553</v>
      </c>
      <c r="F84" s="58">
        <v>10509</v>
      </c>
      <c r="G84" s="59">
        <v>11569</v>
      </c>
      <c r="H84" s="58">
        <v>12033</v>
      </c>
      <c r="I84" s="59">
        <v>12443</v>
      </c>
      <c r="J84" s="58">
        <v>12578</v>
      </c>
      <c r="K84" s="59">
        <v>12975</v>
      </c>
      <c r="L84" s="58">
        <v>13135</v>
      </c>
      <c r="M84" s="59">
        <v>13612</v>
      </c>
      <c r="N84" s="58">
        <v>14020</v>
      </c>
      <c r="O84" s="59">
        <v>14428</v>
      </c>
      <c r="P84" s="58">
        <v>14563</v>
      </c>
      <c r="Q84" s="73"/>
      <c r="R84" s="58">
        <v>5650</v>
      </c>
      <c r="S84" s="59">
        <v>5762</v>
      </c>
      <c r="T84" s="58">
        <v>5862</v>
      </c>
      <c r="U84" s="59">
        <v>6334</v>
      </c>
      <c r="V84" s="58">
        <v>7938</v>
      </c>
      <c r="W84" s="59">
        <v>12031</v>
      </c>
      <c r="X84" s="58">
        <v>12136</v>
      </c>
      <c r="Y84" s="59">
        <v>12427</v>
      </c>
      <c r="Z84" s="58">
        <v>12501</v>
      </c>
      <c r="AA84" s="59">
        <v>12760</v>
      </c>
      <c r="AB84" s="58">
        <v>12836</v>
      </c>
      <c r="AC84" s="59">
        <v>12917</v>
      </c>
      <c r="AD84" s="58">
        <v>12985</v>
      </c>
      <c r="AE84" s="58">
        <v>13143</v>
      </c>
      <c r="AF84" s="59">
        <v>13368</v>
      </c>
    </row>
    <row r="85" s="65" customFormat="1" ht="22" customHeight="1" spans="2:32">
      <c r="B85" s="58">
        <v>7821</v>
      </c>
      <c r="C85" s="59">
        <v>8050</v>
      </c>
      <c r="D85" s="58">
        <v>8251</v>
      </c>
      <c r="E85" s="59">
        <v>8554</v>
      </c>
      <c r="F85" s="58">
        <v>10516</v>
      </c>
      <c r="G85" s="59">
        <v>11792</v>
      </c>
      <c r="H85" s="58">
        <v>12041</v>
      </c>
      <c r="I85" s="59">
        <v>12451</v>
      </c>
      <c r="J85" s="58">
        <v>12580</v>
      </c>
      <c r="K85" s="59">
        <v>12977</v>
      </c>
      <c r="L85" s="58">
        <v>13142</v>
      </c>
      <c r="M85" s="59">
        <v>13615</v>
      </c>
      <c r="N85" s="58">
        <v>14021</v>
      </c>
      <c r="O85" s="59">
        <v>14429</v>
      </c>
      <c r="P85" s="58">
        <v>14568</v>
      </c>
      <c r="Q85" s="73"/>
      <c r="R85" s="58">
        <v>5651</v>
      </c>
      <c r="S85" s="59">
        <v>5763</v>
      </c>
      <c r="T85" s="58">
        <v>5866</v>
      </c>
      <c r="U85" s="59">
        <v>6336</v>
      </c>
      <c r="V85" s="58">
        <v>8006</v>
      </c>
      <c r="W85" s="59">
        <v>12032</v>
      </c>
      <c r="X85" s="58">
        <v>12137</v>
      </c>
      <c r="Y85" s="59">
        <v>12428</v>
      </c>
      <c r="Z85" s="58">
        <v>12502</v>
      </c>
      <c r="AA85" s="59">
        <v>12762</v>
      </c>
      <c r="AB85" s="58">
        <v>12837</v>
      </c>
      <c r="AC85" s="59">
        <v>12918</v>
      </c>
      <c r="AD85" s="58">
        <v>12986</v>
      </c>
      <c r="AE85" s="58">
        <v>13144</v>
      </c>
      <c r="AF85" s="59">
        <v>13404</v>
      </c>
    </row>
    <row r="86" s="65" customFormat="1" ht="22" customHeight="1" spans="2:32">
      <c r="B86" s="58">
        <v>7822</v>
      </c>
      <c r="C86" s="59">
        <v>8067</v>
      </c>
      <c r="D86" s="58">
        <v>8252</v>
      </c>
      <c r="E86" s="59">
        <v>8555</v>
      </c>
      <c r="F86" s="58">
        <v>10518</v>
      </c>
      <c r="G86" s="59">
        <v>11930</v>
      </c>
      <c r="H86" s="58">
        <v>12043</v>
      </c>
      <c r="I86" s="59">
        <v>12453</v>
      </c>
      <c r="J86" s="58">
        <v>12582</v>
      </c>
      <c r="K86" s="59">
        <v>12978</v>
      </c>
      <c r="L86" s="58">
        <v>13148</v>
      </c>
      <c r="M86" s="59">
        <v>13616</v>
      </c>
      <c r="N86" s="58">
        <v>14025</v>
      </c>
      <c r="O86" s="59">
        <v>14432</v>
      </c>
      <c r="P86" s="58">
        <v>14569</v>
      </c>
      <c r="Q86" s="73"/>
      <c r="R86" s="58">
        <v>5652</v>
      </c>
      <c r="S86" s="59">
        <v>5764</v>
      </c>
      <c r="T86" s="58">
        <v>5867</v>
      </c>
      <c r="U86" s="59">
        <v>6350</v>
      </c>
      <c r="V86" s="58">
        <v>8019</v>
      </c>
      <c r="W86" s="59">
        <v>12035</v>
      </c>
      <c r="X86" s="58">
        <v>12138</v>
      </c>
      <c r="Y86" s="59">
        <v>12430</v>
      </c>
      <c r="Z86" s="58">
        <v>12503</v>
      </c>
      <c r="AA86" s="59">
        <v>12763</v>
      </c>
      <c r="AB86" s="58">
        <v>12838</v>
      </c>
      <c r="AC86" s="59">
        <v>12920</v>
      </c>
      <c r="AD86" s="58">
        <v>12987</v>
      </c>
      <c r="AE86" s="58">
        <v>13145</v>
      </c>
      <c r="AF86" s="59">
        <v>13406</v>
      </c>
    </row>
    <row r="87" s="65" customFormat="1" ht="22" customHeight="1" spans="2:32">
      <c r="B87" s="58">
        <v>7823</v>
      </c>
      <c r="C87" s="59">
        <v>8068</v>
      </c>
      <c r="D87" s="58">
        <v>8260</v>
      </c>
      <c r="E87" s="59">
        <v>8560</v>
      </c>
      <c r="F87" s="58">
        <v>10519</v>
      </c>
      <c r="G87" s="59">
        <v>11932</v>
      </c>
      <c r="H87" s="58">
        <v>12050</v>
      </c>
      <c r="I87" s="59">
        <v>12456</v>
      </c>
      <c r="J87" s="58">
        <v>12585</v>
      </c>
      <c r="K87" s="59">
        <v>12979</v>
      </c>
      <c r="L87" s="58">
        <v>13152</v>
      </c>
      <c r="M87" s="59">
        <v>13617</v>
      </c>
      <c r="N87" s="58">
        <v>14030</v>
      </c>
      <c r="O87" s="59">
        <v>14437</v>
      </c>
      <c r="P87" s="58">
        <v>14572</v>
      </c>
      <c r="Q87" s="73"/>
      <c r="R87" s="58">
        <v>5653</v>
      </c>
      <c r="S87" s="59">
        <v>5766</v>
      </c>
      <c r="T87" s="58">
        <v>5868</v>
      </c>
      <c r="U87" s="59">
        <v>6359</v>
      </c>
      <c r="V87" s="58">
        <v>8041</v>
      </c>
      <c r="W87" s="59">
        <v>12036</v>
      </c>
      <c r="X87" s="58">
        <v>12139</v>
      </c>
      <c r="Y87" s="59">
        <v>12434</v>
      </c>
      <c r="Z87" s="58">
        <v>12504</v>
      </c>
      <c r="AA87" s="59">
        <v>12764</v>
      </c>
      <c r="AB87" s="58">
        <v>12841</v>
      </c>
      <c r="AC87" s="59">
        <v>12922</v>
      </c>
      <c r="AD87" s="58">
        <v>12989</v>
      </c>
      <c r="AE87" s="58">
        <v>13146</v>
      </c>
      <c r="AF87" s="59">
        <v>13411</v>
      </c>
    </row>
    <row r="88" s="65" customFormat="1" ht="22" customHeight="1" spans="2:32">
      <c r="B88" s="58">
        <v>7830</v>
      </c>
      <c r="C88" s="59">
        <v>8069</v>
      </c>
      <c r="D88" s="58">
        <v>8302</v>
      </c>
      <c r="E88" s="59">
        <v>8562</v>
      </c>
      <c r="F88" s="58">
        <v>10524</v>
      </c>
      <c r="G88" s="59">
        <v>11933</v>
      </c>
      <c r="H88" s="58">
        <v>12059</v>
      </c>
      <c r="I88" s="59">
        <v>12458</v>
      </c>
      <c r="J88" s="58">
        <v>12592</v>
      </c>
      <c r="K88" s="59">
        <v>12983</v>
      </c>
      <c r="L88" s="58">
        <v>13159</v>
      </c>
      <c r="M88" s="59">
        <v>13619</v>
      </c>
      <c r="N88" s="58">
        <v>14033</v>
      </c>
      <c r="O88" s="59">
        <v>14443</v>
      </c>
      <c r="P88" s="58">
        <v>14585</v>
      </c>
      <c r="Q88" s="73"/>
      <c r="R88" s="58">
        <v>5655</v>
      </c>
      <c r="S88" s="59">
        <v>5767</v>
      </c>
      <c r="T88" s="58">
        <v>5871</v>
      </c>
      <c r="U88" s="59">
        <v>6365</v>
      </c>
      <c r="V88" s="58">
        <v>8064</v>
      </c>
      <c r="W88" s="59">
        <v>12037</v>
      </c>
      <c r="X88" s="58">
        <v>12141</v>
      </c>
      <c r="Y88" s="59">
        <v>12435</v>
      </c>
      <c r="Z88" s="58">
        <v>12506</v>
      </c>
      <c r="AA88" s="59">
        <v>12765</v>
      </c>
      <c r="AB88" s="58">
        <v>12842</v>
      </c>
      <c r="AC88" s="59">
        <v>12923</v>
      </c>
      <c r="AD88" s="58">
        <v>12993</v>
      </c>
      <c r="AE88" s="58">
        <v>13147</v>
      </c>
      <c r="AF88" s="59">
        <v>13415</v>
      </c>
    </row>
    <row r="89" s="65" customFormat="1" ht="22" customHeight="1" spans="2:32">
      <c r="B89" s="58">
        <v>7837</v>
      </c>
      <c r="C89" s="59">
        <v>8070</v>
      </c>
      <c r="D89" s="58">
        <v>8310</v>
      </c>
      <c r="E89" s="59">
        <v>8721</v>
      </c>
      <c r="F89" s="58">
        <v>10526</v>
      </c>
      <c r="G89" s="59">
        <v>11935</v>
      </c>
      <c r="H89" s="58">
        <v>12063</v>
      </c>
      <c r="I89" s="59">
        <v>12466</v>
      </c>
      <c r="J89" s="58">
        <v>12594</v>
      </c>
      <c r="K89" s="59">
        <v>12992</v>
      </c>
      <c r="L89" s="58">
        <v>13164</v>
      </c>
      <c r="M89" s="59">
        <v>13624</v>
      </c>
      <c r="N89" s="58">
        <v>14036</v>
      </c>
      <c r="O89" s="59">
        <v>14449</v>
      </c>
      <c r="P89" s="58">
        <v>14589</v>
      </c>
      <c r="Q89" s="73"/>
      <c r="R89" s="58">
        <v>5658</v>
      </c>
      <c r="S89" s="59">
        <v>5768</v>
      </c>
      <c r="T89" s="58">
        <v>5872</v>
      </c>
      <c r="U89" s="59">
        <v>6373</v>
      </c>
      <c r="V89" s="58">
        <v>8219</v>
      </c>
      <c r="W89" s="59">
        <v>12040</v>
      </c>
      <c r="X89" s="58">
        <v>12147</v>
      </c>
      <c r="Y89" s="59">
        <v>12436</v>
      </c>
      <c r="Z89" s="58">
        <v>12516</v>
      </c>
      <c r="AA89" s="59">
        <v>12766</v>
      </c>
      <c r="AB89" s="58">
        <v>12843</v>
      </c>
      <c r="AC89" s="59">
        <v>12926</v>
      </c>
      <c r="AD89" s="58">
        <v>12996</v>
      </c>
      <c r="AE89" s="58">
        <v>13154</v>
      </c>
      <c r="AF89" s="59">
        <v>13416</v>
      </c>
    </row>
    <row r="90" s="65" customFormat="1" ht="22" customHeight="1" spans="2:32">
      <c r="B90" s="58">
        <v>7839</v>
      </c>
      <c r="C90" s="59">
        <v>8072</v>
      </c>
      <c r="D90" s="58">
        <v>8312</v>
      </c>
      <c r="E90" s="59">
        <v>8731</v>
      </c>
      <c r="F90" s="58">
        <v>10536</v>
      </c>
      <c r="G90" s="59">
        <v>11937</v>
      </c>
      <c r="H90" s="58">
        <v>12067</v>
      </c>
      <c r="I90" s="59">
        <v>12472</v>
      </c>
      <c r="J90" s="58">
        <v>12701</v>
      </c>
      <c r="K90" s="59">
        <v>12995</v>
      </c>
      <c r="L90" s="58">
        <v>13166</v>
      </c>
      <c r="M90" s="59">
        <v>13634</v>
      </c>
      <c r="N90" s="58">
        <v>14040</v>
      </c>
      <c r="O90" s="59">
        <v>14452</v>
      </c>
      <c r="P90" s="58">
        <v>14592</v>
      </c>
      <c r="Q90" s="73"/>
      <c r="R90" s="58">
        <v>5660</v>
      </c>
      <c r="S90" s="59">
        <v>5769</v>
      </c>
      <c r="T90" s="58">
        <v>5873</v>
      </c>
      <c r="U90" s="59">
        <v>6377</v>
      </c>
      <c r="V90" s="58">
        <v>8250</v>
      </c>
      <c r="W90" s="59">
        <v>12042</v>
      </c>
      <c r="X90" s="58">
        <v>12149</v>
      </c>
      <c r="Y90" s="59">
        <v>12438</v>
      </c>
      <c r="Z90" s="58">
        <v>12517</v>
      </c>
      <c r="AA90" s="59">
        <v>12767</v>
      </c>
      <c r="AB90" s="58">
        <v>12844</v>
      </c>
      <c r="AC90" s="59">
        <v>12927</v>
      </c>
      <c r="AD90" s="58">
        <v>12997</v>
      </c>
      <c r="AE90" s="58">
        <v>13155</v>
      </c>
      <c r="AF90" s="59">
        <v>13418</v>
      </c>
    </row>
    <row r="91" s="65" customFormat="1" ht="22" customHeight="1" spans="2:32">
      <c r="B91" s="58">
        <v>7847</v>
      </c>
      <c r="C91" s="59">
        <v>8073</v>
      </c>
      <c r="D91" s="58">
        <v>8313</v>
      </c>
      <c r="E91" s="59">
        <v>8732</v>
      </c>
      <c r="F91" s="58">
        <v>10541</v>
      </c>
      <c r="G91" s="59">
        <v>11939</v>
      </c>
      <c r="H91" s="58">
        <v>12074</v>
      </c>
      <c r="I91" s="59">
        <v>12473</v>
      </c>
      <c r="J91" s="58">
        <v>12721</v>
      </c>
      <c r="K91" s="59">
        <v>13030</v>
      </c>
      <c r="L91" s="58">
        <v>13167</v>
      </c>
      <c r="M91" s="59">
        <v>13636</v>
      </c>
      <c r="N91" s="58">
        <v>14041</v>
      </c>
      <c r="O91" s="59">
        <v>14454</v>
      </c>
      <c r="P91" s="58">
        <v>14701</v>
      </c>
      <c r="Q91" s="73"/>
      <c r="R91" s="58">
        <v>5665</v>
      </c>
      <c r="S91" s="59">
        <v>5770</v>
      </c>
      <c r="T91" s="58">
        <v>5874</v>
      </c>
      <c r="U91" s="59">
        <v>6384</v>
      </c>
      <c r="V91" s="58">
        <v>8270</v>
      </c>
      <c r="W91" s="59">
        <v>12046</v>
      </c>
      <c r="X91" s="58">
        <v>12153</v>
      </c>
      <c r="Y91" s="59">
        <v>12439</v>
      </c>
      <c r="Z91" s="58">
        <v>12521</v>
      </c>
      <c r="AA91" s="59">
        <v>12768</v>
      </c>
      <c r="AB91" s="58">
        <v>12846</v>
      </c>
      <c r="AC91" s="59">
        <v>12928</v>
      </c>
      <c r="AD91" s="58">
        <v>12998</v>
      </c>
      <c r="AE91" s="58">
        <v>13156</v>
      </c>
      <c r="AF91" s="59">
        <v>13420</v>
      </c>
    </row>
    <row r="92" s="65" customFormat="1" ht="22" customHeight="1" spans="2:32">
      <c r="B92" s="58">
        <v>14702</v>
      </c>
      <c r="C92" s="59">
        <v>15020</v>
      </c>
      <c r="D92" s="58">
        <v>15357</v>
      </c>
      <c r="E92" s="59">
        <v>15475</v>
      </c>
      <c r="F92" s="58">
        <v>15690</v>
      </c>
      <c r="G92" s="59">
        <v>15935</v>
      </c>
      <c r="H92" s="58">
        <v>16142</v>
      </c>
      <c r="I92" s="59">
        <v>16406</v>
      </c>
      <c r="J92" s="58">
        <v>16821</v>
      </c>
      <c r="K92" s="59">
        <v>17098</v>
      </c>
      <c r="L92" s="58">
        <v>17358</v>
      </c>
      <c r="M92" s="59">
        <v>17767</v>
      </c>
      <c r="N92" s="58">
        <v>17963</v>
      </c>
      <c r="O92" s="59">
        <v>18235</v>
      </c>
      <c r="P92" s="58">
        <v>18424</v>
      </c>
      <c r="Q92" s="73"/>
      <c r="R92" s="58">
        <v>13426</v>
      </c>
      <c r="S92" s="59">
        <v>13625</v>
      </c>
      <c r="T92" s="58">
        <v>13681</v>
      </c>
      <c r="U92" s="59">
        <v>13801</v>
      </c>
      <c r="V92" s="58">
        <v>14037</v>
      </c>
      <c r="W92" s="59">
        <v>14486</v>
      </c>
      <c r="X92" s="58">
        <v>14737</v>
      </c>
      <c r="Y92" s="59">
        <v>14820</v>
      </c>
      <c r="Z92" s="58">
        <v>15072</v>
      </c>
      <c r="AA92" s="59">
        <v>15485</v>
      </c>
      <c r="AB92" s="58">
        <v>15724</v>
      </c>
      <c r="AC92" s="59">
        <v>15848</v>
      </c>
      <c r="AD92" s="58">
        <v>16120</v>
      </c>
      <c r="AE92" s="58">
        <v>16328</v>
      </c>
      <c r="AF92" s="59">
        <v>16634</v>
      </c>
    </row>
    <row r="93" s="65" customFormat="1" ht="22" customHeight="1" spans="2:32">
      <c r="B93" s="58">
        <v>14707</v>
      </c>
      <c r="C93" s="59">
        <v>15026</v>
      </c>
      <c r="D93" s="58">
        <v>15358</v>
      </c>
      <c r="E93" s="59">
        <v>15476</v>
      </c>
      <c r="F93" s="58">
        <v>15698</v>
      </c>
      <c r="G93" s="59">
        <v>15937</v>
      </c>
      <c r="H93" s="58">
        <v>16143</v>
      </c>
      <c r="I93" s="59">
        <v>16407</v>
      </c>
      <c r="J93" s="58">
        <v>16823</v>
      </c>
      <c r="K93" s="59">
        <v>17214</v>
      </c>
      <c r="L93" s="58">
        <v>17360</v>
      </c>
      <c r="M93" s="59">
        <v>17769</v>
      </c>
      <c r="N93" s="58">
        <v>17966</v>
      </c>
      <c r="O93" s="59">
        <v>18237</v>
      </c>
      <c r="P93" s="58">
        <v>18427</v>
      </c>
      <c r="Q93" s="73"/>
      <c r="R93" s="58">
        <v>13428</v>
      </c>
      <c r="S93" s="59">
        <v>13626</v>
      </c>
      <c r="T93" s="58">
        <v>13682</v>
      </c>
      <c r="U93" s="59">
        <v>13803</v>
      </c>
      <c r="V93" s="58">
        <v>14039</v>
      </c>
      <c r="W93" s="59">
        <v>14507</v>
      </c>
      <c r="X93" s="58">
        <v>14738</v>
      </c>
      <c r="Y93" s="59">
        <v>14821</v>
      </c>
      <c r="Z93" s="58">
        <v>15083</v>
      </c>
      <c r="AA93" s="59">
        <v>15486</v>
      </c>
      <c r="AB93" s="58">
        <v>15725</v>
      </c>
      <c r="AC93" s="59">
        <v>15849</v>
      </c>
      <c r="AD93" s="58">
        <v>16124</v>
      </c>
      <c r="AE93" s="58">
        <v>16329</v>
      </c>
      <c r="AF93" s="59">
        <v>16636</v>
      </c>
    </row>
    <row r="94" s="65" customFormat="1" ht="22" customHeight="1" spans="2:32">
      <c r="B94" s="58">
        <v>14710</v>
      </c>
      <c r="C94" s="59">
        <v>15030</v>
      </c>
      <c r="D94" s="58">
        <v>15363</v>
      </c>
      <c r="E94" s="59">
        <v>15477</v>
      </c>
      <c r="F94" s="58">
        <v>15710</v>
      </c>
      <c r="G94" s="59">
        <v>15938</v>
      </c>
      <c r="H94" s="58">
        <v>16150</v>
      </c>
      <c r="I94" s="59">
        <v>16410</v>
      </c>
      <c r="J94" s="58">
        <v>16827</v>
      </c>
      <c r="K94" s="59">
        <v>17221</v>
      </c>
      <c r="L94" s="58">
        <v>17362</v>
      </c>
      <c r="M94" s="59">
        <v>17772</v>
      </c>
      <c r="N94" s="58">
        <v>17967</v>
      </c>
      <c r="O94" s="59">
        <v>18240</v>
      </c>
      <c r="P94" s="58">
        <v>18430</v>
      </c>
      <c r="Q94" s="73"/>
      <c r="R94" s="58">
        <v>13431</v>
      </c>
      <c r="S94" s="59">
        <v>13627</v>
      </c>
      <c r="T94" s="58">
        <v>13684</v>
      </c>
      <c r="U94" s="59">
        <v>13804</v>
      </c>
      <c r="V94" s="58">
        <v>14042</v>
      </c>
      <c r="W94" s="59">
        <v>14510</v>
      </c>
      <c r="X94" s="58">
        <v>14739</v>
      </c>
      <c r="Y94" s="59">
        <v>14822</v>
      </c>
      <c r="Z94" s="58">
        <v>15310</v>
      </c>
      <c r="AA94" s="59">
        <v>15488</v>
      </c>
      <c r="AB94" s="58">
        <v>15727</v>
      </c>
      <c r="AC94" s="59">
        <v>15856</v>
      </c>
      <c r="AD94" s="58">
        <v>16130</v>
      </c>
      <c r="AE94" s="58">
        <v>16331</v>
      </c>
      <c r="AF94" s="59">
        <v>16639</v>
      </c>
    </row>
    <row r="95" s="65" customFormat="1" ht="22" customHeight="1" spans="2:32">
      <c r="B95" s="58">
        <v>14712</v>
      </c>
      <c r="C95" s="59">
        <v>15031</v>
      </c>
      <c r="D95" s="58">
        <v>15365</v>
      </c>
      <c r="E95" s="59">
        <v>15478</v>
      </c>
      <c r="F95" s="58">
        <v>15714</v>
      </c>
      <c r="G95" s="59">
        <v>15946</v>
      </c>
      <c r="H95" s="58">
        <v>16151</v>
      </c>
      <c r="I95" s="59">
        <v>16411</v>
      </c>
      <c r="J95" s="58">
        <v>16828</v>
      </c>
      <c r="K95" s="59">
        <v>17223</v>
      </c>
      <c r="L95" s="58">
        <v>17363</v>
      </c>
      <c r="M95" s="59">
        <v>17777</v>
      </c>
      <c r="N95" s="58">
        <v>17976</v>
      </c>
      <c r="O95" s="59">
        <v>18244</v>
      </c>
      <c r="P95" s="58">
        <v>18431</v>
      </c>
      <c r="Q95" s="73"/>
      <c r="R95" s="58">
        <v>13433</v>
      </c>
      <c r="S95" s="59">
        <v>13628</v>
      </c>
      <c r="T95" s="58">
        <v>13687</v>
      </c>
      <c r="U95" s="59">
        <v>13806</v>
      </c>
      <c r="V95" s="58">
        <v>14054</v>
      </c>
      <c r="W95" s="59">
        <v>14512</v>
      </c>
      <c r="X95" s="58">
        <v>14740</v>
      </c>
      <c r="Y95" s="59">
        <v>14823</v>
      </c>
      <c r="Z95" s="58">
        <v>15311</v>
      </c>
      <c r="AA95" s="59">
        <v>15510</v>
      </c>
      <c r="AB95" s="58">
        <v>15729</v>
      </c>
      <c r="AC95" s="59">
        <v>15860</v>
      </c>
      <c r="AD95" s="58">
        <v>16131</v>
      </c>
      <c r="AE95" s="58">
        <v>16332</v>
      </c>
      <c r="AF95" s="59">
        <v>16644</v>
      </c>
    </row>
    <row r="96" s="65" customFormat="1" ht="22" customHeight="1" spans="2:32">
      <c r="B96" s="58">
        <v>14716</v>
      </c>
      <c r="C96" s="59">
        <v>15033</v>
      </c>
      <c r="D96" s="58">
        <v>15366</v>
      </c>
      <c r="E96" s="59">
        <v>15480</v>
      </c>
      <c r="F96" s="58">
        <v>15717</v>
      </c>
      <c r="G96" s="59">
        <v>15949</v>
      </c>
      <c r="H96" s="58">
        <v>16153</v>
      </c>
      <c r="I96" s="59">
        <v>16412</v>
      </c>
      <c r="J96" s="58">
        <v>16833</v>
      </c>
      <c r="K96" s="59">
        <v>17225</v>
      </c>
      <c r="L96" s="58">
        <v>17364</v>
      </c>
      <c r="M96" s="59">
        <v>17779</v>
      </c>
      <c r="N96" s="58">
        <v>17978</v>
      </c>
      <c r="O96" s="59">
        <v>18247</v>
      </c>
      <c r="P96" s="58">
        <v>18433</v>
      </c>
      <c r="Q96" s="73"/>
      <c r="R96" s="58">
        <v>13436</v>
      </c>
      <c r="S96" s="59">
        <v>13630</v>
      </c>
      <c r="T96" s="58">
        <v>13690</v>
      </c>
      <c r="U96" s="59">
        <v>13807</v>
      </c>
      <c r="V96" s="58">
        <v>14055</v>
      </c>
      <c r="W96" s="59">
        <v>14516</v>
      </c>
      <c r="X96" s="58">
        <v>14741</v>
      </c>
      <c r="Y96" s="59">
        <v>14825</v>
      </c>
      <c r="Z96" s="58">
        <v>15312</v>
      </c>
      <c r="AA96" s="59">
        <v>15530</v>
      </c>
      <c r="AB96" s="58">
        <v>15730</v>
      </c>
      <c r="AC96" s="59">
        <v>15861</v>
      </c>
      <c r="AD96" s="58">
        <v>16141</v>
      </c>
      <c r="AE96" s="58">
        <v>16334</v>
      </c>
      <c r="AF96" s="59">
        <v>16645</v>
      </c>
    </row>
    <row r="97" s="65" customFormat="1" ht="22" customHeight="1" spans="2:32">
      <c r="B97" s="58">
        <v>14720</v>
      </c>
      <c r="C97" s="59">
        <v>15037</v>
      </c>
      <c r="D97" s="58">
        <v>15368</v>
      </c>
      <c r="E97" s="59">
        <v>15482</v>
      </c>
      <c r="F97" s="58">
        <v>15721</v>
      </c>
      <c r="G97" s="59">
        <v>15953</v>
      </c>
      <c r="H97" s="58">
        <v>16154</v>
      </c>
      <c r="I97" s="59">
        <v>16413</v>
      </c>
      <c r="J97" s="58">
        <v>16840</v>
      </c>
      <c r="K97" s="59">
        <v>17231</v>
      </c>
      <c r="L97" s="58">
        <v>17365</v>
      </c>
      <c r="M97" s="59">
        <v>17801</v>
      </c>
      <c r="N97" s="58">
        <v>17980</v>
      </c>
      <c r="O97" s="59">
        <v>18250</v>
      </c>
      <c r="P97" s="58">
        <v>18436</v>
      </c>
      <c r="Q97" s="73"/>
      <c r="R97" s="58">
        <v>13437</v>
      </c>
      <c r="S97" s="59">
        <v>13631</v>
      </c>
      <c r="T97" s="58">
        <v>13691</v>
      </c>
      <c r="U97" s="59">
        <v>13808</v>
      </c>
      <c r="V97" s="58">
        <v>14058</v>
      </c>
      <c r="W97" s="59">
        <v>14517</v>
      </c>
      <c r="X97" s="58">
        <v>14743</v>
      </c>
      <c r="Y97" s="59">
        <v>14826</v>
      </c>
      <c r="Z97" s="58">
        <v>15322</v>
      </c>
      <c r="AA97" s="59">
        <v>15531</v>
      </c>
      <c r="AB97" s="58">
        <v>15732</v>
      </c>
      <c r="AC97" s="59">
        <v>15863</v>
      </c>
      <c r="AD97" s="58">
        <v>16145</v>
      </c>
      <c r="AE97" s="58">
        <v>16340</v>
      </c>
      <c r="AF97" s="59">
        <v>16647</v>
      </c>
    </row>
    <row r="98" s="65" customFormat="1" ht="22" customHeight="1" spans="2:32">
      <c r="B98" s="58">
        <v>14732</v>
      </c>
      <c r="C98" s="59">
        <v>15049</v>
      </c>
      <c r="D98" s="58">
        <v>15370</v>
      </c>
      <c r="E98" s="59">
        <v>15483</v>
      </c>
      <c r="F98" s="58">
        <v>15722</v>
      </c>
      <c r="G98" s="59">
        <v>15954</v>
      </c>
      <c r="H98" s="58">
        <v>16155</v>
      </c>
      <c r="I98" s="59">
        <v>16417</v>
      </c>
      <c r="J98" s="58">
        <v>16844</v>
      </c>
      <c r="K98" s="59">
        <v>17233</v>
      </c>
      <c r="L98" s="58">
        <v>17372</v>
      </c>
      <c r="M98" s="59">
        <v>17810</v>
      </c>
      <c r="N98" s="58">
        <v>18012</v>
      </c>
      <c r="O98" s="59">
        <v>18251</v>
      </c>
      <c r="P98" s="58">
        <v>18438</v>
      </c>
      <c r="Q98" s="73"/>
      <c r="R98" s="58">
        <v>13438</v>
      </c>
      <c r="S98" s="59">
        <v>13632</v>
      </c>
      <c r="T98" s="58">
        <v>13692</v>
      </c>
      <c r="U98" s="59">
        <v>13809</v>
      </c>
      <c r="V98" s="58">
        <v>14060</v>
      </c>
      <c r="W98" s="59">
        <v>14521</v>
      </c>
      <c r="X98" s="58">
        <v>14744</v>
      </c>
      <c r="Y98" s="59">
        <v>14836</v>
      </c>
      <c r="Z98" s="58">
        <v>15323</v>
      </c>
      <c r="AA98" s="59">
        <v>15532</v>
      </c>
      <c r="AB98" s="58">
        <v>15736</v>
      </c>
      <c r="AC98" s="59">
        <v>15864</v>
      </c>
      <c r="AD98" s="58">
        <v>16157</v>
      </c>
      <c r="AE98" s="58">
        <v>16341</v>
      </c>
      <c r="AF98" s="59">
        <v>16650</v>
      </c>
    </row>
    <row r="99" s="65" customFormat="1" ht="22" customHeight="1" spans="2:32">
      <c r="B99" s="58">
        <v>14733</v>
      </c>
      <c r="C99" s="59">
        <v>15050</v>
      </c>
      <c r="D99" s="58">
        <v>15378</v>
      </c>
      <c r="E99" s="59">
        <v>15490</v>
      </c>
      <c r="F99" s="58">
        <v>15728</v>
      </c>
      <c r="G99" s="59">
        <v>15958</v>
      </c>
      <c r="H99" s="58">
        <v>16156</v>
      </c>
      <c r="I99" s="59">
        <v>16424</v>
      </c>
      <c r="J99" s="58">
        <v>16847</v>
      </c>
      <c r="K99" s="59">
        <v>17235</v>
      </c>
      <c r="L99" s="58">
        <v>17502</v>
      </c>
      <c r="M99" s="59">
        <v>17820</v>
      </c>
      <c r="N99" s="58">
        <v>18013</v>
      </c>
      <c r="O99" s="59">
        <v>18252</v>
      </c>
      <c r="P99" s="58">
        <v>18440</v>
      </c>
      <c r="Q99" s="73"/>
      <c r="R99" s="58">
        <v>13439</v>
      </c>
      <c r="S99" s="59">
        <v>13633</v>
      </c>
      <c r="T99" s="58">
        <v>13693</v>
      </c>
      <c r="U99" s="59">
        <v>13810</v>
      </c>
      <c r="V99" s="58">
        <v>14062</v>
      </c>
      <c r="W99" s="59">
        <v>14525</v>
      </c>
      <c r="X99" s="58">
        <v>14745</v>
      </c>
      <c r="Y99" s="59">
        <v>14837</v>
      </c>
      <c r="Z99" s="58">
        <v>15329</v>
      </c>
      <c r="AA99" s="59">
        <v>15533</v>
      </c>
      <c r="AB99" s="58">
        <v>15737</v>
      </c>
      <c r="AC99" s="59">
        <v>15868</v>
      </c>
      <c r="AD99" s="58">
        <v>16210</v>
      </c>
      <c r="AE99" s="58">
        <v>16342</v>
      </c>
      <c r="AF99" s="59">
        <v>16651</v>
      </c>
    </row>
    <row r="100" s="65" customFormat="1" ht="22" customHeight="1" spans="2:32">
      <c r="B100" s="58">
        <v>14742</v>
      </c>
      <c r="C100" s="59">
        <v>15052</v>
      </c>
      <c r="D100" s="58">
        <v>15379</v>
      </c>
      <c r="E100" s="59">
        <v>15520</v>
      </c>
      <c r="F100" s="58">
        <v>15731</v>
      </c>
      <c r="G100" s="59">
        <v>15960</v>
      </c>
      <c r="H100" s="58">
        <v>16159</v>
      </c>
      <c r="I100" s="59">
        <v>16426</v>
      </c>
      <c r="J100" s="58">
        <v>16848</v>
      </c>
      <c r="K100" s="59">
        <v>17236</v>
      </c>
      <c r="L100" s="58">
        <v>17505</v>
      </c>
      <c r="M100" s="59">
        <v>17827</v>
      </c>
      <c r="N100" s="58">
        <v>18030</v>
      </c>
      <c r="O100" s="59">
        <v>18254</v>
      </c>
      <c r="P100" s="58">
        <v>18444</v>
      </c>
      <c r="Q100" s="73"/>
      <c r="R100" s="58">
        <v>13450</v>
      </c>
      <c r="S100" s="59">
        <v>13635</v>
      </c>
      <c r="T100" s="58">
        <v>13694</v>
      </c>
      <c r="U100" s="59">
        <v>13811</v>
      </c>
      <c r="V100" s="58">
        <v>14065</v>
      </c>
      <c r="W100" s="59">
        <v>14536</v>
      </c>
      <c r="X100" s="58">
        <v>14747</v>
      </c>
      <c r="Y100" s="59">
        <v>14838</v>
      </c>
      <c r="Z100" s="58">
        <v>15333</v>
      </c>
      <c r="AA100" s="59">
        <v>15534</v>
      </c>
      <c r="AB100" s="58">
        <v>15739</v>
      </c>
      <c r="AC100" s="59">
        <v>15870</v>
      </c>
      <c r="AD100" s="58">
        <v>16212</v>
      </c>
      <c r="AE100" s="58">
        <v>16345</v>
      </c>
      <c r="AF100" s="59">
        <v>16655</v>
      </c>
    </row>
    <row r="101" s="65" customFormat="1" ht="22" customHeight="1" spans="2:32">
      <c r="B101" s="58">
        <v>14752</v>
      </c>
      <c r="C101" s="59">
        <v>15053</v>
      </c>
      <c r="D101" s="58">
        <v>15413</v>
      </c>
      <c r="E101" s="59">
        <v>15521</v>
      </c>
      <c r="F101" s="58">
        <v>15733</v>
      </c>
      <c r="G101" s="59">
        <v>15963</v>
      </c>
      <c r="H101" s="58">
        <v>16160</v>
      </c>
      <c r="I101" s="59">
        <v>16428</v>
      </c>
      <c r="J101" s="58">
        <v>16851</v>
      </c>
      <c r="K101" s="59">
        <v>17237</v>
      </c>
      <c r="L101" s="58">
        <v>17506</v>
      </c>
      <c r="M101" s="59">
        <v>17832</v>
      </c>
      <c r="N101" s="58">
        <v>18039</v>
      </c>
      <c r="O101" s="59">
        <v>18255</v>
      </c>
      <c r="P101" s="58">
        <v>18447</v>
      </c>
      <c r="Q101" s="73"/>
      <c r="R101" s="58">
        <v>13452</v>
      </c>
      <c r="S101" s="59">
        <v>13637</v>
      </c>
      <c r="T101" s="58">
        <v>13695</v>
      </c>
      <c r="U101" s="59">
        <v>13813</v>
      </c>
      <c r="V101" s="58">
        <v>14066</v>
      </c>
      <c r="W101" s="59">
        <v>14539</v>
      </c>
      <c r="X101" s="58">
        <v>14748</v>
      </c>
      <c r="Y101" s="59">
        <v>14839</v>
      </c>
      <c r="Z101" s="58">
        <v>15337</v>
      </c>
      <c r="AA101" s="59">
        <v>15535</v>
      </c>
      <c r="AB101" s="58">
        <v>15741</v>
      </c>
      <c r="AC101" s="59">
        <v>15923</v>
      </c>
      <c r="AD101" s="58">
        <v>16213</v>
      </c>
      <c r="AE101" s="58">
        <v>16347</v>
      </c>
      <c r="AF101" s="59">
        <v>16656</v>
      </c>
    </row>
    <row r="102" s="65" customFormat="1" ht="22" customHeight="1" spans="2:32">
      <c r="B102" s="58">
        <v>14756</v>
      </c>
      <c r="C102" s="59">
        <v>15054</v>
      </c>
      <c r="D102" s="58">
        <v>15415</v>
      </c>
      <c r="E102" s="59">
        <v>15522</v>
      </c>
      <c r="F102" s="58">
        <v>15734</v>
      </c>
      <c r="G102" s="59">
        <v>16002</v>
      </c>
      <c r="H102" s="58">
        <v>16172</v>
      </c>
      <c r="I102" s="59">
        <v>16430</v>
      </c>
      <c r="J102" s="58">
        <v>16870</v>
      </c>
      <c r="K102" s="59">
        <v>17241</v>
      </c>
      <c r="L102" s="58">
        <v>17507</v>
      </c>
      <c r="M102" s="59">
        <v>17833</v>
      </c>
      <c r="N102" s="58">
        <v>18051</v>
      </c>
      <c r="O102" s="59">
        <v>18301</v>
      </c>
      <c r="P102" s="58">
        <v>18448</v>
      </c>
      <c r="Q102" s="73"/>
      <c r="R102" s="58">
        <v>13454</v>
      </c>
      <c r="S102" s="59">
        <v>13639</v>
      </c>
      <c r="T102" s="58">
        <v>13696</v>
      </c>
      <c r="U102" s="59">
        <v>13825</v>
      </c>
      <c r="V102" s="58">
        <v>14067</v>
      </c>
      <c r="W102" s="59">
        <v>14541</v>
      </c>
      <c r="X102" s="58">
        <v>14751</v>
      </c>
      <c r="Y102" s="59">
        <v>14840</v>
      </c>
      <c r="Z102" s="58">
        <v>15338</v>
      </c>
      <c r="AA102" s="59">
        <v>15536</v>
      </c>
      <c r="AB102" s="58">
        <v>15742</v>
      </c>
      <c r="AC102" s="59">
        <v>15924</v>
      </c>
      <c r="AD102" s="58">
        <v>16218</v>
      </c>
      <c r="AE102" s="58">
        <v>16350</v>
      </c>
      <c r="AF102" s="59">
        <v>16657</v>
      </c>
    </row>
    <row r="103" s="65" customFormat="1" ht="22" customHeight="1" spans="2:32">
      <c r="B103" s="58">
        <v>14757</v>
      </c>
      <c r="C103" s="59">
        <v>15057</v>
      </c>
      <c r="D103" s="58">
        <v>15417</v>
      </c>
      <c r="E103" s="59">
        <v>15537</v>
      </c>
      <c r="F103" s="58">
        <v>15738</v>
      </c>
      <c r="G103" s="59">
        <v>16022</v>
      </c>
      <c r="H103" s="58">
        <v>16201</v>
      </c>
      <c r="I103" s="59">
        <v>16433</v>
      </c>
      <c r="J103" s="58">
        <v>16876</v>
      </c>
      <c r="K103" s="59">
        <v>17246</v>
      </c>
      <c r="L103" s="58">
        <v>17516</v>
      </c>
      <c r="M103" s="59">
        <v>17834</v>
      </c>
      <c r="N103" s="58">
        <v>18053</v>
      </c>
      <c r="O103" s="59">
        <v>18302</v>
      </c>
      <c r="P103" s="58">
        <v>18458</v>
      </c>
      <c r="Q103" s="73"/>
      <c r="R103" s="58">
        <v>13457</v>
      </c>
      <c r="S103" s="59">
        <v>13640</v>
      </c>
      <c r="T103" s="58">
        <v>13697</v>
      </c>
      <c r="U103" s="59">
        <v>13830</v>
      </c>
      <c r="V103" s="58">
        <v>14069</v>
      </c>
      <c r="W103" s="59">
        <v>14547</v>
      </c>
      <c r="X103" s="58">
        <v>14753</v>
      </c>
      <c r="Y103" s="59">
        <v>14841</v>
      </c>
      <c r="Z103" s="58">
        <v>15341</v>
      </c>
      <c r="AA103" s="59">
        <v>15538</v>
      </c>
      <c r="AB103" s="58">
        <v>15745</v>
      </c>
      <c r="AC103" s="59">
        <v>15926</v>
      </c>
      <c r="AD103" s="58">
        <v>16220</v>
      </c>
      <c r="AE103" s="58">
        <v>16351</v>
      </c>
      <c r="AF103" s="59">
        <v>16661</v>
      </c>
    </row>
    <row r="104" s="65" customFormat="1" ht="22" customHeight="1" spans="2:32">
      <c r="B104" s="58">
        <v>14760</v>
      </c>
      <c r="C104" s="59">
        <v>15060</v>
      </c>
      <c r="D104" s="58">
        <v>15420</v>
      </c>
      <c r="E104" s="59">
        <v>15539</v>
      </c>
      <c r="F104" s="58">
        <v>15744</v>
      </c>
      <c r="G104" s="59">
        <v>16023</v>
      </c>
      <c r="H104" s="58">
        <v>16217</v>
      </c>
      <c r="I104" s="59">
        <v>16438</v>
      </c>
      <c r="J104" s="58">
        <v>16877</v>
      </c>
      <c r="K104" s="59">
        <v>17249</v>
      </c>
      <c r="L104" s="58">
        <v>17519</v>
      </c>
      <c r="M104" s="59">
        <v>17840</v>
      </c>
      <c r="N104" s="58">
        <v>18054</v>
      </c>
      <c r="O104" s="59">
        <v>18320</v>
      </c>
      <c r="P104" s="58">
        <v>18459</v>
      </c>
      <c r="Q104" s="73"/>
      <c r="R104" s="58">
        <v>13459</v>
      </c>
      <c r="S104" s="59">
        <v>13641</v>
      </c>
      <c r="T104" s="58">
        <v>13730</v>
      </c>
      <c r="U104" s="59">
        <v>13832</v>
      </c>
      <c r="V104" s="58">
        <v>14082</v>
      </c>
      <c r="W104" s="59">
        <v>14549</v>
      </c>
      <c r="X104" s="58">
        <v>14754</v>
      </c>
      <c r="Y104" s="59">
        <v>14842</v>
      </c>
      <c r="Z104" s="58">
        <v>15345</v>
      </c>
      <c r="AA104" s="59">
        <v>15540</v>
      </c>
      <c r="AB104" s="58">
        <v>15746</v>
      </c>
      <c r="AC104" s="59">
        <v>15929</v>
      </c>
      <c r="AD104" s="58">
        <v>16221</v>
      </c>
      <c r="AE104" s="58">
        <v>16353</v>
      </c>
      <c r="AF104" s="59">
        <v>16663</v>
      </c>
    </row>
    <row r="105" s="65" customFormat="1" ht="22" customHeight="1" spans="2:32">
      <c r="B105" s="58">
        <v>14783</v>
      </c>
      <c r="C105" s="59">
        <v>15075</v>
      </c>
      <c r="D105" s="58">
        <v>15421</v>
      </c>
      <c r="E105" s="59">
        <v>15541</v>
      </c>
      <c r="F105" s="58">
        <v>15748</v>
      </c>
      <c r="G105" s="59">
        <v>16025</v>
      </c>
      <c r="H105" s="58">
        <v>16223</v>
      </c>
      <c r="I105" s="59">
        <v>16440</v>
      </c>
      <c r="J105" s="58">
        <v>16879</v>
      </c>
      <c r="K105" s="59">
        <v>17252</v>
      </c>
      <c r="L105" s="58">
        <v>17528</v>
      </c>
      <c r="M105" s="59">
        <v>17842</v>
      </c>
      <c r="N105" s="58">
        <v>18056</v>
      </c>
      <c r="O105" s="59">
        <v>18324</v>
      </c>
      <c r="P105" s="58">
        <v>18463</v>
      </c>
      <c r="Q105" s="73"/>
      <c r="R105" s="58">
        <v>13460</v>
      </c>
      <c r="S105" s="59">
        <v>13643</v>
      </c>
      <c r="T105" s="58">
        <v>13731</v>
      </c>
      <c r="U105" s="59">
        <v>13835</v>
      </c>
      <c r="V105" s="58">
        <v>14091</v>
      </c>
      <c r="W105" s="59">
        <v>14550</v>
      </c>
      <c r="X105" s="58">
        <v>14755</v>
      </c>
      <c r="Y105" s="59">
        <v>14846</v>
      </c>
      <c r="Z105" s="58">
        <v>15349</v>
      </c>
      <c r="AA105" s="59">
        <v>15542</v>
      </c>
      <c r="AB105" s="58">
        <v>15747</v>
      </c>
      <c r="AC105" s="59">
        <v>15930</v>
      </c>
      <c r="AD105" s="58">
        <v>16222</v>
      </c>
      <c r="AE105" s="58">
        <v>16361</v>
      </c>
      <c r="AF105" s="59">
        <v>16664</v>
      </c>
    </row>
    <row r="106" s="65" customFormat="1" ht="22" customHeight="1" spans="2:32">
      <c r="B106" s="58">
        <v>14785</v>
      </c>
      <c r="C106" s="59">
        <v>15076</v>
      </c>
      <c r="D106" s="58">
        <v>15422</v>
      </c>
      <c r="E106" s="59">
        <v>15546</v>
      </c>
      <c r="F106" s="58">
        <v>15750</v>
      </c>
      <c r="G106" s="59">
        <v>16027</v>
      </c>
      <c r="H106" s="58">
        <v>16229</v>
      </c>
      <c r="I106" s="59">
        <v>16441</v>
      </c>
      <c r="J106" s="58">
        <v>16901</v>
      </c>
      <c r="K106" s="59">
        <v>17256</v>
      </c>
      <c r="L106" s="58">
        <v>17529</v>
      </c>
      <c r="M106" s="59">
        <v>17844</v>
      </c>
      <c r="N106" s="58">
        <v>18058</v>
      </c>
      <c r="O106" s="59">
        <v>18326</v>
      </c>
      <c r="P106" s="58">
        <v>18472</v>
      </c>
      <c r="Q106" s="73"/>
      <c r="R106" s="58">
        <v>13464</v>
      </c>
      <c r="S106" s="59">
        <v>13645</v>
      </c>
      <c r="T106" s="58">
        <v>13733</v>
      </c>
      <c r="U106" s="59">
        <v>13837</v>
      </c>
      <c r="V106" s="58">
        <v>14098</v>
      </c>
      <c r="W106" s="59">
        <v>14556</v>
      </c>
      <c r="X106" s="58">
        <v>14758</v>
      </c>
      <c r="Y106" s="59">
        <v>14855</v>
      </c>
      <c r="Z106" s="58">
        <v>15351</v>
      </c>
      <c r="AA106" s="59">
        <v>15544</v>
      </c>
      <c r="AB106" s="58">
        <v>15753</v>
      </c>
      <c r="AC106" s="59">
        <v>15934</v>
      </c>
      <c r="AD106" s="58">
        <v>16224</v>
      </c>
      <c r="AE106" s="58">
        <v>16362</v>
      </c>
      <c r="AF106" s="59">
        <v>16666</v>
      </c>
    </row>
    <row r="107" s="65" customFormat="1" ht="22" customHeight="1" spans="2:32">
      <c r="B107" s="58">
        <v>14787</v>
      </c>
      <c r="C107" s="59">
        <v>15077</v>
      </c>
      <c r="D107" s="58">
        <v>15423</v>
      </c>
      <c r="E107" s="59">
        <v>15549</v>
      </c>
      <c r="F107" s="58">
        <v>15752</v>
      </c>
      <c r="G107" s="59">
        <v>16033</v>
      </c>
      <c r="H107" s="58">
        <v>16232</v>
      </c>
      <c r="I107" s="59">
        <v>16443</v>
      </c>
      <c r="J107" s="58">
        <v>16920</v>
      </c>
      <c r="K107" s="59">
        <v>17257</v>
      </c>
      <c r="L107" s="58">
        <v>17534</v>
      </c>
      <c r="M107" s="59">
        <v>17846</v>
      </c>
      <c r="N107" s="58">
        <v>18066</v>
      </c>
      <c r="O107" s="59">
        <v>18327</v>
      </c>
      <c r="P107" s="58">
        <v>18501</v>
      </c>
      <c r="Q107" s="73"/>
      <c r="R107" s="58">
        <v>13468</v>
      </c>
      <c r="S107" s="59">
        <v>13646</v>
      </c>
      <c r="T107" s="58">
        <v>13734</v>
      </c>
      <c r="U107" s="59">
        <v>13839</v>
      </c>
      <c r="V107" s="58">
        <v>14101</v>
      </c>
      <c r="W107" s="59">
        <v>14560</v>
      </c>
      <c r="X107" s="58">
        <v>14766</v>
      </c>
      <c r="Y107" s="59">
        <v>14857</v>
      </c>
      <c r="Z107" s="58">
        <v>15352</v>
      </c>
      <c r="AA107" s="59">
        <v>15545</v>
      </c>
      <c r="AB107" s="58">
        <v>15756</v>
      </c>
      <c r="AC107" s="59">
        <v>15936</v>
      </c>
      <c r="AD107" s="58">
        <v>16225</v>
      </c>
      <c r="AE107" s="58">
        <v>16364</v>
      </c>
      <c r="AF107" s="59">
        <v>16667</v>
      </c>
    </row>
    <row r="108" s="65" customFormat="1" ht="22" customHeight="1" spans="2:32">
      <c r="B108" s="58">
        <v>14788</v>
      </c>
      <c r="C108" s="59">
        <v>15078</v>
      </c>
      <c r="D108" s="58">
        <v>15427</v>
      </c>
      <c r="E108" s="59">
        <v>15554</v>
      </c>
      <c r="F108" s="58">
        <v>15754</v>
      </c>
      <c r="G108" s="59">
        <v>16035</v>
      </c>
      <c r="H108" s="58">
        <v>16236</v>
      </c>
      <c r="I108" s="59">
        <v>16444</v>
      </c>
      <c r="J108" s="58">
        <v>16933</v>
      </c>
      <c r="K108" s="59">
        <v>17266</v>
      </c>
      <c r="L108" s="58">
        <v>17535</v>
      </c>
      <c r="M108" s="59">
        <v>17847</v>
      </c>
      <c r="N108" s="58">
        <v>18068</v>
      </c>
      <c r="O108" s="59">
        <v>18328</v>
      </c>
      <c r="P108" s="58">
        <v>18503</v>
      </c>
      <c r="Q108" s="73"/>
      <c r="R108" s="58">
        <v>13470</v>
      </c>
      <c r="S108" s="59">
        <v>13648</v>
      </c>
      <c r="T108" s="58">
        <v>13736</v>
      </c>
      <c r="U108" s="59">
        <v>13840</v>
      </c>
      <c r="V108" s="58">
        <v>14109</v>
      </c>
      <c r="W108" s="59">
        <v>14561</v>
      </c>
      <c r="X108" s="58">
        <v>14767</v>
      </c>
      <c r="Y108" s="59">
        <v>14858</v>
      </c>
      <c r="Z108" s="58">
        <v>15354</v>
      </c>
      <c r="AA108" s="59">
        <v>15547</v>
      </c>
      <c r="AB108" s="58">
        <v>15757</v>
      </c>
      <c r="AC108" s="59">
        <v>15940</v>
      </c>
      <c r="AD108" s="58">
        <v>16226</v>
      </c>
      <c r="AE108" s="58">
        <v>16370</v>
      </c>
      <c r="AF108" s="59">
        <v>16668</v>
      </c>
    </row>
    <row r="109" s="65" customFormat="1" ht="22" customHeight="1" spans="2:32">
      <c r="B109" s="58">
        <v>14802</v>
      </c>
      <c r="C109" s="59">
        <v>15081</v>
      </c>
      <c r="D109" s="58">
        <v>15428</v>
      </c>
      <c r="E109" s="59">
        <v>15560</v>
      </c>
      <c r="F109" s="58">
        <v>15762</v>
      </c>
      <c r="G109" s="59">
        <v>16037</v>
      </c>
      <c r="H109" s="58">
        <v>16238</v>
      </c>
      <c r="I109" s="59">
        <v>16475</v>
      </c>
      <c r="J109" s="58">
        <v>17007</v>
      </c>
      <c r="K109" s="59">
        <v>17270</v>
      </c>
      <c r="L109" s="58">
        <v>17562</v>
      </c>
      <c r="M109" s="59">
        <v>17851</v>
      </c>
      <c r="N109" s="58">
        <v>18069</v>
      </c>
      <c r="O109" s="59">
        <v>18330</v>
      </c>
      <c r="P109" s="58">
        <v>18601</v>
      </c>
      <c r="Q109" s="73"/>
      <c r="R109" s="58">
        <v>13471</v>
      </c>
      <c r="S109" s="59">
        <v>13649</v>
      </c>
      <c r="T109" s="58">
        <v>13739</v>
      </c>
      <c r="U109" s="59">
        <v>13841</v>
      </c>
      <c r="V109" s="58">
        <v>14113</v>
      </c>
      <c r="W109" s="59">
        <v>14571</v>
      </c>
      <c r="X109" s="58">
        <v>14769</v>
      </c>
      <c r="Y109" s="59">
        <v>14859</v>
      </c>
      <c r="Z109" s="58">
        <v>15359</v>
      </c>
      <c r="AA109" s="59">
        <v>15548</v>
      </c>
      <c r="AB109" s="58">
        <v>15758</v>
      </c>
      <c r="AC109" s="59">
        <v>15942</v>
      </c>
      <c r="AD109" s="58">
        <v>16230</v>
      </c>
      <c r="AE109" s="58">
        <v>16371</v>
      </c>
      <c r="AF109" s="59">
        <v>16669</v>
      </c>
    </row>
    <row r="110" s="65" customFormat="1" ht="22" customHeight="1" spans="2:32">
      <c r="B110" s="58">
        <v>14810</v>
      </c>
      <c r="C110" s="59">
        <v>15088</v>
      </c>
      <c r="D110" s="58">
        <v>15429</v>
      </c>
      <c r="E110" s="59">
        <v>15562</v>
      </c>
      <c r="F110" s="58">
        <v>15764</v>
      </c>
      <c r="G110" s="59">
        <v>16038</v>
      </c>
      <c r="H110" s="58">
        <v>16246</v>
      </c>
      <c r="I110" s="59">
        <v>16613</v>
      </c>
      <c r="J110" s="58">
        <v>17009</v>
      </c>
      <c r="K110" s="59">
        <v>17301</v>
      </c>
      <c r="L110" s="58">
        <v>17566</v>
      </c>
      <c r="M110" s="59">
        <v>17855</v>
      </c>
      <c r="N110" s="58">
        <v>18070</v>
      </c>
      <c r="O110" s="59">
        <v>18331</v>
      </c>
      <c r="P110" s="58">
        <v>18603</v>
      </c>
      <c r="Q110" s="73"/>
      <c r="R110" s="58">
        <v>13472</v>
      </c>
      <c r="S110" s="59">
        <v>13650</v>
      </c>
      <c r="T110" s="58">
        <v>13740</v>
      </c>
      <c r="U110" s="59">
        <v>13842</v>
      </c>
      <c r="V110" s="58">
        <v>14125</v>
      </c>
      <c r="W110" s="59">
        <v>14588</v>
      </c>
      <c r="X110" s="58">
        <v>14770</v>
      </c>
      <c r="Y110" s="59">
        <v>14860</v>
      </c>
      <c r="Z110" s="58">
        <v>15360</v>
      </c>
      <c r="AA110" s="59">
        <v>15550</v>
      </c>
      <c r="AB110" s="58">
        <v>15759</v>
      </c>
      <c r="AC110" s="59">
        <v>15943</v>
      </c>
      <c r="AD110" s="58">
        <v>16233</v>
      </c>
      <c r="AE110" s="58">
        <v>16373</v>
      </c>
      <c r="AF110" s="59">
        <v>16670</v>
      </c>
    </row>
    <row r="111" s="65" customFormat="1" ht="22" customHeight="1" spans="2:32">
      <c r="B111" s="58">
        <v>14816</v>
      </c>
      <c r="C111" s="59">
        <v>15126</v>
      </c>
      <c r="D111" s="58">
        <v>15430</v>
      </c>
      <c r="E111" s="59">
        <v>15610</v>
      </c>
      <c r="F111" s="58">
        <v>15767</v>
      </c>
      <c r="G111" s="59">
        <v>16039</v>
      </c>
      <c r="H111" s="58">
        <v>16250</v>
      </c>
      <c r="I111" s="59">
        <v>16614</v>
      </c>
      <c r="J111" s="58">
        <v>17014</v>
      </c>
      <c r="K111" s="59">
        <v>17303</v>
      </c>
      <c r="L111" s="58">
        <v>17567</v>
      </c>
      <c r="M111" s="59">
        <v>17857</v>
      </c>
      <c r="N111" s="58">
        <v>18071</v>
      </c>
      <c r="O111" s="59">
        <v>18332</v>
      </c>
      <c r="P111" s="58">
        <v>18610</v>
      </c>
      <c r="Q111" s="73"/>
      <c r="R111" s="58">
        <v>13473</v>
      </c>
      <c r="S111" s="59">
        <v>13652</v>
      </c>
      <c r="T111" s="58">
        <v>13743</v>
      </c>
      <c r="U111" s="59">
        <v>13843</v>
      </c>
      <c r="V111" s="58">
        <v>14133</v>
      </c>
      <c r="W111" s="59">
        <v>14590</v>
      </c>
      <c r="X111" s="58">
        <v>14772</v>
      </c>
      <c r="Y111" s="59">
        <v>14861</v>
      </c>
      <c r="Z111" s="58">
        <v>15362</v>
      </c>
      <c r="AA111" s="59">
        <v>15551</v>
      </c>
      <c r="AB111" s="58">
        <v>15760</v>
      </c>
      <c r="AC111" s="59">
        <v>15944</v>
      </c>
      <c r="AD111" s="58">
        <v>16234</v>
      </c>
      <c r="AE111" s="58">
        <v>16374</v>
      </c>
      <c r="AF111" s="59">
        <v>16672</v>
      </c>
    </row>
    <row r="112" s="65" customFormat="1" ht="22" customHeight="1" spans="2:32">
      <c r="B112" s="58">
        <v>14817</v>
      </c>
      <c r="C112" s="59">
        <v>15313</v>
      </c>
      <c r="D112" s="58">
        <v>15431</v>
      </c>
      <c r="E112" s="59">
        <v>15612</v>
      </c>
      <c r="F112" s="58">
        <v>15773</v>
      </c>
      <c r="G112" s="59">
        <v>16045</v>
      </c>
      <c r="H112" s="58">
        <v>16254</v>
      </c>
      <c r="I112" s="59">
        <v>16619</v>
      </c>
      <c r="J112" s="58">
        <v>17018</v>
      </c>
      <c r="K112" s="59">
        <v>17304</v>
      </c>
      <c r="L112" s="58">
        <v>17569</v>
      </c>
      <c r="M112" s="59">
        <v>17860</v>
      </c>
      <c r="N112" s="58">
        <v>18074</v>
      </c>
      <c r="O112" s="59">
        <v>18333</v>
      </c>
      <c r="P112" s="58">
        <v>18615</v>
      </c>
      <c r="Q112" s="73"/>
      <c r="R112" s="58">
        <v>13475</v>
      </c>
      <c r="S112" s="59">
        <v>13654</v>
      </c>
      <c r="T112" s="58">
        <v>13746</v>
      </c>
      <c r="U112" s="59">
        <v>13844</v>
      </c>
      <c r="V112" s="58">
        <v>14138</v>
      </c>
      <c r="W112" s="59">
        <v>14591</v>
      </c>
      <c r="X112" s="58">
        <v>14774</v>
      </c>
      <c r="Y112" s="59">
        <v>14873</v>
      </c>
      <c r="Z112" s="58">
        <v>15364</v>
      </c>
      <c r="AA112" s="59">
        <v>15552</v>
      </c>
      <c r="AB112" s="58">
        <v>15761</v>
      </c>
      <c r="AC112" s="59">
        <v>15955</v>
      </c>
      <c r="AD112" s="58">
        <v>16235</v>
      </c>
      <c r="AE112" s="58">
        <v>16375</v>
      </c>
      <c r="AF112" s="59">
        <v>16674</v>
      </c>
    </row>
    <row r="113" s="65" customFormat="1" ht="22" customHeight="1" spans="2:32">
      <c r="B113" s="58">
        <v>14824</v>
      </c>
      <c r="C113" s="59">
        <v>15314</v>
      </c>
      <c r="D113" s="58">
        <v>15435</v>
      </c>
      <c r="E113" s="59">
        <v>15613</v>
      </c>
      <c r="F113" s="58">
        <v>15823</v>
      </c>
      <c r="G113" s="59">
        <v>16051</v>
      </c>
      <c r="H113" s="58">
        <v>16262</v>
      </c>
      <c r="I113" s="59">
        <v>16620</v>
      </c>
      <c r="J113" s="58">
        <v>17020</v>
      </c>
      <c r="K113" s="59">
        <v>17306</v>
      </c>
      <c r="L113" s="58">
        <v>17572</v>
      </c>
      <c r="M113" s="59">
        <v>17861</v>
      </c>
      <c r="N113" s="58">
        <v>18077</v>
      </c>
      <c r="O113" s="59">
        <v>18335</v>
      </c>
      <c r="P113" s="58">
        <v>18617</v>
      </c>
      <c r="Q113" s="73"/>
      <c r="R113" s="58">
        <v>13477</v>
      </c>
      <c r="S113" s="59">
        <v>13655</v>
      </c>
      <c r="T113" s="58">
        <v>13750</v>
      </c>
      <c r="U113" s="59">
        <v>13845</v>
      </c>
      <c r="V113" s="58">
        <v>14145</v>
      </c>
      <c r="W113" s="59">
        <v>14706</v>
      </c>
      <c r="X113" s="58">
        <v>14775</v>
      </c>
      <c r="Y113" s="59">
        <v>14874</v>
      </c>
      <c r="Z113" s="58">
        <v>15376</v>
      </c>
      <c r="AA113" s="59">
        <v>15553</v>
      </c>
      <c r="AB113" s="58">
        <v>15763</v>
      </c>
      <c r="AC113" s="59">
        <v>15957</v>
      </c>
      <c r="AD113" s="58">
        <v>16239</v>
      </c>
      <c r="AE113" s="58">
        <v>16402</v>
      </c>
      <c r="AF113" s="59">
        <v>16675</v>
      </c>
    </row>
    <row r="114" s="65" customFormat="1" ht="22" customHeight="1" spans="2:32">
      <c r="B114" s="58">
        <v>14830</v>
      </c>
      <c r="C114" s="59">
        <v>15315</v>
      </c>
      <c r="D114" s="58">
        <v>15437</v>
      </c>
      <c r="E114" s="59">
        <v>15615</v>
      </c>
      <c r="F114" s="58">
        <v>15824</v>
      </c>
      <c r="G114" s="59">
        <v>16052</v>
      </c>
      <c r="H114" s="58">
        <v>16301</v>
      </c>
      <c r="I114" s="59">
        <v>16624</v>
      </c>
      <c r="J114" s="58">
        <v>17023</v>
      </c>
      <c r="K114" s="59">
        <v>17307</v>
      </c>
      <c r="L114" s="58">
        <v>17578</v>
      </c>
      <c r="M114" s="59">
        <v>17864</v>
      </c>
      <c r="N114" s="58">
        <v>18080</v>
      </c>
      <c r="O114" s="59">
        <v>18336</v>
      </c>
      <c r="P114" s="58">
        <v>18618</v>
      </c>
      <c r="Q114" s="73"/>
      <c r="R114" s="58">
        <v>13482</v>
      </c>
      <c r="S114" s="59">
        <v>13656</v>
      </c>
      <c r="T114" s="58">
        <v>13751</v>
      </c>
      <c r="U114" s="59">
        <v>13846</v>
      </c>
      <c r="V114" s="58">
        <v>14166</v>
      </c>
      <c r="W114" s="59">
        <v>14708</v>
      </c>
      <c r="X114" s="58">
        <v>14777</v>
      </c>
      <c r="Y114" s="59">
        <v>14876</v>
      </c>
      <c r="Z114" s="58">
        <v>15377</v>
      </c>
      <c r="AA114" s="59">
        <v>15555</v>
      </c>
      <c r="AB114" s="58">
        <v>15765</v>
      </c>
      <c r="AC114" s="59">
        <v>15961</v>
      </c>
      <c r="AD114" s="58">
        <v>16240</v>
      </c>
      <c r="AE114" s="58">
        <v>16404</v>
      </c>
      <c r="AF114" s="59">
        <v>16677</v>
      </c>
    </row>
    <row r="115" s="65" customFormat="1" ht="22" customHeight="1" spans="2:32">
      <c r="B115" s="58">
        <v>14831</v>
      </c>
      <c r="C115" s="59">
        <v>15316</v>
      </c>
      <c r="D115" s="58">
        <v>15438</v>
      </c>
      <c r="E115" s="59">
        <v>15617</v>
      </c>
      <c r="F115" s="58">
        <v>15825</v>
      </c>
      <c r="G115" s="59">
        <v>16053</v>
      </c>
      <c r="H115" s="58">
        <v>16311</v>
      </c>
      <c r="I115" s="59">
        <v>16630</v>
      </c>
      <c r="J115" s="58">
        <v>17024</v>
      </c>
      <c r="K115" s="59">
        <v>17309</v>
      </c>
      <c r="L115" s="58">
        <v>17579</v>
      </c>
      <c r="M115" s="59">
        <v>17865</v>
      </c>
      <c r="N115" s="58">
        <v>18083</v>
      </c>
      <c r="O115" s="59">
        <v>18337</v>
      </c>
      <c r="P115" s="58">
        <v>18621</v>
      </c>
      <c r="Q115" s="73"/>
      <c r="R115" s="58">
        <v>13483</v>
      </c>
      <c r="S115" s="59">
        <v>13658</v>
      </c>
      <c r="T115" s="58">
        <v>13752</v>
      </c>
      <c r="U115" s="59">
        <v>13847</v>
      </c>
      <c r="V115" s="58">
        <v>14167</v>
      </c>
      <c r="W115" s="59">
        <v>14709</v>
      </c>
      <c r="X115" s="58">
        <v>14779</v>
      </c>
      <c r="Y115" s="59">
        <v>14877</v>
      </c>
      <c r="Z115" s="58">
        <v>15380</v>
      </c>
      <c r="AA115" s="59">
        <v>15557</v>
      </c>
      <c r="AB115" s="58">
        <v>15770</v>
      </c>
      <c r="AC115" s="59">
        <v>15962</v>
      </c>
      <c r="AD115" s="58">
        <v>16242</v>
      </c>
      <c r="AE115" s="58">
        <v>16405</v>
      </c>
      <c r="AF115" s="59">
        <v>16678</v>
      </c>
    </row>
    <row r="116" s="65" customFormat="1" ht="22" customHeight="1" spans="2:32">
      <c r="B116" s="58">
        <v>14843</v>
      </c>
      <c r="C116" s="59">
        <v>15320</v>
      </c>
      <c r="D116" s="58">
        <v>15442</v>
      </c>
      <c r="E116" s="59">
        <v>15618</v>
      </c>
      <c r="F116" s="58">
        <v>15831</v>
      </c>
      <c r="G116" s="59">
        <v>16055</v>
      </c>
      <c r="H116" s="58">
        <v>16314</v>
      </c>
      <c r="I116" s="59">
        <v>16631</v>
      </c>
      <c r="J116" s="58">
        <v>17026</v>
      </c>
      <c r="K116" s="59">
        <v>17310</v>
      </c>
      <c r="L116" s="58">
        <v>17581</v>
      </c>
      <c r="M116" s="59">
        <v>17872</v>
      </c>
      <c r="N116" s="58">
        <v>18084</v>
      </c>
      <c r="O116" s="59">
        <v>18341</v>
      </c>
      <c r="P116" s="58">
        <v>18644</v>
      </c>
      <c r="Q116" s="73"/>
      <c r="R116" s="58">
        <v>13484</v>
      </c>
      <c r="S116" s="59">
        <v>13659</v>
      </c>
      <c r="T116" s="58">
        <v>13753</v>
      </c>
      <c r="U116" s="59">
        <v>13849</v>
      </c>
      <c r="V116" s="58">
        <v>14168</v>
      </c>
      <c r="W116" s="59">
        <v>14711</v>
      </c>
      <c r="X116" s="58">
        <v>14781</v>
      </c>
      <c r="Y116" s="59">
        <v>14878</v>
      </c>
      <c r="Z116" s="58">
        <v>15410</v>
      </c>
      <c r="AA116" s="59">
        <v>15558</v>
      </c>
      <c r="AB116" s="58">
        <v>15771</v>
      </c>
      <c r="AC116" s="59">
        <v>16020</v>
      </c>
      <c r="AD116" s="58">
        <v>16244</v>
      </c>
      <c r="AE116" s="58">
        <v>16416</v>
      </c>
      <c r="AF116" s="59">
        <v>16679</v>
      </c>
    </row>
    <row r="117" s="65" customFormat="1" ht="22" customHeight="1" spans="2:32">
      <c r="B117" s="58">
        <v>14847</v>
      </c>
      <c r="C117" s="59">
        <v>15321</v>
      </c>
      <c r="D117" s="58">
        <v>15443</v>
      </c>
      <c r="E117" s="59">
        <v>15622</v>
      </c>
      <c r="F117" s="58">
        <v>15840</v>
      </c>
      <c r="G117" s="59">
        <v>16057</v>
      </c>
      <c r="H117" s="58">
        <v>16316</v>
      </c>
      <c r="I117" s="59">
        <v>16637</v>
      </c>
      <c r="J117" s="58">
        <v>17028</v>
      </c>
      <c r="K117" s="59">
        <v>17311</v>
      </c>
      <c r="L117" s="58">
        <v>17582</v>
      </c>
      <c r="M117" s="59">
        <v>17876</v>
      </c>
      <c r="N117" s="58">
        <v>18087</v>
      </c>
      <c r="O117" s="59">
        <v>18342</v>
      </c>
      <c r="P117" s="58">
        <v>18653</v>
      </c>
      <c r="Q117" s="73"/>
      <c r="R117" s="58">
        <v>13485</v>
      </c>
      <c r="S117" s="59">
        <v>13660</v>
      </c>
      <c r="T117" s="58">
        <v>13754</v>
      </c>
      <c r="U117" s="59">
        <v>13856</v>
      </c>
      <c r="V117" s="58">
        <v>14171</v>
      </c>
      <c r="W117" s="59">
        <v>14714</v>
      </c>
      <c r="X117" s="58">
        <v>14782</v>
      </c>
      <c r="Y117" s="59">
        <v>14879</v>
      </c>
      <c r="Z117" s="58">
        <v>15411</v>
      </c>
      <c r="AA117" s="59">
        <v>15559</v>
      </c>
      <c r="AB117" s="58">
        <v>15772</v>
      </c>
      <c r="AC117" s="59">
        <v>16021</v>
      </c>
      <c r="AD117" s="58">
        <v>16245</v>
      </c>
      <c r="AE117" s="58">
        <v>16420</v>
      </c>
      <c r="AF117" s="59">
        <v>16680</v>
      </c>
    </row>
    <row r="118" s="65" customFormat="1" ht="22" customHeight="1" spans="2:32">
      <c r="B118" s="58">
        <v>14854</v>
      </c>
      <c r="C118" s="59">
        <v>15324</v>
      </c>
      <c r="D118" s="58">
        <v>15444</v>
      </c>
      <c r="E118" s="59">
        <v>15627</v>
      </c>
      <c r="F118" s="58">
        <v>15841</v>
      </c>
      <c r="G118" s="59">
        <v>16061</v>
      </c>
      <c r="H118" s="58">
        <v>16323</v>
      </c>
      <c r="I118" s="59">
        <v>16638</v>
      </c>
      <c r="J118" s="58">
        <v>17032</v>
      </c>
      <c r="K118" s="59">
        <v>17314</v>
      </c>
      <c r="L118" s="58">
        <v>17702</v>
      </c>
      <c r="M118" s="59">
        <v>17881</v>
      </c>
      <c r="N118" s="58">
        <v>18092</v>
      </c>
      <c r="O118" s="59">
        <v>18343</v>
      </c>
      <c r="P118" s="58">
        <v>18654</v>
      </c>
      <c r="Q118" s="73"/>
      <c r="R118" s="58">
        <v>13486</v>
      </c>
      <c r="S118" s="59">
        <v>13661</v>
      </c>
      <c r="T118" s="58">
        <v>13755</v>
      </c>
      <c r="U118" s="59">
        <v>13859</v>
      </c>
      <c r="V118" s="58">
        <v>14172</v>
      </c>
      <c r="W118" s="59">
        <v>14715</v>
      </c>
      <c r="X118" s="58">
        <v>14784</v>
      </c>
      <c r="Y118" s="59">
        <v>14880</v>
      </c>
      <c r="Z118" s="58">
        <v>15412</v>
      </c>
      <c r="AA118" s="59">
        <v>15563</v>
      </c>
      <c r="AB118" s="58">
        <v>15774</v>
      </c>
      <c r="AC118" s="59">
        <v>16024</v>
      </c>
      <c r="AD118" s="58">
        <v>16248</v>
      </c>
      <c r="AE118" s="58">
        <v>16422</v>
      </c>
      <c r="AF118" s="59">
        <v>16683</v>
      </c>
    </row>
    <row r="119" s="65" customFormat="1" ht="22" customHeight="1" spans="2:32">
      <c r="B119" s="58">
        <v>14856</v>
      </c>
      <c r="C119" s="59">
        <v>15325</v>
      </c>
      <c r="D119" s="58">
        <v>15445</v>
      </c>
      <c r="E119" s="59">
        <v>15628</v>
      </c>
      <c r="F119" s="58">
        <v>15845</v>
      </c>
      <c r="G119" s="59">
        <v>16102</v>
      </c>
      <c r="H119" s="58">
        <v>16326</v>
      </c>
      <c r="I119" s="59">
        <v>16640</v>
      </c>
      <c r="J119" s="58">
        <v>17039</v>
      </c>
      <c r="K119" s="59">
        <v>17316</v>
      </c>
      <c r="L119" s="58">
        <v>17720</v>
      </c>
      <c r="M119" s="59">
        <v>17889</v>
      </c>
      <c r="N119" s="58">
        <v>18201</v>
      </c>
      <c r="O119" s="59">
        <v>18346</v>
      </c>
      <c r="P119" s="58">
        <v>18655</v>
      </c>
      <c r="Q119" s="73"/>
      <c r="R119" s="58">
        <v>13488</v>
      </c>
      <c r="S119" s="59">
        <v>13664</v>
      </c>
      <c r="T119" s="58">
        <v>13756</v>
      </c>
      <c r="U119" s="59">
        <v>13862</v>
      </c>
      <c r="V119" s="58">
        <v>14413</v>
      </c>
      <c r="W119" s="59">
        <v>14717</v>
      </c>
      <c r="X119" s="58">
        <v>14786</v>
      </c>
      <c r="Y119" s="59">
        <v>14883</v>
      </c>
      <c r="Z119" s="58">
        <v>15424</v>
      </c>
      <c r="AA119" s="59">
        <v>15564</v>
      </c>
      <c r="AB119" s="58">
        <v>15775</v>
      </c>
      <c r="AC119" s="59">
        <v>16028</v>
      </c>
      <c r="AD119" s="58">
        <v>16249</v>
      </c>
      <c r="AE119" s="58">
        <v>16432</v>
      </c>
      <c r="AF119" s="59">
        <v>16685</v>
      </c>
    </row>
    <row r="120" s="65" customFormat="1" ht="22" customHeight="1" spans="2:32">
      <c r="B120" s="58">
        <v>14863</v>
      </c>
      <c r="C120" s="59">
        <v>15327</v>
      </c>
      <c r="D120" s="58">
        <v>15447</v>
      </c>
      <c r="E120" s="59">
        <v>15630</v>
      </c>
      <c r="F120" s="58">
        <v>15846</v>
      </c>
      <c r="G120" s="59">
        <v>16105</v>
      </c>
      <c r="H120" s="58">
        <v>16327</v>
      </c>
      <c r="I120" s="59">
        <v>16641</v>
      </c>
      <c r="J120" s="58">
        <v>17044</v>
      </c>
      <c r="K120" s="59">
        <v>17318</v>
      </c>
      <c r="L120" s="58">
        <v>17721</v>
      </c>
      <c r="M120" s="59">
        <v>17921</v>
      </c>
      <c r="N120" s="58">
        <v>18210</v>
      </c>
      <c r="O120" s="59">
        <v>18347</v>
      </c>
      <c r="P120" s="58">
        <v>18657</v>
      </c>
      <c r="Q120" s="73"/>
      <c r="R120" s="58">
        <v>13489</v>
      </c>
      <c r="S120" s="59">
        <v>13665</v>
      </c>
      <c r="T120" s="58">
        <v>13757</v>
      </c>
      <c r="U120" s="59">
        <v>13863</v>
      </c>
      <c r="V120" s="58">
        <v>14415</v>
      </c>
      <c r="W120" s="59">
        <v>14718</v>
      </c>
      <c r="X120" s="58">
        <v>14801</v>
      </c>
      <c r="Y120" s="59">
        <v>14884</v>
      </c>
      <c r="Z120" s="58">
        <v>15433</v>
      </c>
      <c r="AA120" s="59">
        <v>15565</v>
      </c>
      <c r="AB120" s="58">
        <v>15776</v>
      </c>
      <c r="AC120" s="59">
        <v>16030</v>
      </c>
      <c r="AD120" s="58">
        <v>16253</v>
      </c>
      <c r="AE120" s="58">
        <v>16434</v>
      </c>
      <c r="AF120" s="59">
        <v>16689</v>
      </c>
    </row>
    <row r="121" s="65" customFormat="1" ht="22" customHeight="1" spans="2:32">
      <c r="B121" s="58">
        <v>14864</v>
      </c>
      <c r="C121" s="59">
        <v>15330</v>
      </c>
      <c r="D121" s="58">
        <v>15449</v>
      </c>
      <c r="E121" s="59">
        <v>15641</v>
      </c>
      <c r="F121" s="58">
        <v>15851</v>
      </c>
      <c r="G121" s="59">
        <v>16112</v>
      </c>
      <c r="H121" s="58">
        <v>16333</v>
      </c>
      <c r="I121" s="59">
        <v>16646</v>
      </c>
      <c r="J121" s="58">
        <v>17053</v>
      </c>
      <c r="K121" s="59">
        <v>17320</v>
      </c>
      <c r="L121" s="58">
        <v>17726</v>
      </c>
      <c r="M121" s="59">
        <v>17922</v>
      </c>
      <c r="N121" s="58">
        <v>18211</v>
      </c>
      <c r="O121" s="59">
        <v>18352</v>
      </c>
      <c r="P121" s="58">
        <v>18660</v>
      </c>
      <c r="Q121" s="73"/>
      <c r="R121" s="58">
        <v>13491</v>
      </c>
      <c r="S121" s="59">
        <v>13666</v>
      </c>
      <c r="T121" s="58">
        <v>13774</v>
      </c>
      <c r="U121" s="59">
        <v>13864</v>
      </c>
      <c r="V121" s="58">
        <v>14418</v>
      </c>
      <c r="W121" s="59">
        <v>14719</v>
      </c>
      <c r="X121" s="58">
        <v>14803</v>
      </c>
      <c r="Y121" s="59">
        <v>14885</v>
      </c>
      <c r="Z121" s="58">
        <v>15439</v>
      </c>
      <c r="AA121" s="59">
        <v>15655</v>
      </c>
      <c r="AB121" s="58">
        <v>15777</v>
      </c>
      <c r="AC121" s="59">
        <v>16034</v>
      </c>
      <c r="AD121" s="58">
        <v>16255</v>
      </c>
      <c r="AE121" s="58">
        <v>16435</v>
      </c>
      <c r="AF121" s="59">
        <v>16691</v>
      </c>
    </row>
    <row r="122" s="65" customFormat="1" ht="22" customHeight="1" spans="2:32">
      <c r="B122" s="58">
        <v>14865</v>
      </c>
      <c r="C122" s="59">
        <v>15331</v>
      </c>
      <c r="D122" s="58">
        <v>15450</v>
      </c>
      <c r="E122" s="59">
        <v>15646</v>
      </c>
      <c r="F122" s="58">
        <v>15853</v>
      </c>
      <c r="G122" s="59">
        <v>16113</v>
      </c>
      <c r="H122" s="58">
        <v>16352</v>
      </c>
      <c r="I122" s="59">
        <v>16652</v>
      </c>
      <c r="J122" s="58">
        <v>17061</v>
      </c>
      <c r="K122" s="59">
        <v>17321</v>
      </c>
      <c r="L122" s="58">
        <v>17728</v>
      </c>
      <c r="M122" s="59">
        <v>17925</v>
      </c>
      <c r="N122" s="58">
        <v>18212</v>
      </c>
      <c r="O122" s="59">
        <v>18353</v>
      </c>
      <c r="P122" s="58">
        <v>18707</v>
      </c>
      <c r="Q122" s="73"/>
      <c r="R122" s="58">
        <v>13493</v>
      </c>
      <c r="S122" s="59">
        <v>13667</v>
      </c>
      <c r="T122" s="58">
        <v>13775</v>
      </c>
      <c r="U122" s="59">
        <v>13865</v>
      </c>
      <c r="V122" s="58">
        <v>14427</v>
      </c>
      <c r="W122" s="59">
        <v>14721</v>
      </c>
      <c r="X122" s="58">
        <v>14804</v>
      </c>
      <c r="Y122" s="59">
        <v>14887</v>
      </c>
      <c r="Z122" s="58">
        <v>15440</v>
      </c>
      <c r="AA122" s="59">
        <v>15673</v>
      </c>
      <c r="AB122" s="58">
        <v>15778</v>
      </c>
      <c r="AC122" s="59">
        <v>16036</v>
      </c>
      <c r="AD122" s="58">
        <v>16256</v>
      </c>
      <c r="AE122" s="58">
        <v>16436</v>
      </c>
      <c r="AF122" s="59">
        <v>16692</v>
      </c>
    </row>
    <row r="123" s="65" customFormat="1" ht="22" customHeight="1" spans="2:32">
      <c r="B123" s="58">
        <v>14867</v>
      </c>
      <c r="C123" s="59">
        <v>15332</v>
      </c>
      <c r="D123" s="58">
        <v>15454</v>
      </c>
      <c r="E123" s="59">
        <v>15656</v>
      </c>
      <c r="F123" s="58">
        <v>15857</v>
      </c>
      <c r="G123" s="59">
        <v>16116</v>
      </c>
      <c r="H123" s="58">
        <v>16354</v>
      </c>
      <c r="I123" s="59">
        <v>16654</v>
      </c>
      <c r="J123" s="58">
        <v>17064</v>
      </c>
      <c r="K123" s="59">
        <v>17322</v>
      </c>
      <c r="L123" s="58">
        <v>17731</v>
      </c>
      <c r="M123" s="59">
        <v>17932</v>
      </c>
      <c r="N123" s="58">
        <v>18214</v>
      </c>
      <c r="O123" s="59">
        <v>18354</v>
      </c>
      <c r="P123" s="58">
        <v>18801</v>
      </c>
      <c r="Q123" s="73"/>
      <c r="R123" s="58">
        <v>13494</v>
      </c>
      <c r="S123" s="59">
        <v>13668</v>
      </c>
      <c r="T123" s="58">
        <v>13776</v>
      </c>
      <c r="U123" s="59">
        <v>14005</v>
      </c>
      <c r="V123" s="58">
        <v>14433</v>
      </c>
      <c r="W123" s="59">
        <v>14723</v>
      </c>
      <c r="X123" s="58">
        <v>14805</v>
      </c>
      <c r="Y123" s="59">
        <v>14889</v>
      </c>
      <c r="Z123" s="58">
        <v>15446</v>
      </c>
      <c r="AA123" s="59">
        <v>15677</v>
      </c>
      <c r="AB123" s="58">
        <v>15779</v>
      </c>
      <c r="AC123" s="59">
        <v>16040</v>
      </c>
      <c r="AD123" s="58">
        <v>16258</v>
      </c>
      <c r="AE123" s="58">
        <v>16442</v>
      </c>
      <c r="AF123" s="59">
        <v>16693</v>
      </c>
    </row>
    <row r="124" s="65" customFormat="1" ht="22" customHeight="1" spans="2:32">
      <c r="B124" s="58">
        <v>14869</v>
      </c>
      <c r="C124" s="59">
        <v>15334</v>
      </c>
      <c r="D124" s="58">
        <v>15458</v>
      </c>
      <c r="E124" s="59">
        <v>15658</v>
      </c>
      <c r="F124" s="58">
        <v>15865</v>
      </c>
      <c r="G124" s="59">
        <v>16117</v>
      </c>
      <c r="H124" s="58">
        <v>16360</v>
      </c>
      <c r="I124" s="59">
        <v>16659</v>
      </c>
      <c r="J124" s="58">
        <v>17065</v>
      </c>
      <c r="K124" s="59">
        <v>17325</v>
      </c>
      <c r="L124" s="58">
        <v>17737</v>
      </c>
      <c r="M124" s="59">
        <v>17934</v>
      </c>
      <c r="N124" s="58">
        <v>18216</v>
      </c>
      <c r="O124" s="59">
        <v>18355</v>
      </c>
      <c r="P124" s="58">
        <v>18810</v>
      </c>
      <c r="Q124" s="73"/>
      <c r="R124" s="58">
        <v>13602</v>
      </c>
      <c r="S124" s="59">
        <v>13670</v>
      </c>
      <c r="T124" s="58">
        <v>13780</v>
      </c>
      <c r="U124" s="59">
        <v>14008</v>
      </c>
      <c r="V124" s="58">
        <v>14435</v>
      </c>
      <c r="W124" s="59">
        <v>14724</v>
      </c>
      <c r="X124" s="58">
        <v>14806</v>
      </c>
      <c r="Y124" s="59">
        <v>14893</v>
      </c>
      <c r="Z124" s="58">
        <v>15451</v>
      </c>
      <c r="AA124" s="59">
        <v>15686</v>
      </c>
      <c r="AB124" s="58">
        <v>15780</v>
      </c>
      <c r="AC124" s="59">
        <v>16041</v>
      </c>
      <c r="AD124" s="58">
        <v>16259</v>
      </c>
      <c r="AE124" s="58">
        <v>16611</v>
      </c>
      <c r="AF124" s="59">
        <v>16694</v>
      </c>
    </row>
    <row r="125" s="65" customFormat="1" ht="22" customHeight="1" spans="2:32">
      <c r="B125" s="58">
        <v>14871</v>
      </c>
      <c r="C125" s="59">
        <v>15336</v>
      </c>
      <c r="D125" s="58">
        <v>15461</v>
      </c>
      <c r="E125" s="59">
        <v>15670</v>
      </c>
      <c r="F125" s="58">
        <v>15866</v>
      </c>
      <c r="G125" s="59">
        <v>16123</v>
      </c>
      <c r="H125" s="58">
        <v>16365</v>
      </c>
      <c r="I125" s="59">
        <v>16660</v>
      </c>
      <c r="J125" s="58">
        <v>17067</v>
      </c>
      <c r="K125" s="59">
        <v>17327</v>
      </c>
      <c r="L125" s="58">
        <v>17740</v>
      </c>
      <c r="M125" s="59">
        <v>17935</v>
      </c>
      <c r="N125" s="58">
        <v>18218</v>
      </c>
      <c r="O125" s="59">
        <v>18356</v>
      </c>
      <c r="P125" s="58">
        <v>18813</v>
      </c>
      <c r="Q125" s="73"/>
      <c r="R125" s="58">
        <v>13608</v>
      </c>
      <c r="S125" s="59">
        <v>13671</v>
      </c>
      <c r="T125" s="58">
        <v>13782</v>
      </c>
      <c r="U125" s="59">
        <v>14012</v>
      </c>
      <c r="V125" s="58">
        <v>14461</v>
      </c>
      <c r="W125" s="59">
        <v>14726</v>
      </c>
      <c r="X125" s="58">
        <v>14807</v>
      </c>
      <c r="Y125" s="59">
        <v>14895</v>
      </c>
      <c r="Z125" s="58">
        <v>15459</v>
      </c>
      <c r="AA125" s="59">
        <v>15687</v>
      </c>
      <c r="AB125" s="58">
        <v>15783</v>
      </c>
      <c r="AC125" s="59">
        <v>16048</v>
      </c>
      <c r="AD125" s="58">
        <v>16260</v>
      </c>
      <c r="AE125" s="58">
        <v>16616</v>
      </c>
      <c r="AF125" s="59">
        <v>16695</v>
      </c>
    </row>
    <row r="126" s="65" customFormat="1" ht="22" customHeight="1" spans="2:32">
      <c r="B126" s="58">
        <v>14872</v>
      </c>
      <c r="C126" s="59">
        <v>15340</v>
      </c>
      <c r="D126" s="58">
        <v>15463</v>
      </c>
      <c r="E126" s="59">
        <v>15671</v>
      </c>
      <c r="F126" s="58">
        <v>15906</v>
      </c>
      <c r="G126" s="59">
        <v>16125</v>
      </c>
      <c r="H126" s="58">
        <v>16366</v>
      </c>
      <c r="I126" s="59">
        <v>16662</v>
      </c>
      <c r="J126" s="58">
        <v>17069</v>
      </c>
      <c r="K126" s="59">
        <v>17329</v>
      </c>
      <c r="L126" s="58">
        <v>17744</v>
      </c>
      <c r="M126" s="59">
        <v>17936</v>
      </c>
      <c r="N126" s="58">
        <v>18219</v>
      </c>
      <c r="O126" s="59">
        <v>18360</v>
      </c>
      <c r="P126" s="58">
        <v>18814</v>
      </c>
      <c r="Q126" s="73"/>
      <c r="R126" s="58">
        <v>13613</v>
      </c>
      <c r="S126" s="59">
        <v>13672</v>
      </c>
      <c r="T126" s="58">
        <v>13783</v>
      </c>
      <c r="U126" s="59">
        <v>14013</v>
      </c>
      <c r="V126" s="58">
        <v>14462</v>
      </c>
      <c r="W126" s="59">
        <v>14727</v>
      </c>
      <c r="X126" s="58">
        <v>14808</v>
      </c>
      <c r="Y126" s="59">
        <v>14897</v>
      </c>
      <c r="Z126" s="58">
        <v>15460</v>
      </c>
      <c r="AA126" s="59">
        <v>15693</v>
      </c>
      <c r="AB126" s="58">
        <v>15821</v>
      </c>
      <c r="AC126" s="59">
        <v>16049</v>
      </c>
      <c r="AD126" s="58">
        <v>16263</v>
      </c>
      <c r="AE126" s="58">
        <v>16621</v>
      </c>
      <c r="AF126" s="59">
        <v>16698</v>
      </c>
    </row>
    <row r="127" s="65" customFormat="1" ht="22" customHeight="1" spans="2:32">
      <c r="B127" s="58">
        <v>14881</v>
      </c>
      <c r="C127" s="59">
        <v>15344</v>
      </c>
      <c r="D127" s="58">
        <v>15465</v>
      </c>
      <c r="E127" s="59">
        <v>15679</v>
      </c>
      <c r="F127" s="58">
        <v>15909</v>
      </c>
      <c r="G127" s="59">
        <v>16132</v>
      </c>
      <c r="H127" s="58">
        <v>16367</v>
      </c>
      <c r="I127" s="59">
        <v>16671</v>
      </c>
      <c r="J127" s="58">
        <v>17073</v>
      </c>
      <c r="K127" s="59">
        <v>17340</v>
      </c>
      <c r="L127" s="58">
        <v>17745</v>
      </c>
      <c r="M127" s="59">
        <v>17942</v>
      </c>
      <c r="N127" s="58">
        <v>18221</v>
      </c>
      <c r="O127" s="59">
        <v>18405</v>
      </c>
      <c r="P127" s="58">
        <v>18817</v>
      </c>
      <c r="Q127" s="73"/>
      <c r="R127" s="58">
        <v>13614</v>
      </c>
      <c r="S127" s="59">
        <v>13673</v>
      </c>
      <c r="T127" s="58">
        <v>13786</v>
      </c>
      <c r="U127" s="59">
        <v>14024</v>
      </c>
      <c r="V127" s="58">
        <v>14466</v>
      </c>
      <c r="W127" s="59">
        <v>14728</v>
      </c>
      <c r="X127" s="58">
        <v>14809</v>
      </c>
      <c r="Y127" s="59">
        <v>14898</v>
      </c>
      <c r="Z127" s="58">
        <v>15462</v>
      </c>
      <c r="AA127" s="59">
        <v>15711</v>
      </c>
      <c r="AB127" s="58">
        <v>15827</v>
      </c>
      <c r="AC127" s="59">
        <v>16050</v>
      </c>
      <c r="AD127" s="58">
        <v>16312</v>
      </c>
      <c r="AE127" s="58">
        <v>16622</v>
      </c>
      <c r="AF127" s="59">
        <v>16720</v>
      </c>
    </row>
    <row r="128" s="65" customFormat="1" ht="22" customHeight="1" spans="2:32">
      <c r="B128" s="58">
        <v>14882</v>
      </c>
      <c r="C128" s="59">
        <v>15346</v>
      </c>
      <c r="D128" s="58">
        <v>15466</v>
      </c>
      <c r="E128" s="59">
        <v>15680</v>
      </c>
      <c r="F128" s="58">
        <v>15920</v>
      </c>
      <c r="G128" s="59">
        <v>16133</v>
      </c>
      <c r="H128" s="58">
        <v>16368</v>
      </c>
      <c r="I128" s="59">
        <v>16681</v>
      </c>
      <c r="J128" s="58">
        <v>17074</v>
      </c>
      <c r="K128" s="59">
        <v>17342</v>
      </c>
      <c r="L128" s="58">
        <v>17748</v>
      </c>
      <c r="M128" s="59">
        <v>17943</v>
      </c>
      <c r="N128" s="58">
        <v>18222</v>
      </c>
      <c r="O128" s="59">
        <v>18407</v>
      </c>
      <c r="P128" s="58">
        <v>18820</v>
      </c>
      <c r="Q128" s="73"/>
      <c r="R128" s="58">
        <v>13618</v>
      </c>
      <c r="S128" s="59">
        <v>13674</v>
      </c>
      <c r="T128" s="58">
        <v>13787</v>
      </c>
      <c r="U128" s="59">
        <v>14027</v>
      </c>
      <c r="V128" s="58">
        <v>14471</v>
      </c>
      <c r="W128" s="59">
        <v>14729</v>
      </c>
      <c r="X128" s="58">
        <v>14812</v>
      </c>
      <c r="Y128" s="59">
        <v>15018</v>
      </c>
      <c r="Z128" s="58">
        <v>15464</v>
      </c>
      <c r="AA128" s="59">
        <v>15712</v>
      </c>
      <c r="AB128" s="58">
        <v>15828</v>
      </c>
      <c r="AC128" s="59">
        <v>16058</v>
      </c>
      <c r="AD128" s="58">
        <v>16313</v>
      </c>
      <c r="AE128" s="58">
        <v>16623</v>
      </c>
      <c r="AF128" s="59">
        <v>16724</v>
      </c>
    </row>
    <row r="129" s="65" customFormat="1" ht="22" customHeight="1" spans="2:32">
      <c r="B129" s="58">
        <v>14886</v>
      </c>
      <c r="C129" s="59">
        <v>15347</v>
      </c>
      <c r="D129" s="58">
        <v>15468</v>
      </c>
      <c r="E129" s="59">
        <v>15681</v>
      </c>
      <c r="F129" s="58">
        <v>15922</v>
      </c>
      <c r="G129" s="59">
        <v>16134</v>
      </c>
      <c r="H129" s="58">
        <v>16369</v>
      </c>
      <c r="I129" s="59">
        <v>16684</v>
      </c>
      <c r="J129" s="58">
        <v>17080</v>
      </c>
      <c r="K129" s="59">
        <v>17343</v>
      </c>
      <c r="L129" s="58">
        <v>17750</v>
      </c>
      <c r="M129" s="59">
        <v>17946</v>
      </c>
      <c r="N129" s="58">
        <v>18223</v>
      </c>
      <c r="O129" s="59">
        <v>18410</v>
      </c>
      <c r="P129" s="58">
        <v>18821</v>
      </c>
      <c r="Q129" s="73"/>
      <c r="R129" s="58">
        <v>13620</v>
      </c>
      <c r="S129" s="59">
        <v>13675</v>
      </c>
      <c r="T129" s="58">
        <v>13788</v>
      </c>
      <c r="U129" s="59">
        <v>14028</v>
      </c>
      <c r="V129" s="58">
        <v>14476</v>
      </c>
      <c r="W129" s="59">
        <v>14730</v>
      </c>
      <c r="X129" s="58">
        <v>14813</v>
      </c>
      <c r="Y129" s="59">
        <v>15021</v>
      </c>
      <c r="Z129" s="58">
        <v>15467</v>
      </c>
      <c r="AA129" s="59">
        <v>15713</v>
      </c>
      <c r="AB129" s="58">
        <v>15829</v>
      </c>
      <c r="AC129" s="59">
        <v>16110</v>
      </c>
      <c r="AD129" s="58">
        <v>16317</v>
      </c>
      <c r="AE129" s="58">
        <v>16625</v>
      </c>
      <c r="AF129" s="59">
        <v>16726</v>
      </c>
    </row>
    <row r="130" s="65" customFormat="1" ht="22" customHeight="1" spans="2:32">
      <c r="B130" s="58">
        <v>14891</v>
      </c>
      <c r="C130" s="59">
        <v>15348</v>
      </c>
      <c r="D130" s="58">
        <v>15469</v>
      </c>
      <c r="E130" s="59">
        <v>15682</v>
      </c>
      <c r="F130" s="58">
        <v>15927</v>
      </c>
      <c r="G130" s="59">
        <v>16136</v>
      </c>
      <c r="H130" s="58">
        <v>16372</v>
      </c>
      <c r="I130" s="59">
        <v>16686</v>
      </c>
      <c r="J130" s="58">
        <v>17081</v>
      </c>
      <c r="K130" s="59">
        <v>17349</v>
      </c>
      <c r="L130" s="58">
        <v>17751</v>
      </c>
      <c r="M130" s="59">
        <v>17948</v>
      </c>
      <c r="N130" s="58">
        <v>18224</v>
      </c>
      <c r="O130" s="59">
        <v>18411</v>
      </c>
      <c r="P130" s="58">
        <v>18822</v>
      </c>
      <c r="Q130" s="73"/>
      <c r="R130" s="58">
        <v>13621</v>
      </c>
      <c r="S130" s="59">
        <v>13678</v>
      </c>
      <c r="T130" s="58">
        <v>13794</v>
      </c>
      <c r="U130" s="59">
        <v>14029</v>
      </c>
      <c r="V130" s="58">
        <v>14477</v>
      </c>
      <c r="W130" s="59">
        <v>14731</v>
      </c>
      <c r="X130" s="58">
        <v>14815</v>
      </c>
      <c r="Y130" s="59">
        <v>15036</v>
      </c>
      <c r="Z130" s="58">
        <v>15470</v>
      </c>
      <c r="AA130" s="59">
        <v>15716</v>
      </c>
      <c r="AB130" s="58">
        <v>15832</v>
      </c>
      <c r="AC130" s="59">
        <v>16111</v>
      </c>
      <c r="AD130" s="58">
        <v>16319</v>
      </c>
      <c r="AE130" s="58">
        <v>16627</v>
      </c>
      <c r="AF130" s="59">
        <v>16727</v>
      </c>
    </row>
    <row r="131" s="65" customFormat="1" ht="22" customHeight="1" spans="2:32">
      <c r="B131" s="58">
        <v>14894</v>
      </c>
      <c r="C131" s="59">
        <v>15350</v>
      </c>
      <c r="D131" s="58">
        <v>15473</v>
      </c>
      <c r="E131" s="59">
        <v>15684</v>
      </c>
      <c r="F131" s="58">
        <v>15928</v>
      </c>
      <c r="G131" s="59">
        <v>16137</v>
      </c>
      <c r="H131" s="58">
        <v>16401</v>
      </c>
      <c r="I131" s="59">
        <v>16701</v>
      </c>
      <c r="J131" s="58">
        <v>17090</v>
      </c>
      <c r="K131" s="59">
        <v>17350</v>
      </c>
      <c r="L131" s="58">
        <v>17752</v>
      </c>
      <c r="M131" s="59">
        <v>17951</v>
      </c>
      <c r="N131" s="58">
        <v>18229</v>
      </c>
      <c r="O131" s="59">
        <v>18414</v>
      </c>
      <c r="P131" s="58">
        <v>18826</v>
      </c>
      <c r="Q131" s="73"/>
      <c r="R131" s="58">
        <v>13622</v>
      </c>
      <c r="S131" s="59">
        <v>13679</v>
      </c>
      <c r="T131" s="58">
        <v>13796</v>
      </c>
      <c r="U131" s="59">
        <v>14034</v>
      </c>
      <c r="V131" s="58">
        <v>14479</v>
      </c>
      <c r="W131" s="59">
        <v>14735</v>
      </c>
      <c r="X131" s="58">
        <v>14818</v>
      </c>
      <c r="Y131" s="59">
        <v>15043</v>
      </c>
      <c r="Z131" s="58">
        <v>15479</v>
      </c>
      <c r="AA131" s="59">
        <v>15720</v>
      </c>
      <c r="AB131" s="58">
        <v>15834</v>
      </c>
      <c r="AC131" s="59">
        <v>16114</v>
      </c>
      <c r="AD131" s="58">
        <v>16321</v>
      </c>
      <c r="AE131" s="58">
        <v>16629</v>
      </c>
      <c r="AF131" s="59">
        <v>16729</v>
      </c>
    </row>
    <row r="132" s="65" customFormat="1" ht="22" customHeight="1" spans="2:32">
      <c r="B132" s="58">
        <v>15019</v>
      </c>
      <c r="C132" s="59">
        <v>15353</v>
      </c>
      <c r="D132" s="58">
        <v>15474</v>
      </c>
      <c r="E132" s="59">
        <v>15688</v>
      </c>
      <c r="F132" s="58">
        <v>15931</v>
      </c>
      <c r="G132" s="59">
        <v>16140</v>
      </c>
      <c r="H132" s="58">
        <v>16403</v>
      </c>
      <c r="I132" s="59">
        <v>16725</v>
      </c>
      <c r="J132" s="58">
        <v>17094</v>
      </c>
      <c r="K132" s="59">
        <v>17352</v>
      </c>
      <c r="L132" s="58">
        <v>17762</v>
      </c>
      <c r="M132" s="59">
        <v>17959</v>
      </c>
      <c r="N132" s="58">
        <v>18231</v>
      </c>
      <c r="O132" s="59">
        <v>18416</v>
      </c>
      <c r="P132" s="58">
        <v>18827</v>
      </c>
      <c r="Q132" s="73"/>
      <c r="R132" s="58">
        <v>13623</v>
      </c>
      <c r="S132" s="59">
        <v>13680</v>
      </c>
      <c r="T132" s="58">
        <v>13797</v>
      </c>
      <c r="U132" s="59">
        <v>14035</v>
      </c>
      <c r="V132" s="58">
        <v>14481</v>
      </c>
      <c r="W132" s="59">
        <v>14736</v>
      </c>
      <c r="X132" s="58">
        <v>14819</v>
      </c>
      <c r="Y132" s="59">
        <v>15064</v>
      </c>
      <c r="Z132" s="58">
        <v>15484</v>
      </c>
      <c r="AA132" s="59">
        <v>15723</v>
      </c>
      <c r="AB132" s="58">
        <v>15847</v>
      </c>
      <c r="AC132" s="59">
        <v>16115</v>
      </c>
      <c r="AD132" s="58">
        <v>16322</v>
      </c>
      <c r="AE132" s="58">
        <v>16633</v>
      </c>
      <c r="AF132" s="59">
        <v>16730</v>
      </c>
    </row>
    <row r="133" s="65" customFormat="1" ht="22" customHeight="1" spans="2:32">
      <c r="B133" s="58">
        <v>18834</v>
      </c>
      <c r="C133" s="59">
        <v>19435</v>
      </c>
      <c r="D133" s="58">
        <v>19706</v>
      </c>
      <c r="E133" s="59">
        <v>20141</v>
      </c>
      <c r="F133" s="58">
        <v>20658</v>
      </c>
      <c r="G133" s="59">
        <v>21010</v>
      </c>
      <c r="H133" s="58">
        <v>21545</v>
      </c>
      <c r="I133" s="59">
        <v>21754</v>
      </c>
      <c r="J133" s="58">
        <v>22066</v>
      </c>
      <c r="K133" s="59">
        <v>22831</v>
      </c>
      <c r="L133" s="58">
        <v>23131</v>
      </c>
      <c r="M133" s="59">
        <v>24058</v>
      </c>
      <c r="N133" s="58">
        <v>24437</v>
      </c>
      <c r="O133" s="59">
        <v>24986</v>
      </c>
      <c r="P133" s="58">
        <v>25505</v>
      </c>
      <c r="Q133" s="73"/>
      <c r="R133" s="58">
        <v>16731</v>
      </c>
      <c r="S133" s="59">
        <v>16866</v>
      </c>
      <c r="T133" s="58">
        <v>17004</v>
      </c>
      <c r="U133" s="59">
        <v>17220</v>
      </c>
      <c r="V133" s="58">
        <v>17738</v>
      </c>
      <c r="W133" s="59">
        <v>17923</v>
      </c>
      <c r="X133" s="58">
        <v>18420</v>
      </c>
      <c r="Y133" s="59">
        <v>18632</v>
      </c>
      <c r="Z133" s="58">
        <v>19975</v>
      </c>
      <c r="AA133" s="59">
        <v>21161</v>
      </c>
      <c r="AB133" s="58">
        <v>21669</v>
      </c>
      <c r="AC133" s="59">
        <v>21872</v>
      </c>
      <c r="AD133" s="58">
        <v>22539</v>
      </c>
      <c r="AE133" s="58">
        <v>22730</v>
      </c>
      <c r="AF133" s="59">
        <v>22959</v>
      </c>
    </row>
    <row r="134" s="65" customFormat="1" ht="22" customHeight="1" spans="2:32">
      <c r="B134" s="58">
        <v>18843</v>
      </c>
      <c r="C134" s="59">
        <v>19443</v>
      </c>
      <c r="D134" s="58">
        <v>19716</v>
      </c>
      <c r="E134" s="59">
        <v>20142</v>
      </c>
      <c r="F134" s="58">
        <v>20659</v>
      </c>
      <c r="G134" s="59">
        <v>21013</v>
      </c>
      <c r="H134" s="58">
        <v>21550</v>
      </c>
      <c r="I134" s="59">
        <v>21755</v>
      </c>
      <c r="J134" s="58">
        <v>22082</v>
      </c>
      <c r="K134" s="59">
        <v>22835</v>
      </c>
      <c r="L134" s="58">
        <v>23139</v>
      </c>
      <c r="M134" s="59">
        <v>24064</v>
      </c>
      <c r="N134" s="58">
        <v>24440</v>
      </c>
      <c r="O134" s="59">
        <v>25015</v>
      </c>
      <c r="P134" s="58">
        <v>25510</v>
      </c>
      <c r="Q134" s="73"/>
      <c r="R134" s="58">
        <v>16732</v>
      </c>
      <c r="S134" s="59">
        <v>16871</v>
      </c>
      <c r="T134" s="58">
        <v>17006</v>
      </c>
      <c r="U134" s="59">
        <v>17222</v>
      </c>
      <c r="V134" s="58">
        <v>17742</v>
      </c>
      <c r="W134" s="59">
        <v>17927</v>
      </c>
      <c r="X134" s="58">
        <v>18421</v>
      </c>
      <c r="Y134" s="59">
        <v>18635</v>
      </c>
      <c r="Z134" s="58">
        <v>19980</v>
      </c>
      <c r="AA134" s="59">
        <v>21520</v>
      </c>
      <c r="AB134" s="58">
        <v>21672</v>
      </c>
      <c r="AC134" s="59">
        <v>21912</v>
      </c>
      <c r="AD134" s="58">
        <v>22542</v>
      </c>
      <c r="AE134" s="58">
        <v>22732</v>
      </c>
      <c r="AF134" s="59">
        <v>22967</v>
      </c>
    </row>
    <row r="135" s="65" customFormat="1" ht="22" customHeight="1" spans="2:32">
      <c r="B135" s="58">
        <v>18847</v>
      </c>
      <c r="C135" s="59">
        <v>19457</v>
      </c>
      <c r="D135" s="58">
        <v>19730</v>
      </c>
      <c r="E135" s="59">
        <v>20143</v>
      </c>
      <c r="F135" s="58">
        <v>20660</v>
      </c>
      <c r="G135" s="59">
        <v>21023</v>
      </c>
      <c r="H135" s="58">
        <v>21562</v>
      </c>
      <c r="I135" s="59">
        <v>21756</v>
      </c>
      <c r="J135" s="58">
        <v>22134</v>
      </c>
      <c r="K135" s="59">
        <v>22840</v>
      </c>
      <c r="L135" s="58">
        <v>23141</v>
      </c>
      <c r="M135" s="59">
        <v>24065</v>
      </c>
      <c r="N135" s="58">
        <v>24441</v>
      </c>
      <c r="O135" s="59">
        <v>25024</v>
      </c>
      <c r="P135" s="58">
        <v>25530</v>
      </c>
      <c r="Q135" s="73"/>
      <c r="R135" s="58">
        <v>16733</v>
      </c>
      <c r="S135" s="59">
        <v>16872</v>
      </c>
      <c r="T135" s="58">
        <v>17017</v>
      </c>
      <c r="U135" s="59">
        <v>17224</v>
      </c>
      <c r="V135" s="58">
        <v>17747</v>
      </c>
      <c r="W135" s="59">
        <v>17933</v>
      </c>
      <c r="X135" s="58">
        <v>18425</v>
      </c>
      <c r="Y135" s="59">
        <v>18636</v>
      </c>
      <c r="Z135" s="58">
        <v>20115</v>
      </c>
      <c r="AA135" s="59">
        <v>21521</v>
      </c>
      <c r="AB135" s="58">
        <v>21673</v>
      </c>
      <c r="AC135" s="59">
        <v>21913</v>
      </c>
      <c r="AD135" s="58">
        <v>22546</v>
      </c>
      <c r="AE135" s="58">
        <v>22733</v>
      </c>
      <c r="AF135" s="59">
        <v>22969</v>
      </c>
    </row>
    <row r="136" s="65" customFormat="1" ht="22" customHeight="1" spans="2:32">
      <c r="B136" s="58">
        <v>18848</v>
      </c>
      <c r="C136" s="59">
        <v>19465</v>
      </c>
      <c r="D136" s="58">
        <v>19732</v>
      </c>
      <c r="E136" s="59">
        <v>20158</v>
      </c>
      <c r="F136" s="58">
        <v>20667</v>
      </c>
      <c r="G136" s="59">
        <v>21028</v>
      </c>
      <c r="H136" s="58">
        <v>21601</v>
      </c>
      <c r="I136" s="59">
        <v>21758</v>
      </c>
      <c r="J136" s="58">
        <v>22135</v>
      </c>
      <c r="K136" s="59">
        <v>22842</v>
      </c>
      <c r="L136" s="58">
        <v>23146</v>
      </c>
      <c r="M136" s="59">
        <v>24078</v>
      </c>
      <c r="N136" s="58">
        <v>24450</v>
      </c>
      <c r="O136" s="59">
        <v>25033</v>
      </c>
      <c r="P136" s="58">
        <v>25535</v>
      </c>
      <c r="Q136" s="73"/>
      <c r="R136" s="58">
        <v>16734</v>
      </c>
      <c r="S136" s="59">
        <v>16873</v>
      </c>
      <c r="T136" s="58">
        <v>17021</v>
      </c>
      <c r="U136" s="59">
        <v>17228</v>
      </c>
      <c r="V136" s="58">
        <v>17756</v>
      </c>
      <c r="W136" s="59">
        <v>17938</v>
      </c>
      <c r="X136" s="58">
        <v>18426</v>
      </c>
      <c r="Y136" s="59">
        <v>18656</v>
      </c>
      <c r="Z136" s="58">
        <v>20116</v>
      </c>
      <c r="AA136" s="59">
        <v>21522</v>
      </c>
      <c r="AB136" s="58">
        <v>21675</v>
      </c>
      <c r="AC136" s="59">
        <v>21915</v>
      </c>
      <c r="AD136" s="58">
        <v>22548</v>
      </c>
      <c r="AE136" s="58">
        <v>22735</v>
      </c>
      <c r="AF136" s="59">
        <v>22971</v>
      </c>
    </row>
    <row r="137" s="65" customFormat="1" ht="22" customHeight="1" spans="2:32">
      <c r="B137" s="58">
        <v>18910</v>
      </c>
      <c r="C137" s="59">
        <v>19472</v>
      </c>
      <c r="D137" s="58">
        <v>19733</v>
      </c>
      <c r="E137" s="59">
        <v>20159</v>
      </c>
      <c r="F137" s="58">
        <v>20670</v>
      </c>
      <c r="G137" s="59">
        <v>21032</v>
      </c>
      <c r="H137" s="58">
        <v>21613</v>
      </c>
      <c r="I137" s="59">
        <v>21765</v>
      </c>
      <c r="J137" s="58">
        <v>22172</v>
      </c>
      <c r="K137" s="59">
        <v>22844</v>
      </c>
      <c r="L137" s="58">
        <v>23154</v>
      </c>
      <c r="M137" s="59">
        <v>24083</v>
      </c>
      <c r="N137" s="58">
        <v>24457</v>
      </c>
      <c r="O137" s="59">
        <v>25071</v>
      </c>
      <c r="P137" s="58">
        <v>25541</v>
      </c>
      <c r="Q137" s="73"/>
      <c r="R137" s="58">
        <v>16735</v>
      </c>
      <c r="S137" s="59">
        <v>16874</v>
      </c>
      <c r="T137" s="58">
        <v>17029</v>
      </c>
      <c r="U137" s="59">
        <v>17229</v>
      </c>
      <c r="V137" s="58">
        <v>17758</v>
      </c>
      <c r="W137" s="59">
        <v>17941</v>
      </c>
      <c r="X137" s="58">
        <v>18428</v>
      </c>
      <c r="Y137" s="59">
        <v>18661</v>
      </c>
      <c r="Z137" s="58">
        <v>20117</v>
      </c>
      <c r="AA137" s="59">
        <v>21523</v>
      </c>
      <c r="AB137" s="58">
        <v>21676</v>
      </c>
      <c r="AC137" s="59">
        <v>21918</v>
      </c>
      <c r="AD137" s="58">
        <v>22552</v>
      </c>
      <c r="AE137" s="58">
        <v>22736</v>
      </c>
      <c r="AF137" s="59">
        <v>22972</v>
      </c>
    </row>
    <row r="138" s="65" customFormat="1" ht="22" customHeight="1" spans="2:32">
      <c r="B138" s="58">
        <v>18911</v>
      </c>
      <c r="C138" s="59">
        <v>19474</v>
      </c>
      <c r="D138" s="58">
        <v>19734</v>
      </c>
      <c r="E138" s="59">
        <v>20160</v>
      </c>
      <c r="F138" s="58">
        <v>20675</v>
      </c>
      <c r="G138" s="59">
        <v>21036</v>
      </c>
      <c r="H138" s="58">
        <v>21617</v>
      </c>
      <c r="I138" s="59">
        <v>21769</v>
      </c>
      <c r="J138" s="58">
        <v>22451</v>
      </c>
      <c r="K138" s="59">
        <v>22846</v>
      </c>
      <c r="L138" s="58">
        <v>23160</v>
      </c>
      <c r="M138" s="59">
        <v>24089</v>
      </c>
      <c r="N138" s="58">
        <v>24467</v>
      </c>
      <c r="O138" s="59">
        <v>25081</v>
      </c>
      <c r="P138" s="58">
        <v>25545</v>
      </c>
      <c r="Q138" s="73"/>
      <c r="R138" s="58">
        <v>16738</v>
      </c>
      <c r="S138" s="59">
        <v>16875</v>
      </c>
      <c r="T138" s="58">
        <v>17030</v>
      </c>
      <c r="U138" s="59">
        <v>17232</v>
      </c>
      <c r="V138" s="58">
        <v>17760</v>
      </c>
      <c r="W138" s="59">
        <v>17945</v>
      </c>
      <c r="X138" s="58">
        <v>18435</v>
      </c>
      <c r="Y138" s="59">
        <v>18812</v>
      </c>
      <c r="Z138" s="58">
        <v>20118</v>
      </c>
      <c r="AA138" s="59">
        <v>21524</v>
      </c>
      <c r="AB138" s="58">
        <v>21677</v>
      </c>
      <c r="AC138" s="59">
        <v>21919</v>
      </c>
      <c r="AD138" s="58">
        <v>22558</v>
      </c>
      <c r="AE138" s="58">
        <v>22737</v>
      </c>
      <c r="AF138" s="59">
        <v>22973</v>
      </c>
    </row>
    <row r="139" s="65" customFormat="1" ht="22" customHeight="1" spans="2:32">
      <c r="B139" s="58">
        <v>18917</v>
      </c>
      <c r="C139" s="59">
        <v>19475</v>
      </c>
      <c r="D139" s="58">
        <v>19736</v>
      </c>
      <c r="E139" s="59">
        <v>20180</v>
      </c>
      <c r="F139" s="58">
        <v>20676</v>
      </c>
      <c r="G139" s="59">
        <v>21037</v>
      </c>
      <c r="H139" s="58">
        <v>21619</v>
      </c>
      <c r="I139" s="59">
        <v>21771</v>
      </c>
      <c r="J139" s="58">
        <v>22480</v>
      </c>
      <c r="K139" s="59">
        <v>22853</v>
      </c>
      <c r="L139" s="58">
        <v>23178</v>
      </c>
      <c r="M139" s="59">
        <v>24092</v>
      </c>
      <c r="N139" s="58">
        <v>24469</v>
      </c>
      <c r="O139" s="59">
        <v>25086</v>
      </c>
      <c r="P139" s="58">
        <v>25547</v>
      </c>
      <c r="Q139" s="73"/>
      <c r="R139" s="58">
        <v>16740</v>
      </c>
      <c r="S139" s="59">
        <v>16878</v>
      </c>
      <c r="T139" s="58">
        <v>17035</v>
      </c>
      <c r="U139" s="59">
        <v>17238</v>
      </c>
      <c r="V139" s="58">
        <v>17763</v>
      </c>
      <c r="W139" s="59">
        <v>17949</v>
      </c>
      <c r="X139" s="58">
        <v>18437</v>
      </c>
      <c r="Y139" s="59">
        <v>18815</v>
      </c>
      <c r="Z139" s="58">
        <v>20128</v>
      </c>
      <c r="AA139" s="59">
        <v>21530</v>
      </c>
      <c r="AB139" s="58">
        <v>21678</v>
      </c>
      <c r="AC139" s="59">
        <v>21920</v>
      </c>
      <c r="AD139" s="58">
        <v>22565</v>
      </c>
      <c r="AE139" s="58">
        <v>22738</v>
      </c>
      <c r="AF139" s="59">
        <v>22976</v>
      </c>
    </row>
    <row r="140" s="65" customFormat="1" ht="22" customHeight="1" spans="2:32">
      <c r="B140" s="58">
        <v>18921</v>
      </c>
      <c r="C140" s="59">
        <v>19480</v>
      </c>
      <c r="D140" s="58">
        <v>19930</v>
      </c>
      <c r="E140" s="59">
        <v>20181</v>
      </c>
      <c r="F140" s="58">
        <v>20677</v>
      </c>
      <c r="G140" s="59">
        <v>21042</v>
      </c>
      <c r="H140" s="58">
        <v>21620</v>
      </c>
      <c r="I140" s="59">
        <v>21774</v>
      </c>
      <c r="J140" s="58">
        <v>22481</v>
      </c>
      <c r="K140" s="59">
        <v>22923</v>
      </c>
      <c r="L140" s="58">
        <v>23183</v>
      </c>
      <c r="M140" s="59">
        <v>24095</v>
      </c>
      <c r="N140" s="58">
        <v>24471</v>
      </c>
      <c r="O140" s="59">
        <v>25108</v>
      </c>
      <c r="P140" s="58">
        <v>25559</v>
      </c>
      <c r="Q140" s="73"/>
      <c r="R140" s="58">
        <v>16743</v>
      </c>
      <c r="S140" s="59">
        <v>16881</v>
      </c>
      <c r="T140" s="58">
        <v>17037</v>
      </c>
      <c r="U140" s="59">
        <v>17239</v>
      </c>
      <c r="V140" s="58">
        <v>17764</v>
      </c>
      <c r="W140" s="59">
        <v>17952</v>
      </c>
      <c r="X140" s="58">
        <v>18439</v>
      </c>
      <c r="Y140" s="59">
        <v>18816</v>
      </c>
      <c r="Z140" s="58">
        <v>20130</v>
      </c>
      <c r="AA140" s="59">
        <v>21531</v>
      </c>
      <c r="AB140" s="58">
        <v>21679</v>
      </c>
      <c r="AC140" s="59">
        <v>22427</v>
      </c>
      <c r="AD140" s="58">
        <v>22567</v>
      </c>
      <c r="AE140" s="58">
        <v>22740</v>
      </c>
      <c r="AF140" s="59">
        <v>23002</v>
      </c>
    </row>
    <row r="141" s="65" customFormat="1" ht="22" customHeight="1" spans="2:32">
      <c r="B141" s="58">
        <v>18922</v>
      </c>
      <c r="C141" s="59">
        <v>19481</v>
      </c>
      <c r="D141" s="58">
        <v>19931</v>
      </c>
      <c r="E141" s="59">
        <v>20182</v>
      </c>
      <c r="F141" s="58">
        <v>20678</v>
      </c>
      <c r="G141" s="59">
        <v>21048</v>
      </c>
      <c r="H141" s="58">
        <v>21623</v>
      </c>
      <c r="I141" s="59">
        <v>21776</v>
      </c>
      <c r="J141" s="58">
        <v>22485</v>
      </c>
      <c r="K141" s="59">
        <v>22932</v>
      </c>
      <c r="L141" s="58">
        <v>23184</v>
      </c>
      <c r="M141" s="59">
        <v>24101</v>
      </c>
      <c r="N141" s="58">
        <v>24486</v>
      </c>
      <c r="O141" s="59">
        <v>25114</v>
      </c>
      <c r="P141" s="58">
        <v>25562</v>
      </c>
      <c r="Q141" s="73"/>
      <c r="R141" s="58">
        <v>16744</v>
      </c>
      <c r="S141" s="59">
        <v>16882</v>
      </c>
      <c r="T141" s="58">
        <v>17040</v>
      </c>
      <c r="U141" s="59">
        <v>17240</v>
      </c>
      <c r="V141" s="58">
        <v>17765</v>
      </c>
      <c r="W141" s="59">
        <v>17960</v>
      </c>
      <c r="X141" s="58">
        <v>18441</v>
      </c>
      <c r="Y141" s="59">
        <v>18818</v>
      </c>
      <c r="Z141" s="58">
        <v>20140</v>
      </c>
      <c r="AA141" s="59">
        <v>21536</v>
      </c>
      <c r="AB141" s="58">
        <v>21711</v>
      </c>
      <c r="AC141" s="59">
        <v>22432</v>
      </c>
      <c r="AD141" s="58">
        <v>22570</v>
      </c>
      <c r="AE141" s="58">
        <v>22741</v>
      </c>
      <c r="AF141" s="59">
        <v>23004</v>
      </c>
    </row>
    <row r="142" s="65" customFormat="1" ht="22" customHeight="1" spans="2:32">
      <c r="B142" s="58">
        <v>18923</v>
      </c>
      <c r="C142" s="59">
        <v>19494</v>
      </c>
      <c r="D142" s="58">
        <v>19933</v>
      </c>
      <c r="E142" s="59">
        <v>20184</v>
      </c>
      <c r="F142" s="58">
        <v>20684</v>
      </c>
      <c r="G142" s="59">
        <v>21050</v>
      </c>
      <c r="H142" s="58">
        <v>21628</v>
      </c>
      <c r="I142" s="59">
        <v>21777</v>
      </c>
      <c r="J142" s="58">
        <v>22508</v>
      </c>
      <c r="K142" s="59">
        <v>22936</v>
      </c>
      <c r="L142" s="58">
        <v>23192</v>
      </c>
      <c r="M142" s="59">
        <v>24112</v>
      </c>
      <c r="N142" s="58">
        <v>24523</v>
      </c>
      <c r="O142" s="59">
        <v>25115</v>
      </c>
      <c r="P142" s="58">
        <v>25570</v>
      </c>
      <c r="Q142" s="73"/>
      <c r="R142" s="58">
        <v>16745</v>
      </c>
      <c r="S142" s="59">
        <v>16910</v>
      </c>
      <c r="T142" s="58">
        <v>17041</v>
      </c>
      <c r="U142" s="59">
        <v>17243</v>
      </c>
      <c r="V142" s="58">
        <v>17768</v>
      </c>
      <c r="W142" s="59">
        <v>17964</v>
      </c>
      <c r="X142" s="58">
        <v>18443</v>
      </c>
      <c r="Y142" s="59">
        <v>18823</v>
      </c>
      <c r="Z142" s="58">
        <v>20144</v>
      </c>
      <c r="AA142" s="59">
        <v>21538</v>
      </c>
      <c r="AB142" s="58">
        <v>21715</v>
      </c>
      <c r="AC142" s="59">
        <v>22433</v>
      </c>
      <c r="AD142" s="58">
        <v>22572</v>
      </c>
      <c r="AE142" s="58">
        <v>22743</v>
      </c>
      <c r="AF142" s="59">
        <v>23011</v>
      </c>
    </row>
    <row r="143" s="65" customFormat="1" ht="22" customHeight="1" spans="2:32">
      <c r="B143" s="58">
        <v>18927</v>
      </c>
      <c r="C143" s="59">
        <v>19503</v>
      </c>
      <c r="D143" s="58">
        <v>19938</v>
      </c>
      <c r="E143" s="59">
        <v>20185</v>
      </c>
      <c r="F143" s="58">
        <v>20685</v>
      </c>
      <c r="G143" s="59">
        <v>21051</v>
      </c>
      <c r="H143" s="58">
        <v>21629</v>
      </c>
      <c r="I143" s="59">
        <v>21779</v>
      </c>
      <c r="J143" s="58">
        <v>22526</v>
      </c>
      <c r="K143" s="59">
        <v>22942</v>
      </c>
      <c r="L143" s="58">
        <v>23304</v>
      </c>
      <c r="M143" s="59">
        <v>24114</v>
      </c>
      <c r="N143" s="58">
        <v>24527</v>
      </c>
      <c r="O143" s="59">
        <v>25139</v>
      </c>
      <c r="P143" s="58">
        <v>25601</v>
      </c>
      <c r="Q143" s="73"/>
      <c r="R143" s="58">
        <v>16746</v>
      </c>
      <c r="S143" s="59">
        <v>16911</v>
      </c>
      <c r="T143" s="58">
        <v>17045</v>
      </c>
      <c r="U143" s="59">
        <v>17244</v>
      </c>
      <c r="V143" s="58">
        <v>17771</v>
      </c>
      <c r="W143" s="59">
        <v>17968</v>
      </c>
      <c r="X143" s="58">
        <v>18445</v>
      </c>
      <c r="Y143" s="59">
        <v>18824</v>
      </c>
      <c r="Z143" s="58">
        <v>20198</v>
      </c>
      <c r="AA143" s="59">
        <v>21543</v>
      </c>
      <c r="AB143" s="58">
        <v>21750</v>
      </c>
      <c r="AC143" s="59">
        <v>22435</v>
      </c>
      <c r="AD143" s="58">
        <v>22576</v>
      </c>
      <c r="AE143" s="58">
        <v>22746</v>
      </c>
      <c r="AF143" s="59">
        <v>23014</v>
      </c>
    </row>
    <row r="144" s="65" customFormat="1" ht="22" customHeight="1" spans="2:32">
      <c r="B144" s="58">
        <v>18928</v>
      </c>
      <c r="C144" s="59">
        <v>19504</v>
      </c>
      <c r="D144" s="58">
        <v>19939</v>
      </c>
      <c r="E144" s="59">
        <v>20187</v>
      </c>
      <c r="F144" s="58">
        <v>20688</v>
      </c>
      <c r="G144" s="59">
        <v>21056</v>
      </c>
      <c r="H144" s="58">
        <v>21632</v>
      </c>
      <c r="I144" s="59">
        <v>21780</v>
      </c>
      <c r="J144" s="58">
        <v>22544</v>
      </c>
      <c r="K144" s="59">
        <v>22947</v>
      </c>
      <c r="L144" s="58">
        <v>23397</v>
      </c>
      <c r="M144" s="59">
        <v>24115</v>
      </c>
      <c r="N144" s="58">
        <v>24540</v>
      </c>
      <c r="O144" s="59">
        <v>25143</v>
      </c>
      <c r="P144" s="58">
        <v>25612</v>
      </c>
      <c r="Q144" s="73"/>
      <c r="R144" s="58">
        <v>16748</v>
      </c>
      <c r="S144" s="59">
        <v>16912</v>
      </c>
      <c r="T144" s="58">
        <v>17047</v>
      </c>
      <c r="U144" s="59">
        <v>17247</v>
      </c>
      <c r="V144" s="58">
        <v>17774</v>
      </c>
      <c r="W144" s="59">
        <v>17974</v>
      </c>
      <c r="X144" s="58">
        <v>18446</v>
      </c>
      <c r="Y144" s="59">
        <v>18825</v>
      </c>
      <c r="Z144" s="58">
        <v>20606</v>
      </c>
      <c r="AA144" s="59">
        <v>21555</v>
      </c>
      <c r="AB144" s="58">
        <v>21757</v>
      </c>
      <c r="AC144" s="59">
        <v>22436</v>
      </c>
      <c r="AD144" s="58">
        <v>22578</v>
      </c>
      <c r="AE144" s="58">
        <v>22747</v>
      </c>
      <c r="AF144" s="59">
        <v>23015</v>
      </c>
    </row>
    <row r="145" s="65" customFormat="1" ht="22" customHeight="1" spans="2:32">
      <c r="B145" s="58">
        <v>18930</v>
      </c>
      <c r="C145" s="59">
        <v>19506</v>
      </c>
      <c r="D145" s="58">
        <v>19940</v>
      </c>
      <c r="E145" s="59">
        <v>20197</v>
      </c>
      <c r="F145" s="58">
        <v>20689</v>
      </c>
      <c r="G145" s="59">
        <v>21057</v>
      </c>
      <c r="H145" s="58">
        <v>21635</v>
      </c>
      <c r="I145" s="59">
        <v>21782</v>
      </c>
      <c r="J145" s="58">
        <v>22551</v>
      </c>
      <c r="K145" s="59">
        <v>22957</v>
      </c>
      <c r="L145" s="58">
        <v>23404</v>
      </c>
      <c r="M145" s="59">
        <v>24121</v>
      </c>
      <c r="N145" s="58">
        <v>24541</v>
      </c>
      <c r="O145" s="59">
        <v>25149</v>
      </c>
      <c r="P145" s="58">
        <v>25614</v>
      </c>
      <c r="Q145" s="73"/>
      <c r="R145" s="58">
        <v>16749</v>
      </c>
      <c r="S145" s="59">
        <v>16914</v>
      </c>
      <c r="T145" s="58">
        <v>17048</v>
      </c>
      <c r="U145" s="59">
        <v>17251</v>
      </c>
      <c r="V145" s="58">
        <v>17776</v>
      </c>
      <c r="W145" s="59">
        <v>17981</v>
      </c>
      <c r="X145" s="58">
        <v>18449</v>
      </c>
      <c r="Y145" s="59">
        <v>18828</v>
      </c>
      <c r="Z145" s="58">
        <v>20608</v>
      </c>
      <c r="AA145" s="59">
        <v>21556</v>
      </c>
      <c r="AB145" s="58">
        <v>21762</v>
      </c>
      <c r="AC145" s="59">
        <v>22437</v>
      </c>
      <c r="AD145" s="58">
        <v>22579</v>
      </c>
      <c r="AE145" s="58">
        <v>22748</v>
      </c>
      <c r="AF145" s="59">
        <v>23021</v>
      </c>
    </row>
    <row r="146" s="65" customFormat="1" ht="22" customHeight="1" spans="2:32">
      <c r="B146" s="58">
        <v>18934</v>
      </c>
      <c r="C146" s="59">
        <v>19508</v>
      </c>
      <c r="D146" s="58">
        <v>19941</v>
      </c>
      <c r="E146" s="59">
        <v>20242</v>
      </c>
      <c r="F146" s="58">
        <v>20690</v>
      </c>
      <c r="G146" s="59">
        <v>21071</v>
      </c>
      <c r="H146" s="58">
        <v>21638</v>
      </c>
      <c r="I146" s="59">
        <v>21783</v>
      </c>
      <c r="J146" s="58">
        <v>22553</v>
      </c>
      <c r="K146" s="59">
        <v>22958</v>
      </c>
      <c r="L146" s="58">
        <v>23418</v>
      </c>
      <c r="M146" s="59">
        <v>24122</v>
      </c>
      <c r="N146" s="58">
        <v>24543</v>
      </c>
      <c r="O146" s="59">
        <v>25156</v>
      </c>
      <c r="P146" s="58">
        <v>25624</v>
      </c>
      <c r="Q146" s="73"/>
      <c r="R146" s="58">
        <v>16750</v>
      </c>
      <c r="S146" s="59">
        <v>16915</v>
      </c>
      <c r="T146" s="58">
        <v>17049</v>
      </c>
      <c r="U146" s="59">
        <v>17253</v>
      </c>
      <c r="V146" s="58">
        <v>17778</v>
      </c>
      <c r="W146" s="59">
        <v>17983</v>
      </c>
      <c r="X146" s="58">
        <v>18451</v>
      </c>
      <c r="Y146" s="59">
        <v>18829</v>
      </c>
      <c r="Z146" s="58">
        <v>20609</v>
      </c>
      <c r="AA146" s="59">
        <v>21557</v>
      </c>
      <c r="AB146" s="58">
        <v>21766</v>
      </c>
      <c r="AC146" s="59">
        <v>22438</v>
      </c>
      <c r="AD146" s="58">
        <v>22580</v>
      </c>
      <c r="AE146" s="58">
        <v>22749</v>
      </c>
      <c r="AF146" s="59">
        <v>23022</v>
      </c>
    </row>
    <row r="147" s="65" customFormat="1" ht="22" customHeight="1" spans="2:32">
      <c r="B147" s="58">
        <v>18935</v>
      </c>
      <c r="C147" s="59">
        <v>19511</v>
      </c>
      <c r="D147" s="58">
        <v>19943</v>
      </c>
      <c r="E147" s="59">
        <v>20602</v>
      </c>
      <c r="F147" s="58">
        <v>20693</v>
      </c>
      <c r="G147" s="59">
        <v>21074</v>
      </c>
      <c r="H147" s="58">
        <v>21639</v>
      </c>
      <c r="I147" s="59">
        <v>21784</v>
      </c>
      <c r="J147" s="58">
        <v>22560</v>
      </c>
      <c r="K147" s="59">
        <v>22960</v>
      </c>
      <c r="L147" s="58">
        <v>23430</v>
      </c>
      <c r="M147" s="59">
        <v>24134</v>
      </c>
      <c r="N147" s="58">
        <v>24550</v>
      </c>
      <c r="O147" s="59">
        <v>25159</v>
      </c>
      <c r="P147" s="58">
        <v>25637</v>
      </c>
      <c r="Q147" s="73"/>
      <c r="R147" s="58">
        <v>16751</v>
      </c>
      <c r="S147" s="59">
        <v>16917</v>
      </c>
      <c r="T147" s="58">
        <v>17051</v>
      </c>
      <c r="U147" s="59">
        <v>17255</v>
      </c>
      <c r="V147" s="58">
        <v>17812</v>
      </c>
      <c r="W147" s="59">
        <v>17985</v>
      </c>
      <c r="X147" s="58">
        <v>18453</v>
      </c>
      <c r="Y147" s="59">
        <v>18830</v>
      </c>
      <c r="Z147" s="58">
        <v>20618</v>
      </c>
      <c r="AA147" s="59">
        <v>21561</v>
      </c>
      <c r="AB147" s="58">
        <v>21778</v>
      </c>
      <c r="AC147" s="59">
        <v>22442</v>
      </c>
      <c r="AD147" s="58">
        <v>22610</v>
      </c>
      <c r="AE147" s="58">
        <v>22810</v>
      </c>
      <c r="AF147" s="59">
        <v>23023</v>
      </c>
    </row>
    <row r="148" s="65" customFormat="1" ht="22" customHeight="1" spans="2:32">
      <c r="B148" s="58">
        <v>18938</v>
      </c>
      <c r="C148" s="59">
        <v>19512</v>
      </c>
      <c r="D148" s="58">
        <v>19944</v>
      </c>
      <c r="E148" s="59">
        <v>20604</v>
      </c>
      <c r="F148" s="58">
        <v>20695</v>
      </c>
      <c r="G148" s="59">
        <v>21078</v>
      </c>
      <c r="H148" s="58">
        <v>21643</v>
      </c>
      <c r="I148" s="59">
        <v>21787</v>
      </c>
      <c r="J148" s="58">
        <v>22611</v>
      </c>
      <c r="K148" s="59">
        <v>22963</v>
      </c>
      <c r="L148" s="58">
        <v>23431</v>
      </c>
      <c r="M148" s="59">
        <v>24151</v>
      </c>
      <c r="N148" s="58">
        <v>24570</v>
      </c>
      <c r="O148" s="59">
        <v>25162</v>
      </c>
      <c r="P148" s="58">
        <v>25639</v>
      </c>
      <c r="Q148" s="73"/>
      <c r="R148" s="58">
        <v>16820</v>
      </c>
      <c r="S148" s="59">
        <v>16918</v>
      </c>
      <c r="T148" s="58">
        <v>17052</v>
      </c>
      <c r="U148" s="59">
        <v>17260</v>
      </c>
      <c r="V148" s="58">
        <v>17813</v>
      </c>
      <c r="W148" s="59">
        <v>18063</v>
      </c>
      <c r="X148" s="58">
        <v>18454</v>
      </c>
      <c r="Y148" s="59">
        <v>18831</v>
      </c>
      <c r="Z148" s="58">
        <v>20621</v>
      </c>
      <c r="AA148" s="59">
        <v>21607</v>
      </c>
      <c r="AB148" s="58">
        <v>21781</v>
      </c>
      <c r="AC148" s="59">
        <v>22443</v>
      </c>
      <c r="AD148" s="58">
        <v>22626</v>
      </c>
      <c r="AE148" s="58">
        <v>22811</v>
      </c>
      <c r="AF148" s="59">
        <v>23024</v>
      </c>
    </row>
    <row r="149" s="65" customFormat="1" ht="22" customHeight="1" spans="2:32">
      <c r="B149" s="58">
        <v>18942</v>
      </c>
      <c r="C149" s="59">
        <v>19516</v>
      </c>
      <c r="D149" s="58">
        <v>19945</v>
      </c>
      <c r="E149" s="59">
        <v>20607</v>
      </c>
      <c r="F149" s="58">
        <v>20711</v>
      </c>
      <c r="G149" s="59">
        <v>21082</v>
      </c>
      <c r="H149" s="58">
        <v>21647</v>
      </c>
      <c r="I149" s="59">
        <v>21788</v>
      </c>
      <c r="J149" s="58">
        <v>22620</v>
      </c>
      <c r="K149" s="59">
        <v>22964</v>
      </c>
      <c r="L149" s="58">
        <v>23434</v>
      </c>
      <c r="M149" s="59">
        <v>24157</v>
      </c>
      <c r="N149" s="58">
        <v>24572</v>
      </c>
      <c r="O149" s="59">
        <v>25165</v>
      </c>
      <c r="P149" s="58">
        <v>25652</v>
      </c>
      <c r="Q149" s="73"/>
      <c r="R149" s="58">
        <v>16822</v>
      </c>
      <c r="S149" s="59">
        <v>16921</v>
      </c>
      <c r="T149" s="58">
        <v>17054</v>
      </c>
      <c r="U149" s="59">
        <v>17261</v>
      </c>
      <c r="V149" s="58">
        <v>17814</v>
      </c>
      <c r="W149" s="59">
        <v>18065</v>
      </c>
      <c r="X149" s="58">
        <v>18455</v>
      </c>
      <c r="Y149" s="59">
        <v>18832</v>
      </c>
      <c r="Z149" s="58">
        <v>20624</v>
      </c>
      <c r="AA149" s="59">
        <v>21610</v>
      </c>
      <c r="AB149" s="58">
        <v>21790</v>
      </c>
      <c r="AC149" s="59">
        <v>22446</v>
      </c>
      <c r="AD149" s="58">
        <v>22627</v>
      </c>
      <c r="AE149" s="58">
        <v>22820</v>
      </c>
      <c r="AF149" s="59">
        <v>23025</v>
      </c>
    </row>
    <row r="150" s="65" customFormat="1" ht="22" customHeight="1" spans="2:32">
      <c r="B150" s="58">
        <v>18944</v>
      </c>
      <c r="C150" s="59">
        <v>19518</v>
      </c>
      <c r="D150" s="58">
        <v>19946</v>
      </c>
      <c r="E150" s="59">
        <v>20610</v>
      </c>
      <c r="F150" s="58">
        <v>20732</v>
      </c>
      <c r="G150" s="59">
        <v>21084</v>
      </c>
      <c r="H150" s="58">
        <v>21649</v>
      </c>
      <c r="I150" s="59">
        <v>21791</v>
      </c>
      <c r="J150" s="58">
        <v>22623</v>
      </c>
      <c r="K150" s="59">
        <v>22965</v>
      </c>
      <c r="L150" s="58">
        <v>23439</v>
      </c>
      <c r="M150" s="59">
        <v>24168</v>
      </c>
      <c r="N150" s="58">
        <v>24588</v>
      </c>
      <c r="O150" s="59">
        <v>25168</v>
      </c>
      <c r="P150" s="58">
        <v>25653</v>
      </c>
      <c r="Q150" s="73"/>
      <c r="R150" s="58">
        <v>16826</v>
      </c>
      <c r="S150" s="59">
        <v>16922</v>
      </c>
      <c r="T150" s="58">
        <v>17056</v>
      </c>
      <c r="U150" s="59">
        <v>17262</v>
      </c>
      <c r="V150" s="58">
        <v>17821</v>
      </c>
      <c r="W150" s="59">
        <v>18220</v>
      </c>
      <c r="X150" s="58">
        <v>18456</v>
      </c>
      <c r="Y150" s="59">
        <v>18833</v>
      </c>
      <c r="Z150" s="58">
        <v>20625</v>
      </c>
      <c r="AA150" s="59">
        <v>21612</v>
      </c>
      <c r="AB150" s="58">
        <v>21810</v>
      </c>
      <c r="AC150" s="59">
        <v>22454</v>
      </c>
      <c r="AD150" s="58">
        <v>22637</v>
      </c>
      <c r="AE150" s="58">
        <v>22830</v>
      </c>
      <c r="AF150" s="59">
        <v>23027</v>
      </c>
    </row>
    <row r="151" s="65" customFormat="1" ht="22" customHeight="1" spans="2:32">
      <c r="B151" s="58">
        <v>18947</v>
      </c>
      <c r="C151" s="59">
        <v>19519</v>
      </c>
      <c r="D151" s="58">
        <v>19947</v>
      </c>
      <c r="E151" s="59">
        <v>20611</v>
      </c>
      <c r="F151" s="58">
        <v>20733</v>
      </c>
      <c r="G151" s="59">
        <v>21092</v>
      </c>
      <c r="H151" s="58">
        <v>21651</v>
      </c>
      <c r="I151" s="59">
        <v>21794</v>
      </c>
      <c r="J151" s="58">
        <v>22625</v>
      </c>
      <c r="K151" s="59">
        <v>22968</v>
      </c>
      <c r="L151" s="58">
        <v>23442</v>
      </c>
      <c r="M151" s="59">
        <v>24174</v>
      </c>
      <c r="N151" s="58">
        <v>24607</v>
      </c>
      <c r="O151" s="59">
        <v>25183</v>
      </c>
      <c r="P151" s="58">
        <v>25691</v>
      </c>
      <c r="Q151" s="73"/>
      <c r="R151" s="58">
        <v>16829</v>
      </c>
      <c r="S151" s="59">
        <v>16923</v>
      </c>
      <c r="T151" s="58">
        <v>17058</v>
      </c>
      <c r="U151" s="59">
        <v>17263</v>
      </c>
      <c r="V151" s="58">
        <v>17823</v>
      </c>
      <c r="W151" s="59">
        <v>18230</v>
      </c>
      <c r="X151" s="58">
        <v>18457</v>
      </c>
      <c r="Y151" s="59">
        <v>18837</v>
      </c>
      <c r="Z151" s="58">
        <v>20626</v>
      </c>
      <c r="AA151" s="59">
        <v>21622</v>
      </c>
      <c r="AB151" s="58">
        <v>21814</v>
      </c>
      <c r="AC151" s="59">
        <v>22460</v>
      </c>
      <c r="AD151" s="58">
        <v>22639</v>
      </c>
      <c r="AE151" s="58">
        <v>22832</v>
      </c>
      <c r="AF151" s="59">
        <v>23030</v>
      </c>
    </row>
    <row r="152" s="65" customFormat="1" ht="22" customHeight="1" spans="2:32">
      <c r="B152" s="58">
        <v>18949</v>
      </c>
      <c r="C152" s="59">
        <v>19522</v>
      </c>
      <c r="D152" s="58">
        <v>19950</v>
      </c>
      <c r="E152" s="59">
        <v>20612</v>
      </c>
      <c r="F152" s="58">
        <v>20736</v>
      </c>
      <c r="G152" s="59">
        <v>21102</v>
      </c>
      <c r="H152" s="58">
        <v>21653</v>
      </c>
      <c r="I152" s="59">
        <v>21797</v>
      </c>
      <c r="J152" s="58">
        <v>22642</v>
      </c>
      <c r="K152" s="59">
        <v>22974</v>
      </c>
      <c r="L152" s="58">
        <v>23457</v>
      </c>
      <c r="M152" s="59">
        <v>24175</v>
      </c>
      <c r="N152" s="58">
        <v>24612</v>
      </c>
      <c r="O152" s="59">
        <v>25186</v>
      </c>
      <c r="P152" s="58">
        <v>25813</v>
      </c>
      <c r="Q152" s="73"/>
      <c r="R152" s="58">
        <v>16830</v>
      </c>
      <c r="S152" s="59">
        <v>16925</v>
      </c>
      <c r="T152" s="58">
        <v>17059</v>
      </c>
      <c r="U152" s="59">
        <v>17264</v>
      </c>
      <c r="V152" s="58">
        <v>17824</v>
      </c>
      <c r="W152" s="59">
        <v>18241</v>
      </c>
      <c r="X152" s="58">
        <v>18460</v>
      </c>
      <c r="Y152" s="59">
        <v>18839</v>
      </c>
      <c r="Z152" s="58">
        <v>20628</v>
      </c>
      <c r="AA152" s="59">
        <v>21624</v>
      </c>
      <c r="AB152" s="58">
        <v>21817</v>
      </c>
      <c r="AC152" s="59">
        <v>22469</v>
      </c>
      <c r="AD152" s="58">
        <v>22640</v>
      </c>
      <c r="AE152" s="58">
        <v>22834</v>
      </c>
      <c r="AF152" s="59">
        <v>23031</v>
      </c>
    </row>
    <row r="153" s="65" customFormat="1" ht="22" customHeight="1" spans="2:32">
      <c r="B153" s="58">
        <v>18951</v>
      </c>
      <c r="C153" s="59">
        <v>19523</v>
      </c>
      <c r="D153" s="58">
        <v>19951</v>
      </c>
      <c r="E153" s="59">
        <v>20613</v>
      </c>
      <c r="F153" s="58">
        <v>20744</v>
      </c>
      <c r="G153" s="59">
        <v>21104</v>
      </c>
      <c r="H153" s="58">
        <v>21654</v>
      </c>
      <c r="I153" s="59">
        <v>21798</v>
      </c>
      <c r="J153" s="58">
        <v>22645</v>
      </c>
      <c r="K153" s="59">
        <v>22987</v>
      </c>
      <c r="L153" s="58">
        <v>23483</v>
      </c>
      <c r="M153" s="59">
        <v>24176</v>
      </c>
      <c r="N153" s="58">
        <v>24635</v>
      </c>
      <c r="O153" s="59">
        <v>25201</v>
      </c>
      <c r="P153" s="58">
        <v>25823</v>
      </c>
      <c r="Q153" s="73"/>
      <c r="R153" s="58">
        <v>16832</v>
      </c>
      <c r="S153" s="59">
        <v>16926</v>
      </c>
      <c r="T153" s="58">
        <v>17060</v>
      </c>
      <c r="U153" s="59">
        <v>17265</v>
      </c>
      <c r="V153" s="58">
        <v>17825</v>
      </c>
      <c r="W153" s="59">
        <v>18242</v>
      </c>
      <c r="X153" s="58">
        <v>18461</v>
      </c>
      <c r="Y153" s="59">
        <v>18840</v>
      </c>
      <c r="Z153" s="58">
        <v>20630</v>
      </c>
      <c r="AA153" s="59">
        <v>21625</v>
      </c>
      <c r="AB153" s="58">
        <v>21821</v>
      </c>
      <c r="AC153" s="59">
        <v>22472</v>
      </c>
      <c r="AD153" s="58">
        <v>22641</v>
      </c>
      <c r="AE153" s="58">
        <v>22841</v>
      </c>
      <c r="AF153" s="59">
        <v>23032</v>
      </c>
    </row>
    <row r="154" s="65" customFormat="1" ht="22" customHeight="1" spans="2:32">
      <c r="B154" s="58">
        <v>18953</v>
      </c>
      <c r="C154" s="59">
        <v>19525</v>
      </c>
      <c r="D154" s="58">
        <v>19952</v>
      </c>
      <c r="E154" s="59">
        <v>20615</v>
      </c>
      <c r="F154" s="58">
        <v>20749</v>
      </c>
      <c r="G154" s="59">
        <v>21105</v>
      </c>
      <c r="H154" s="58">
        <v>21655</v>
      </c>
      <c r="I154" s="59">
        <v>21811</v>
      </c>
      <c r="J154" s="58">
        <v>22646</v>
      </c>
      <c r="K154" s="59">
        <v>22989</v>
      </c>
      <c r="L154" s="58">
        <v>23487</v>
      </c>
      <c r="M154" s="59">
        <v>24184</v>
      </c>
      <c r="N154" s="58">
        <v>24637</v>
      </c>
      <c r="O154" s="59">
        <v>25202</v>
      </c>
      <c r="P154" s="58">
        <v>25825</v>
      </c>
      <c r="Q154" s="73"/>
      <c r="R154" s="58">
        <v>16834</v>
      </c>
      <c r="S154" s="59">
        <v>16927</v>
      </c>
      <c r="T154" s="58">
        <v>17062</v>
      </c>
      <c r="U154" s="59">
        <v>17267</v>
      </c>
      <c r="V154" s="58">
        <v>17828</v>
      </c>
      <c r="W154" s="59">
        <v>18243</v>
      </c>
      <c r="X154" s="58">
        <v>18462</v>
      </c>
      <c r="Y154" s="59">
        <v>18842</v>
      </c>
      <c r="Z154" s="58">
        <v>20645</v>
      </c>
      <c r="AA154" s="59">
        <v>21626</v>
      </c>
      <c r="AB154" s="58">
        <v>21822</v>
      </c>
      <c r="AC154" s="59">
        <v>22473</v>
      </c>
      <c r="AD154" s="58">
        <v>22643</v>
      </c>
      <c r="AE154" s="58">
        <v>22843</v>
      </c>
      <c r="AF154" s="59">
        <v>23035</v>
      </c>
    </row>
    <row r="155" s="65" customFormat="1" ht="22" customHeight="1" spans="2:32">
      <c r="B155" s="58">
        <v>18963</v>
      </c>
      <c r="C155" s="59">
        <v>19526</v>
      </c>
      <c r="D155" s="58">
        <v>19954</v>
      </c>
      <c r="E155" s="59">
        <v>20616</v>
      </c>
      <c r="F155" s="58">
        <v>20751</v>
      </c>
      <c r="G155" s="59">
        <v>21106</v>
      </c>
      <c r="H155" s="58">
        <v>21660</v>
      </c>
      <c r="I155" s="59">
        <v>21813</v>
      </c>
      <c r="J155" s="58">
        <v>22649</v>
      </c>
      <c r="K155" s="59">
        <v>23001</v>
      </c>
      <c r="L155" s="58">
        <v>23651</v>
      </c>
      <c r="M155" s="59">
        <v>24202</v>
      </c>
      <c r="N155" s="58">
        <v>24641</v>
      </c>
      <c r="O155" s="59">
        <v>25203</v>
      </c>
      <c r="P155" s="58">
        <v>25840</v>
      </c>
      <c r="Q155" s="73"/>
      <c r="R155" s="58">
        <v>16835</v>
      </c>
      <c r="S155" s="59">
        <v>16928</v>
      </c>
      <c r="T155" s="58">
        <v>17063</v>
      </c>
      <c r="U155" s="59">
        <v>17271</v>
      </c>
      <c r="V155" s="58">
        <v>17830</v>
      </c>
      <c r="W155" s="59">
        <v>18245</v>
      </c>
      <c r="X155" s="58">
        <v>18464</v>
      </c>
      <c r="Y155" s="59">
        <v>18844</v>
      </c>
      <c r="Z155" s="58">
        <v>20656</v>
      </c>
      <c r="AA155" s="59">
        <v>21627</v>
      </c>
      <c r="AB155" s="58">
        <v>21824</v>
      </c>
      <c r="AC155" s="59">
        <v>22476</v>
      </c>
      <c r="AD155" s="58">
        <v>22644</v>
      </c>
      <c r="AE155" s="58">
        <v>22845</v>
      </c>
      <c r="AF155" s="59">
        <v>23038</v>
      </c>
    </row>
    <row r="156" s="65" customFormat="1" ht="22" customHeight="1" spans="2:32">
      <c r="B156" s="58">
        <v>18968</v>
      </c>
      <c r="C156" s="59">
        <v>19530</v>
      </c>
      <c r="D156" s="58">
        <v>19956</v>
      </c>
      <c r="E156" s="59">
        <v>20617</v>
      </c>
      <c r="F156" s="58">
        <v>20754</v>
      </c>
      <c r="G156" s="59">
        <v>21111</v>
      </c>
      <c r="H156" s="58">
        <v>21663</v>
      </c>
      <c r="I156" s="59">
        <v>21830</v>
      </c>
      <c r="J156" s="58">
        <v>22657</v>
      </c>
      <c r="K156" s="59">
        <v>23003</v>
      </c>
      <c r="L156" s="58">
        <v>23691</v>
      </c>
      <c r="M156" s="59">
        <v>24210</v>
      </c>
      <c r="N156" s="58">
        <v>24701</v>
      </c>
      <c r="O156" s="59">
        <v>25213</v>
      </c>
      <c r="P156" s="58">
        <v>25849</v>
      </c>
      <c r="Q156" s="73"/>
      <c r="R156" s="58">
        <v>16836</v>
      </c>
      <c r="S156" s="59">
        <v>16929</v>
      </c>
      <c r="T156" s="58">
        <v>17066</v>
      </c>
      <c r="U156" s="59">
        <v>17302</v>
      </c>
      <c r="V156" s="58">
        <v>17835</v>
      </c>
      <c r="W156" s="59">
        <v>18246</v>
      </c>
      <c r="X156" s="58">
        <v>18465</v>
      </c>
      <c r="Y156" s="59">
        <v>18845</v>
      </c>
      <c r="Z156" s="58">
        <v>20661</v>
      </c>
      <c r="AA156" s="59">
        <v>21631</v>
      </c>
      <c r="AB156" s="58">
        <v>21829</v>
      </c>
      <c r="AC156" s="59">
        <v>22482</v>
      </c>
      <c r="AD156" s="58">
        <v>22650</v>
      </c>
      <c r="AE156" s="58">
        <v>22847</v>
      </c>
      <c r="AF156" s="59">
        <v>23039</v>
      </c>
    </row>
    <row r="157" s="65" customFormat="1" ht="22" customHeight="1" spans="2:32">
      <c r="B157" s="58">
        <v>18970</v>
      </c>
      <c r="C157" s="59">
        <v>19534</v>
      </c>
      <c r="D157" s="58">
        <v>19960</v>
      </c>
      <c r="E157" s="59">
        <v>20620</v>
      </c>
      <c r="F157" s="58">
        <v>20758</v>
      </c>
      <c r="G157" s="59">
        <v>21120</v>
      </c>
      <c r="H157" s="58">
        <v>21664</v>
      </c>
      <c r="I157" s="59">
        <v>21849</v>
      </c>
      <c r="J157" s="58">
        <v>22660</v>
      </c>
      <c r="K157" s="59">
        <v>23009</v>
      </c>
      <c r="L157" s="58">
        <v>23803</v>
      </c>
      <c r="M157" s="59">
        <v>24211</v>
      </c>
      <c r="N157" s="58">
        <v>24712</v>
      </c>
      <c r="O157" s="59">
        <v>25264</v>
      </c>
      <c r="P157" s="58">
        <v>25855</v>
      </c>
      <c r="Q157" s="73"/>
      <c r="R157" s="58">
        <v>16837</v>
      </c>
      <c r="S157" s="59">
        <v>16930</v>
      </c>
      <c r="T157" s="58">
        <v>17068</v>
      </c>
      <c r="U157" s="59">
        <v>17324</v>
      </c>
      <c r="V157" s="58">
        <v>17836</v>
      </c>
      <c r="W157" s="59">
        <v>18248</v>
      </c>
      <c r="X157" s="58">
        <v>18466</v>
      </c>
      <c r="Y157" s="59">
        <v>18846</v>
      </c>
      <c r="Z157" s="58">
        <v>20662</v>
      </c>
      <c r="AA157" s="59">
        <v>21634</v>
      </c>
      <c r="AB157" s="58">
        <v>21835</v>
      </c>
      <c r="AC157" s="59">
        <v>22488</v>
      </c>
      <c r="AD157" s="58">
        <v>22652</v>
      </c>
      <c r="AE157" s="58">
        <v>22848</v>
      </c>
      <c r="AF157" s="59">
        <v>23040</v>
      </c>
    </row>
    <row r="158" s="65" customFormat="1" ht="22" customHeight="1" spans="2:32">
      <c r="B158" s="58">
        <v>18972</v>
      </c>
      <c r="C158" s="59">
        <v>19535</v>
      </c>
      <c r="D158" s="58">
        <v>19962</v>
      </c>
      <c r="E158" s="59">
        <v>20622</v>
      </c>
      <c r="F158" s="58">
        <v>20764</v>
      </c>
      <c r="G158" s="59">
        <v>21131</v>
      </c>
      <c r="H158" s="58">
        <v>21666</v>
      </c>
      <c r="I158" s="59">
        <v>21850</v>
      </c>
      <c r="J158" s="58">
        <v>22663</v>
      </c>
      <c r="K158" s="59">
        <v>23018</v>
      </c>
      <c r="L158" s="58">
        <v>23804</v>
      </c>
      <c r="M158" s="59">
        <v>24212</v>
      </c>
      <c r="N158" s="58">
        <v>24731</v>
      </c>
      <c r="O158" s="59">
        <v>25306</v>
      </c>
      <c r="P158" s="58">
        <v>25857</v>
      </c>
      <c r="Q158" s="73"/>
      <c r="R158" s="58">
        <v>16838</v>
      </c>
      <c r="S158" s="59">
        <v>16932</v>
      </c>
      <c r="T158" s="58">
        <v>17071</v>
      </c>
      <c r="U158" s="59">
        <v>17337</v>
      </c>
      <c r="V158" s="58">
        <v>17841</v>
      </c>
      <c r="W158" s="59">
        <v>18249</v>
      </c>
      <c r="X158" s="58">
        <v>18469</v>
      </c>
      <c r="Y158" s="59">
        <v>18850</v>
      </c>
      <c r="Z158" s="58">
        <v>20664</v>
      </c>
      <c r="AA158" s="59">
        <v>21636</v>
      </c>
      <c r="AB158" s="58">
        <v>21836</v>
      </c>
      <c r="AC158" s="59">
        <v>22503</v>
      </c>
      <c r="AD158" s="58">
        <v>22654</v>
      </c>
      <c r="AE158" s="58">
        <v>22849</v>
      </c>
      <c r="AF158" s="59">
        <v>23045</v>
      </c>
    </row>
    <row r="159" s="65" customFormat="1" ht="22" customHeight="1" spans="2:32">
      <c r="B159" s="58">
        <v>18981</v>
      </c>
      <c r="C159" s="59">
        <v>19536</v>
      </c>
      <c r="D159" s="58">
        <v>19963</v>
      </c>
      <c r="E159" s="59">
        <v>20623</v>
      </c>
      <c r="F159" s="58">
        <v>20765</v>
      </c>
      <c r="G159" s="59">
        <v>21136</v>
      </c>
      <c r="H159" s="58">
        <v>21670</v>
      </c>
      <c r="I159" s="59">
        <v>21851</v>
      </c>
      <c r="J159" s="58">
        <v>22664</v>
      </c>
      <c r="K159" s="59">
        <v>23043</v>
      </c>
      <c r="L159" s="58">
        <v>23805</v>
      </c>
      <c r="M159" s="59">
        <v>24216</v>
      </c>
      <c r="N159" s="58">
        <v>24737</v>
      </c>
      <c r="O159" s="59">
        <v>25311</v>
      </c>
      <c r="P159" s="58">
        <v>25862</v>
      </c>
      <c r="Q159" s="73"/>
      <c r="R159" s="58">
        <v>16839</v>
      </c>
      <c r="S159" s="59">
        <v>16935</v>
      </c>
      <c r="T159" s="58">
        <v>17075</v>
      </c>
      <c r="U159" s="59">
        <v>17353</v>
      </c>
      <c r="V159" s="58">
        <v>17843</v>
      </c>
      <c r="W159" s="59">
        <v>18256</v>
      </c>
      <c r="X159" s="58">
        <v>18470</v>
      </c>
      <c r="Y159" s="59">
        <v>18851</v>
      </c>
      <c r="Z159" s="58">
        <v>20674</v>
      </c>
      <c r="AA159" s="59">
        <v>21640</v>
      </c>
      <c r="AB159" s="58">
        <v>21837</v>
      </c>
      <c r="AC159" s="59">
        <v>22504</v>
      </c>
      <c r="AD159" s="58">
        <v>22709</v>
      </c>
      <c r="AE159" s="58">
        <v>22850</v>
      </c>
      <c r="AF159" s="59">
        <v>23050</v>
      </c>
    </row>
    <row r="160" s="65" customFormat="1" ht="22" customHeight="1" spans="2:32">
      <c r="B160" s="58">
        <v>19009</v>
      </c>
      <c r="C160" s="59">
        <v>19538</v>
      </c>
      <c r="D160" s="58">
        <v>19968</v>
      </c>
      <c r="E160" s="59">
        <v>20627</v>
      </c>
      <c r="F160" s="58">
        <v>20770</v>
      </c>
      <c r="G160" s="59">
        <v>21153</v>
      </c>
      <c r="H160" s="58">
        <v>21671</v>
      </c>
      <c r="I160" s="59">
        <v>21862</v>
      </c>
      <c r="J160" s="58">
        <v>22701</v>
      </c>
      <c r="K160" s="59">
        <v>23047</v>
      </c>
      <c r="L160" s="58">
        <v>23806</v>
      </c>
      <c r="M160" s="59">
        <v>24219</v>
      </c>
      <c r="N160" s="58">
        <v>24738</v>
      </c>
      <c r="O160" s="59">
        <v>25312</v>
      </c>
      <c r="P160" s="58">
        <v>25866</v>
      </c>
      <c r="Q160" s="73"/>
      <c r="R160" s="58">
        <v>16841</v>
      </c>
      <c r="S160" s="59">
        <v>16936</v>
      </c>
      <c r="T160" s="58">
        <v>17076</v>
      </c>
      <c r="U160" s="59">
        <v>17375</v>
      </c>
      <c r="V160" s="58">
        <v>17845</v>
      </c>
      <c r="W160" s="59">
        <v>18323</v>
      </c>
      <c r="X160" s="58">
        <v>18473</v>
      </c>
      <c r="Y160" s="59">
        <v>18853</v>
      </c>
      <c r="Z160" s="58">
        <v>20680</v>
      </c>
      <c r="AA160" s="59">
        <v>21641</v>
      </c>
      <c r="AB160" s="58">
        <v>21838</v>
      </c>
      <c r="AC160" s="59">
        <v>22507</v>
      </c>
      <c r="AD160" s="58">
        <v>22711</v>
      </c>
      <c r="AE160" s="58">
        <v>22851</v>
      </c>
      <c r="AF160" s="59">
        <v>23056</v>
      </c>
    </row>
    <row r="161" s="65" customFormat="1" ht="22" customHeight="1" spans="2:32">
      <c r="B161" s="58">
        <v>19310</v>
      </c>
      <c r="C161" s="59">
        <v>19539</v>
      </c>
      <c r="D161" s="58">
        <v>19977</v>
      </c>
      <c r="E161" s="59">
        <v>20629</v>
      </c>
      <c r="F161" s="58">
        <v>20776</v>
      </c>
      <c r="G161" s="59">
        <v>21154</v>
      </c>
      <c r="H161" s="58">
        <v>21710</v>
      </c>
      <c r="I161" s="59">
        <v>21874</v>
      </c>
      <c r="J161" s="58">
        <v>22712</v>
      </c>
      <c r="K161" s="59">
        <v>23055</v>
      </c>
      <c r="L161" s="58">
        <v>23824</v>
      </c>
      <c r="M161" s="59">
        <v>24246</v>
      </c>
      <c r="N161" s="58">
        <v>24751</v>
      </c>
      <c r="O161" s="59">
        <v>25315</v>
      </c>
      <c r="P161" s="58">
        <v>25879</v>
      </c>
      <c r="Q161" s="73"/>
      <c r="R161" s="58">
        <v>16845</v>
      </c>
      <c r="S161" s="59">
        <v>16937</v>
      </c>
      <c r="T161" s="58">
        <v>17077</v>
      </c>
      <c r="U161" s="59">
        <v>17503</v>
      </c>
      <c r="V161" s="58">
        <v>17850</v>
      </c>
      <c r="W161" s="59">
        <v>18325</v>
      </c>
      <c r="X161" s="58">
        <v>18611</v>
      </c>
      <c r="Y161" s="59">
        <v>18854</v>
      </c>
      <c r="Z161" s="58">
        <v>20682</v>
      </c>
      <c r="AA161" s="59">
        <v>21644</v>
      </c>
      <c r="AB161" s="58">
        <v>21840</v>
      </c>
      <c r="AC161" s="59">
        <v>22509</v>
      </c>
      <c r="AD161" s="58">
        <v>22713</v>
      </c>
      <c r="AE161" s="58">
        <v>22920</v>
      </c>
      <c r="AF161" s="59">
        <v>23063</v>
      </c>
    </row>
    <row r="162" s="65" customFormat="1" ht="22" customHeight="1" spans="2:32">
      <c r="B162" s="58">
        <v>19330</v>
      </c>
      <c r="C162" s="59">
        <v>19540</v>
      </c>
      <c r="D162" s="58">
        <v>19979</v>
      </c>
      <c r="E162" s="59">
        <v>20632</v>
      </c>
      <c r="F162" s="58">
        <v>20777</v>
      </c>
      <c r="G162" s="59">
        <v>21155</v>
      </c>
      <c r="H162" s="58">
        <v>21713</v>
      </c>
      <c r="I162" s="59">
        <v>21875</v>
      </c>
      <c r="J162" s="58">
        <v>22720</v>
      </c>
      <c r="K162" s="59">
        <v>23061</v>
      </c>
      <c r="L162" s="58">
        <v>23829</v>
      </c>
      <c r="M162" s="59">
        <v>24266</v>
      </c>
      <c r="N162" s="58">
        <v>24816</v>
      </c>
      <c r="O162" s="59">
        <v>25317</v>
      </c>
      <c r="P162" s="58">
        <v>25901</v>
      </c>
      <c r="Q162" s="73"/>
      <c r="R162" s="58">
        <v>16849</v>
      </c>
      <c r="S162" s="59">
        <v>16938</v>
      </c>
      <c r="T162" s="58">
        <v>17082</v>
      </c>
      <c r="U162" s="59">
        <v>17509</v>
      </c>
      <c r="V162" s="58">
        <v>17853</v>
      </c>
      <c r="W162" s="59">
        <v>18334</v>
      </c>
      <c r="X162" s="58">
        <v>18614</v>
      </c>
      <c r="Y162" s="59">
        <v>18920</v>
      </c>
      <c r="Z162" s="58">
        <v>20686</v>
      </c>
      <c r="AA162" s="59">
        <v>21645</v>
      </c>
      <c r="AB162" s="58">
        <v>21841</v>
      </c>
      <c r="AC162" s="59">
        <v>22511</v>
      </c>
      <c r="AD162" s="58">
        <v>22714</v>
      </c>
      <c r="AE162" s="58">
        <v>22922</v>
      </c>
      <c r="AF162" s="59">
        <v>23065</v>
      </c>
    </row>
    <row r="163" s="65" customFormat="1" ht="22" customHeight="1" spans="2:32">
      <c r="B163" s="58">
        <v>19343</v>
      </c>
      <c r="C163" s="59">
        <v>19541</v>
      </c>
      <c r="D163" s="58">
        <v>20106</v>
      </c>
      <c r="E163" s="59">
        <v>20634</v>
      </c>
      <c r="F163" s="58">
        <v>20778</v>
      </c>
      <c r="G163" s="59">
        <v>21156</v>
      </c>
      <c r="H163" s="58">
        <v>21716</v>
      </c>
      <c r="I163" s="59">
        <v>21890</v>
      </c>
      <c r="J163" s="58">
        <v>22724</v>
      </c>
      <c r="K163" s="59">
        <v>23064</v>
      </c>
      <c r="L163" s="58">
        <v>23838</v>
      </c>
      <c r="M163" s="59">
        <v>24273</v>
      </c>
      <c r="N163" s="58">
        <v>24829</v>
      </c>
      <c r="O163" s="59">
        <v>25402</v>
      </c>
      <c r="P163" s="58">
        <v>25936</v>
      </c>
      <c r="Q163" s="73"/>
      <c r="R163" s="58">
        <v>16852</v>
      </c>
      <c r="S163" s="59">
        <v>16939</v>
      </c>
      <c r="T163" s="58">
        <v>17086</v>
      </c>
      <c r="U163" s="59">
        <v>17518</v>
      </c>
      <c r="V163" s="58">
        <v>17858</v>
      </c>
      <c r="W163" s="59">
        <v>18340</v>
      </c>
      <c r="X163" s="58">
        <v>18616</v>
      </c>
      <c r="Y163" s="59">
        <v>18933</v>
      </c>
      <c r="Z163" s="58">
        <v>20687</v>
      </c>
      <c r="AA163" s="59">
        <v>21648</v>
      </c>
      <c r="AB163" s="58">
        <v>21853</v>
      </c>
      <c r="AC163" s="59">
        <v>22513</v>
      </c>
      <c r="AD163" s="58">
        <v>22715</v>
      </c>
      <c r="AE163" s="58">
        <v>22931</v>
      </c>
      <c r="AF163" s="59">
        <v>23067</v>
      </c>
    </row>
    <row r="164" s="65" customFormat="1" ht="22" customHeight="1" spans="2:32">
      <c r="B164" s="58">
        <v>19344</v>
      </c>
      <c r="C164" s="59">
        <v>19543</v>
      </c>
      <c r="D164" s="58">
        <v>20107</v>
      </c>
      <c r="E164" s="59">
        <v>20635</v>
      </c>
      <c r="F164" s="58">
        <v>20779</v>
      </c>
      <c r="G164" s="59">
        <v>21157</v>
      </c>
      <c r="H164" s="58">
        <v>21719</v>
      </c>
      <c r="I164" s="59">
        <v>21901</v>
      </c>
      <c r="J164" s="58">
        <v>22728</v>
      </c>
      <c r="K164" s="59">
        <v>23066</v>
      </c>
      <c r="L164" s="58">
        <v>23842</v>
      </c>
      <c r="M164" s="59">
        <v>24277</v>
      </c>
      <c r="N164" s="58">
        <v>24831</v>
      </c>
      <c r="O164" s="59">
        <v>25404</v>
      </c>
      <c r="P164" s="58">
        <v>25977</v>
      </c>
      <c r="Q164" s="73"/>
      <c r="R164" s="58">
        <v>16854</v>
      </c>
      <c r="S164" s="59">
        <v>16940</v>
      </c>
      <c r="T164" s="58">
        <v>17087</v>
      </c>
      <c r="U164" s="59">
        <v>17532</v>
      </c>
      <c r="V164" s="58">
        <v>17859</v>
      </c>
      <c r="W164" s="59">
        <v>18348</v>
      </c>
      <c r="X164" s="58">
        <v>18619</v>
      </c>
      <c r="Y164" s="59">
        <v>19052</v>
      </c>
      <c r="Z164" s="58">
        <v>20692</v>
      </c>
      <c r="AA164" s="59">
        <v>21650</v>
      </c>
      <c r="AB164" s="58">
        <v>21856</v>
      </c>
      <c r="AC164" s="59">
        <v>22514</v>
      </c>
      <c r="AD164" s="58">
        <v>22716</v>
      </c>
      <c r="AE164" s="58">
        <v>22935</v>
      </c>
      <c r="AF164" s="59">
        <v>23068</v>
      </c>
    </row>
    <row r="165" s="65" customFormat="1" ht="22" customHeight="1" spans="2:32">
      <c r="B165" s="58">
        <v>19346</v>
      </c>
      <c r="C165" s="59">
        <v>19545</v>
      </c>
      <c r="D165" s="58">
        <v>20119</v>
      </c>
      <c r="E165" s="59">
        <v>20636</v>
      </c>
      <c r="F165" s="58">
        <v>20833</v>
      </c>
      <c r="G165" s="59">
        <v>21158</v>
      </c>
      <c r="H165" s="58">
        <v>21720</v>
      </c>
      <c r="I165" s="59">
        <v>21903</v>
      </c>
      <c r="J165" s="58">
        <v>22731</v>
      </c>
      <c r="K165" s="59">
        <v>23069</v>
      </c>
      <c r="L165" s="58">
        <v>23847</v>
      </c>
      <c r="M165" s="59">
        <v>24290</v>
      </c>
      <c r="N165" s="58">
        <v>24853</v>
      </c>
      <c r="O165" s="59">
        <v>25410</v>
      </c>
      <c r="P165" s="58">
        <v>25979</v>
      </c>
      <c r="Q165" s="73"/>
      <c r="R165" s="58">
        <v>16855</v>
      </c>
      <c r="S165" s="59">
        <v>16941</v>
      </c>
      <c r="T165" s="58">
        <v>17097</v>
      </c>
      <c r="U165" s="59">
        <v>17536</v>
      </c>
      <c r="V165" s="58">
        <v>17862</v>
      </c>
      <c r="W165" s="59">
        <v>18350</v>
      </c>
      <c r="X165" s="58">
        <v>18622</v>
      </c>
      <c r="Y165" s="59">
        <v>19470</v>
      </c>
      <c r="Z165" s="58">
        <v>20837</v>
      </c>
      <c r="AA165" s="59">
        <v>21652</v>
      </c>
      <c r="AB165" s="58">
        <v>21857</v>
      </c>
      <c r="AC165" s="59">
        <v>22517</v>
      </c>
      <c r="AD165" s="58">
        <v>22718</v>
      </c>
      <c r="AE165" s="58">
        <v>22937</v>
      </c>
      <c r="AF165" s="59">
        <v>23070</v>
      </c>
    </row>
    <row r="166" s="65" customFormat="1" ht="22" customHeight="1" spans="2:32">
      <c r="B166" s="58">
        <v>19351</v>
      </c>
      <c r="C166" s="59">
        <v>19547</v>
      </c>
      <c r="D166" s="58">
        <v>20129</v>
      </c>
      <c r="E166" s="59">
        <v>20637</v>
      </c>
      <c r="F166" s="58">
        <v>20841</v>
      </c>
      <c r="G166" s="59">
        <v>21163</v>
      </c>
      <c r="H166" s="58">
        <v>21721</v>
      </c>
      <c r="I166" s="59">
        <v>21904</v>
      </c>
      <c r="J166" s="58">
        <v>22734</v>
      </c>
      <c r="K166" s="59">
        <v>23072</v>
      </c>
      <c r="L166" s="58">
        <v>23851</v>
      </c>
      <c r="M166" s="59">
        <v>24293</v>
      </c>
      <c r="N166" s="58">
        <v>24855</v>
      </c>
      <c r="O166" s="59">
        <v>25413</v>
      </c>
      <c r="P166" s="58">
        <v>26031</v>
      </c>
      <c r="Q166" s="73"/>
      <c r="R166" s="58">
        <v>16856</v>
      </c>
      <c r="S166" s="59">
        <v>16942</v>
      </c>
      <c r="T166" s="58">
        <v>17099</v>
      </c>
      <c r="U166" s="59">
        <v>17555</v>
      </c>
      <c r="V166" s="58">
        <v>17867</v>
      </c>
      <c r="W166" s="59">
        <v>18351</v>
      </c>
      <c r="X166" s="58">
        <v>18623</v>
      </c>
      <c r="Y166" s="59">
        <v>19507</v>
      </c>
      <c r="Z166" s="58">
        <v>20838</v>
      </c>
      <c r="AA166" s="59">
        <v>21657</v>
      </c>
      <c r="AB166" s="58">
        <v>21861</v>
      </c>
      <c r="AC166" s="59">
        <v>22520</v>
      </c>
      <c r="AD166" s="58">
        <v>22719</v>
      </c>
      <c r="AE166" s="58">
        <v>22938</v>
      </c>
      <c r="AF166" s="59">
        <v>23071</v>
      </c>
    </row>
    <row r="167" s="65" customFormat="1" ht="22" customHeight="1" spans="2:32">
      <c r="B167" s="58">
        <v>19360</v>
      </c>
      <c r="C167" s="59">
        <v>19548</v>
      </c>
      <c r="D167" s="58">
        <v>20131</v>
      </c>
      <c r="E167" s="59">
        <v>20639</v>
      </c>
      <c r="F167" s="58">
        <v>20860</v>
      </c>
      <c r="G167" s="59">
        <v>21405</v>
      </c>
      <c r="H167" s="58">
        <v>21722</v>
      </c>
      <c r="I167" s="59">
        <v>21911</v>
      </c>
      <c r="J167" s="58">
        <v>22742</v>
      </c>
      <c r="K167" s="59">
        <v>23092</v>
      </c>
      <c r="L167" s="58">
        <v>23860</v>
      </c>
      <c r="M167" s="59">
        <v>24301</v>
      </c>
      <c r="N167" s="58">
        <v>24857</v>
      </c>
      <c r="O167" s="59">
        <v>25414</v>
      </c>
      <c r="P167" s="58">
        <v>26035</v>
      </c>
      <c r="Q167" s="73"/>
      <c r="R167" s="58">
        <v>16858</v>
      </c>
      <c r="S167" s="59">
        <v>16943</v>
      </c>
      <c r="T167" s="58">
        <v>17210</v>
      </c>
      <c r="U167" s="59">
        <v>17563</v>
      </c>
      <c r="V167" s="58">
        <v>17877</v>
      </c>
      <c r="W167" s="59">
        <v>18357</v>
      </c>
      <c r="X167" s="58">
        <v>18624</v>
      </c>
      <c r="Y167" s="59">
        <v>19529</v>
      </c>
      <c r="Z167" s="58">
        <v>20839</v>
      </c>
      <c r="AA167" s="59">
        <v>21658</v>
      </c>
      <c r="AB167" s="58">
        <v>21863</v>
      </c>
      <c r="AC167" s="59">
        <v>22523</v>
      </c>
      <c r="AD167" s="58">
        <v>22721</v>
      </c>
      <c r="AE167" s="58">
        <v>22940</v>
      </c>
      <c r="AF167" s="59">
        <v>23076</v>
      </c>
    </row>
    <row r="168" s="65" customFormat="1" ht="22" customHeight="1" spans="2:32">
      <c r="B168" s="58">
        <v>19362</v>
      </c>
      <c r="C168" s="59">
        <v>19551</v>
      </c>
      <c r="D168" s="58">
        <v>20132</v>
      </c>
      <c r="E168" s="59">
        <v>20640</v>
      </c>
      <c r="F168" s="58">
        <v>20861</v>
      </c>
      <c r="G168" s="59">
        <v>21528</v>
      </c>
      <c r="H168" s="58">
        <v>21723</v>
      </c>
      <c r="I168" s="59">
        <v>21916</v>
      </c>
      <c r="J168" s="58">
        <v>22802</v>
      </c>
      <c r="K168" s="59">
        <v>23102</v>
      </c>
      <c r="L168" s="58">
        <v>23901</v>
      </c>
      <c r="M168" s="59">
        <v>24311</v>
      </c>
      <c r="N168" s="58">
        <v>24861</v>
      </c>
      <c r="O168" s="59">
        <v>25420</v>
      </c>
      <c r="P168" s="58">
        <v>26037</v>
      </c>
      <c r="Q168" s="73"/>
      <c r="R168" s="58">
        <v>16859</v>
      </c>
      <c r="S168" s="59">
        <v>16945</v>
      </c>
      <c r="T168" s="58">
        <v>17211</v>
      </c>
      <c r="U168" s="59">
        <v>17565</v>
      </c>
      <c r="V168" s="58">
        <v>17878</v>
      </c>
      <c r="W168" s="59">
        <v>18371</v>
      </c>
      <c r="X168" s="58">
        <v>18625</v>
      </c>
      <c r="Y168" s="59">
        <v>19544</v>
      </c>
      <c r="Z168" s="58">
        <v>20842</v>
      </c>
      <c r="AA168" s="59">
        <v>21659</v>
      </c>
      <c r="AB168" s="58">
        <v>21864</v>
      </c>
      <c r="AC168" s="59">
        <v>22524</v>
      </c>
      <c r="AD168" s="58">
        <v>22722</v>
      </c>
      <c r="AE168" s="58">
        <v>22943</v>
      </c>
      <c r="AF168" s="59">
        <v>23079</v>
      </c>
    </row>
    <row r="169" s="65" customFormat="1" ht="22" customHeight="1" spans="2:32">
      <c r="B169" s="58">
        <v>19363</v>
      </c>
      <c r="C169" s="59">
        <v>19554</v>
      </c>
      <c r="D169" s="58">
        <v>20134</v>
      </c>
      <c r="E169" s="59">
        <v>20643</v>
      </c>
      <c r="F169" s="58">
        <v>20862</v>
      </c>
      <c r="G169" s="59">
        <v>21529</v>
      </c>
      <c r="H169" s="58">
        <v>21727</v>
      </c>
      <c r="I169" s="59">
        <v>21917</v>
      </c>
      <c r="J169" s="58">
        <v>22803</v>
      </c>
      <c r="K169" s="59">
        <v>23103</v>
      </c>
      <c r="L169" s="58">
        <v>23909</v>
      </c>
      <c r="M169" s="59">
        <v>24333</v>
      </c>
      <c r="N169" s="58">
        <v>24868</v>
      </c>
      <c r="O169" s="59">
        <v>25423</v>
      </c>
      <c r="P169" s="58">
        <v>26040</v>
      </c>
      <c r="Q169" s="73"/>
      <c r="R169" s="58">
        <v>16860</v>
      </c>
      <c r="S169" s="59">
        <v>16946</v>
      </c>
      <c r="T169" s="58">
        <v>17212</v>
      </c>
      <c r="U169" s="59">
        <v>17723</v>
      </c>
      <c r="V169" s="58">
        <v>17880</v>
      </c>
      <c r="W169" s="59">
        <v>18401</v>
      </c>
      <c r="X169" s="58">
        <v>18626</v>
      </c>
      <c r="Y169" s="59">
        <v>19731</v>
      </c>
      <c r="Z169" s="58">
        <v>21020</v>
      </c>
      <c r="AA169" s="59">
        <v>21661</v>
      </c>
      <c r="AB169" s="58">
        <v>21865</v>
      </c>
      <c r="AC169" s="59">
        <v>22529</v>
      </c>
      <c r="AD169" s="58">
        <v>22723</v>
      </c>
      <c r="AE169" s="58">
        <v>22946</v>
      </c>
      <c r="AF169" s="59">
        <v>23083</v>
      </c>
    </row>
    <row r="170" s="65" customFormat="1" ht="22" customHeight="1" spans="2:32">
      <c r="B170" s="58">
        <v>19374</v>
      </c>
      <c r="C170" s="59">
        <v>19555</v>
      </c>
      <c r="D170" s="58">
        <v>20135</v>
      </c>
      <c r="E170" s="59">
        <v>20646</v>
      </c>
      <c r="F170" s="58">
        <v>20872</v>
      </c>
      <c r="G170" s="59">
        <v>21532</v>
      </c>
      <c r="H170" s="58">
        <v>21733</v>
      </c>
      <c r="I170" s="59">
        <v>21921</v>
      </c>
      <c r="J170" s="58">
        <v>22815</v>
      </c>
      <c r="K170" s="59">
        <v>23120</v>
      </c>
      <c r="L170" s="58">
        <v>23917</v>
      </c>
      <c r="M170" s="59">
        <v>24354</v>
      </c>
      <c r="N170" s="58">
        <v>24901</v>
      </c>
      <c r="O170" s="59">
        <v>25425</v>
      </c>
      <c r="P170" s="58">
        <v>26041</v>
      </c>
      <c r="Q170" s="73"/>
      <c r="R170" s="58">
        <v>16861</v>
      </c>
      <c r="S170" s="59">
        <v>16947</v>
      </c>
      <c r="T170" s="58">
        <v>17213</v>
      </c>
      <c r="U170" s="59">
        <v>17724</v>
      </c>
      <c r="V170" s="58">
        <v>17882</v>
      </c>
      <c r="W170" s="59">
        <v>18413</v>
      </c>
      <c r="X170" s="58">
        <v>18628</v>
      </c>
      <c r="Y170" s="59">
        <v>19735</v>
      </c>
      <c r="Z170" s="58">
        <v>21034</v>
      </c>
      <c r="AA170" s="59">
        <v>21662</v>
      </c>
      <c r="AB170" s="58">
        <v>21866</v>
      </c>
      <c r="AC170" s="59">
        <v>22530</v>
      </c>
      <c r="AD170" s="58">
        <v>22725</v>
      </c>
      <c r="AE170" s="58">
        <v>22948</v>
      </c>
      <c r="AF170" s="59">
        <v>23084</v>
      </c>
    </row>
    <row r="171" s="65" customFormat="1" ht="22" customHeight="1" spans="2:32">
      <c r="B171" s="58">
        <v>19390</v>
      </c>
      <c r="C171" s="59">
        <v>19564</v>
      </c>
      <c r="D171" s="58">
        <v>20137</v>
      </c>
      <c r="E171" s="59">
        <v>20650</v>
      </c>
      <c r="F171" s="58">
        <v>20882</v>
      </c>
      <c r="G171" s="59">
        <v>21539</v>
      </c>
      <c r="H171" s="58">
        <v>21737</v>
      </c>
      <c r="I171" s="59">
        <v>21922</v>
      </c>
      <c r="J171" s="58">
        <v>22821</v>
      </c>
      <c r="K171" s="59">
        <v>23124</v>
      </c>
      <c r="L171" s="58">
        <v>23919</v>
      </c>
      <c r="M171" s="59">
        <v>24382</v>
      </c>
      <c r="N171" s="58">
        <v>24902</v>
      </c>
      <c r="O171" s="59">
        <v>25427</v>
      </c>
      <c r="P171" s="58">
        <v>26050</v>
      </c>
      <c r="Q171" s="73"/>
      <c r="R171" s="58">
        <v>16863</v>
      </c>
      <c r="S171" s="59">
        <v>16948</v>
      </c>
      <c r="T171" s="58">
        <v>17215</v>
      </c>
      <c r="U171" s="59">
        <v>17727</v>
      </c>
      <c r="V171" s="58">
        <v>17883</v>
      </c>
      <c r="W171" s="59">
        <v>18415</v>
      </c>
      <c r="X171" s="58">
        <v>18629</v>
      </c>
      <c r="Y171" s="59">
        <v>19953</v>
      </c>
      <c r="Z171" s="58">
        <v>21053</v>
      </c>
      <c r="AA171" s="59">
        <v>21665</v>
      </c>
      <c r="AB171" s="58">
        <v>21867</v>
      </c>
      <c r="AC171" s="59">
        <v>22534</v>
      </c>
      <c r="AD171" s="58">
        <v>22726</v>
      </c>
      <c r="AE171" s="58">
        <v>22949</v>
      </c>
      <c r="AF171" s="59">
        <v>23085</v>
      </c>
    </row>
    <row r="172" s="65" customFormat="1" ht="22" customHeight="1" spans="2:32">
      <c r="B172" s="58">
        <v>19421</v>
      </c>
      <c r="C172" s="59">
        <v>19565</v>
      </c>
      <c r="D172" s="58">
        <v>20138</v>
      </c>
      <c r="E172" s="59">
        <v>20653</v>
      </c>
      <c r="F172" s="58">
        <v>20993</v>
      </c>
      <c r="G172" s="59">
        <v>21541</v>
      </c>
      <c r="H172" s="58">
        <v>21738</v>
      </c>
      <c r="I172" s="59">
        <v>21930</v>
      </c>
      <c r="J172" s="58">
        <v>22824</v>
      </c>
      <c r="K172" s="59">
        <v>23125</v>
      </c>
      <c r="L172" s="58">
        <v>23950</v>
      </c>
      <c r="M172" s="59">
        <v>24416</v>
      </c>
      <c r="N172" s="58">
        <v>24957</v>
      </c>
      <c r="O172" s="59">
        <v>25430</v>
      </c>
      <c r="P172" s="58">
        <v>26060</v>
      </c>
      <c r="Q172" s="73"/>
      <c r="R172" s="58">
        <v>16864</v>
      </c>
      <c r="S172" s="59">
        <v>16950</v>
      </c>
      <c r="T172" s="58">
        <v>17217</v>
      </c>
      <c r="U172" s="59">
        <v>17729</v>
      </c>
      <c r="V172" s="58">
        <v>17885</v>
      </c>
      <c r="W172" s="59">
        <v>18417</v>
      </c>
      <c r="X172" s="58">
        <v>18630</v>
      </c>
      <c r="Y172" s="59">
        <v>19955</v>
      </c>
      <c r="Z172" s="58">
        <v>21132</v>
      </c>
      <c r="AA172" s="59">
        <v>21667</v>
      </c>
      <c r="AB172" s="58">
        <v>21869</v>
      </c>
      <c r="AC172" s="59">
        <v>22535</v>
      </c>
      <c r="AD172" s="58">
        <v>22727</v>
      </c>
      <c r="AE172" s="58">
        <v>22952</v>
      </c>
      <c r="AF172" s="59">
        <v>23086</v>
      </c>
    </row>
    <row r="173" s="65" customFormat="1" ht="22" customHeight="1" spans="2:32">
      <c r="B173" s="58">
        <v>19425</v>
      </c>
      <c r="C173" s="59">
        <v>19567</v>
      </c>
      <c r="D173" s="58">
        <v>20139</v>
      </c>
      <c r="E173" s="59">
        <v>20657</v>
      </c>
      <c r="F173" s="58">
        <v>21005</v>
      </c>
      <c r="G173" s="59">
        <v>21542</v>
      </c>
      <c r="H173" s="58">
        <v>21746</v>
      </c>
      <c r="I173" s="59">
        <v>22037</v>
      </c>
      <c r="J173" s="58">
        <v>22827</v>
      </c>
      <c r="K173" s="59">
        <v>23129</v>
      </c>
      <c r="L173" s="58">
        <v>23970</v>
      </c>
      <c r="M173" s="59">
        <v>24431</v>
      </c>
      <c r="N173" s="58">
        <v>24970</v>
      </c>
      <c r="O173" s="59">
        <v>25443</v>
      </c>
      <c r="P173" s="58">
        <v>26075</v>
      </c>
      <c r="Q173" s="73"/>
      <c r="R173" s="58">
        <v>16865</v>
      </c>
      <c r="S173" s="59">
        <v>17002</v>
      </c>
      <c r="T173" s="58">
        <v>17219</v>
      </c>
      <c r="U173" s="59">
        <v>17735</v>
      </c>
      <c r="V173" s="58">
        <v>17888</v>
      </c>
      <c r="W173" s="59">
        <v>18419</v>
      </c>
      <c r="X173" s="58">
        <v>18631</v>
      </c>
      <c r="Y173" s="59">
        <v>19964</v>
      </c>
      <c r="Z173" s="58">
        <v>21160</v>
      </c>
      <c r="AA173" s="59">
        <v>21668</v>
      </c>
      <c r="AB173" s="58">
        <v>21871</v>
      </c>
      <c r="AC173" s="59">
        <v>22538</v>
      </c>
      <c r="AD173" s="58">
        <v>22729</v>
      </c>
      <c r="AE173" s="58">
        <v>22954</v>
      </c>
      <c r="AF173" s="59">
        <v>23089</v>
      </c>
    </row>
    <row r="174" s="65" customFormat="1" ht="22" customHeight="1" spans="2:32">
      <c r="B174" s="58">
        <v>26104</v>
      </c>
      <c r="C174" s="59">
        <v>26591</v>
      </c>
      <c r="D174" s="58">
        <v>27283</v>
      </c>
      <c r="E174" s="59">
        <v>27573</v>
      </c>
      <c r="F174" s="58">
        <v>27941</v>
      </c>
      <c r="G174" s="59">
        <v>28124</v>
      </c>
      <c r="H174" s="58">
        <v>28380</v>
      </c>
      <c r="I174" s="59">
        <v>28607</v>
      </c>
      <c r="J174" s="58">
        <v>28731</v>
      </c>
      <c r="K174" s="59">
        <v>29118</v>
      </c>
      <c r="L174" s="58">
        <v>29574</v>
      </c>
      <c r="M174" s="59">
        <v>29912</v>
      </c>
      <c r="N174" s="58">
        <v>30212</v>
      </c>
      <c r="O174" s="59">
        <v>30527</v>
      </c>
      <c r="P174" s="58">
        <v>30753</v>
      </c>
      <c r="Q174" s="73"/>
      <c r="R174" s="58">
        <v>23091</v>
      </c>
      <c r="S174" s="59">
        <v>23347</v>
      </c>
      <c r="T174" s="58">
        <v>23821</v>
      </c>
      <c r="U174" s="59">
        <v>23915</v>
      </c>
      <c r="V174" s="58">
        <v>24082</v>
      </c>
      <c r="W174" s="59">
        <v>24226</v>
      </c>
      <c r="X174" s="58">
        <v>24327</v>
      </c>
      <c r="Y174" s="59">
        <v>24465</v>
      </c>
      <c r="Z174" s="58">
        <v>24579</v>
      </c>
      <c r="AA174" s="59">
        <v>24719</v>
      </c>
      <c r="AB174" s="58">
        <v>24862</v>
      </c>
      <c r="AC174" s="59">
        <v>24944</v>
      </c>
      <c r="AD174" s="58">
        <v>25044</v>
      </c>
      <c r="AE174" s="58">
        <v>25130</v>
      </c>
      <c r="AF174" s="59">
        <v>25250</v>
      </c>
    </row>
    <row r="175" s="65" customFormat="1" ht="22" customHeight="1" spans="2:32">
      <c r="B175" s="58">
        <v>26120</v>
      </c>
      <c r="C175" s="59">
        <v>26707</v>
      </c>
      <c r="D175" s="58">
        <v>27288</v>
      </c>
      <c r="E175" s="59">
        <v>27576</v>
      </c>
      <c r="F175" s="58">
        <v>27944</v>
      </c>
      <c r="G175" s="59">
        <v>28136</v>
      </c>
      <c r="H175" s="58">
        <v>28384</v>
      </c>
      <c r="I175" s="59">
        <v>28609</v>
      </c>
      <c r="J175" s="58">
        <v>28733</v>
      </c>
      <c r="K175" s="59">
        <v>29122</v>
      </c>
      <c r="L175" s="58">
        <v>29576</v>
      </c>
      <c r="M175" s="59">
        <v>29915</v>
      </c>
      <c r="N175" s="58">
        <v>30215</v>
      </c>
      <c r="O175" s="59">
        <v>30528</v>
      </c>
      <c r="P175" s="58">
        <v>30755</v>
      </c>
      <c r="Q175" s="73"/>
      <c r="R175" s="58">
        <v>23093</v>
      </c>
      <c r="S175" s="59">
        <v>23350</v>
      </c>
      <c r="T175" s="58">
        <v>23827</v>
      </c>
      <c r="U175" s="59">
        <v>23920</v>
      </c>
      <c r="V175" s="58">
        <v>24085</v>
      </c>
      <c r="W175" s="59">
        <v>24228</v>
      </c>
      <c r="X175" s="58">
        <v>24328</v>
      </c>
      <c r="Y175" s="59">
        <v>24468</v>
      </c>
      <c r="Z175" s="58">
        <v>24580</v>
      </c>
      <c r="AA175" s="59">
        <v>24724</v>
      </c>
      <c r="AB175" s="58">
        <v>24866</v>
      </c>
      <c r="AC175" s="59">
        <v>24945</v>
      </c>
      <c r="AD175" s="58">
        <v>25045</v>
      </c>
      <c r="AE175" s="58">
        <v>25132</v>
      </c>
      <c r="AF175" s="59">
        <v>25251</v>
      </c>
    </row>
    <row r="176" s="65" customFormat="1" ht="22" customHeight="1" spans="2:32">
      <c r="B176" s="58">
        <v>26142</v>
      </c>
      <c r="C176" s="59">
        <v>26719</v>
      </c>
      <c r="D176" s="58">
        <v>27289</v>
      </c>
      <c r="E176" s="59">
        <v>27581</v>
      </c>
      <c r="F176" s="58">
        <v>27947</v>
      </c>
      <c r="G176" s="59">
        <v>28138</v>
      </c>
      <c r="H176" s="58">
        <v>28391</v>
      </c>
      <c r="I176" s="59">
        <v>28612</v>
      </c>
      <c r="J176" s="58">
        <v>28734</v>
      </c>
      <c r="K176" s="59">
        <v>29123</v>
      </c>
      <c r="L176" s="58">
        <v>29585</v>
      </c>
      <c r="M176" s="59">
        <v>29920</v>
      </c>
      <c r="N176" s="58">
        <v>30223</v>
      </c>
      <c r="O176" s="59">
        <v>30530</v>
      </c>
      <c r="P176" s="58">
        <v>30756</v>
      </c>
      <c r="Q176" s="73"/>
      <c r="R176" s="58">
        <v>23106</v>
      </c>
      <c r="S176" s="59">
        <v>23354</v>
      </c>
      <c r="T176" s="58">
        <v>23828</v>
      </c>
      <c r="U176" s="59">
        <v>23921</v>
      </c>
      <c r="V176" s="58">
        <v>24086</v>
      </c>
      <c r="W176" s="59">
        <v>24230</v>
      </c>
      <c r="X176" s="58">
        <v>24330</v>
      </c>
      <c r="Y176" s="59">
        <v>24472</v>
      </c>
      <c r="Z176" s="58">
        <v>24581</v>
      </c>
      <c r="AA176" s="59">
        <v>24726</v>
      </c>
      <c r="AB176" s="58">
        <v>24867</v>
      </c>
      <c r="AC176" s="59">
        <v>24946</v>
      </c>
      <c r="AD176" s="58">
        <v>25046</v>
      </c>
      <c r="AE176" s="58">
        <v>25133</v>
      </c>
      <c r="AF176" s="59">
        <v>25252</v>
      </c>
    </row>
    <row r="177" s="65" customFormat="1" ht="22" customHeight="1" spans="2:32">
      <c r="B177" s="58">
        <v>26150</v>
      </c>
      <c r="C177" s="59">
        <v>26726</v>
      </c>
      <c r="D177" s="58">
        <v>27292</v>
      </c>
      <c r="E177" s="59">
        <v>27584</v>
      </c>
      <c r="F177" s="58">
        <v>27949</v>
      </c>
      <c r="G177" s="59">
        <v>28139</v>
      </c>
      <c r="H177" s="58">
        <v>28392</v>
      </c>
      <c r="I177" s="59">
        <v>28619</v>
      </c>
      <c r="J177" s="58">
        <v>28735</v>
      </c>
      <c r="K177" s="59">
        <v>29127</v>
      </c>
      <c r="L177" s="58">
        <v>29588</v>
      </c>
      <c r="M177" s="59">
        <v>29923</v>
      </c>
      <c r="N177" s="58">
        <v>30224</v>
      </c>
      <c r="O177" s="59">
        <v>30531</v>
      </c>
      <c r="P177" s="58">
        <v>30757</v>
      </c>
      <c r="Q177" s="73"/>
      <c r="R177" s="58">
        <v>23108</v>
      </c>
      <c r="S177" s="59">
        <v>23356</v>
      </c>
      <c r="T177" s="58">
        <v>23830</v>
      </c>
      <c r="U177" s="59">
        <v>23922</v>
      </c>
      <c r="V177" s="58">
        <v>24087</v>
      </c>
      <c r="W177" s="59">
        <v>24236</v>
      </c>
      <c r="X177" s="58">
        <v>24340</v>
      </c>
      <c r="Y177" s="59">
        <v>24473</v>
      </c>
      <c r="Z177" s="58">
        <v>24585</v>
      </c>
      <c r="AA177" s="59">
        <v>24733</v>
      </c>
      <c r="AB177" s="58">
        <v>24869</v>
      </c>
      <c r="AC177" s="59">
        <v>24950</v>
      </c>
      <c r="AD177" s="58">
        <v>25047</v>
      </c>
      <c r="AE177" s="58">
        <v>25134</v>
      </c>
      <c r="AF177" s="59">
        <v>25253</v>
      </c>
    </row>
    <row r="178" s="65" customFormat="1" ht="22" customHeight="1" spans="2:32">
      <c r="B178" s="58">
        <v>26155</v>
      </c>
      <c r="C178" s="59">
        <v>26750</v>
      </c>
      <c r="D178" s="58">
        <v>27293</v>
      </c>
      <c r="E178" s="59">
        <v>27591</v>
      </c>
      <c r="F178" s="58">
        <v>27954</v>
      </c>
      <c r="G178" s="59">
        <v>28150</v>
      </c>
      <c r="H178" s="58">
        <v>28394</v>
      </c>
      <c r="I178" s="59">
        <v>28621</v>
      </c>
      <c r="J178" s="58">
        <v>28737</v>
      </c>
      <c r="K178" s="59">
        <v>29153</v>
      </c>
      <c r="L178" s="58">
        <v>29591</v>
      </c>
      <c r="M178" s="59">
        <v>29927</v>
      </c>
      <c r="N178" s="58">
        <v>30228</v>
      </c>
      <c r="O178" s="59">
        <v>30533</v>
      </c>
      <c r="P178" s="58">
        <v>30814</v>
      </c>
      <c r="Q178" s="73"/>
      <c r="R178" s="58">
        <v>23109</v>
      </c>
      <c r="S178" s="59">
        <v>23357</v>
      </c>
      <c r="T178" s="58">
        <v>23833</v>
      </c>
      <c r="U178" s="59">
        <v>23923</v>
      </c>
      <c r="V178" s="58">
        <v>24088</v>
      </c>
      <c r="W178" s="59">
        <v>24237</v>
      </c>
      <c r="X178" s="58">
        <v>24343</v>
      </c>
      <c r="Y178" s="59">
        <v>24474</v>
      </c>
      <c r="Z178" s="58">
        <v>24586</v>
      </c>
      <c r="AA178" s="59">
        <v>24736</v>
      </c>
      <c r="AB178" s="58">
        <v>24870</v>
      </c>
      <c r="AC178" s="59">
        <v>24951</v>
      </c>
      <c r="AD178" s="58">
        <v>25048</v>
      </c>
      <c r="AE178" s="58">
        <v>25136</v>
      </c>
      <c r="AF178" s="59">
        <v>25258</v>
      </c>
    </row>
    <row r="179" s="65" customFormat="1" ht="22" customHeight="1" spans="2:32">
      <c r="B179" s="58">
        <v>26159</v>
      </c>
      <c r="C179" s="59">
        <v>26753</v>
      </c>
      <c r="D179" s="58">
        <v>27294</v>
      </c>
      <c r="E179" s="59">
        <v>27592</v>
      </c>
      <c r="F179" s="58">
        <v>27958</v>
      </c>
      <c r="G179" s="59">
        <v>28151</v>
      </c>
      <c r="H179" s="58">
        <v>28422</v>
      </c>
      <c r="I179" s="59">
        <v>28625</v>
      </c>
      <c r="J179" s="58">
        <v>28739</v>
      </c>
      <c r="K179" s="59">
        <v>29154</v>
      </c>
      <c r="L179" s="58">
        <v>29594</v>
      </c>
      <c r="M179" s="59">
        <v>29935</v>
      </c>
      <c r="N179" s="58">
        <v>30229</v>
      </c>
      <c r="O179" s="59">
        <v>30535</v>
      </c>
      <c r="P179" s="58">
        <v>30815</v>
      </c>
      <c r="Q179" s="73"/>
      <c r="R179" s="58">
        <v>23110</v>
      </c>
      <c r="S179" s="59">
        <v>23358</v>
      </c>
      <c r="T179" s="58">
        <v>23837</v>
      </c>
      <c r="U179" s="59">
        <v>23924</v>
      </c>
      <c r="V179" s="58">
        <v>24090</v>
      </c>
      <c r="W179" s="59">
        <v>24239</v>
      </c>
      <c r="X179" s="58">
        <v>24347</v>
      </c>
      <c r="Y179" s="59">
        <v>24476</v>
      </c>
      <c r="Z179" s="58">
        <v>24589</v>
      </c>
      <c r="AA179" s="59">
        <v>24747</v>
      </c>
      <c r="AB179" s="58">
        <v>24871</v>
      </c>
      <c r="AC179" s="59">
        <v>24954</v>
      </c>
      <c r="AD179" s="58">
        <v>25049</v>
      </c>
      <c r="AE179" s="58">
        <v>25140</v>
      </c>
      <c r="AF179" s="59">
        <v>25259</v>
      </c>
    </row>
    <row r="180" s="65" customFormat="1" ht="22" customHeight="1" spans="2:32">
      <c r="B180" s="58">
        <v>26164</v>
      </c>
      <c r="C180" s="59">
        <v>26767</v>
      </c>
      <c r="D180" s="58">
        <v>27298</v>
      </c>
      <c r="E180" s="59">
        <v>27596</v>
      </c>
      <c r="F180" s="58">
        <v>27959</v>
      </c>
      <c r="G180" s="59">
        <v>28152</v>
      </c>
      <c r="H180" s="58">
        <v>28424</v>
      </c>
      <c r="I180" s="59">
        <v>28628</v>
      </c>
      <c r="J180" s="58">
        <v>28741</v>
      </c>
      <c r="K180" s="59">
        <v>29160</v>
      </c>
      <c r="L180" s="58">
        <v>29627</v>
      </c>
      <c r="M180" s="59">
        <v>30011</v>
      </c>
      <c r="N180" s="58">
        <v>30233</v>
      </c>
      <c r="O180" s="59">
        <v>30538</v>
      </c>
      <c r="P180" s="58">
        <v>30824</v>
      </c>
      <c r="Q180" s="73"/>
      <c r="R180" s="58">
        <v>23115</v>
      </c>
      <c r="S180" s="59">
        <v>23359</v>
      </c>
      <c r="T180" s="58">
        <v>23839</v>
      </c>
      <c r="U180" s="59">
        <v>23927</v>
      </c>
      <c r="V180" s="58">
        <v>24091</v>
      </c>
      <c r="W180" s="59">
        <v>24243</v>
      </c>
      <c r="X180" s="58">
        <v>24348</v>
      </c>
      <c r="Y180" s="59">
        <v>24479</v>
      </c>
      <c r="Z180" s="58">
        <v>24590</v>
      </c>
      <c r="AA180" s="59">
        <v>24801</v>
      </c>
      <c r="AB180" s="58">
        <v>24872</v>
      </c>
      <c r="AC180" s="59">
        <v>24958</v>
      </c>
      <c r="AD180" s="58">
        <v>25051</v>
      </c>
      <c r="AE180" s="58">
        <v>25141</v>
      </c>
      <c r="AF180" s="59">
        <v>25260</v>
      </c>
    </row>
    <row r="181" s="65" customFormat="1" ht="22" customHeight="1" spans="2:32">
      <c r="B181" s="58">
        <v>26181</v>
      </c>
      <c r="C181" s="59">
        <v>26847</v>
      </c>
      <c r="D181" s="58">
        <v>27312</v>
      </c>
      <c r="E181" s="59">
        <v>27597</v>
      </c>
      <c r="F181" s="58">
        <v>27964</v>
      </c>
      <c r="G181" s="59">
        <v>28160</v>
      </c>
      <c r="H181" s="58">
        <v>28425</v>
      </c>
      <c r="I181" s="59">
        <v>28630</v>
      </c>
      <c r="J181" s="58">
        <v>28742</v>
      </c>
      <c r="K181" s="59">
        <v>29161</v>
      </c>
      <c r="L181" s="58">
        <v>29630</v>
      </c>
      <c r="M181" s="59">
        <v>30014</v>
      </c>
      <c r="N181" s="58">
        <v>30241</v>
      </c>
      <c r="O181" s="59">
        <v>30540</v>
      </c>
      <c r="P181" s="58">
        <v>30830</v>
      </c>
      <c r="Q181" s="73"/>
      <c r="R181" s="58">
        <v>23117</v>
      </c>
      <c r="S181" s="59">
        <v>23389</v>
      </c>
      <c r="T181" s="58">
        <v>23840</v>
      </c>
      <c r="U181" s="59">
        <v>23930</v>
      </c>
      <c r="V181" s="58">
        <v>24093</v>
      </c>
      <c r="W181" s="59">
        <v>24244</v>
      </c>
      <c r="X181" s="58">
        <v>24350</v>
      </c>
      <c r="Y181" s="59">
        <v>24483</v>
      </c>
      <c r="Z181" s="58">
        <v>24592</v>
      </c>
      <c r="AA181" s="59">
        <v>24808</v>
      </c>
      <c r="AB181" s="58">
        <v>24873</v>
      </c>
      <c r="AC181" s="59">
        <v>24961</v>
      </c>
      <c r="AD181" s="58">
        <v>25053</v>
      </c>
      <c r="AE181" s="58">
        <v>25142</v>
      </c>
      <c r="AF181" s="59">
        <v>25261</v>
      </c>
    </row>
    <row r="182" s="65" customFormat="1" ht="22" customHeight="1" spans="2:32">
      <c r="B182" s="58">
        <v>26187</v>
      </c>
      <c r="C182" s="59">
        <v>26855</v>
      </c>
      <c r="D182" s="58">
        <v>27313</v>
      </c>
      <c r="E182" s="59">
        <v>27801</v>
      </c>
      <c r="F182" s="58">
        <v>27966</v>
      </c>
      <c r="G182" s="59">
        <v>28163</v>
      </c>
      <c r="H182" s="58">
        <v>28443</v>
      </c>
      <c r="I182" s="59">
        <v>28638</v>
      </c>
      <c r="J182" s="58">
        <v>28744</v>
      </c>
      <c r="K182" s="59">
        <v>29322</v>
      </c>
      <c r="L182" s="58">
        <v>29643</v>
      </c>
      <c r="M182" s="59">
        <v>30015</v>
      </c>
      <c r="N182" s="58">
        <v>30250</v>
      </c>
      <c r="O182" s="59">
        <v>30543</v>
      </c>
      <c r="P182" s="58">
        <v>31004</v>
      </c>
      <c r="Q182" s="73"/>
      <c r="R182" s="58">
        <v>23119</v>
      </c>
      <c r="S182" s="59">
        <v>23395</v>
      </c>
      <c r="T182" s="58">
        <v>23841</v>
      </c>
      <c r="U182" s="59">
        <v>23934</v>
      </c>
      <c r="V182" s="58">
        <v>24094</v>
      </c>
      <c r="W182" s="59">
        <v>24245</v>
      </c>
      <c r="X182" s="58">
        <v>24351</v>
      </c>
      <c r="Y182" s="59">
        <v>24484</v>
      </c>
      <c r="Z182" s="58">
        <v>24593</v>
      </c>
      <c r="AA182" s="59">
        <v>24811</v>
      </c>
      <c r="AB182" s="58">
        <v>24874</v>
      </c>
      <c r="AC182" s="59">
        <v>24962</v>
      </c>
      <c r="AD182" s="58">
        <v>25054</v>
      </c>
      <c r="AE182" s="58">
        <v>25148</v>
      </c>
      <c r="AF182" s="59">
        <v>25262</v>
      </c>
    </row>
    <row r="183" s="65" customFormat="1" ht="22" customHeight="1" spans="2:32">
      <c r="B183" s="58">
        <v>26201</v>
      </c>
      <c r="C183" s="59">
        <v>27006</v>
      </c>
      <c r="D183" s="58">
        <v>27317</v>
      </c>
      <c r="E183" s="59">
        <v>27802</v>
      </c>
      <c r="F183" s="58">
        <v>27981</v>
      </c>
      <c r="G183" s="59">
        <v>28164</v>
      </c>
      <c r="H183" s="58">
        <v>28445</v>
      </c>
      <c r="I183" s="59">
        <v>28642</v>
      </c>
      <c r="J183" s="58">
        <v>28748</v>
      </c>
      <c r="K183" s="59">
        <v>29323</v>
      </c>
      <c r="L183" s="58">
        <v>29645</v>
      </c>
      <c r="M183" s="59">
        <v>30016</v>
      </c>
      <c r="N183" s="58">
        <v>30252</v>
      </c>
      <c r="O183" s="59">
        <v>30549</v>
      </c>
      <c r="P183" s="58">
        <v>31008</v>
      </c>
      <c r="Q183" s="73"/>
      <c r="R183" s="58">
        <v>23123</v>
      </c>
      <c r="S183" s="59">
        <v>23396</v>
      </c>
      <c r="T183" s="58">
        <v>23843</v>
      </c>
      <c r="U183" s="59">
        <v>23936</v>
      </c>
      <c r="V183" s="58">
        <v>24102</v>
      </c>
      <c r="W183" s="59">
        <v>24248</v>
      </c>
      <c r="X183" s="58">
        <v>24352</v>
      </c>
      <c r="Y183" s="59">
        <v>24485</v>
      </c>
      <c r="Z183" s="58">
        <v>24594</v>
      </c>
      <c r="AA183" s="59">
        <v>24813</v>
      </c>
      <c r="AB183" s="58">
        <v>24877</v>
      </c>
      <c r="AC183" s="59">
        <v>24963</v>
      </c>
      <c r="AD183" s="58">
        <v>25057</v>
      </c>
      <c r="AE183" s="58">
        <v>25150</v>
      </c>
      <c r="AF183" s="59">
        <v>25266</v>
      </c>
    </row>
    <row r="184" s="65" customFormat="1" ht="22" customHeight="1" spans="2:32">
      <c r="B184" s="58">
        <v>26292</v>
      </c>
      <c r="C184" s="59">
        <v>27009</v>
      </c>
      <c r="D184" s="58">
        <v>27320</v>
      </c>
      <c r="E184" s="59">
        <v>27803</v>
      </c>
      <c r="F184" s="58">
        <v>27982</v>
      </c>
      <c r="G184" s="59">
        <v>28166</v>
      </c>
      <c r="H184" s="58">
        <v>28457</v>
      </c>
      <c r="I184" s="59">
        <v>28645</v>
      </c>
      <c r="J184" s="58">
        <v>28750</v>
      </c>
      <c r="K184" s="59">
        <v>29325</v>
      </c>
      <c r="L184" s="58">
        <v>29653</v>
      </c>
      <c r="M184" s="59">
        <v>30025</v>
      </c>
      <c r="N184" s="58">
        <v>30261</v>
      </c>
      <c r="O184" s="59">
        <v>30553</v>
      </c>
      <c r="P184" s="58">
        <v>31010</v>
      </c>
      <c r="Q184" s="73"/>
      <c r="R184" s="58">
        <v>23126</v>
      </c>
      <c r="S184" s="59">
        <v>23398</v>
      </c>
      <c r="T184" s="58">
        <v>23844</v>
      </c>
      <c r="U184" s="59">
        <v>23937</v>
      </c>
      <c r="V184" s="58">
        <v>24104</v>
      </c>
      <c r="W184" s="59">
        <v>24250</v>
      </c>
      <c r="X184" s="58">
        <v>24360</v>
      </c>
      <c r="Y184" s="59">
        <v>24487</v>
      </c>
      <c r="Z184" s="58">
        <v>24595</v>
      </c>
      <c r="AA184" s="59">
        <v>24815</v>
      </c>
      <c r="AB184" s="58">
        <v>24878</v>
      </c>
      <c r="AC184" s="59">
        <v>24966</v>
      </c>
      <c r="AD184" s="58">
        <v>25059</v>
      </c>
      <c r="AE184" s="58">
        <v>25152</v>
      </c>
      <c r="AF184" s="59">
        <v>25267</v>
      </c>
    </row>
    <row r="185" s="65" customFormat="1" ht="22" customHeight="1" spans="2:32">
      <c r="B185" s="58">
        <v>26346</v>
      </c>
      <c r="C185" s="59">
        <v>27018</v>
      </c>
      <c r="D185" s="58">
        <v>27321</v>
      </c>
      <c r="E185" s="59">
        <v>27807</v>
      </c>
      <c r="F185" s="58">
        <v>27985</v>
      </c>
      <c r="G185" s="59">
        <v>28168</v>
      </c>
      <c r="H185" s="58">
        <v>28460</v>
      </c>
      <c r="I185" s="59">
        <v>28646</v>
      </c>
      <c r="J185" s="58">
        <v>28752</v>
      </c>
      <c r="K185" s="59">
        <v>29330</v>
      </c>
      <c r="L185" s="58">
        <v>29654</v>
      </c>
      <c r="M185" s="59">
        <v>30028</v>
      </c>
      <c r="N185" s="58">
        <v>30263</v>
      </c>
      <c r="O185" s="59">
        <v>30554</v>
      </c>
      <c r="P185" s="58">
        <v>31015</v>
      </c>
      <c r="Q185" s="73"/>
      <c r="R185" s="58">
        <v>23128</v>
      </c>
      <c r="S185" s="59">
        <v>23399</v>
      </c>
      <c r="T185" s="58">
        <v>23845</v>
      </c>
      <c r="U185" s="59">
        <v>23938</v>
      </c>
      <c r="V185" s="58">
        <v>24105</v>
      </c>
      <c r="W185" s="59">
        <v>24251</v>
      </c>
      <c r="X185" s="58">
        <v>24361</v>
      </c>
      <c r="Y185" s="59">
        <v>24520</v>
      </c>
      <c r="Z185" s="58">
        <v>24597</v>
      </c>
      <c r="AA185" s="59">
        <v>24817</v>
      </c>
      <c r="AB185" s="58">
        <v>24879</v>
      </c>
      <c r="AC185" s="59">
        <v>24974</v>
      </c>
      <c r="AD185" s="58">
        <v>25060</v>
      </c>
      <c r="AE185" s="58">
        <v>25154</v>
      </c>
      <c r="AF185" s="59">
        <v>25268</v>
      </c>
    </row>
    <row r="186" s="65" customFormat="1" ht="22" customHeight="1" spans="2:32">
      <c r="B186" s="58">
        <v>26347</v>
      </c>
      <c r="C186" s="59">
        <v>27019</v>
      </c>
      <c r="D186" s="58">
        <v>27323</v>
      </c>
      <c r="E186" s="59">
        <v>27809</v>
      </c>
      <c r="F186" s="58">
        <v>27986</v>
      </c>
      <c r="G186" s="59">
        <v>28169</v>
      </c>
      <c r="H186" s="58">
        <v>28462</v>
      </c>
      <c r="I186" s="59">
        <v>28647</v>
      </c>
      <c r="J186" s="58">
        <v>28757</v>
      </c>
      <c r="K186" s="59">
        <v>29333</v>
      </c>
      <c r="L186" s="58">
        <v>29656</v>
      </c>
      <c r="M186" s="59">
        <v>30052</v>
      </c>
      <c r="N186" s="58">
        <v>30264</v>
      </c>
      <c r="O186" s="59">
        <v>30563</v>
      </c>
      <c r="P186" s="58">
        <v>31029</v>
      </c>
      <c r="Q186" s="73"/>
      <c r="R186" s="58">
        <v>23130</v>
      </c>
      <c r="S186" s="59">
        <v>23401</v>
      </c>
      <c r="T186" s="58">
        <v>23846</v>
      </c>
      <c r="U186" s="59">
        <v>23939</v>
      </c>
      <c r="V186" s="58">
        <v>24120</v>
      </c>
      <c r="W186" s="59">
        <v>24256</v>
      </c>
      <c r="X186" s="58">
        <v>24363</v>
      </c>
      <c r="Y186" s="59">
        <v>24521</v>
      </c>
      <c r="Z186" s="58">
        <v>24598</v>
      </c>
      <c r="AA186" s="59">
        <v>24818</v>
      </c>
      <c r="AB186" s="58">
        <v>24880</v>
      </c>
      <c r="AC186" s="59">
        <v>24976</v>
      </c>
      <c r="AD186" s="58">
        <v>25061</v>
      </c>
      <c r="AE186" s="58">
        <v>25160</v>
      </c>
      <c r="AF186" s="59">
        <v>25270</v>
      </c>
    </row>
    <row r="187" s="65" customFormat="1" ht="22" customHeight="1" spans="2:32">
      <c r="B187" s="58">
        <v>26348</v>
      </c>
      <c r="C187" s="59">
        <v>27021</v>
      </c>
      <c r="D187" s="58">
        <v>27330</v>
      </c>
      <c r="E187" s="59">
        <v>27811</v>
      </c>
      <c r="F187" s="58">
        <v>28001</v>
      </c>
      <c r="G187" s="59">
        <v>28174</v>
      </c>
      <c r="H187" s="58">
        <v>28466</v>
      </c>
      <c r="I187" s="59">
        <v>28650</v>
      </c>
      <c r="J187" s="58">
        <v>28766</v>
      </c>
      <c r="K187" s="59">
        <v>29340</v>
      </c>
      <c r="L187" s="58">
        <v>29657</v>
      </c>
      <c r="M187" s="59">
        <v>30054</v>
      </c>
      <c r="N187" s="58">
        <v>30266</v>
      </c>
      <c r="O187" s="59">
        <v>30565</v>
      </c>
      <c r="P187" s="58">
        <v>31030</v>
      </c>
      <c r="Q187" s="73"/>
      <c r="R187" s="58">
        <v>23138</v>
      </c>
      <c r="S187" s="59">
        <v>23405</v>
      </c>
      <c r="T187" s="58">
        <v>23850</v>
      </c>
      <c r="U187" s="59">
        <v>23942</v>
      </c>
      <c r="V187" s="58">
        <v>24124</v>
      </c>
      <c r="W187" s="59">
        <v>24258</v>
      </c>
      <c r="X187" s="58">
        <v>24366</v>
      </c>
      <c r="Y187" s="59">
        <v>24522</v>
      </c>
      <c r="Z187" s="58">
        <v>24599</v>
      </c>
      <c r="AA187" s="59">
        <v>24821</v>
      </c>
      <c r="AB187" s="58">
        <v>24882</v>
      </c>
      <c r="AC187" s="59">
        <v>24977</v>
      </c>
      <c r="AD187" s="58">
        <v>25062</v>
      </c>
      <c r="AE187" s="58">
        <v>25161</v>
      </c>
      <c r="AF187" s="59">
        <v>25271</v>
      </c>
    </row>
    <row r="188" s="65" customFormat="1" ht="22" customHeight="1" spans="2:32">
      <c r="B188" s="58">
        <v>26349</v>
      </c>
      <c r="C188" s="59">
        <v>27025</v>
      </c>
      <c r="D188" s="58">
        <v>27331</v>
      </c>
      <c r="E188" s="59">
        <v>27813</v>
      </c>
      <c r="F188" s="58">
        <v>28002</v>
      </c>
      <c r="G188" s="59">
        <v>28312</v>
      </c>
      <c r="H188" s="58">
        <v>28468</v>
      </c>
      <c r="I188" s="59">
        <v>28655</v>
      </c>
      <c r="J188" s="58">
        <v>28768</v>
      </c>
      <c r="K188" s="59">
        <v>29342</v>
      </c>
      <c r="L188" s="58">
        <v>29667</v>
      </c>
      <c r="M188" s="59">
        <v>30070</v>
      </c>
      <c r="N188" s="58">
        <v>30268</v>
      </c>
      <c r="O188" s="59">
        <v>30575</v>
      </c>
      <c r="P188" s="58">
        <v>31032</v>
      </c>
      <c r="Q188" s="73"/>
      <c r="R188" s="58">
        <v>23140</v>
      </c>
      <c r="S188" s="59">
        <v>23407</v>
      </c>
      <c r="T188" s="58">
        <v>23856</v>
      </c>
      <c r="U188" s="59">
        <v>23944</v>
      </c>
      <c r="V188" s="58">
        <v>24127</v>
      </c>
      <c r="W188" s="59">
        <v>24260</v>
      </c>
      <c r="X188" s="58">
        <v>24368</v>
      </c>
      <c r="Y188" s="59">
        <v>24526</v>
      </c>
      <c r="Z188" s="58">
        <v>24601</v>
      </c>
      <c r="AA188" s="59">
        <v>24822</v>
      </c>
      <c r="AB188" s="58">
        <v>24883</v>
      </c>
      <c r="AC188" s="59">
        <v>24981</v>
      </c>
      <c r="AD188" s="58">
        <v>25063</v>
      </c>
      <c r="AE188" s="58">
        <v>25164</v>
      </c>
      <c r="AF188" s="59">
        <v>25275</v>
      </c>
    </row>
    <row r="189" s="65" customFormat="1" ht="22" customHeight="1" spans="2:32">
      <c r="B189" s="58">
        <v>26369</v>
      </c>
      <c r="C189" s="59">
        <v>27028</v>
      </c>
      <c r="D189" s="58">
        <v>27342</v>
      </c>
      <c r="E189" s="59">
        <v>27819</v>
      </c>
      <c r="F189" s="58">
        <v>28006</v>
      </c>
      <c r="G189" s="59">
        <v>28326</v>
      </c>
      <c r="H189" s="58">
        <v>28472</v>
      </c>
      <c r="I189" s="59">
        <v>28656</v>
      </c>
      <c r="J189" s="58">
        <v>28770</v>
      </c>
      <c r="K189" s="59">
        <v>29348</v>
      </c>
      <c r="L189" s="58">
        <v>29669</v>
      </c>
      <c r="M189" s="59">
        <v>30094</v>
      </c>
      <c r="N189" s="58">
        <v>30271</v>
      </c>
      <c r="O189" s="59">
        <v>30577</v>
      </c>
      <c r="P189" s="58">
        <v>31034</v>
      </c>
      <c r="Q189" s="73"/>
      <c r="R189" s="58">
        <v>23147</v>
      </c>
      <c r="S189" s="59">
        <v>23408</v>
      </c>
      <c r="T189" s="58">
        <v>23857</v>
      </c>
      <c r="U189" s="59">
        <v>23947</v>
      </c>
      <c r="V189" s="58">
        <v>24128</v>
      </c>
      <c r="W189" s="59">
        <v>24263</v>
      </c>
      <c r="X189" s="58">
        <v>24370</v>
      </c>
      <c r="Y189" s="59">
        <v>24528</v>
      </c>
      <c r="Z189" s="58">
        <v>24602</v>
      </c>
      <c r="AA189" s="59">
        <v>24823</v>
      </c>
      <c r="AB189" s="58">
        <v>24884</v>
      </c>
      <c r="AC189" s="59">
        <v>24983</v>
      </c>
      <c r="AD189" s="58">
        <v>25067</v>
      </c>
      <c r="AE189" s="58">
        <v>25169</v>
      </c>
      <c r="AF189" s="59">
        <v>25276</v>
      </c>
    </row>
    <row r="190" s="65" customFormat="1" ht="22" customHeight="1" spans="2:32">
      <c r="B190" s="58">
        <v>26378</v>
      </c>
      <c r="C190" s="59">
        <v>27030</v>
      </c>
      <c r="D190" s="58">
        <v>27344</v>
      </c>
      <c r="E190" s="59">
        <v>27823</v>
      </c>
      <c r="F190" s="58">
        <v>28009</v>
      </c>
      <c r="G190" s="59">
        <v>28327</v>
      </c>
      <c r="H190" s="58">
        <v>28479</v>
      </c>
      <c r="I190" s="59">
        <v>28659</v>
      </c>
      <c r="J190" s="58">
        <v>28777</v>
      </c>
      <c r="K190" s="59">
        <v>29356</v>
      </c>
      <c r="L190" s="58">
        <v>29670</v>
      </c>
      <c r="M190" s="59">
        <v>30107</v>
      </c>
      <c r="N190" s="58">
        <v>30273</v>
      </c>
      <c r="O190" s="59">
        <v>30582</v>
      </c>
      <c r="P190" s="58">
        <v>31046</v>
      </c>
      <c r="Q190" s="73"/>
      <c r="R190" s="58">
        <v>23148</v>
      </c>
      <c r="S190" s="59">
        <v>23409</v>
      </c>
      <c r="T190" s="58">
        <v>23866</v>
      </c>
      <c r="U190" s="59">
        <v>23952</v>
      </c>
      <c r="V190" s="58">
        <v>24130</v>
      </c>
      <c r="W190" s="59">
        <v>24265</v>
      </c>
      <c r="X190" s="58">
        <v>24374</v>
      </c>
      <c r="Y190" s="59">
        <v>24529</v>
      </c>
      <c r="Z190" s="58">
        <v>24603</v>
      </c>
      <c r="AA190" s="59">
        <v>24824</v>
      </c>
      <c r="AB190" s="58">
        <v>24887</v>
      </c>
      <c r="AC190" s="59">
        <v>24984</v>
      </c>
      <c r="AD190" s="58">
        <v>25070</v>
      </c>
      <c r="AE190" s="58">
        <v>25173</v>
      </c>
      <c r="AF190" s="59">
        <v>25279</v>
      </c>
    </row>
    <row r="191" s="65" customFormat="1" ht="22" customHeight="1" spans="2:32">
      <c r="B191" s="58">
        <v>26385</v>
      </c>
      <c r="C191" s="59">
        <v>27041</v>
      </c>
      <c r="D191" s="58">
        <v>27350</v>
      </c>
      <c r="E191" s="59">
        <v>27825</v>
      </c>
      <c r="F191" s="58">
        <v>28016</v>
      </c>
      <c r="G191" s="59">
        <v>28328</v>
      </c>
      <c r="H191" s="58">
        <v>28501</v>
      </c>
      <c r="I191" s="59">
        <v>28661</v>
      </c>
      <c r="J191" s="58">
        <v>28778</v>
      </c>
      <c r="K191" s="59">
        <v>29360</v>
      </c>
      <c r="L191" s="58">
        <v>29671</v>
      </c>
      <c r="M191" s="59">
        <v>30110</v>
      </c>
      <c r="N191" s="58">
        <v>30275</v>
      </c>
      <c r="O191" s="59">
        <v>30597</v>
      </c>
      <c r="P191" s="58">
        <v>31047</v>
      </c>
      <c r="Q191" s="73"/>
      <c r="R191" s="58">
        <v>23149</v>
      </c>
      <c r="S191" s="59">
        <v>23410</v>
      </c>
      <c r="T191" s="58">
        <v>23867</v>
      </c>
      <c r="U191" s="59">
        <v>23954</v>
      </c>
      <c r="V191" s="58">
        <v>24131</v>
      </c>
      <c r="W191" s="59">
        <v>24269</v>
      </c>
      <c r="X191" s="58">
        <v>24375</v>
      </c>
      <c r="Y191" s="59">
        <v>24530</v>
      </c>
      <c r="Z191" s="58">
        <v>24609</v>
      </c>
      <c r="AA191" s="59">
        <v>24825</v>
      </c>
      <c r="AB191" s="58">
        <v>24888</v>
      </c>
      <c r="AC191" s="59">
        <v>24985</v>
      </c>
      <c r="AD191" s="58">
        <v>25075</v>
      </c>
      <c r="AE191" s="58">
        <v>25174</v>
      </c>
      <c r="AF191" s="59">
        <v>25281</v>
      </c>
    </row>
    <row r="192" s="65" customFormat="1" ht="22" customHeight="1" spans="2:32">
      <c r="B192" s="58">
        <v>26386</v>
      </c>
      <c r="C192" s="59">
        <v>27042</v>
      </c>
      <c r="D192" s="58">
        <v>27351</v>
      </c>
      <c r="E192" s="59">
        <v>27828</v>
      </c>
      <c r="F192" s="58">
        <v>28017</v>
      </c>
      <c r="G192" s="59">
        <v>28329</v>
      </c>
      <c r="H192" s="58">
        <v>28502</v>
      </c>
      <c r="I192" s="59">
        <v>28666</v>
      </c>
      <c r="J192" s="58">
        <v>28779</v>
      </c>
      <c r="K192" s="59">
        <v>29376</v>
      </c>
      <c r="L192" s="58">
        <v>29672</v>
      </c>
      <c r="M192" s="59">
        <v>30112</v>
      </c>
      <c r="N192" s="58">
        <v>30276</v>
      </c>
      <c r="O192" s="59">
        <v>30620</v>
      </c>
      <c r="P192" s="58">
        <v>31052</v>
      </c>
      <c r="Q192" s="73"/>
      <c r="R192" s="58">
        <v>23153</v>
      </c>
      <c r="S192" s="59">
        <v>23412</v>
      </c>
      <c r="T192" s="58">
        <v>23868</v>
      </c>
      <c r="U192" s="59">
        <v>23955</v>
      </c>
      <c r="V192" s="58">
        <v>24132</v>
      </c>
      <c r="W192" s="59">
        <v>24270</v>
      </c>
      <c r="X192" s="58">
        <v>24377</v>
      </c>
      <c r="Y192" s="59">
        <v>24531</v>
      </c>
      <c r="Z192" s="58">
        <v>24613</v>
      </c>
      <c r="AA192" s="59">
        <v>24826</v>
      </c>
      <c r="AB192" s="58">
        <v>24892</v>
      </c>
      <c r="AC192" s="59">
        <v>24991</v>
      </c>
      <c r="AD192" s="58">
        <v>25076</v>
      </c>
      <c r="AE192" s="58">
        <v>25180</v>
      </c>
      <c r="AF192" s="59">
        <v>25283</v>
      </c>
    </row>
    <row r="193" s="65" customFormat="1" ht="22" customHeight="1" spans="2:32">
      <c r="B193" s="58">
        <v>26404</v>
      </c>
      <c r="C193" s="59">
        <v>27043</v>
      </c>
      <c r="D193" s="58">
        <v>27357</v>
      </c>
      <c r="E193" s="59">
        <v>27837</v>
      </c>
      <c r="F193" s="58">
        <v>28019</v>
      </c>
      <c r="G193" s="59">
        <v>28330</v>
      </c>
      <c r="H193" s="58">
        <v>28503</v>
      </c>
      <c r="I193" s="59">
        <v>28668</v>
      </c>
      <c r="J193" s="58">
        <v>28782</v>
      </c>
      <c r="K193" s="59">
        <v>29388</v>
      </c>
      <c r="L193" s="58">
        <v>29675</v>
      </c>
      <c r="M193" s="59">
        <v>30114</v>
      </c>
      <c r="N193" s="58">
        <v>30277</v>
      </c>
      <c r="O193" s="59">
        <v>30621</v>
      </c>
      <c r="P193" s="58">
        <v>31059</v>
      </c>
      <c r="Q193" s="73"/>
      <c r="R193" s="58">
        <v>23156</v>
      </c>
      <c r="S193" s="59">
        <v>23413</v>
      </c>
      <c r="T193" s="58">
        <v>23870</v>
      </c>
      <c r="U193" s="59">
        <v>23958</v>
      </c>
      <c r="V193" s="58">
        <v>24133</v>
      </c>
      <c r="W193" s="59">
        <v>24271</v>
      </c>
      <c r="X193" s="58">
        <v>24378</v>
      </c>
      <c r="Y193" s="59">
        <v>24533</v>
      </c>
      <c r="Z193" s="58">
        <v>24614</v>
      </c>
      <c r="AA193" s="59">
        <v>24827</v>
      </c>
      <c r="AB193" s="58">
        <v>24894</v>
      </c>
      <c r="AC193" s="59">
        <v>24993</v>
      </c>
      <c r="AD193" s="58">
        <v>25082</v>
      </c>
      <c r="AE193" s="58">
        <v>25181</v>
      </c>
      <c r="AF193" s="59">
        <v>25285</v>
      </c>
    </row>
    <row r="194" s="65" customFormat="1" ht="22" customHeight="1" spans="2:32">
      <c r="B194" s="58">
        <v>26408</v>
      </c>
      <c r="C194" s="59">
        <v>27045</v>
      </c>
      <c r="D194" s="58">
        <v>27359</v>
      </c>
      <c r="E194" s="59">
        <v>27855</v>
      </c>
      <c r="F194" s="58">
        <v>28021</v>
      </c>
      <c r="G194" s="59">
        <v>28333</v>
      </c>
      <c r="H194" s="58">
        <v>28504</v>
      </c>
      <c r="I194" s="59">
        <v>28671</v>
      </c>
      <c r="J194" s="58">
        <v>28786</v>
      </c>
      <c r="K194" s="59">
        <v>29430</v>
      </c>
      <c r="L194" s="58">
        <v>29677</v>
      </c>
      <c r="M194" s="59">
        <v>30116</v>
      </c>
      <c r="N194" s="58">
        <v>30284</v>
      </c>
      <c r="O194" s="59">
        <v>30623</v>
      </c>
      <c r="P194" s="58">
        <v>31061</v>
      </c>
      <c r="Q194" s="73"/>
      <c r="R194" s="58">
        <v>23161</v>
      </c>
      <c r="S194" s="59">
        <v>23414</v>
      </c>
      <c r="T194" s="58">
        <v>23872</v>
      </c>
      <c r="U194" s="59">
        <v>23959</v>
      </c>
      <c r="V194" s="58">
        <v>24136</v>
      </c>
      <c r="W194" s="59">
        <v>24272</v>
      </c>
      <c r="X194" s="58">
        <v>24380</v>
      </c>
      <c r="Y194" s="59">
        <v>24534</v>
      </c>
      <c r="Z194" s="58">
        <v>24618</v>
      </c>
      <c r="AA194" s="59">
        <v>24828</v>
      </c>
      <c r="AB194" s="58">
        <v>24895</v>
      </c>
      <c r="AC194" s="59">
        <v>25002</v>
      </c>
      <c r="AD194" s="58">
        <v>25083</v>
      </c>
      <c r="AE194" s="58">
        <v>25182</v>
      </c>
      <c r="AF194" s="59">
        <v>25286</v>
      </c>
    </row>
    <row r="195" s="65" customFormat="1" ht="22" customHeight="1" spans="2:32">
      <c r="B195" s="58">
        <v>26416</v>
      </c>
      <c r="C195" s="59">
        <v>27049</v>
      </c>
      <c r="D195" s="58">
        <v>27370</v>
      </c>
      <c r="E195" s="59">
        <v>27856</v>
      </c>
      <c r="F195" s="58">
        <v>28024</v>
      </c>
      <c r="G195" s="59">
        <v>28334</v>
      </c>
      <c r="H195" s="58">
        <v>28512</v>
      </c>
      <c r="I195" s="59">
        <v>28673</v>
      </c>
      <c r="J195" s="58">
        <v>28787</v>
      </c>
      <c r="K195" s="59">
        <v>29433</v>
      </c>
      <c r="L195" s="58">
        <v>29678</v>
      </c>
      <c r="M195" s="59">
        <v>30117</v>
      </c>
      <c r="N195" s="58">
        <v>30286</v>
      </c>
      <c r="O195" s="59">
        <v>30628</v>
      </c>
      <c r="P195" s="58">
        <v>31069</v>
      </c>
      <c r="Q195" s="73"/>
      <c r="R195" s="58">
        <v>23163</v>
      </c>
      <c r="S195" s="59">
        <v>23415</v>
      </c>
      <c r="T195" s="58">
        <v>23873</v>
      </c>
      <c r="U195" s="59">
        <v>23960</v>
      </c>
      <c r="V195" s="58">
        <v>24137</v>
      </c>
      <c r="W195" s="59">
        <v>24279</v>
      </c>
      <c r="X195" s="58">
        <v>24381</v>
      </c>
      <c r="Y195" s="59">
        <v>24536</v>
      </c>
      <c r="Z195" s="58">
        <v>24619</v>
      </c>
      <c r="AA195" s="59">
        <v>24830</v>
      </c>
      <c r="AB195" s="58">
        <v>24898</v>
      </c>
      <c r="AC195" s="59">
        <v>25003</v>
      </c>
      <c r="AD195" s="58">
        <v>25085</v>
      </c>
      <c r="AE195" s="58">
        <v>25185</v>
      </c>
      <c r="AF195" s="59">
        <v>25287</v>
      </c>
    </row>
    <row r="196" s="65" customFormat="1" ht="22" customHeight="1" spans="2:32">
      <c r="B196" s="58">
        <v>26426</v>
      </c>
      <c r="C196" s="59">
        <v>27050</v>
      </c>
      <c r="D196" s="58">
        <v>27375</v>
      </c>
      <c r="E196" s="59">
        <v>27857</v>
      </c>
      <c r="F196" s="58">
        <v>28033</v>
      </c>
      <c r="G196" s="59">
        <v>28335</v>
      </c>
      <c r="H196" s="58">
        <v>28513</v>
      </c>
      <c r="I196" s="59">
        <v>28678</v>
      </c>
      <c r="J196" s="58">
        <v>28788</v>
      </c>
      <c r="K196" s="59">
        <v>29449</v>
      </c>
      <c r="L196" s="58">
        <v>29679</v>
      </c>
      <c r="M196" s="59">
        <v>30118</v>
      </c>
      <c r="N196" s="58">
        <v>30289</v>
      </c>
      <c r="O196" s="59">
        <v>30635</v>
      </c>
      <c r="P196" s="58">
        <v>31086</v>
      </c>
      <c r="Q196" s="73"/>
      <c r="R196" s="58">
        <v>23169</v>
      </c>
      <c r="S196" s="59">
        <v>23416</v>
      </c>
      <c r="T196" s="58">
        <v>23874</v>
      </c>
      <c r="U196" s="59">
        <v>23962</v>
      </c>
      <c r="V196" s="58">
        <v>24138</v>
      </c>
      <c r="W196" s="59">
        <v>24280</v>
      </c>
      <c r="X196" s="58">
        <v>24411</v>
      </c>
      <c r="Y196" s="59">
        <v>24538</v>
      </c>
      <c r="Z196" s="58">
        <v>24620</v>
      </c>
      <c r="AA196" s="59">
        <v>24832</v>
      </c>
      <c r="AB196" s="58">
        <v>24899</v>
      </c>
      <c r="AC196" s="59">
        <v>25004</v>
      </c>
      <c r="AD196" s="58">
        <v>25088</v>
      </c>
      <c r="AE196" s="58">
        <v>25187</v>
      </c>
      <c r="AF196" s="59">
        <v>25320</v>
      </c>
    </row>
    <row r="197" s="65" customFormat="1" ht="22" customHeight="1" spans="2:32">
      <c r="B197" s="58">
        <v>26431</v>
      </c>
      <c r="C197" s="59">
        <v>27052</v>
      </c>
      <c r="D197" s="58">
        <v>27376</v>
      </c>
      <c r="E197" s="59">
        <v>27863</v>
      </c>
      <c r="F197" s="58">
        <v>28034</v>
      </c>
      <c r="G197" s="59">
        <v>28339</v>
      </c>
      <c r="H197" s="58">
        <v>28519</v>
      </c>
      <c r="I197" s="59">
        <v>28680</v>
      </c>
      <c r="J197" s="58">
        <v>28901</v>
      </c>
      <c r="K197" s="59">
        <v>29461</v>
      </c>
      <c r="L197" s="58">
        <v>29682</v>
      </c>
      <c r="M197" s="59">
        <v>30119</v>
      </c>
      <c r="N197" s="58">
        <v>30290</v>
      </c>
      <c r="O197" s="59">
        <v>30638</v>
      </c>
      <c r="P197" s="58">
        <v>31220</v>
      </c>
      <c r="Q197" s="73"/>
      <c r="R197" s="58">
        <v>23175</v>
      </c>
      <c r="S197" s="59">
        <v>23417</v>
      </c>
      <c r="T197" s="58">
        <v>23876</v>
      </c>
      <c r="U197" s="59">
        <v>23963</v>
      </c>
      <c r="V197" s="58">
        <v>24139</v>
      </c>
      <c r="W197" s="59">
        <v>24281</v>
      </c>
      <c r="X197" s="58">
        <v>24412</v>
      </c>
      <c r="Y197" s="59">
        <v>24539</v>
      </c>
      <c r="Z197" s="58">
        <v>24622</v>
      </c>
      <c r="AA197" s="59">
        <v>24834</v>
      </c>
      <c r="AB197" s="58">
        <v>24910</v>
      </c>
      <c r="AC197" s="59">
        <v>25005</v>
      </c>
      <c r="AD197" s="58">
        <v>25090</v>
      </c>
      <c r="AE197" s="58">
        <v>25193</v>
      </c>
      <c r="AF197" s="59">
        <v>25411</v>
      </c>
    </row>
    <row r="198" s="65" customFormat="1" ht="22" customHeight="1" spans="2:32">
      <c r="B198" s="58">
        <v>26436</v>
      </c>
      <c r="C198" s="59">
        <v>27055</v>
      </c>
      <c r="D198" s="58">
        <v>27501</v>
      </c>
      <c r="E198" s="59">
        <v>27864</v>
      </c>
      <c r="F198" s="58">
        <v>28038</v>
      </c>
      <c r="G198" s="59">
        <v>28343</v>
      </c>
      <c r="H198" s="58">
        <v>28522</v>
      </c>
      <c r="I198" s="59">
        <v>28681</v>
      </c>
      <c r="J198" s="58">
        <v>28902</v>
      </c>
      <c r="K198" s="59">
        <v>29486</v>
      </c>
      <c r="L198" s="58">
        <v>29688</v>
      </c>
      <c r="M198" s="59">
        <v>30125</v>
      </c>
      <c r="N198" s="58">
        <v>30401</v>
      </c>
      <c r="O198" s="59">
        <v>30643</v>
      </c>
      <c r="P198" s="58">
        <v>31301</v>
      </c>
      <c r="Q198" s="73"/>
      <c r="R198" s="58">
        <v>23176</v>
      </c>
      <c r="S198" s="59">
        <v>23419</v>
      </c>
      <c r="T198" s="58">
        <v>23878</v>
      </c>
      <c r="U198" s="59">
        <v>23964</v>
      </c>
      <c r="V198" s="58">
        <v>24147</v>
      </c>
      <c r="W198" s="59">
        <v>24282</v>
      </c>
      <c r="X198" s="58">
        <v>24413</v>
      </c>
      <c r="Y198" s="59">
        <v>24549</v>
      </c>
      <c r="Z198" s="58">
        <v>24624</v>
      </c>
      <c r="AA198" s="59">
        <v>24836</v>
      </c>
      <c r="AB198" s="58">
        <v>24915</v>
      </c>
      <c r="AC198" s="59">
        <v>25007</v>
      </c>
      <c r="AD198" s="58">
        <v>25093</v>
      </c>
      <c r="AE198" s="58">
        <v>25204</v>
      </c>
      <c r="AF198" s="59">
        <v>25421</v>
      </c>
    </row>
    <row r="199" s="65" customFormat="1" ht="22" customHeight="1" spans="2:32">
      <c r="B199" s="58">
        <v>26438</v>
      </c>
      <c r="C199" s="59">
        <v>27094</v>
      </c>
      <c r="D199" s="58">
        <v>27503</v>
      </c>
      <c r="E199" s="59">
        <v>27880</v>
      </c>
      <c r="F199" s="58">
        <v>28039</v>
      </c>
      <c r="G199" s="59">
        <v>28345</v>
      </c>
      <c r="H199" s="58">
        <v>28529</v>
      </c>
      <c r="I199" s="59">
        <v>28682</v>
      </c>
      <c r="J199" s="58">
        <v>28903</v>
      </c>
      <c r="K199" s="59">
        <v>29487</v>
      </c>
      <c r="L199" s="58">
        <v>29689</v>
      </c>
      <c r="M199" s="59">
        <v>30129</v>
      </c>
      <c r="N199" s="58">
        <v>30414</v>
      </c>
      <c r="O199" s="59">
        <v>30645</v>
      </c>
      <c r="P199" s="58">
        <v>31302</v>
      </c>
      <c r="Q199" s="73"/>
      <c r="R199" s="58">
        <v>23177</v>
      </c>
      <c r="S199" s="59">
        <v>23420</v>
      </c>
      <c r="T199" s="58">
        <v>23879</v>
      </c>
      <c r="U199" s="59">
        <v>23966</v>
      </c>
      <c r="V199" s="58">
        <v>24148</v>
      </c>
      <c r="W199" s="59">
        <v>24283</v>
      </c>
      <c r="X199" s="58">
        <v>24415</v>
      </c>
      <c r="Y199" s="59">
        <v>24553</v>
      </c>
      <c r="Z199" s="58">
        <v>24627</v>
      </c>
      <c r="AA199" s="59">
        <v>24839</v>
      </c>
      <c r="AB199" s="58">
        <v>24916</v>
      </c>
      <c r="AC199" s="59">
        <v>25008</v>
      </c>
      <c r="AD199" s="58">
        <v>25102</v>
      </c>
      <c r="AE199" s="58">
        <v>25205</v>
      </c>
      <c r="AF199" s="59">
        <v>25422</v>
      </c>
    </row>
    <row r="200" s="65" customFormat="1" ht="22" customHeight="1" spans="2:32">
      <c r="B200" s="58">
        <v>26452</v>
      </c>
      <c r="C200" s="59">
        <v>27098</v>
      </c>
      <c r="D200" s="58">
        <v>27504</v>
      </c>
      <c r="E200" s="59">
        <v>27881</v>
      </c>
      <c r="F200" s="58">
        <v>28040</v>
      </c>
      <c r="G200" s="59">
        <v>28349</v>
      </c>
      <c r="H200" s="58">
        <v>28530</v>
      </c>
      <c r="I200" s="59">
        <v>28688</v>
      </c>
      <c r="J200" s="58">
        <v>28906</v>
      </c>
      <c r="K200" s="59">
        <v>29488</v>
      </c>
      <c r="L200" s="58">
        <v>29690</v>
      </c>
      <c r="M200" s="59">
        <v>30132</v>
      </c>
      <c r="N200" s="58">
        <v>30415</v>
      </c>
      <c r="O200" s="59">
        <v>30646</v>
      </c>
      <c r="P200" s="58">
        <v>31307</v>
      </c>
      <c r="Q200" s="73"/>
      <c r="R200" s="58">
        <v>23180</v>
      </c>
      <c r="S200" s="59">
        <v>23421</v>
      </c>
      <c r="T200" s="58">
        <v>23881</v>
      </c>
      <c r="U200" s="59">
        <v>23967</v>
      </c>
      <c r="V200" s="58">
        <v>24149</v>
      </c>
      <c r="W200" s="59">
        <v>24285</v>
      </c>
      <c r="X200" s="58">
        <v>24421</v>
      </c>
      <c r="Y200" s="59">
        <v>24554</v>
      </c>
      <c r="Z200" s="58">
        <v>24628</v>
      </c>
      <c r="AA200" s="59">
        <v>24841</v>
      </c>
      <c r="AB200" s="58">
        <v>24917</v>
      </c>
      <c r="AC200" s="59">
        <v>25009</v>
      </c>
      <c r="AD200" s="58">
        <v>25103</v>
      </c>
      <c r="AE200" s="58">
        <v>25206</v>
      </c>
      <c r="AF200" s="59">
        <v>25429</v>
      </c>
    </row>
    <row r="201" s="65" customFormat="1" ht="22" customHeight="1" spans="2:32">
      <c r="B201" s="58">
        <v>26463</v>
      </c>
      <c r="C201" s="59">
        <v>27099</v>
      </c>
      <c r="D201" s="58">
        <v>27506</v>
      </c>
      <c r="E201" s="59">
        <v>27886</v>
      </c>
      <c r="F201" s="58">
        <v>28043</v>
      </c>
      <c r="G201" s="59">
        <v>28351</v>
      </c>
      <c r="H201" s="58">
        <v>28532</v>
      </c>
      <c r="I201" s="59">
        <v>28691</v>
      </c>
      <c r="J201" s="58">
        <v>29006</v>
      </c>
      <c r="K201" s="59">
        <v>29493</v>
      </c>
      <c r="L201" s="58">
        <v>29691</v>
      </c>
      <c r="M201" s="59">
        <v>30138</v>
      </c>
      <c r="N201" s="58">
        <v>30417</v>
      </c>
      <c r="O201" s="59">
        <v>30650</v>
      </c>
      <c r="P201" s="58">
        <v>31308</v>
      </c>
      <c r="Q201" s="73"/>
      <c r="R201" s="58">
        <v>23181</v>
      </c>
      <c r="S201" s="59">
        <v>23422</v>
      </c>
      <c r="T201" s="58">
        <v>23882</v>
      </c>
      <c r="U201" s="59">
        <v>23968</v>
      </c>
      <c r="V201" s="58">
        <v>24150</v>
      </c>
      <c r="W201" s="59">
        <v>24292</v>
      </c>
      <c r="X201" s="58">
        <v>24422</v>
      </c>
      <c r="Y201" s="59">
        <v>24555</v>
      </c>
      <c r="Z201" s="58">
        <v>24630</v>
      </c>
      <c r="AA201" s="59">
        <v>24842</v>
      </c>
      <c r="AB201" s="58">
        <v>24918</v>
      </c>
      <c r="AC201" s="59">
        <v>25010</v>
      </c>
      <c r="AD201" s="58">
        <v>25106</v>
      </c>
      <c r="AE201" s="58">
        <v>25208</v>
      </c>
      <c r="AF201" s="59">
        <v>25431</v>
      </c>
    </row>
    <row r="202" s="65" customFormat="1" ht="22" customHeight="1" spans="2:32">
      <c r="B202" s="58">
        <v>26524</v>
      </c>
      <c r="C202" s="59">
        <v>27202</v>
      </c>
      <c r="D202" s="58">
        <v>27522</v>
      </c>
      <c r="E202" s="59">
        <v>27889</v>
      </c>
      <c r="F202" s="58">
        <v>28073</v>
      </c>
      <c r="G202" s="59">
        <v>28352</v>
      </c>
      <c r="H202" s="58">
        <v>28539</v>
      </c>
      <c r="I202" s="59">
        <v>28694</v>
      </c>
      <c r="J202" s="58">
        <v>29020</v>
      </c>
      <c r="K202" s="59">
        <v>29511</v>
      </c>
      <c r="L202" s="58">
        <v>29693</v>
      </c>
      <c r="M202" s="59">
        <v>30143</v>
      </c>
      <c r="N202" s="58">
        <v>30423</v>
      </c>
      <c r="O202" s="59">
        <v>30655</v>
      </c>
      <c r="P202" s="58">
        <v>31310</v>
      </c>
      <c r="Q202" s="73"/>
      <c r="R202" s="58">
        <v>23301</v>
      </c>
      <c r="S202" s="59">
        <v>23423</v>
      </c>
      <c r="T202" s="58">
        <v>23883</v>
      </c>
      <c r="U202" s="59">
        <v>23974</v>
      </c>
      <c r="V202" s="58">
        <v>24161</v>
      </c>
      <c r="W202" s="59">
        <v>24312</v>
      </c>
      <c r="X202" s="58">
        <v>24426</v>
      </c>
      <c r="Y202" s="59">
        <v>24556</v>
      </c>
      <c r="Z202" s="58">
        <v>24631</v>
      </c>
      <c r="AA202" s="59">
        <v>24843</v>
      </c>
      <c r="AB202" s="58">
        <v>24919</v>
      </c>
      <c r="AC202" s="59">
        <v>25018</v>
      </c>
      <c r="AD202" s="58">
        <v>25107</v>
      </c>
      <c r="AE202" s="58">
        <v>25209</v>
      </c>
      <c r="AF202" s="59">
        <v>25432</v>
      </c>
    </row>
    <row r="203" s="65" customFormat="1" ht="22" customHeight="1" spans="2:32">
      <c r="B203" s="58">
        <v>26525</v>
      </c>
      <c r="C203" s="59">
        <v>27205</v>
      </c>
      <c r="D203" s="58">
        <v>27525</v>
      </c>
      <c r="E203" s="59">
        <v>27891</v>
      </c>
      <c r="F203" s="58">
        <v>28074</v>
      </c>
      <c r="G203" s="59">
        <v>28353</v>
      </c>
      <c r="H203" s="58">
        <v>28544</v>
      </c>
      <c r="I203" s="59">
        <v>28699</v>
      </c>
      <c r="J203" s="58">
        <v>29021</v>
      </c>
      <c r="K203" s="59">
        <v>29520</v>
      </c>
      <c r="L203" s="58">
        <v>29702</v>
      </c>
      <c r="M203" s="59">
        <v>30145</v>
      </c>
      <c r="N203" s="58">
        <v>30429</v>
      </c>
      <c r="O203" s="59">
        <v>30656</v>
      </c>
      <c r="P203" s="58">
        <v>31312</v>
      </c>
      <c r="Q203" s="73"/>
      <c r="R203" s="58">
        <v>23302</v>
      </c>
      <c r="S203" s="59">
        <v>23426</v>
      </c>
      <c r="T203" s="58">
        <v>23884</v>
      </c>
      <c r="U203" s="59">
        <v>23976</v>
      </c>
      <c r="V203" s="58">
        <v>24162</v>
      </c>
      <c r="W203" s="59">
        <v>24313</v>
      </c>
      <c r="X203" s="58">
        <v>24430</v>
      </c>
      <c r="Y203" s="59">
        <v>24557</v>
      </c>
      <c r="Z203" s="58">
        <v>24634</v>
      </c>
      <c r="AA203" s="59">
        <v>24844</v>
      </c>
      <c r="AB203" s="58">
        <v>24920</v>
      </c>
      <c r="AC203" s="59">
        <v>25019</v>
      </c>
      <c r="AD203" s="58">
        <v>25109</v>
      </c>
      <c r="AE203" s="58">
        <v>25211</v>
      </c>
      <c r="AF203" s="59">
        <v>25434</v>
      </c>
    </row>
    <row r="204" s="65" customFormat="1" ht="22" customHeight="1" spans="2:32">
      <c r="B204" s="58">
        <v>26537</v>
      </c>
      <c r="C204" s="59">
        <v>27209</v>
      </c>
      <c r="D204" s="58">
        <v>27527</v>
      </c>
      <c r="E204" s="59">
        <v>27892</v>
      </c>
      <c r="F204" s="58">
        <v>28077</v>
      </c>
      <c r="G204" s="59">
        <v>28356</v>
      </c>
      <c r="H204" s="58">
        <v>28551</v>
      </c>
      <c r="I204" s="59">
        <v>28701</v>
      </c>
      <c r="J204" s="58">
        <v>29044</v>
      </c>
      <c r="K204" s="59">
        <v>29527</v>
      </c>
      <c r="L204" s="58">
        <v>29704</v>
      </c>
      <c r="M204" s="59">
        <v>30149</v>
      </c>
      <c r="N204" s="58">
        <v>30436</v>
      </c>
      <c r="O204" s="59">
        <v>30666</v>
      </c>
      <c r="P204" s="58">
        <v>31313</v>
      </c>
      <c r="Q204" s="73"/>
      <c r="R204" s="58">
        <v>23303</v>
      </c>
      <c r="S204" s="59">
        <v>23427</v>
      </c>
      <c r="T204" s="58">
        <v>23885</v>
      </c>
      <c r="U204" s="59">
        <v>24053</v>
      </c>
      <c r="V204" s="58">
        <v>24165</v>
      </c>
      <c r="W204" s="59">
        <v>24314</v>
      </c>
      <c r="X204" s="58">
        <v>24432</v>
      </c>
      <c r="Y204" s="59">
        <v>24558</v>
      </c>
      <c r="Z204" s="58">
        <v>24639</v>
      </c>
      <c r="AA204" s="59">
        <v>24845</v>
      </c>
      <c r="AB204" s="58">
        <v>24924</v>
      </c>
      <c r="AC204" s="59">
        <v>25021</v>
      </c>
      <c r="AD204" s="58">
        <v>25110</v>
      </c>
      <c r="AE204" s="58">
        <v>25214</v>
      </c>
      <c r="AF204" s="59">
        <v>25437</v>
      </c>
    </row>
    <row r="205" s="65" customFormat="1" ht="22" customHeight="1" spans="2:32">
      <c r="B205" s="58">
        <v>26542</v>
      </c>
      <c r="C205" s="59">
        <v>27213</v>
      </c>
      <c r="D205" s="58">
        <v>27530</v>
      </c>
      <c r="E205" s="59">
        <v>27906</v>
      </c>
      <c r="F205" s="58">
        <v>28080</v>
      </c>
      <c r="G205" s="59">
        <v>28357</v>
      </c>
      <c r="H205" s="58">
        <v>28557</v>
      </c>
      <c r="I205" s="59">
        <v>28711</v>
      </c>
      <c r="J205" s="58">
        <v>29053</v>
      </c>
      <c r="K205" s="59">
        <v>29536</v>
      </c>
      <c r="L205" s="58">
        <v>29714</v>
      </c>
      <c r="M205" s="59">
        <v>30151</v>
      </c>
      <c r="N205" s="58">
        <v>30448</v>
      </c>
      <c r="O205" s="59">
        <v>30677</v>
      </c>
      <c r="P205" s="58">
        <v>31315</v>
      </c>
      <c r="Q205" s="73"/>
      <c r="R205" s="58">
        <v>23306</v>
      </c>
      <c r="S205" s="59">
        <v>23429</v>
      </c>
      <c r="T205" s="58">
        <v>23887</v>
      </c>
      <c r="U205" s="59">
        <v>24054</v>
      </c>
      <c r="V205" s="58">
        <v>24167</v>
      </c>
      <c r="W205" s="59">
        <v>24315</v>
      </c>
      <c r="X205" s="58">
        <v>24433</v>
      </c>
      <c r="Y205" s="59">
        <v>24562</v>
      </c>
      <c r="Z205" s="58">
        <v>24640</v>
      </c>
      <c r="AA205" s="59">
        <v>24846</v>
      </c>
      <c r="AB205" s="58">
        <v>24925</v>
      </c>
      <c r="AC205" s="59">
        <v>25022</v>
      </c>
      <c r="AD205" s="58">
        <v>25111</v>
      </c>
      <c r="AE205" s="58">
        <v>25231</v>
      </c>
      <c r="AF205" s="59">
        <v>25441</v>
      </c>
    </row>
    <row r="206" s="65" customFormat="1" ht="22" customHeight="1" spans="2:32">
      <c r="B206" s="58">
        <v>26543</v>
      </c>
      <c r="C206" s="59">
        <v>27217</v>
      </c>
      <c r="D206" s="58">
        <v>27533</v>
      </c>
      <c r="E206" s="59">
        <v>27907</v>
      </c>
      <c r="F206" s="58">
        <v>28086</v>
      </c>
      <c r="G206" s="59">
        <v>28360</v>
      </c>
      <c r="H206" s="58">
        <v>28570</v>
      </c>
      <c r="I206" s="59">
        <v>28712</v>
      </c>
      <c r="J206" s="58">
        <v>29054</v>
      </c>
      <c r="K206" s="59">
        <v>29541</v>
      </c>
      <c r="L206" s="58">
        <v>29720</v>
      </c>
      <c r="M206" s="59">
        <v>30153</v>
      </c>
      <c r="N206" s="58">
        <v>30461</v>
      </c>
      <c r="O206" s="59">
        <v>30683</v>
      </c>
      <c r="P206" s="58">
        <v>31318</v>
      </c>
      <c r="Q206" s="73"/>
      <c r="R206" s="58">
        <v>23307</v>
      </c>
      <c r="S206" s="59">
        <v>23432</v>
      </c>
      <c r="T206" s="58">
        <v>23888</v>
      </c>
      <c r="U206" s="59">
        <v>24055</v>
      </c>
      <c r="V206" s="58">
        <v>24171</v>
      </c>
      <c r="W206" s="59">
        <v>24316</v>
      </c>
      <c r="X206" s="58">
        <v>24435</v>
      </c>
      <c r="Y206" s="59">
        <v>24563</v>
      </c>
      <c r="Z206" s="58">
        <v>24646</v>
      </c>
      <c r="AA206" s="59">
        <v>24847</v>
      </c>
      <c r="AB206" s="58">
        <v>24927</v>
      </c>
      <c r="AC206" s="59">
        <v>25025</v>
      </c>
      <c r="AD206" s="58">
        <v>25113</v>
      </c>
      <c r="AE206" s="58">
        <v>25234</v>
      </c>
      <c r="AF206" s="59">
        <v>25442</v>
      </c>
    </row>
    <row r="207" s="65" customFormat="1" ht="22" customHeight="1" spans="2:32">
      <c r="B207" s="58">
        <v>26544</v>
      </c>
      <c r="C207" s="59">
        <v>27228</v>
      </c>
      <c r="D207" s="58">
        <v>27536</v>
      </c>
      <c r="E207" s="59">
        <v>27909</v>
      </c>
      <c r="F207" s="58">
        <v>28089</v>
      </c>
      <c r="G207" s="59">
        <v>28364</v>
      </c>
      <c r="H207" s="58">
        <v>28574</v>
      </c>
      <c r="I207" s="59">
        <v>28716</v>
      </c>
      <c r="J207" s="58">
        <v>29070</v>
      </c>
      <c r="K207" s="59">
        <v>29547</v>
      </c>
      <c r="L207" s="58">
        <v>29721</v>
      </c>
      <c r="M207" s="59">
        <v>30161</v>
      </c>
      <c r="N207" s="58">
        <v>30474</v>
      </c>
      <c r="O207" s="59">
        <v>30705</v>
      </c>
      <c r="P207" s="58">
        <v>31324</v>
      </c>
      <c r="Q207" s="73"/>
      <c r="R207" s="58">
        <v>23308</v>
      </c>
      <c r="S207" s="59">
        <v>23437</v>
      </c>
      <c r="T207" s="58">
        <v>23889</v>
      </c>
      <c r="U207" s="59">
        <v>24059</v>
      </c>
      <c r="V207" s="58">
        <v>24177</v>
      </c>
      <c r="W207" s="59">
        <v>24317</v>
      </c>
      <c r="X207" s="58">
        <v>24439</v>
      </c>
      <c r="Y207" s="59">
        <v>24565</v>
      </c>
      <c r="Z207" s="58">
        <v>24649</v>
      </c>
      <c r="AA207" s="59">
        <v>24848</v>
      </c>
      <c r="AB207" s="58">
        <v>24931</v>
      </c>
      <c r="AC207" s="59">
        <v>25028</v>
      </c>
      <c r="AD207" s="58">
        <v>25118</v>
      </c>
      <c r="AE207" s="58">
        <v>25235</v>
      </c>
      <c r="AF207" s="59">
        <v>25444</v>
      </c>
    </row>
    <row r="208" s="65" customFormat="1" ht="22" customHeight="1" spans="2:32">
      <c r="B208" s="58">
        <v>26546</v>
      </c>
      <c r="C208" s="59">
        <v>27233</v>
      </c>
      <c r="D208" s="58">
        <v>27537</v>
      </c>
      <c r="E208" s="59">
        <v>27910</v>
      </c>
      <c r="F208" s="58">
        <v>28097</v>
      </c>
      <c r="G208" s="59">
        <v>28371</v>
      </c>
      <c r="H208" s="58">
        <v>28575</v>
      </c>
      <c r="I208" s="59">
        <v>28717</v>
      </c>
      <c r="J208" s="58">
        <v>29075</v>
      </c>
      <c r="K208" s="59">
        <v>29550</v>
      </c>
      <c r="L208" s="58">
        <v>29744</v>
      </c>
      <c r="M208" s="59">
        <v>30162</v>
      </c>
      <c r="N208" s="58">
        <v>30475</v>
      </c>
      <c r="O208" s="59">
        <v>30707</v>
      </c>
      <c r="P208" s="58">
        <v>31329</v>
      </c>
      <c r="Q208" s="73"/>
      <c r="R208" s="58">
        <v>23310</v>
      </c>
      <c r="S208" s="59">
        <v>23438</v>
      </c>
      <c r="T208" s="58">
        <v>23890</v>
      </c>
      <c r="U208" s="59">
        <v>24066</v>
      </c>
      <c r="V208" s="58">
        <v>24185</v>
      </c>
      <c r="W208" s="59">
        <v>24318</v>
      </c>
      <c r="X208" s="58">
        <v>24442</v>
      </c>
      <c r="Y208" s="59">
        <v>24566</v>
      </c>
      <c r="Z208" s="58">
        <v>24651</v>
      </c>
      <c r="AA208" s="59">
        <v>24849</v>
      </c>
      <c r="AB208" s="58">
        <v>24934</v>
      </c>
      <c r="AC208" s="59">
        <v>25030</v>
      </c>
      <c r="AD208" s="58">
        <v>25119</v>
      </c>
      <c r="AE208" s="58">
        <v>25239</v>
      </c>
      <c r="AF208" s="59">
        <v>25446</v>
      </c>
    </row>
    <row r="209" s="65" customFormat="1" ht="22" customHeight="1" spans="2:32">
      <c r="B209" s="58">
        <v>26547</v>
      </c>
      <c r="C209" s="59">
        <v>27244</v>
      </c>
      <c r="D209" s="58">
        <v>27542</v>
      </c>
      <c r="E209" s="59">
        <v>27916</v>
      </c>
      <c r="F209" s="58">
        <v>28107</v>
      </c>
      <c r="G209" s="59">
        <v>28372</v>
      </c>
      <c r="H209" s="58">
        <v>28577</v>
      </c>
      <c r="I209" s="59">
        <v>28719</v>
      </c>
      <c r="J209" s="58">
        <v>29079</v>
      </c>
      <c r="K209" s="59">
        <v>29551</v>
      </c>
      <c r="L209" s="58">
        <v>29745</v>
      </c>
      <c r="M209" s="59">
        <v>30164</v>
      </c>
      <c r="N209" s="58">
        <v>30506</v>
      </c>
      <c r="O209" s="59">
        <v>30710</v>
      </c>
      <c r="P209" s="58">
        <v>31333</v>
      </c>
      <c r="Q209" s="73"/>
      <c r="R209" s="58">
        <v>23313</v>
      </c>
      <c r="S209" s="59">
        <v>23440</v>
      </c>
      <c r="T209" s="58">
        <v>23891</v>
      </c>
      <c r="U209" s="59">
        <v>24067</v>
      </c>
      <c r="V209" s="58">
        <v>24217</v>
      </c>
      <c r="W209" s="59">
        <v>24319</v>
      </c>
      <c r="X209" s="58">
        <v>24445</v>
      </c>
      <c r="Y209" s="59">
        <v>24569</v>
      </c>
      <c r="Z209" s="58">
        <v>24656</v>
      </c>
      <c r="AA209" s="59">
        <v>24850</v>
      </c>
      <c r="AB209" s="58">
        <v>24935</v>
      </c>
      <c r="AC209" s="59">
        <v>25031</v>
      </c>
      <c r="AD209" s="58">
        <v>25121</v>
      </c>
      <c r="AE209" s="58">
        <v>25241</v>
      </c>
      <c r="AF209" s="59">
        <v>25501</v>
      </c>
    </row>
    <row r="210" s="65" customFormat="1" ht="22" customHeight="1" spans="2:32">
      <c r="B210" s="58">
        <v>26560</v>
      </c>
      <c r="C210" s="59">
        <v>27248</v>
      </c>
      <c r="D210" s="58">
        <v>27546</v>
      </c>
      <c r="E210" s="59">
        <v>27917</v>
      </c>
      <c r="F210" s="58">
        <v>28108</v>
      </c>
      <c r="G210" s="59">
        <v>28373</v>
      </c>
      <c r="H210" s="58">
        <v>28582</v>
      </c>
      <c r="I210" s="59">
        <v>28721</v>
      </c>
      <c r="J210" s="58">
        <v>29102</v>
      </c>
      <c r="K210" s="59">
        <v>29560</v>
      </c>
      <c r="L210" s="58">
        <v>29805</v>
      </c>
      <c r="M210" s="59">
        <v>30165</v>
      </c>
      <c r="N210" s="58">
        <v>30510</v>
      </c>
      <c r="O210" s="59">
        <v>30724</v>
      </c>
      <c r="P210" s="58">
        <v>31411</v>
      </c>
      <c r="Q210" s="73"/>
      <c r="R210" s="58">
        <v>23315</v>
      </c>
      <c r="S210" s="59">
        <v>23441</v>
      </c>
      <c r="T210" s="58">
        <v>23893</v>
      </c>
      <c r="U210" s="59">
        <v>24069</v>
      </c>
      <c r="V210" s="58">
        <v>24218</v>
      </c>
      <c r="W210" s="59">
        <v>24322</v>
      </c>
      <c r="X210" s="58">
        <v>24448</v>
      </c>
      <c r="Y210" s="59">
        <v>24571</v>
      </c>
      <c r="Z210" s="58">
        <v>24657</v>
      </c>
      <c r="AA210" s="59">
        <v>24851</v>
      </c>
      <c r="AB210" s="58">
        <v>24936</v>
      </c>
      <c r="AC210" s="59">
        <v>25035</v>
      </c>
      <c r="AD210" s="58">
        <v>25122</v>
      </c>
      <c r="AE210" s="58">
        <v>25243</v>
      </c>
      <c r="AF210" s="59">
        <v>25502</v>
      </c>
    </row>
    <row r="211" s="65" customFormat="1" ht="22" customHeight="1" spans="2:32">
      <c r="B211" s="58">
        <v>26572</v>
      </c>
      <c r="C211" s="59">
        <v>27249</v>
      </c>
      <c r="D211" s="58">
        <v>27555</v>
      </c>
      <c r="E211" s="59">
        <v>27929</v>
      </c>
      <c r="F211" s="58">
        <v>28111</v>
      </c>
      <c r="G211" s="59">
        <v>28375</v>
      </c>
      <c r="H211" s="58">
        <v>28584</v>
      </c>
      <c r="I211" s="59">
        <v>28722</v>
      </c>
      <c r="J211" s="58">
        <v>29108</v>
      </c>
      <c r="K211" s="59">
        <v>29566</v>
      </c>
      <c r="L211" s="58">
        <v>29809</v>
      </c>
      <c r="M211" s="59">
        <v>30169</v>
      </c>
      <c r="N211" s="58">
        <v>30511</v>
      </c>
      <c r="O211" s="59">
        <v>30728</v>
      </c>
      <c r="P211" s="58">
        <v>31503</v>
      </c>
      <c r="Q211" s="73"/>
      <c r="R211" s="58">
        <v>23316</v>
      </c>
      <c r="S211" s="59">
        <v>23443</v>
      </c>
      <c r="T211" s="58">
        <v>23894</v>
      </c>
      <c r="U211" s="59">
        <v>24070</v>
      </c>
      <c r="V211" s="58">
        <v>24220</v>
      </c>
      <c r="W211" s="59">
        <v>24323</v>
      </c>
      <c r="X211" s="58">
        <v>24458</v>
      </c>
      <c r="Y211" s="59">
        <v>24574</v>
      </c>
      <c r="Z211" s="58">
        <v>24658</v>
      </c>
      <c r="AA211" s="59">
        <v>24852</v>
      </c>
      <c r="AB211" s="58">
        <v>24938</v>
      </c>
      <c r="AC211" s="59">
        <v>25036</v>
      </c>
      <c r="AD211" s="58">
        <v>25123</v>
      </c>
      <c r="AE211" s="58">
        <v>25244</v>
      </c>
      <c r="AF211" s="59">
        <v>25503</v>
      </c>
    </row>
    <row r="212" s="65" customFormat="1" ht="22" customHeight="1" spans="2:32">
      <c r="B212" s="58">
        <v>26574</v>
      </c>
      <c r="C212" s="59">
        <v>27253</v>
      </c>
      <c r="D212" s="58">
        <v>27556</v>
      </c>
      <c r="E212" s="59">
        <v>27930</v>
      </c>
      <c r="F212" s="58">
        <v>28112</v>
      </c>
      <c r="G212" s="59">
        <v>28376</v>
      </c>
      <c r="H212" s="58">
        <v>28594</v>
      </c>
      <c r="I212" s="59">
        <v>28723</v>
      </c>
      <c r="J212" s="58">
        <v>29115</v>
      </c>
      <c r="K212" s="59">
        <v>29568</v>
      </c>
      <c r="L212" s="58">
        <v>29829</v>
      </c>
      <c r="M212" s="59">
        <v>30172</v>
      </c>
      <c r="N212" s="58">
        <v>30512</v>
      </c>
      <c r="O212" s="59">
        <v>30739</v>
      </c>
      <c r="P212" s="58">
        <v>31513</v>
      </c>
      <c r="Q212" s="73"/>
      <c r="R212" s="58">
        <v>23336</v>
      </c>
      <c r="S212" s="59">
        <v>23480</v>
      </c>
      <c r="T212" s="58">
        <v>23897</v>
      </c>
      <c r="U212" s="59">
        <v>24072</v>
      </c>
      <c r="V212" s="58">
        <v>24221</v>
      </c>
      <c r="W212" s="59">
        <v>24324</v>
      </c>
      <c r="X212" s="58">
        <v>24459</v>
      </c>
      <c r="Y212" s="59">
        <v>24576</v>
      </c>
      <c r="Z212" s="58">
        <v>24714</v>
      </c>
      <c r="AA212" s="59">
        <v>24856</v>
      </c>
      <c r="AB212" s="58">
        <v>24941</v>
      </c>
      <c r="AC212" s="59">
        <v>25039</v>
      </c>
      <c r="AD212" s="58">
        <v>25124</v>
      </c>
      <c r="AE212" s="58">
        <v>25245</v>
      </c>
      <c r="AF212" s="59">
        <v>25506</v>
      </c>
    </row>
    <row r="213" s="65" customFormat="1" ht="22" customHeight="1" spans="2:32">
      <c r="B213" s="58">
        <v>26587</v>
      </c>
      <c r="C213" s="59">
        <v>27258</v>
      </c>
      <c r="D213" s="58">
        <v>27562</v>
      </c>
      <c r="E213" s="59">
        <v>27932</v>
      </c>
      <c r="F213" s="58">
        <v>28115</v>
      </c>
      <c r="G213" s="59">
        <v>28378</v>
      </c>
      <c r="H213" s="58">
        <v>28604</v>
      </c>
      <c r="I213" s="59">
        <v>28725</v>
      </c>
      <c r="J213" s="58">
        <v>29116</v>
      </c>
      <c r="K213" s="59">
        <v>29569</v>
      </c>
      <c r="L213" s="58">
        <v>29906</v>
      </c>
      <c r="M213" s="59">
        <v>30179</v>
      </c>
      <c r="N213" s="58">
        <v>30513</v>
      </c>
      <c r="O213" s="59">
        <v>30740</v>
      </c>
      <c r="P213" s="58">
        <v>31515</v>
      </c>
      <c r="Q213" s="73"/>
      <c r="R213" s="58">
        <v>23341</v>
      </c>
      <c r="S213" s="59">
        <v>23486</v>
      </c>
      <c r="T213" s="58">
        <v>23898</v>
      </c>
      <c r="U213" s="59">
        <v>24076</v>
      </c>
      <c r="V213" s="58">
        <v>24224</v>
      </c>
      <c r="W213" s="59">
        <v>24325</v>
      </c>
      <c r="X213" s="58">
        <v>24460</v>
      </c>
      <c r="Y213" s="59">
        <v>24577</v>
      </c>
      <c r="Z213" s="58">
        <v>24715</v>
      </c>
      <c r="AA213" s="59">
        <v>24859</v>
      </c>
      <c r="AB213" s="58">
        <v>24942</v>
      </c>
      <c r="AC213" s="59">
        <v>25040</v>
      </c>
      <c r="AD213" s="58">
        <v>25125</v>
      </c>
      <c r="AE213" s="58">
        <v>25247</v>
      </c>
      <c r="AF213" s="59">
        <v>25508</v>
      </c>
    </row>
    <row r="214" s="65" customFormat="1" ht="22" customHeight="1" spans="2:32">
      <c r="B214" s="58">
        <v>26588</v>
      </c>
      <c r="C214" s="59">
        <v>27278</v>
      </c>
      <c r="D214" s="58">
        <v>27568</v>
      </c>
      <c r="E214" s="59">
        <v>27939</v>
      </c>
      <c r="F214" s="58">
        <v>28123</v>
      </c>
      <c r="G214" s="59">
        <v>28379</v>
      </c>
      <c r="H214" s="58">
        <v>28605</v>
      </c>
      <c r="I214" s="59">
        <v>28729</v>
      </c>
      <c r="J214" s="58">
        <v>29117</v>
      </c>
      <c r="K214" s="59">
        <v>29571</v>
      </c>
      <c r="L214" s="58">
        <v>29907</v>
      </c>
      <c r="M214" s="59">
        <v>30187</v>
      </c>
      <c r="N214" s="58">
        <v>30514</v>
      </c>
      <c r="O214" s="59">
        <v>30752</v>
      </c>
      <c r="P214" s="58">
        <v>31516</v>
      </c>
      <c r="Q214" s="73"/>
      <c r="R214" s="58">
        <v>23345</v>
      </c>
      <c r="S214" s="59">
        <v>23488</v>
      </c>
      <c r="T214" s="58">
        <v>23899</v>
      </c>
      <c r="U214" s="59">
        <v>24079</v>
      </c>
      <c r="V214" s="58">
        <v>24225</v>
      </c>
      <c r="W214" s="59">
        <v>24326</v>
      </c>
      <c r="X214" s="58">
        <v>24464</v>
      </c>
      <c r="Y214" s="59">
        <v>24578</v>
      </c>
      <c r="Z214" s="58">
        <v>24716</v>
      </c>
      <c r="AA214" s="59">
        <v>24860</v>
      </c>
      <c r="AB214" s="58">
        <v>24943</v>
      </c>
      <c r="AC214" s="59">
        <v>25043</v>
      </c>
      <c r="AD214" s="58">
        <v>25126</v>
      </c>
      <c r="AE214" s="58">
        <v>25248</v>
      </c>
      <c r="AF214" s="59">
        <v>25511</v>
      </c>
    </row>
    <row r="215" s="65" customFormat="1" ht="22" customHeight="1" spans="2:32">
      <c r="B215" s="58">
        <v>31522</v>
      </c>
      <c r="C215" s="59">
        <v>32011</v>
      </c>
      <c r="D215" s="58">
        <v>32424</v>
      </c>
      <c r="E215" s="59">
        <v>32831</v>
      </c>
      <c r="F215" s="58">
        <v>33537</v>
      </c>
      <c r="G215" s="59">
        <v>33955</v>
      </c>
      <c r="H215" s="58">
        <v>34460</v>
      </c>
      <c r="I215" s="59">
        <v>35021</v>
      </c>
      <c r="J215" s="58">
        <v>35182</v>
      </c>
      <c r="K215" s="59">
        <v>35957</v>
      </c>
      <c r="L215" s="58">
        <v>36427</v>
      </c>
      <c r="M215" s="59">
        <v>36916</v>
      </c>
      <c r="N215" s="58">
        <v>37326</v>
      </c>
      <c r="O215" s="59">
        <v>37766</v>
      </c>
      <c r="P215" s="58">
        <v>38060</v>
      </c>
      <c r="Q215" s="73"/>
      <c r="R215" s="58">
        <v>25512</v>
      </c>
      <c r="S215" s="59">
        <v>25650</v>
      </c>
      <c r="T215" s="58">
        <v>25848</v>
      </c>
      <c r="U215" s="59">
        <v>25984</v>
      </c>
      <c r="V215" s="58">
        <v>26184</v>
      </c>
      <c r="W215" s="59">
        <v>26282</v>
      </c>
      <c r="X215" s="58">
        <v>26421</v>
      </c>
      <c r="Y215" s="59">
        <v>26610</v>
      </c>
      <c r="Z215" s="58">
        <v>26731</v>
      </c>
      <c r="AA215" s="59">
        <v>27046</v>
      </c>
      <c r="AB215" s="58">
        <v>27541</v>
      </c>
      <c r="AC215" s="59">
        <v>27844</v>
      </c>
      <c r="AD215" s="58">
        <v>27926</v>
      </c>
      <c r="AE215" s="58">
        <v>28114</v>
      </c>
      <c r="AF215" s="59">
        <v>28396</v>
      </c>
    </row>
    <row r="216" s="65" customFormat="1" ht="22" customHeight="1" spans="2:32">
      <c r="B216" s="58">
        <v>31523</v>
      </c>
      <c r="C216" s="59">
        <v>32024</v>
      </c>
      <c r="D216" s="58">
        <v>32428</v>
      </c>
      <c r="E216" s="59">
        <v>32833</v>
      </c>
      <c r="F216" s="58">
        <v>33540</v>
      </c>
      <c r="G216" s="59">
        <v>33956</v>
      </c>
      <c r="H216" s="58">
        <v>34461</v>
      </c>
      <c r="I216" s="59">
        <v>35023</v>
      </c>
      <c r="J216" s="58">
        <v>35185</v>
      </c>
      <c r="K216" s="59">
        <v>35960</v>
      </c>
      <c r="L216" s="58">
        <v>36429</v>
      </c>
      <c r="M216" s="59">
        <v>37014</v>
      </c>
      <c r="N216" s="58">
        <v>37331</v>
      </c>
      <c r="O216" s="59">
        <v>37774</v>
      </c>
      <c r="P216" s="58">
        <v>38063</v>
      </c>
      <c r="Q216" s="73"/>
      <c r="R216" s="58">
        <v>25514</v>
      </c>
      <c r="S216" s="59">
        <v>25651</v>
      </c>
      <c r="T216" s="58">
        <v>25851</v>
      </c>
      <c r="U216" s="59">
        <v>25985</v>
      </c>
      <c r="V216" s="58">
        <v>26186</v>
      </c>
      <c r="W216" s="59">
        <v>26283</v>
      </c>
      <c r="X216" s="58">
        <v>26422</v>
      </c>
      <c r="Y216" s="59">
        <v>26611</v>
      </c>
      <c r="Z216" s="58">
        <v>26734</v>
      </c>
      <c r="AA216" s="59">
        <v>27047</v>
      </c>
      <c r="AB216" s="58">
        <v>27544</v>
      </c>
      <c r="AC216" s="59">
        <v>27845</v>
      </c>
      <c r="AD216" s="58">
        <v>27927</v>
      </c>
      <c r="AE216" s="58">
        <v>28119</v>
      </c>
      <c r="AF216" s="59">
        <v>28398</v>
      </c>
    </row>
    <row r="217" s="65" customFormat="1" ht="22" customHeight="1" spans="2:32">
      <c r="B217" s="58">
        <v>31532</v>
      </c>
      <c r="C217" s="59">
        <v>32025</v>
      </c>
      <c r="D217" s="58">
        <v>32432</v>
      </c>
      <c r="E217" s="59">
        <v>32862</v>
      </c>
      <c r="F217" s="58">
        <v>33545</v>
      </c>
      <c r="G217" s="59">
        <v>33972</v>
      </c>
      <c r="H217" s="58">
        <v>34473</v>
      </c>
      <c r="I217" s="59">
        <v>35032</v>
      </c>
      <c r="J217" s="58">
        <v>35187</v>
      </c>
      <c r="K217" s="59">
        <v>35967</v>
      </c>
      <c r="L217" s="58">
        <v>36460</v>
      </c>
      <c r="M217" s="59">
        <v>37015</v>
      </c>
      <c r="N217" s="58">
        <v>37336</v>
      </c>
      <c r="O217" s="59">
        <v>37778</v>
      </c>
      <c r="P217" s="58">
        <v>38071</v>
      </c>
      <c r="Q217" s="73"/>
      <c r="R217" s="58">
        <v>25515</v>
      </c>
      <c r="S217" s="59">
        <v>25654</v>
      </c>
      <c r="T217" s="58">
        <v>25853</v>
      </c>
      <c r="U217" s="59">
        <v>25986</v>
      </c>
      <c r="V217" s="58">
        <v>26202</v>
      </c>
      <c r="W217" s="59">
        <v>26285</v>
      </c>
      <c r="X217" s="58">
        <v>26424</v>
      </c>
      <c r="Y217" s="59">
        <v>26615</v>
      </c>
      <c r="Z217" s="58">
        <v>26739</v>
      </c>
      <c r="AA217" s="59">
        <v>27048</v>
      </c>
      <c r="AB217" s="58">
        <v>27549</v>
      </c>
      <c r="AC217" s="59">
        <v>27846</v>
      </c>
      <c r="AD217" s="58">
        <v>27928</v>
      </c>
      <c r="AE217" s="58">
        <v>28125</v>
      </c>
      <c r="AF217" s="59">
        <v>28399</v>
      </c>
    </row>
    <row r="218" s="65" customFormat="1" ht="22" customHeight="1" spans="2:32">
      <c r="B218" s="58">
        <v>31535</v>
      </c>
      <c r="C218" s="59">
        <v>32026</v>
      </c>
      <c r="D218" s="58">
        <v>32433</v>
      </c>
      <c r="E218" s="59">
        <v>32908</v>
      </c>
      <c r="F218" s="58">
        <v>33547</v>
      </c>
      <c r="G218" s="59">
        <v>33980</v>
      </c>
      <c r="H218" s="58">
        <v>34482</v>
      </c>
      <c r="I218" s="59">
        <v>35036</v>
      </c>
      <c r="J218" s="58">
        <v>35224</v>
      </c>
      <c r="K218" s="59">
        <v>35976</v>
      </c>
      <c r="L218" s="58">
        <v>36461</v>
      </c>
      <c r="M218" s="59">
        <v>37020</v>
      </c>
      <c r="N218" s="58">
        <v>37347</v>
      </c>
      <c r="O218" s="59">
        <v>37803</v>
      </c>
      <c r="P218" s="58">
        <v>38127</v>
      </c>
      <c r="Q218" s="73"/>
      <c r="R218" s="58">
        <v>25517</v>
      </c>
      <c r="S218" s="59">
        <v>25661</v>
      </c>
      <c r="T218" s="58">
        <v>25854</v>
      </c>
      <c r="U218" s="59">
        <v>25988</v>
      </c>
      <c r="V218" s="58">
        <v>26203</v>
      </c>
      <c r="W218" s="59">
        <v>26287</v>
      </c>
      <c r="X218" s="58">
        <v>26425</v>
      </c>
      <c r="Y218" s="59">
        <v>26617</v>
      </c>
      <c r="Z218" s="58">
        <v>26743</v>
      </c>
      <c r="AA218" s="59">
        <v>27053</v>
      </c>
      <c r="AB218" s="58">
        <v>27551</v>
      </c>
      <c r="AC218" s="59">
        <v>27847</v>
      </c>
      <c r="AD218" s="58">
        <v>27935</v>
      </c>
      <c r="AE218" s="58">
        <v>28127</v>
      </c>
      <c r="AF218" s="59">
        <v>28420</v>
      </c>
    </row>
    <row r="219" s="65" customFormat="1" ht="22" customHeight="1" spans="2:32">
      <c r="B219" s="58">
        <v>31545</v>
      </c>
      <c r="C219" s="59">
        <v>32041</v>
      </c>
      <c r="D219" s="58">
        <v>32435</v>
      </c>
      <c r="E219" s="59">
        <v>32911</v>
      </c>
      <c r="F219" s="58">
        <v>33565</v>
      </c>
      <c r="G219" s="59">
        <v>33981</v>
      </c>
      <c r="H219" s="58">
        <v>34487</v>
      </c>
      <c r="I219" s="59">
        <v>35040</v>
      </c>
      <c r="J219" s="58">
        <v>35475</v>
      </c>
      <c r="K219" s="59">
        <v>35986</v>
      </c>
      <c r="L219" s="58">
        <v>36502</v>
      </c>
      <c r="M219" s="59">
        <v>37029</v>
      </c>
      <c r="N219" s="58">
        <v>37349</v>
      </c>
      <c r="O219" s="59">
        <v>37806</v>
      </c>
      <c r="P219" s="58">
        <v>38225</v>
      </c>
      <c r="Q219" s="73"/>
      <c r="R219" s="58">
        <v>25520</v>
      </c>
      <c r="S219" s="59">
        <v>25665</v>
      </c>
      <c r="T219" s="58">
        <v>25856</v>
      </c>
      <c r="U219" s="59">
        <v>25989</v>
      </c>
      <c r="V219" s="58">
        <v>26205</v>
      </c>
      <c r="W219" s="59">
        <v>26288</v>
      </c>
      <c r="X219" s="58">
        <v>26430</v>
      </c>
      <c r="Y219" s="59">
        <v>26619</v>
      </c>
      <c r="Z219" s="58">
        <v>26755</v>
      </c>
      <c r="AA219" s="59">
        <v>27054</v>
      </c>
      <c r="AB219" s="58">
        <v>27553</v>
      </c>
      <c r="AC219" s="59">
        <v>27849</v>
      </c>
      <c r="AD219" s="58">
        <v>27936</v>
      </c>
      <c r="AE219" s="58">
        <v>28128</v>
      </c>
      <c r="AF219" s="59">
        <v>28421</v>
      </c>
    </row>
    <row r="220" s="65" customFormat="1" ht="22" customHeight="1" spans="2:32">
      <c r="B220" s="58">
        <v>31548</v>
      </c>
      <c r="C220" s="59">
        <v>32043</v>
      </c>
      <c r="D220" s="58">
        <v>32438</v>
      </c>
      <c r="E220" s="59">
        <v>32949</v>
      </c>
      <c r="F220" s="58">
        <v>33567</v>
      </c>
      <c r="G220" s="59">
        <v>34114</v>
      </c>
      <c r="H220" s="58">
        <v>34488</v>
      </c>
      <c r="I220" s="59">
        <v>35043</v>
      </c>
      <c r="J220" s="58">
        <v>35490</v>
      </c>
      <c r="K220" s="59">
        <v>35987</v>
      </c>
      <c r="L220" s="58">
        <v>36503</v>
      </c>
      <c r="M220" s="59">
        <v>37030</v>
      </c>
      <c r="N220" s="58">
        <v>37352</v>
      </c>
      <c r="O220" s="59">
        <v>37807</v>
      </c>
      <c r="P220" s="58">
        <v>38235</v>
      </c>
      <c r="Q220" s="73"/>
      <c r="R220" s="58">
        <v>25521</v>
      </c>
      <c r="S220" s="59">
        <v>25666</v>
      </c>
      <c r="T220" s="58">
        <v>25864</v>
      </c>
      <c r="U220" s="59">
        <v>26030</v>
      </c>
      <c r="V220" s="58">
        <v>26206</v>
      </c>
      <c r="W220" s="59">
        <v>26289</v>
      </c>
      <c r="X220" s="58">
        <v>26434</v>
      </c>
      <c r="Y220" s="59">
        <v>26621</v>
      </c>
      <c r="Z220" s="58">
        <v>26757</v>
      </c>
      <c r="AA220" s="59">
        <v>27207</v>
      </c>
      <c r="AB220" s="58">
        <v>27557</v>
      </c>
      <c r="AC220" s="59">
        <v>27850</v>
      </c>
      <c r="AD220" s="58">
        <v>27937</v>
      </c>
      <c r="AE220" s="58">
        <v>28129</v>
      </c>
      <c r="AF220" s="59">
        <v>28423</v>
      </c>
    </row>
    <row r="221" s="65" customFormat="1" ht="22" customHeight="1" spans="2:32">
      <c r="B221" s="58">
        <v>31558</v>
      </c>
      <c r="C221" s="59">
        <v>32055</v>
      </c>
      <c r="D221" s="58">
        <v>32439</v>
      </c>
      <c r="E221" s="59">
        <v>32960</v>
      </c>
      <c r="F221" s="58">
        <v>33574</v>
      </c>
      <c r="G221" s="59">
        <v>34117</v>
      </c>
      <c r="H221" s="58">
        <v>34489</v>
      </c>
      <c r="I221" s="59">
        <v>35045</v>
      </c>
      <c r="J221" s="58">
        <v>35501</v>
      </c>
      <c r="K221" s="59">
        <v>36020</v>
      </c>
      <c r="L221" s="58">
        <v>36504</v>
      </c>
      <c r="M221" s="59">
        <v>37031</v>
      </c>
      <c r="N221" s="58">
        <v>37354</v>
      </c>
      <c r="O221" s="59">
        <v>37813</v>
      </c>
      <c r="P221" s="58">
        <v>38237</v>
      </c>
      <c r="Q221" s="73"/>
      <c r="R221" s="58">
        <v>25523</v>
      </c>
      <c r="S221" s="59">
        <v>25667</v>
      </c>
      <c r="T221" s="58">
        <v>25865</v>
      </c>
      <c r="U221" s="59">
        <v>26032</v>
      </c>
      <c r="V221" s="58">
        <v>26208</v>
      </c>
      <c r="W221" s="59">
        <v>26291</v>
      </c>
      <c r="X221" s="58">
        <v>26435</v>
      </c>
      <c r="Y221" s="59">
        <v>26623</v>
      </c>
      <c r="Z221" s="58">
        <v>26761</v>
      </c>
      <c r="AA221" s="59">
        <v>27208</v>
      </c>
      <c r="AB221" s="58">
        <v>27559</v>
      </c>
      <c r="AC221" s="59">
        <v>27851</v>
      </c>
      <c r="AD221" s="58">
        <v>27938</v>
      </c>
      <c r="AE221" s="58">
        <v>28133</v>
      </c>
      <c r="AF221" s="59">
        <v>28430</v>
      </c>
    </row>
    <row r="222" s="65" customFormat="1" ht="22" customHeight="1" spans="2:32">
      <c r="B222" s="58">
        <v>31564</v>
      </c>
      <c r="C222" s="59">
        <v>32056</v>
      </c>
      <c r="D222" s="58">
        <v>32440</v>
      </c>
      <c r="E222" s="59">
        <v>32961</v>
      </c>
      <c r="F222" s="58">
        <v>33576</v>
      </c>
      <c r="G222" s="59">
        <v>34120</v>
      </c>
      <c r="H222" s="58">
        <v>34601</v>
      </c>
      <c r="I222" s="59">
        <v>35048</v>
      </c>
      <c r="J222" s="58">
        <v>35502</v>
      </c>
      <c r="K222" s="59">
        <v>36022</v>
      </c>
      <c r="L222" s="58">
        <v>36509</v>
      </c>
      <c r="M222" s="59">
        <v>37034</v>
      </c>
      <c r="N222" s="58">
        <v>37355</v>
      </c>
      <c r="O222" s="59">
        <v>37815</v>
      </c>
      <c r="P222" s="58">
        <v>38238</v>
      </c>
      <c r="Q222" s="73"/>
      <c r="R222" s="58">
        <v>25524</v>
      </c>
      <c r="S222" s="59">
        <v>25669</v>
      </c>
      <c r="T222" s="58">
        <v>25868</v>
      </c>
      <c r="U222" s="59">
        <v>26033</v>
      </c>
      <c r="V222" s="58">
        <v>26209</v>
      </c>
      <c r="W222" s="59">
        <v>26293</v>
      </c>
      <c r="X222" s="58">
        <v>26437</v>
      </c>
      <c r="Y222" s="59">
        <v>26624</v>
      </c>
      <c r="Z222" s="58">
        <v>26763</v>
      </c>
      <c r="AA222" s="59">
        <v>27212</v>
      </c>
      <c r="AB222" s="58">
        <v>27563</v>
      </c>
      <c r="AC222" s="59">
        <v>27852</v>
      </c>
      <c r="AD222" s="58">
        <v>27942</v>
      </c>
      <c r="AE222" s="58">
        <v>28135</v>
      </c>
      <c r="AF222" s="59">
        <v>28431</v>
      </c>
    </row>
    <row r="223" s="65" customFormat="1" ht="22" customHeight="1" spans="2:32">
      <c r="B223" s="58">
        <v>31605</v>
      </c>
      <c r="C223" s="59">
        <v>32063</v>
      </c>
      <c r="D223" s="58">
        <v>32446</v>
      </c>
      <c r="E223" s="59">
        <v>32962</v>
      </c>
      <c r="F223" s="58">
        <v>33587</v>
      </c>
      <c r="G223" s="59">
        <v>34140</v>
      </c>
      <c r="H223" s="58">
        <v>34603</v>
      </c>
      <c r="I223" s="59">
        <v>35052</v>
      </c>
      <c r="J223" s="58">
        <v>35503</v>
      </c>
      <c r="K223" s="59">
        <v>36027</v>
      </c>
      <c r="L223" s="58">
        <v>36523</v>
      </c>
      <c r="M223" s="59">
        <v>37035</v>
      </c>
      <c r="N223" s="58">
        <v>37371</v>
      </c>
      <c r="O223" s="59">
        <v>37818</v>
      </c>
      <c r="P223" s="58">
        <v>38242</v>
      </c>
      <c r="Q223" s="73"/>
      <c r="R223" s="58">
        <v>25529</v>
      </c>
      <c r="S223" s="59">
        <v>25670</v>
      </c>
      <c r="T223" s="58">
        <v>25870</v>
      </c>
      <c r="U223" s="59">
        <v>26034</v>
      </c>
      <c r="V223" s="58">
        <v>26210</v>
      </c>
      <c r="W223" s="59">
        <v>26294</v>
      </c>
      <c r="X223" s="58">
        <v>26440</v>
      </c>
      <c r="Y223" s="59">
        <v>26627</v>
      </c>
      <c r="Z223" s="58">
        <v>26764</v>
      </c>
      <c r="AA223" s="59">
        <v>27229</v>
      </c>
      <c r="AB223" s="58">
        <v>27565</v>
      </c>
      <c r="AC223" s="59">
        <v>27853</v>
      </c>
      <c r="AD223" s="58">
        <v>27943</v>
      </c>
      <c r="AE223" s="58">
        <v>28137</v>
      </c>
      <c r="AF223" s="59">
        <v>28432</v>
      </c>
    </row>
    <row r="224" s="65" customFormat="1" ht="22" customHeight="1" spans="2:32">
      <c r="B224" s="58">
        <v>31620</v>
      </c>
      <c r="C224" s="59">
        <v>32064</v>
      </c>
      <c r="D224" s="58">
        <v>32447</v>
      </c>
      <c r="E224" s="59">
        <v>32963</v>
      </c>
      <c r="F224" s="58">
        <v>33592</v>
      </c>
      <c r="G224" s="59">
        <v>34219</v>
      </c>
      <c r="H224" s="58">
        <v>34605</v>
      </c>
      <c r="I224" s="59">
        <v>35054</v>
      </c>
      <c r="J224" s="58">
        <v>35504</v>
      </c>
      <c r="K224" s="59">
        <v>36038</v>
      </c>
      <c r="L224" s="58">
        <v>36528</v>
      </c>
      <c r="M224" s="59">
        <v>37037</v>
      </c>
      <c r="N224" s="58">
        <v>37373</v>
      </c>
      <c r="O224" s="59">
        <v>37820</v>
      </c>
      <c r="P224" s="58">
        <v>38255</v>
      </c>
      <c r="Q224" s="73"/>
      <c r="R224" s="58">
        <v>25534</v>
      </c>
      <c r="S224" s="59">
        <v>25671</v>
      </c>
      <c r="T224" s="58">
        <v>25873</v>
      </c>
      <c r="U224" s="59">
        <v>26036</v>
      </c>
      <c r="V224" s="58">
        <v>26215</v>
      </c>
      <c r="W224" s="59">
        <v>26296</v>
      </c>
      <c r="X224" s="58">
        <v>26443</v>
      </c>
      <c r="Y224" s="59">
        <v>26629</v>
      </c>
      <c r="Z224" s="58">
        <v>26801</v>
      </c>
      <c r="AA224" s="59">
        <v>27231</v>
      </c>
      <c r="AB224" s="58">
        <v>27569</v>
      </c>
      <c r="AC224" s="59">
        <v>27860</v>
      </c>
      <c r="AD224" s="58">
        <v>27946</v>
      </c>
      <c r="AE224" s="58">
        <v>28167</v>
      </c>
      <c r="AF224" s="59">
        <v>28433</v>
      </c>
    </row>
    <row r="225" s="65" customFormat="1" ht="22" customHeight="1" spans="2:32">
      <c r="B225" s="58">
        <v>31627</v>
      </c>
      <c r="C225" s="59">
        <v>32079</v>
      </c>
      <c r="D225" s="58">
        <v>32448</v>
      </c>
      <c r="E225" s="59">
        <v>32964</v>
      </c>
      <c r="F225" s="58">
        <v>33593</v>
      </c>
      <c r="G225" s="59">
        <v>34223</v>
      </c>
      <c r="H225" s="58">
        <v>34607</v>
      </c>
      <c r="I225" s="59">
        <v>35057</v>
      </c>
      <c r="J225" s="58">
        <v>35575</v>
      </c>
      <c r="K225" s="59">
        <v>36072</v>
      </c>
      <c r="L225" s="58">
        <v>36541</v>
      </c>
      <c r="M225" s="59">
        <v>37046</v>
      </c>
      <c r="N225" s="58">
        <v>37379</v>
      </c>
      <c r="O225" s="59">
        <v>37821</v>
      </c>
      <c r="P225" s="58">
        <v>38261</v>
      </c>
      <c r="Q225" s="73"/>
      <c r="R225" s="58">
        <v>25537</v>
      </c>
      <c r="S225" s="59">
        <v>25672</v>
      </c>
      <c r="T225" s="58">
        <v>25875</v>
      </c>
      <c r="U225" s="59">
        <v>26039</v>
      </c>
      <c r="V225" s="58">
        <v>26217</v>
      </c>
      <c r="W225" s="59">
        <v>26298</v>
      </c>
      <c r="X225" s="58">
        <v>26444</v>
      </c>
      <c r="Y225" s="59">
        <v>26631</v>
      </c>
      <c r="Z225" s="58">
        <v>26802</v>
      </c>
      <c r="AA225" s="59">
        <v>27239</v>
      </c>
      <c r="AB225" s="58">
        <v>27570</v>
      </c>
      <c r="AC225" s="59">
        <v>27861</v>
      </c>
      <c r="AD225" s="58">
        <v>27950</v>
      </c>
      <c r="AE225" s="58">
        <v>28170</v>
      </c>
      <c r="AF225" s="59">
        <v>28434</v>
      </c>
    </row>
    <row r="226" s="65" customFormat="1" ht="22" customHeight="1" spans="2:32">
      <c r="B226" s="58">
        <v>31632</v>
      </c>
      <c r="C226" s="59">
        <v>32080</v>
      </c>
      <c r="D226" s="58">
        <v>32456</v>
      </c>
      <c r="E226" s="59">
        <v>32965</v>
      </c>
      <c r="F226" s="58">
        <v>33598</v>
      </c>
      <c r="G226" s="59">
        <v>34237</v>
      </c>
      <c r="H226" s="58">
        <v>34610</v>
      </c>
      <c r="I226" s="59">
        <v>35058</v>
      </c>
      <c r="J226" s="58">
        <v>35582</v>
      </c>
      <c r="K226" s="59">
        <v>36078</v>
      </c>
      <c r="L226" s="58">
        <v>36542</v>
      </c>
      <c r="M226" s="59">
        <v>37048</v>
      </c>
      <c r="N226" s="58">
        <v>37380</v>
      </c>
      <c r="O226" s="59">
        <v>37822</v>
      </c>
      <c r="P226" s="58">
        <v>38271</v>
      </c>
      <c r="Q226" s="73"/>
      <c r="R226" s="58">
        <v>25540</v>
      </c>
      <c r="S226" s="59">
        <v>25674</v>
      </c>
      <c r="T226" s="58">
        <v>25876</v>
      </c>
      <c r="U226" s="59">
        <v>26047</v>
      </c>
      <c r="V226" s="58">
        <v>26218</v>
      </c>
      <c r="W226" s="59">
        <v>26320</v>
      </c>
      <c r="X226" s="58">
        <v>26447</v>
      </c>
      <c r="Y226" s="59">
        <v>26634</v>
      </c>
      <c r="Z226" s="58">
        <v>26804</v>
      </c>
      <c r="AA226" s="59">
        <v>27242</v>
      </c>
      <c r="AB226" s="58">
        <v>27572</v>
      </c>
      <c r="AC226" s="59">
        <v>27862</v>
      </c>
      <c r="AD226" s="58">
        <v>27953</v>
      </c>
      <c r="AE226" s="58">
        <v>28315</v>
      </c>
      <c r="AF226" s="59">
        <v>28435</v>
      </c>
    </row>
    <row r="227" s="65" customFormat="1" ht="22" customHeight="1" spans="2:32">
      <c r="B227" s="58">
        <v>31636</v>
      </c>
      <c r="C227" s="59">
        <v>32083</v>
      </c>
      <c r="D227" s="58">
        <v>32457</v>
      </c>
      <c r="E227" s="59">
        <v>32967</v>
      </c>
      <c r="F227" s="58">
        <v>33820</v>
      </c>
      <c r="G227" s="59">
        <v>34241</v>
      </c>
      <c r="H227" s="58">
        <v>34636</v>
      </c>
      <c r="I227" s="59">
        <v>35060</v>
      </c>
      <c r="J227" s="58">
        <v>35584</v>
      </c>
      <c r="K227" s="59">
        <v>36081</v>
      </c>
      <c r="L227" s="58">
        <v>36543</v>
      </c>
      <c r="M227" s="59">
        <v>37055</v>
      </c>
      <c r="N227" s="58">
        <v>37384</v>
      </c>
      <c r="O227" s="59">
        <v>37824</v>
      </c>
      <c r="P227" s="58">
        <v>38281</v>
      </c>
      <c r="Q227" s="73"/>
      <c r="R227" s="58">
        <v>25544</v>
      </c>
      <c r="S227" s="59">
        <v>25676</v>
      </c>
      <c r="T227" s="58">
        <v>25880</v>
      </c>
      <c r="U227" s="59">
        <v>26055</v>
      </c>
      <c r="V227" s="58">
        <v>26222</v>
      </c>
      <c r="W227" s="59">
        <v>26321</v>
      </c>
      <c r="X227" s="58">
        <v>26448</v>
      </c>
      <c r="Y227" s="59">
        <v>26636</v>
      </c>
      <c r="Z227" s="58">
        <v>26807</v>
      </c>
      <c r="AA227" s="59">
        <v>27243</v>
      </c>
      <c r="AB227" s="58">
        <v>27574</v>
      </c>
      <c r="AC227" s="59">
        <v>27865</v>
      </c>
      <c r="AD227" s="58">
        <v>27956</v>
      </c>
      <c r="AE227" s="58">
        <v>28318</v>
      </c>
      <c r="AF227" s="59">
        <v>28436</v>
      </c>
    </row>
    <row r="228" s="65" customFormat="1" ht="22" customHeight="1" spans="2:32">
      <c r="B228" s="58">
        <v>31709</v>
      </c>
      <c r="C228" s="59">
        <v>32084</v>
      </c>
      <c r="D228" s="58">
        <v>32463</v>
      </c>
      <c r="E228" s="59">
        <v>32968</v>
      </c>
      <c r="F228" s="58">
        <v>33825</v>
      </c>
      <c r="G228" s="59">
        <v>34269</v>
      </c>
      <c r="H228" s="58">
        <v>34654</v>
      </c>
      <c r="I228" s="59">
        <v>35062</v>
      </c>
      <c r="J228" s="58">
        <v>35614</v>
      </c>
      <c r="K228" s="59">
        <v>36082</v>
      </c>
      <c r="L228" s="58">
        <v>36544</v>
      </c>
      <c r="M228" s="59">
        <v>37056</v>
      </c>
      <c r="N228" s="58">
        <v>37388</v>
      </c>
      <c r="O228" s="59">
        <v>37825</v>
      </c>
      <c r="P228" s="58">
        <v>38320</v>
      </c>
      <c r="Q228" s="73"/>
      <c r="R228" s="58">
        <v>25550</v>
      </c>
      <c r="S228" s="59">
        <v>25678</v>
      </c>
      <c r="T228" s="58">
        <v>25882</v>
      </c>
      <c r="U228" s="59">
        <v>26056</v>
      </c>
      <c r="V228" s="58">
        <v>26224</v>
      </c>
      <c r="W228" s="59">
        <v>26325</v>
      </c>
      <c r="X228" s="58">
        <v>26456</v>
      </c>
      <c r="Y228" s="59">
        <v>26638</v>
      </c>
      <c r="Z228" s="58">
        <v>26808</v>
      </c>
      <c r="AA228" s="59">
        <v>27247</v>
      </c>
      <c r="AB228" s="58">
        <v>27582</v>
      </c>
      <c r="AC228" s="59">
        <v>27866</v>
      </c>
      <c r="AD228" s="58">
        <v>27957</v>
      </c>
      <c r="AE228" s="58">
        <v>28319</v>
      </c>
      <c r="AF228" s="59">
        <v>28438</v>
      </c>
    </row>
    <row r="229" s="65" customFormat="1" ht="22" customHeight="1" spans="2:32">
      <c r="B229" s="58">
        <v>31719</v>
      </c>
      <c r="C229" s="59">
        <v>32085</v>
      </c>
      <c r="D229" s="58">
        <v>32530</v>
      </c>
      <c r="E229" s="59">
        <v>32970</v>
      </c>
      <c r="F229" s="58">
        <v>33826</v>
      </c>
      <c r="G229" s="59">
        <v>34272</v>
      </c>
      <c r="H229" s="58">
        <v>34669</v>
      </c>
      <c r="I229" s="59">
        <v>35073</v>
      </c>
      <c r="J229" s="58">
        <v>35620</v>
      </c>
      <c r="K229" s="59">
        <v>36087</v>
      </c>
      <c r="L229" s="58">
        <v>36547</v>
      </c>
      <c r="M229" s="59">
        <v>37062</v>
      </c>
      <c r="N229" s="58">
        <v>37389</v>
      </c>
      <c r="O229" s="59">
        <v>37840</v>
      </c>
      <c r="P229" s="58">
        <v>38324</v>
      </c>
      <c r="Q229" s="73"/>
      <c r="R229" s="58">
        <v>25555</v>
      </c>
      <c r="S229" s="59">
        <v>25682</v>
      </c>
      <c r="T229" s="58">
        <v>25902</v>
      </c>
      <c r="U229" s="59">
        <v>26058</v>
      </c>
      <c r="V229" s="58">
        <v>26228</v>
      </c>
      <c r="W229" s="59">
        <v>26327</v>
      </c>
      <c r="X229" s="58">
        <v>26461</v>
      </c>
      <c r="Y229" s="59">
        <v>26639</v>
      </c>
      <c r="Z229" s="58">
        <v>26810</v>
      </c>
      <c r="AA229" s="59">
        <v>27252</v>
      </c>
      <c r="AB229" s="58">
        <v>27583</v>
      </c>
      <c r="AC229" s="59">
        <v>27867</v>
      </c>
      <c r="AD229" s="58">
        <v>27960</v>
      </c>
      <c r="AE229" s="58">
        <v>28320</v>
      </c>
      <c r="AF229" s="59">
        <v>28439</v>
      </c>
    </row>
    <row r="230" s="65" customFormat="1" ht="22" customHeight="1" spans="2:32">
      <c r="B230" s="58">
        <v>31720</v>
      </c>
      <c r="C230" s="59">
        <v>32091</v>
      </c>
      <c r="D230" s="58">
        <v>32533</v>
      </c>
      <c r="E230" s="59">
        <v>32976</v>
      </c>
      <c r="F230" s="58">
        <v>33827</v>
      </c>
      <c r="G230" s="59">
        <v>34274</v>
      </c>
      <c r="H230" s="58">
        <v>34688</v>
      </c>
      <c r="I230" s="59">
        <v>35091</v>
      </c>
      <c r="J230" s="58">
        <v>35634</v>
      </c>
      <c r="K230" s="59">
        <v>36088</v>
      </c>
      <c r="L230" s="58">
        <v>36549</v>
      </c>
      <c r="M230" s="59">
        <v>37073</v>
      </c>
      <c r="N230" s="58">
        <v>37398</v>
      </c>
      <c r="O230" s="59">
        <v>37845</v>
      </c>
      <c r="P230" s="58">
        <v>38338</v>
      </c>
      <c r="Q230" s="73"/>
      <c r="R230" s="58">
        <v>25557</v>
      </c>
      <c r="S230" s="59">
        <v>25685</v>
      </c>
      <c r="T230" s="58">
        <v>25904</v>
      </c>
      <c r="U230" s="59">
        <v>26070</v>
      </c>
      <c r="V230" s="58">
        <v>26229</v>
      </c>
      <c r="W230" s="59">
        <v>26328</v>
      </c>
      <c r="X230" s="58">
        <v>26519</v>
      </c>
      <c r="Y230" s="59">
        <v>26641</v>
      </c>
      <c r="Z230" s="58">
        <v>26812</v>
      </c>
      <c r="AA230" s="59">
        <v>27256</v>
      </c>
      <c r="AB230" s="58">
        <v>27586</v>
      </c>
      <c r="AC230" s="59">
        <v>27868</v>
      </c>
      <c r="AD230" s="58">
        <v>27962</v>
      </c>
      <c r="AE230" s="58">
        <v>28323</v>
      </c>
      <c r="AF230" s="59">
        <v>28441</v>
      </c>
    </row>
    <row r="231" s="65" customFormat="1" ht="22" customHeight="1" spans="2:32">
      <c r="B231" s="58">
        <v>31721</v>
      </c>
      <c r="C231" s="59">
        <v>32097</v>
      </c>
      <c r="D231" s="58">
        <v>32560</v>
      </c>
      <c r="E231" s="59">
        <v>33031</v>
      </c>
      <c r="F231" s="58">
        <v>33830</v>
      </c>
      <c r="G231" s="59">
        <v>34275</v>
      </c>
      <c r="H231" s="58">
        <v>34713</v>
      </c>
      <c r="I231" s="59">
        <v>35096</v>
      </c>
      <c r="J231" s="58">
        <v>35640</v>
      </c>
      <c r="K231" s="59">
        <v>36092</v>
      </c>
      <c r="L231" s="58">
        <v>36555</v>
      </c>
      <c r="M231" s="59">
        <v>37074</v>
      </c>
      <c r="N231" s="58">
        <v>37616</v>
      </c>
      <c r="O231" s="59">
        <v>37854</v>
      </c>
      <c r="P231" s="58">
        <v>38340</v>
      </c>
      <c r="Q231" s="73"/>
      <c r="R231" s="58">
        <v>25564</v>
      </c>
      <c r="S231" s="59">
        <v>25686</v>
      </c>
      <c r="T231" s="58">
        <v>25907</v>
      </c>
      <c r="U231" s="59">
        <v>26121</v>
      </c>
      <c r="V231" s="58">
        <v>26230</v>
      </c>
      <c r="W231" s="59">
        <v>26332</v>
      </c>
      <c r="X231" s="58">
        <v>26520</v>
      </c>
      <c r="Y231" s="59">
        <v>26651</v>
      </c>
      <c r="Z231" s="58">
        <v>26814</v>
      </c>
      <c r="AA231" s="59">
        <v>27259</v>
      </c>
      <c r="AB231" s="58">
        <v>27589</v>
      </c>
      <c r="AC231" s="59">
        <v>27869</v>
      </c>
      <c r="AD231" s="58">
        <v>27965</v>
      </c>
      <c r="AE231" s="58">
        <v>28325</v>
      </c>
      <c r="AF231" s="59">
        <v>28442</v>
      </c>
    </row>
    <row r="232" s="65" customFormat="1" ht="22" customHeight="1" spans="2:32">
      <c r="B232" s="58">
        <v>31722</v>
      </c>
      <c r="C232" s="59">
        <v>32113</v>
      </c>
      <c r="D232" s="58">
        <v>46140</v>
      </c>
      <c r="E232" s="59">
        <v>33035</v>
      </c>
      <c r="F232" s="58">
        <v>33831</v>
      </c>
      <c r="G232" s="59">
        <v>34286</v>
      </c>
      <c r="H232" s="58">
        <v>34714</v>
      </c>
      <c r="I232" s="59">
        <v>35112</v>
      </c>
      <c r="J232" s="58">
        <v>35650</v>
      </c>
      <c r="K232" s="59">
        <v>36093</v>
      </c>
      <c r="L232" s="58">
        <v>36561</v>
      </c>
      <c r="M232" s="59">
        <v>37080</v>
      </c>
      <c r="N232" s="58">
        <v>37618</v>
      </c>
      <c r="O232" s="59">
        <v>37857</v>
      </c>
      <c r="P232" s="58">
        <v>38343</v>
      </c>
      <c r="Q232" s="73"/>
      <c r="R232" s="58">
        <v>25565</v>
      </c>
      <c r="S232" s="59">
        <v>25687</v>
      </c>
      <c r="T232" s="58">
        <v>25908</v>
      </c>
      <c r="U232" s="59">
        <v>26133</v>
      </c>
      <c r="V232" s="58">
        <v>26234</v>
      </c>
      <c r="W232" s="59">
        <v>26334</v>
      </c>
      <c r="X232" s="58">
        <v>26521</v>
      </c>
      <c r="Y232" s="59">
        <v>26656</v>
      </c>
      <c r="Z232" s="58">
        <v>26815</v>
      </c>
      <c r="AA232" s="59">
        <v>27281</v>
      </c>
      <c r="AB232" s="58">
        <v>27594</v>
      </c>
      <c r="AC232" s="59">
        <v>27871</v>
      </c>
      <c r="AD232" s="58">
        <v>27967</v>
      </c>
      <c r="AE232" s="58">
        <v>28332</v>
      </c>
      <c r="AF232" s="59">
        <v>28444</v>
      </c>
    </row>
    <row r="233" s="65" customFormat="1" ht="22" customHeight="1" spans="2:32">
      <c r="B233" s="58">
        <v>31727</v>
      </c>
      <c r="C233" s="59">
        <v>32130</v>
      </c>
      <c r="D233" s="58">
        <v>32572</v>
      </c>
      <c r="E233" s="59">
        <v>33036</v>
      </c>
      <c r="F233" s="58">
        <v>33835</v>
      </c>
      <c r="G233" s="59">
        <v>34289</v>
      </c>
      <c r="H233" s="58">
        <v>34715</v>
      </c>
      <c r="I233" s="59">
        <v>35114</v>
      </c>
      <c r="J233" s="58">
        <v>35653</v>
      </c>
      <c r="K233" s="59">
        <v>36105</v>
      </c>
      <c r="L233" s="58">
        <v>36567</v>
      </c>
      <c r="M233" s="59">
        <v>37082</v>
      </c>
      <c r="N233" s="58">
        <v>37641</v>
      </c>
      <c r="O233" s="59">
        <v>37860</v>
      </c>
      <c r="P233" s="58">
        <v>38344</v>
      </c>
      <c r="Q233" s="73"/>
      <c r="R233" s="58">
        <v>25567</v>
      </c>
      <c r="S233" s="59">
        <v>25688</v>
      </c>
      <c r="T233" s="58">
        <v>25911</v>
      </c>
      <c r="U233" s="59">
        <v>26134</v>
      </c>
      <c r="V233" s="58">
        <v>26236</v>
      </c>
      <c r="W233" s="59">
        <v>26335</v>
      </c>
      <c r="X233" s="58">
        <v>26527</v>
      </c>
      <c r="Y233" s="59">
        <v>26660</v>
      </c>
      <c r="Z233" s="58">
        <v>26817</v>
      </c>
      <c r="AA233" s="59">
        <v>27291</v>
      </c>
      <c r="AB233" s="58">
        <v>27805</v>
      </c>
      <c r="AC233" s="59">
        <v>27872</v>
      </c>
      <c r="AD233" s="58">
        <v>27968</v>
      </c>
      <c r="AE233" s="58">
        <v>28337</v>
      </c>
      <c r="AF233" s="59">
        <v>28447</v>
      </c>
    </row>
    <row r="234" s="65" customFormat="1" ht="22" customHeight="1" spans="2:32">
      <c r="B234" s="58">
        <v>31728</v>
      </c>
      <c r="C234" s="59">
        <v>32132</v>
      </c>
      <c r="D234" s="58">
        <v>32583</v>
      </c>
      <c r="E234" s="59">
        <v>33037</v>
      </c>
      <c r="F234" s="58">
        <v>33839</v>
      </c>
      <c r="G234" s="59">
        <v>34290</v>
      </c>
      <c r="H234" s="58">
        <v>34729</v>
      </c>
      <c r="I234" s="59">
        <v>35115</v>
      </c>
      <c r="J234" s="58">
        <v>35660</v>
      </c>
      <c r="K234" s="59">
        <v>36125</v>
      </c>
      <c r="L234" s="58">
        <v>36568</v>
      </c>
      <c r="M234" s="59">
        <v>37083</v>
      </c>
      <c r="N234" s="58">
        <v>37642</v>
      </c>
      <c r="O234" s="59">
        <v>37865</v>
      </c>
      <c r="P234" s="58">
        <v>38351</v>
      </c>
      <c r="Q234" s="73"/>
      <c r="R234" s="58">
        <v>25571</v>
      </c>
      <c r="S234" s="59">
        <v>25690</v>
      </c>
      <c r="T234" s="58">
        <v>25913</v>
      </c>
      <c r="U234" s="59">
        <v>26135</v>
      </c>
      <c r="V234" s="58">
        <v>26237</v>
      </c>
      <c r="W234" s="59">
        <v>26337</v>
      </c>
      <c r="X234" s="58">
        <v>26529</v>
      </c>
      <c r="Y234" s="59">
        <v>26662</v>
      </c>
      <c r="Z234" s="58">
        <v>26818</v>
      </c>
      <c r="AA234" s="59">
        <v>27299</v>
      </c>
      <c r="AB234" s="58">
        <v>27806</v>
      </c>
      <c r="AC234" s="59">
        <v>27873</v>
      </c>
      <c r="AD234" s="58">
        <v>27969</v>
      </c>
      <c r="AE234" s="58">
        <v>28338</v>
      </c>
      <c r="AF234" s="59">
        <v>28448</v>
      </c>
    </row>
    <row r="235" s="65" customFormat="1" ht="22" customHeight="1" spans="2:32">
      <c r="B235" s="58">
        <v>31729</v>
      </c>
      <c r="C235" s="59">
        <v>32135</v>
      </c>
      <c r="D235" s="58">
        <v>32617</v>
      </c>
      <c r="E235" s="59">
        <v>33042</v>
      </c>
      <c r="F235" s="58">
        <v>33843</v>
      </c>
      <c r="G235" s="59">
        <v>34291</v>
      </c>
      <c r="H235" s="58">
        <v>34736</v>
      </c>
      <c r="I235" s="59">
        <v>35116</v>
      </c>
      <c r="J235" s="58">
        <v>35673</v>
      </c>
      <c r="K235" s="59">
        <v>36205</v>
      </c>
      <c r="L235" s="58">
        <v>36571</v>
      </c>
      <c r="M235" s="59">
        <v>37085</v>
      </c>
      <c r="N235" s="58">
        <v>37643</v>
      </c>
      <c r="O235" s="59">
        <v>37871</v>
      </c>
      <c r="P235" s="58">
        <v>38355</v>
      </c>
      <c r="Q235" s="73"/>
      <c r="R235" s="58">
        <v>25572</v>
      </c>
      <c r="S235" s="59">
        <v>25692</v>
      </c>
      <c r="T235" s="58">
        <v>25915</v>
      </c>
      <c r="U235" s="59">
        <v>26136</v>
      </c>
      <c r="V235" s="58">
        <v>26238</v>
      </c>
      <c r="W235" s="59">
        <v>26338</v>
      </c>
      <c r="X235" s="58">
        <v>26531</v>
      </c>
      <c r="Y235" s="59">
        <v>26667</v>
      </c>
      <c r="Z235" s="58">
        <v>26823</v>
      </c>
      <c r="AA235" s="59">
        <v>27305</v>
      </c>
      <c r="AB235" s="58">
        <v>27808</v>
      </c>
      <c r="AC235" s="59">
        <v>27874</v>
      </c>
      <c r="AD235" s="58">
        <v>27970</v>
      </c>
      <c r="AE235" s="58">
        <v>28340</v>
      </c>
      <c r="AF235" s="59">
        <v>28450</v>
      </c>
    </row>
    <row r="236" s="65" customFormat="1" ht="22" customHeight="1" spans="2:32">
      <c r="B236" s="58">
        <v>31753</v>
      </c>
      <c r="C236" s="59">
        <v>32136</v>
      </c>
      <c r="D236" s="58">
        <v>32618</v>
      </c>
      <c r="E236" s="59">
        <v>33043</v>
      </c>
      <c r="F236" s="58">
        <v>33847</v>
      </c>
      <c r="G236" s="59">
        <v>34292</v>
      </c>
      <c r="H236" s="58">
        <v>34737</v>
      </c>
      <c r="I236" s="59">
        <v>35117</v>
      </c>
      <c r="J236" s="58">
        <v>35674</v>
      </c>
      <c r="K236" s="59">
        <v>36250</v>
      </c>
      <c r="L236" s="58">
        <v>36572</v>
      </c>
      <c r="M236" s="59">
        <v>37091</v>
      </c>
      <c r="N236" s="58">
        <v>37644</v>
      </c>
      <c r="O236" s="59">
        <v>37874</v>
      </c>
      <c r="P236" s="58">
        <v>38358</v>
      </c>
      <c r="Q236" s="73"/>
      <c r="R236" s="58">
        <v>25573</v>
      </c>
      <c r="S236" s="59">
        <v>25694</v>
      </c>
      <c r="T236" s="58">
        <v>25917</v>
      </c>
      <c r="U236" s="59">
        <v>26137</v>
      </c>
      <c r="V236" s="58">
        <v>26250</v>
      </c>
      <c r="W236" s="59">
        <v>26339</v>
      </c>
      <c r="X236" s="58">
        <v>26535</v>
      </c>
      <c r="Y236" s="59">
        <v>26671</v>
      </c>
      <c r="Z236" s="58">
        <v>26824</v>
      </c>
      <c r="AA236" s="59">
        <v>27306</v>
      </c>
      <c r="AB236" s="58">
        <v>27810</v>
      </c>
      <c r="AC236" s="59">
        <v>27875</v>
      </c>
      <c r="AD236" s="58">
        <v>27972</v>
      </c>
      <c r="AE236" s="58">
        <v>28341</v>
      </c>
      <c r="AF236" s="59">
        <v>28452</v>
      </c>
    </row>
    <row r="237" s="65" customFormat="1" ht="22" customHeight="1" spans="2:32">
      <c r="B237" s="58">
        <v>31763</v>
      </c>
      <c r="C237" s="59">
        <v>32137</v>
      </c>
      <c r="D237" s="58">
        <v>32641</v>
      </c>
      <c r="E237" s="59">
        <v>33044</v>
      </c>
      <c r="F237" s="58">
        <v>33848</v>
      </c>
      <c r="G237" s="59">
        <v>34295</v>
      </c>
      <c r="H237" s="58">
        <v>34753</v>
      </c>
      <c r="I237" s="59">
        <v>35120</v>
      </c>
      <c r="J237" s="58">
        <v>35739</v>
      </c>
      <c r="K237" s="59">
        <v>36265</v>
      </c>
      <c r="L237" s="58">
        <v>36574</v>
      </c>
      <c r="M237" s="59">
        <v>37110</v>
      </c>
      <c r="N237" s="58">
        <v>37656</v>
      </c>
      <c r="O237" s="59">
        <v>37876</v>
      </c>
      <c r="P237" s="58">
        <v>38362</v>
      </c>
      <c r="Q237" s="73"/>
      <c r="R237" s="58">
        <v>25606</v>
      </c>
      <c r="S237" s="59">
        <v>25696</v>
      </c>
      <c r="T237" s="58">
        <v>25918</v>
      </c>
      <c r="U237" s="59">
        <v>26138</v>
      </c>
      <c r="V237" s="58">
        <v>26253</v>
      </c>
      <c r="W237" s="59">
        <v>26342</v>
      </c>
      <c r="X237" s="58">
        <v>26541</v>
      </c>
      <c r="Y237" s="59">
        <v>26674</v>
      </c>
      <c r="Z237" s="58">
        <v>26833</v>
      </c>
      <c r="AA237" s="59">
        <v>27311</v>
      </c>
      <c r="AB237" s="58">
        <v>27812</v>
      </c>
      <c r="AC237" s="59">
        <v>27876</v>
      </c>
      <c r="AD237" s="58">
        <v>27973</v>
      </c>
      <c r="AE237" s="58">
        <v>28342</v>
      </c>
      <c r="AF237" s="59">
        <v>28453</v>
      </c>
    </row>
    <row r="238" s="65" customFormat="1" ht="22" customHeight="1" spans="2:32">
      <c r="B238" s="58">
        <v>31768</v>
      </c>
      <c r="C238" s="59">
        <v>32147</v>
      </c>
      <c r="D238" s="58">
        <v>32643</v>
      </c>
      <c r="E238" s="59">
        <v>33050</v>
      </c>
      <c r="F238" s="58">
        <v>33854</v>
      </c>
      <c r="G238" s="59">
        <v>34423</v>
      </c>
      <c r="H238" s="58">
        <v>34755</v>
      </c>
      <c r="I238" s="59">
        <v>35121</v>
      </c>
      <c r="J238" s="58">
        <v>35741</v>
      </c>
      <c r="K238" s="59">
        <v>36268</v>
      </c>
      <c r="L238" s="58">
        <v>36576</v>
      </c>
      <c r="M238" s="59">
        <v>37111</v>
      </c>
      <c r="N238" s="58">
        <v>37690</v>
      </c>
      <c r="O238" s="59">
        <v>37877</v>
      </c>
      <c r="P238" s="58">
        <v>38375</v>
      </c>
      <c r="Q238" s="73"/>
      <c r="R238" s="58">
        <v>25607</v>
      </c>
      <c r="S238" s="59">
        <v>25699</v>
      </c>
      <c r="T238" s="58">
        <v>25920</v>
      </c>
      <c r="U238" s="59">
        <v>26141</v>
      </c>
      <c r="V238" s="58">
        <v>26254</v>
      </c>
      <c r="W238" s="59">
        <v>26343</v>
      </c>
      <c r="X238" s="58">
        <v>26559</v>
      </c>
      <c r="Y238" s="59">
        <v>26675</v>
      </c>
      <c r="Z238" s="58">
        <v>26836</v>
      </c>
      <c r="AA238" s="59">
        <v>27314</v>
      </c>
      <c r="AB238" s="58">
        <v>27814</v>
      </c>
      <c r="AC238" s="59">
        <v>27877</v>
      </c>
      <c r="AD238" s="58">
        <v>27974</v>
      </c>
      <c r="AE238" s="58">
        <v>28344</v>
      </c>
      <c r="AF238" s="59">
        <v>28454</v>
      </c>
    </row>
    <row r="239" s="65" customFormat="1" ht="22" customHeight="1" spans="2:32">
      <c r="B239" s="58">
        <v>31776</v>
      </c>
      <c r="C239" s="59">
        <v>32177</v>
      </c>
      <c r="D239" s="58">
        <v>32655</v>
      </c>
      <c r="E239" s="59">
        <v>33051</v>
      </c>
      <c r="F239" s="58">
        <v>33856</v>
      </c>
      <c r="G239" s="59">
        <v>34428</v>
      </c>
      <c r="H239" s="58">
        <v>34762</v>
      </c>
      <c r="I239" s="59">
        <v>35123</v>
      </c>
      <c r="J239" s="58">
        <v>35748</v>
      </c>
      <c r="K239" s="59">
        <v>36271</v>
      </c>
      <c r="L239" s="58">
        <v>36578</v>
      </c>
      <c r="M239" s="59">
        <v>37119</v>
      </c>
      <c r="N239" s="58">
        <v>37692</v>
      </c>
      <c r="O239" s="59">
        <v>37885</v>
      </c>
      <c r="P239" s="58">
        <v>38382</v>
      </c>
      <c r="Q239" s="73"/>
      <c r="R239" s="58">
        <v>25608</v>
      </c>
      <c r="S239" s="59">
        <v>25810</v>
      </c>
      <c r="T239" s="58">
        <v>25922</v>
      </c>
      <c r="U239" s="59">
        <v>26143</v>
      </c>
      <c r="V239" s="58">
        <v>26257</v>
      </c>
      <c r="W239" s="59">
        <v>26351</v>
      </c>
      <c r="X239" s="58">
        <v>26561</v>
      </c>
      <c r="Y239" s="59">
        <v>26676</v>
      </c>
      <c r="Z239" s="58">
        <v>26838</v>
      </c>
      <c r="AA239" s="59">
        <v>27315</v>
      </c>
      <c r="AB239" s="58">
        <v>27816</v>
      </c>
      <c r="AC239" s="59">
        <v>27878</v>
      </c>
      <c r="AD239" s="58">
        <v>27976</v>
      </c>
      <c r="AE239" s="58">
        <v>28347</v>
      </c>
      <c r="AF239" s="59">
        <v>28455</v>
      </c>
    </row>
    <row r="240" s="65" customFormat="1" ht="22" customHeight="1" spans="2:32">
      <c r="B240" s="58">
        <v>31788</v>
      </c>
      <c r="C240" s="59">
        <v>32178</v>
      </c>
      <c r="D240" s="58">
        <v>32669</v>
      </c>
      <c r="E240" s="59">
        <v>33052</v>
      </c>
      <c r="F240" s="58">
        <v>33860</v>
      </c>
      <c r="G240" s="59">
        <v>34429</v>
      </c>
      <c r="H240" s="58">
        <v>34771</v>
      </c>
      <c r="I240" s="59">
        <v>35125</v>
      </c>
      <c r="J240" s="58">
        <v>35750</v>
      </c>
      <c r="K240" s="59">
        <v>36276</v>
      </c>
      <c r="L240" s="58">
        <v>36580</v>
      </c>
      <c r="M240" s="59">
        <v>37143</v>
      </c>
      <c r="N240" s="58">
        <v>37694</v>
      </c>
      <c r="O240" s="59">
        <v>37886</v>
      </c>
      <c r="P240" s="58">
        <v>38389</v>
      </c>
      <c r="Q240" s="73"/>
      <c r="R240" s="58">
        <v>25611</v>
      </c>
      <c r="S240" s="59">
        <v>25811</v>
      </c>
      <c r="T240" s="58">
        <v>25928</v>
      </c>
      <c r="U240" s="59">
        <v>26146</v>
      </c>
      <c r="V240" s="58">
        <v>26259</v>
      </c>
      <c r="W240" s="59">
        <v>26354</v>
      </c>
      <c r="X240" s="58">
        <v>26562</v>
      </c>
      <c r="Y240" s="59">
        <v>26678</v>
      </c>
      <c r="Z240" s="58">
        <v>26845</v>
      </c>
      <c r="AA240" s="59">
        <v>27316</v>
      </c>
      <c r="AB240" s="58">
        <v>27817</v>
      </c>
      <c r="AC240" s="59">
        <v>27882</v>
      </c>
      <c r="AD240" s="58">
        <v>27978</v>
      </c>
      <c r="AE240" s="58">
        <v>28350</v>
      </c>
      <c r="AF240" s="59">
        <v>28456</v>
      </c>
    </row>
    <row r="241" s="65" customFormat="1" ht="22" customHeight="1" spans="2:32">
      <c r="B241" s="58">
        <v>31791</v>
      </c>
      <c r="C241" s="59">
        <v>32192</v>
      </c>
      <c r="D241" s="58">
        <v>32696</v>
      </c>
      <c r="E241" s="59">
        <v>33070</v>
      </c>
      <c r="F241" s="58">
        <v>33863</v>
      </c>
      <c r="G241" s="59">
        <v>34430</v>
      </c>
      <c r="H241" s="58">
        <v>34785</v>
      </c>
      <c r="I241" s="59">
        <v>35126</v>
      </c>
      <c r="J241" s="58">
        <v>35754</v>
      </c>
      <c r="K241" s="59">
        <v>36277</v>
      </c>
      <c r="L241" s="58">
        <v>36587</v>
      </c>
      <c r="M241" s="59">
        <v>37146</v>
      </c>
      <c r="N241" s="58">
        <v>37709</v>
      </c>
      <c r="O241" s="59">
        <v>37890</v>
      </c>
      <c r="P241" s="58">
        <v>38451</v>
      </c>
      <c r="Q241" s="73"/>
      <c r="R241" s="58">
        <v>25617</v>
      </c>
      <c r="S241" s="59">
        <v>25812</v>
      </c>
      <c r="T241" s="58">
        <v>25932</v>
      </c>
      <c r="U241" s="59">
        <v>26147</v>
      </c>
      <c r="V241" s="58">
        <v>26260</v>
      </c>
      <c r="W241" s="59">
        <v>26361</v>
      </c>
      <c r="X241" s="58">
        <v>26563</v>
      </c>
      <c r="Y241" s="59">
        <v>26679</v>
      </c>
      <c r="Z241" s="58">
        <v>26851</v>
      </c>
      <c r="AA241" s="59">
        <v>27325</v>
      </c>
      <c r="AB241" s="58">
        <v>27818</v>
      </c>
      <c r="AC241" s="59">
        <v>27883</v>
      </c>
      <c r="AD241" s="58">
        <v>27979</v>
      </c>
      <c r="AE241" s="58">
        <v>28361</v>
      </c>
      <c r="AF241" s="59">
        <v>28458</v>
      </c>
    </row>
    <row r="242" s="65" customFormat="1" ht="22" customHeight="1" spans="2:32">
      <c r="B242" s="58">
        <v>31792</v>
      </c>
      <c r="C242" s="59">
        <v>32193</v>
      </c>
      <c r="D242" s="58">
        <v>32706</v>
      </c>
      <c r="E242" s="59">
        <v>33187</v>
      </c>
      <c r="F242" s="58">
        <v>33868</v>
      </c>
      <c r="G242" s="59">
        <v>34431</v>
      </c>
      <c r="H242" s="58">
        <v>34946</v>
      </c>
      <c r="I242" s="59">
        <v>35127</v>
      </c>
      <c r="J242" s="58">
        <v>35759</v>
      </c>
      <c r="K242" s="59">
        <v>36279</v>
      </c>
      <c r="L242" s="58">
        <v>36612</v>
      </c>
      <c r="M242" s="59">
        <v>37148</v>
      </c>
      <c r="N242" s="58">
        <v>37711</v>
      </c>
      <c r="O242" s="59">
        <v>37891</v>
      </c>
      <c r="P242" s="58">
        <v>38456</v>
      </c>
      <c r="Q242" s="73"/>
      <c r="R242" s="58">
        <v>25621</v>
      </c>
      <c r="S242" s="59">
        <v>25816</v>
      </c>
      <c r="T242" s="58">
        <v>25938</v>
      </c>
      <c r="U242" s="59">
        <v>26148</v>
      </c>
      <c r="V242" s="58">
        <v>26261</v>
      </c>
      <c r="W242" s="59">
        <v>26362</v>
      </c>
      <c r="X242" s="58">
        <v>26566</v>
      </c>
      <c r="Y242" s="59">
        <v>26680</v>
      </c>
      <c r="Z242" s="58">
        <v>26852</v>
      </c>
      <c r="AA242" s="59">
        <v>27326</v>
      </c>
      <c r="AB242" s="58">
        <v>27820</v>
      </c>
      <c r="AC242" s="59">
        <v>27884</v>
      </c>
      <c r="AD242" s="58">
        <v>27980</v>
      </c>
      <c r="AE242" s="58">
        <v>28362</v>
      </c>
      <c r="AF242" s="59">
        <v>28459</v>
      </c>
    </row>
    <row r="243" s="65" customFormat="1" ht="22" customHeight="1" spans="2:32">
      <c r="B243" s="58">
        <v>31794</v>
      </c>
      <c r="C243" s="59">
        <v>32195</v>
      </c>
      <c r="D243" s="58">
        <v>32732</v>
      </c>
      <c r="E243" s="59">
        <v>33327</v>
      </c>
      <c r="F243" s="58">
        <v>33870</v>
      </c>
      <c r="G243" s="59">
        <v>34432</v>
      </c>
      <c r="H243" s="58">
        <v>34947</v>
      </c>
      <c r="I243" s="59">
        <v>35128</v>
      </c>
      <c r="J243" s="58">
        <v>35760</v>
      </c>
      <c r="K243" s="59">
        <v>36312</v>
      </c>
      <c r="L243" s="58">
        <v>36613</v>
      </c>
      <c r="M243" s="59">
        <v>37153</v>
      </c>
      <c r="N243" s="58">
        <v>37719</v>
      </c>
      <c r="O243" s="59">
        <v>38001</v>
      </c>
      <c r="P243" s="58">
        <v>38464</v>
      </c>
      <c r="Q243" s="73"/>
      <c r="R243" s="58">
        <v>25625</v>
      </c>
      <c r="S243" s="59">
        <v>25817</v>
      </c>
      <c r="T243" s="58">
        <v>25942</v>
      </c>
      <c r="U243" s="59">
        <v>26149</v>
      </c>
      <c r="V243" s="58">
        <v>26263</v>
      </c>
      <c r="W243" s="59">
        <v>26366</v>
      </c>
      <c r="X243" s="58">
        <v>26568</v>
      </c>
      <c r="Y243" s="59">
        <v>26681</v>
      </c>
      <c r="Z243" s="58">
        <v>26865</v>
      </c>
      <c r="AA243" s="59">
        <v>27340</v>
      </c>
      <c r="AB243" s="58">
        <v>27821</v>
      </c>
      <c r="AC243" s="59">
        <v>27885</v>
      </c>
      <c r="AD243" s="58">
        <v>27983</v>
      </c>
      <c r="AE243" s="58">
        <v>28363</v>
      </c>
      <c r="AF243" s="59">
        <v>28461</v>
      </c>
    </row>
    <row r="244" s="65" customFormat="1" ht="22" customHeight="1" spans="2:32">
      <c r="B244" s="58">
        <v>31799</v>
      </c>
      <c r="C244" s="59">
        <v>32310</v>
      </c>
      <c r="D244" s="58">
        <v>32736</v>
      </c>
      <c r="E244" s="59">
        <v>33455</v>
      </c>
      <c r="F244" s="58">
        <v>33871</v>
      </c>
      <c r="G244" s="59">
        <v>34433</v>
      </c>
      <c r="H244" s="58">
        <v>34949</v>
      </c>
      <c r="I244" s="59">
        <v>35135</v>
      </c>
      <c r="J244" s="58">
        <v>35761</v>
      </c>
      <c r="K244" s="59">
        <v>36340</v>
      </c>
      <c r="L244" s="58">
        <v>36701</v>
      </c>
      <c r="M244" s="59">
        <v>37160</v>
      </c>
      <c r="N244" s="58">
        <v>37721</v>
      </c>
      <c r="O244" s="59">
        <v>38004</v>
      </c>
      <c r="P244" s="58">
        <v>38474</v>
      </c>
      <c r="Q244" s="73"/>
      <c r="R244" s="58">
        <v>25628</v>
      </c>
      <c r="S244" s="59">
        <v>25820</v>
      </c>
      <c r="T244" s="58">
        <v>25951</v>
      </c>
      <c r="U244" s="59">
        <v>26151</v>
      </c>
      <c r="V244" s="58">
        <v>26264</v>
      </c>
      <c r="W244" s="59">
        <v>26372</v>
      </c>
      <c r="X244" s="58">
        <v>26570</v>
      </c>
      <c r="Y244" s="59">
        <v>26684</v>
      </c>
      <c r="Z244" s="58">
        <v>26866</v>
      </c>
      <c r="AA244" s="59">
        <v>27341</v>
      </c>
      <c r="AB244" s="58">
        <v>27822</v>
      </c>
      <c r="AC244" s="59">
        <v>27887</v>
      </c>
      <c r="AD244" s="58">
        <v>28007</v>
      </c>
      <c r="AE244" s="58">
        <v>28365</v>
      </c>
      <c r="AF244" s="59">
        <v>28463</v>
      </c>
    </row>
    <row r="245" s="65" customFormat="1" ht="22" customHeight="1" spans="2:32">
      <c r="B245" s="58">
        <v>31804</v>
      </c>
      <c r="C245" s="59">
        <v>32326</v>
      </c>
      <c r="D245" s="58">
        <v>32744</v>
      </c>
      <c r="E245" s="59">
        <v>33475</v>
      </c>
      <c r="F245" s="58">
        <v>33873</v>
      </c>
      <c r="G245" s="59">
        <v>34434</v>
      </c>
      <c r="H245" s="58">
        <v>34951</v>
      </c>
      <c r="I245" s="59">
        <v>35139</v>
      </c>
      <c r="J245" s="58">
        <v>35768</v>
      </c>
      <c r="K245" s="59">
        <v>36345</v>
      </c>
      <c r="L245" s="58">
        <v>36702</v>
      </c>
      <c r="M245" s="59">
        <v>37161</v>
      </c>
      <c r="N245" s="58">
        <v>37725</v>
      </c>
      <c r="O245" s="59">
        <v>38006</v>
      </c>
      <c r="P245" s="58">
        <v>38478</v>
      </c>
      <c r="Q245" s="73"/>
      <c r="R245" s="58">
        <v>25630</v>
      </c>
      <c r="S245" s="59">
        <v>25826</v>
      </c>
      <c r="T245" s="58">
        <v>25958</v>
      </c>
      <c r="U245" s="59">
        <v>26152</v>
      </c>
      <c r="V245" s="58">
        <v>26266</v>
      </c>
      <c r="W245" s="59">
        <v>26374</v>
      </c>
      <c r="X245" s="58">
        <v>26571</v>
      </c>
      <c r="Y245" s="59">
        <v>26690</v>
      </c>
      <c r="Z245" s="58">
        <v>26884</v>
      </c>
      <c r="AA245" s="59">
        <v>27343</v>
      </c>
      <c r="AB245" s="58">
        <v>27824</v>
      </c>
      <c r="AC245" s="59">
        <v>27888</v>
      </c>
      <c r="AD245" s="58">
        <v>28010</v>
      </c>
      <c r="AE245" s="58">
        <v>28366</v>
      </c>
      <c r="AF245" s="59">
        <v>28464</v>
      </c>
    </row>
    <row r="246" s="65" customFormat="1" ht="22" customHeight="1" spans="2:32">
      <c r="B246" s="58">
        <v>31807</v>
      </c>
      <c r="C246" s="59">
        <v>32327</v>
      </c>
      <c r="D246" s="58">
        <v>32745</v>
      </c>
      <c r="E246" s="59">
        <v>33503</v>
      </c>
      <c r="F246" s="58">
        <v>33875</v>
      </c>
      <c r="G246" s="59">
        <v>34436</v>
      </c>
      <c r="H246" s="58">
        <v>34957</v>
      </c>
      <c r="I246" s="59">
        <v>35146</v>
      </c>
      <c r="J246" s="58">
        <v>35773</v>
      </c>
      <c r="K246" s="59">
        <v>36350</v>
      </c>
      <c r="L246" s="58">
        <v>36703</v>
      </c>
      <c r="M246" s="59">
        <v>37162</v>
      </c>
      <c r="N246" s="58">
        <v>37737</v>
      </c>
      <c r="O246" s="59">
        <v>38007</v>
      </c>
      <c r="P246" s="58">
        <v>38483</v>
      </c>
      <c r="Q246" s="73"/>
      <c r="R246" s="58">
        <v>25632</v>
      </c>
      <c r="S246" s="59">
        <v>25831</v>
      </c>
      <c r="T246" s="58">
        <v>25962</v>
      </c>
      <c r="U246" s="59">
        <v>26160</v>
      </c>
      <c r="V246" s="58">
        <v>26267</v>
      </c>
      <c r="W246" s="59">
        <v>26375</v>
      </c>
      <c r="X246" s="58">
        <v>26575</v>
      </c>
      <c r="Y246" s="59">
        <v>26691</v>
      </c>
      <c r="Z246" s="58">
        <v>26886</v>
      </c>
      <c r="AA246" s="59">
        <v>27349</v>
      </c>
      <c r="AB246" s="58">
        <v>27826</v>
      </c>
      <c r="AC246" s="59">
        <v>27890</v>
      </c>
      <c r="AD246" s="58">
        <v>28018</v>
      </c>
      <c r="AE246" s="58">
        <v>28367</v>
      </c>
      <c r="AF246" s="59">
        <v>28469</v>
      </c>
    </row>
    <row r="247" s="65" customFormat="1" ht="22" customHeight="1" spans="2:32">
      <c r="B247" s="58">
        <v>31808</v>
      </c>
      <c r="C247" s="59">
        <v>32330</v>
      </c>
      <c r="D247" s="58">
        <v>32754</v>
      </c>
      <c r="E247" s="59">
        <v>33513</v>
      </c>
      <c r="F247" s="58">
        <v>33876</v>
      </c>
      <c r="G247" s="59">
        <v>34441</v>
      </c>
      <c r="H247" s="58">
        <v>34958</v>
      </c>
      <c r="I247" s="59">
        <v>35147</v>
      </c>
      <c r="J247" s="58">
        <v>35901</v>
      </c>
      <c r="K247" s="59">
        <v>36352</v>
      </c>
      <c r="L247" s="58">
        <v>36732</v>
      </c>
      <c r="M247" s="59">
        <v>37166</v>
      </c>
      <c r="N247" s="58">
        <v>37738</v>
      </c>
      <c r="O247" s="59">
        <v>38011</v>
      </c>
      <c r="P247" s="58">
        <v>38488</v>
      </c>
      <c r="Q247" s="73"/>
      <c r="R247" s="58">
        <v>25634</v>
      </c>
      <c r="S247" s="59">
        <v>25836</v>
      </c>
      <c r="T247" s="58">
        <v>25965</v>
      </c>
      <c r="U247" s="59">
        <v>26161</v>
      </c>
      <c r="V247" s="58">
        <v>26268</v>
      </c>
      <c r="W247" s="59">
        <v>26376</v>
      </c>
      <c r="X247" s="58">
        <v>26576</v>
      </c>
      <c r="Y247" s="59">
        <v>26704</v>
      </c>
      <c r="Z247" s="58">
        <v>27007</v>
      </c>
      <c r="AA247" s="59">
        <v>27355</v>
      </c>
      <c r="AB247" s="58">
        <v>27829</v>
      </c>
      <c r="AC247" s="59">
        <v>27897</v>
      </c>
      <c r="AD247" s="58">
        <v>28020</v>
      </c>
      <c r="AE247" s="58">
        <v>28368</v>
      </c>
      <c r="AF247" s="59">
        <v>28470</v>
      </c>
    </row>
    <row r="248" s="65" customFormat="1" ht="22" customHeight="1" spans="2:32">
      <c r="B248" s="58">
        <v>31815</v>
      </c>
      <c r="C248" s="59">
        <v>32332</v>
      </c>
      <c r="D248" s="58">
        <v>32756</v>
      </c>
      <c r="E248" s="59">
        <v>33514</v>
      </c>
      <c r="F248" s="58">
        <v>33898</v>
      </c>
      <c r="G248" s="59">
        <v>34442</v>
      </c>
      <c r="H248" s="58">
        <v>34987</v>
      </c>
      <c r="I248" s="59">
        <v>35148</v>
      </c>
      <c r="J248" s="58">
        <v>35902</v>
      </c>
      <c r="K248" s="59">
        <v>36360</v>
      </c>
      <c r="L248" s="58">
        <v>36745</v>
      </c>
      <c r="M248" s="59">
        <v>37172</v>
      </c>
      <c r="N248" s="58">
        <v>37742</v>
      </c>
      <c r="O248" s="59">
        <v>38019</v>
      </c>
      <c r="P248" s="58">
        <v>38544</v>
      </c>
      <c r="Q248" s="73"/>
      <c r="R248" s="58">
        <v>25635</v>
      </c>
      <c r="S248" s="59">
        <v>25837</v>
      </c>
      <c r="T248" s="58">
        <v>25966</v>
      </c>
      <c r="U248" s="59">
        <v>26162</v>
      </c>
      <c r="V248" s="58">
        <v>26269</v>
      </c>
      <c r="W248" s="59">
        <v>26377</v>
      </c>
      <c r="X248" s="58">
        <v>26578</v>
      </c>
      <c r="Y248" s="59">
        <v>26705</v>
      </c>
      <c r="Z248" s="58">
        <v>27011</v>
      </c>
      <c r="AA248" s="59">
        <v>27356</v>
      </c>
      <c r="AB248" s="58">
        <v>27830</v>
      </c>
      <c r="AC248" s="59">
        <v>27915</v>
      </c>
      <c r="AD248" s="58">
        <v>28042</v>
      </c>
      <c r="AE248" s="58">
        <v>28369</v>
      </c>
      <c r="AF248" s="59">
        <v>28478</v>
      </c>
    </row>
    <row r="249" s="65" customFormat="1" ht="22" customHeight="1" spans="2:32">
      <c r="B249" s="58">
        <v>31822</v>
      </c>
      <c r="C249" s="59">
        <v>32333</v>
      </c>
      <c r="D249" s="58">
        <v>32757</v>
      </c>
      <c r="E249" s="59">
        <v>33521</v>
      </c>
      <c r="F249" s="58">
        <v>33920</v>
      </c>
      <c r="G249" s="59">
        <v>34445</v>
      </c>
      <c r="H249" s="58">
        <v>34990</v>
      </c>
      <c r="I249" s="59">
        <v>35149</v>
      </c>
      <c r="J249" s="58">
        <v>35904</v>
      </c>
      <c r="K249" s="59">
        <v>36361</v>
      </c>
      <c r="L249" s="58">
        <v>36773</v>
      </c>
      <c r="M249" s="59">
        <v>37180</v>
      </c>
      <c r="N249" s="58">
        <v>37743</v>
      </c>
      <c r="O249" s="59">
        <v>38021</v>
      </c>
      <c r="P249" s="58">
        <v>38545</v>
      </c>
      <c r="Q249" s="73"/>
      <c r="R249" s="58">
        <v>25636</v>
      </c>
      <c r="S249" s="59">
        <v>25839</v>
      </c>
      <c r="T249" s="58">
        <v>25967</v>
      </c>
      <c r="U249" s="59">
        <v>26167</v>
      </c>
      <c r="V249" s="58">
        <v>26270</v>
      </c>
      <c r="W249" s="59">
        <v>26384</v>
      </c>
      <c r="X249" s="58">
        <v>26581</v>
      </c>
      <c r="Y249" s="59">
        <v>26710</v>
      </c>
      <c r="Z249" s="58">
        <v>27013</v>
      </c>
      <c r="AA249" s="59">
        <v>27371</v>
      </c>
      <c r="AB249" s="58">
        <v>27831</v>
      </c>
      <c r="AC249" s="59">
        <v>27919</v>
      </c>
      <c r="AD249" s="58">
        <v>28071</v>
      </c>
      <c r="AE249" s="58">
        <v>28377</v>
      </c>
      <c r="AF249" s="59">
        <v>28508</v>
      </c>
    </row>
    <row r="250" s="65" customFormat="1" ht="22" customHeight="1" spans="2:32">
      <c r="B250" s="58">
        <v>31829</v>
      </c>
      <c r="C250" s="59">
        <v>32351</v>
      </c>
      <c r="D250" s="58">
        <v>32775</v>
      </c>
      <c r="E250" s="59">
        <v>33523</v>
      </c>
      <c r="F250" s="58">
        <v>33921</v>
      </c>
      <c r="G250" s="59">
        <v>34446</v>
      </c>
      <c r="H250" s="58">
        <v>34991</v>
      </c>
      <c r="I250" s="59">
        <v>35150</v>
      </c>
      <c r="J250" s="58">
        <v>35905</v>
      </c>
      <c r="K250" s="59">
        <v>36370</v>
      </c>
      <c r="L250" s="58">
        <v>36804</v>
      </c>
      <c r="M250" s="59">
        <v>37187</v>
      </c>
      <c r="N250" s="58">
        <v>37744</v>
      </c>
      <c r="O250" s="59">
        <v>38024</v>
      </c>
      <c r="P250" s="58">
        <v>38549</v>
      </c>
      <c r="Q250" s="73"/>
      <c r="R250" s="58">
        <v>25638</v>
      </c>
      <c r="S250" s="59">
        <v>25841</v>
      </c>
      <c r="T250" s="58">
        <v>25969</v>
      </c>
      <c r="U250" s="59">
        <v>26169</v>
      </c>
      <c r="V250" s="58">
        <v>26271</v>
      </c>
      <c r="W250" s="59">
        <v>26405</v>
      </c>
      <c r="X250" s="58">
        <v>26582</v>
      </c>
      <c r="Y250" s="59">
        <v>26711</v>
      </c>
      <c r="Z250" s="58">
        <v>27016</v>
      </c>
      <c r="AA250" s="59">
        <v>27379</v>
      </c>
      <c r="AB250" s="58">
        <v>27832</v>
      </c>
      <c r="AC250" s="59">
        <v>27920</v>
      </c>
      <c r="AD250" s="58">
        <v>28076</v>
      </c>
      <c r="AE250" s="58">
        <v>28382</v>
      </c>
      <c r="AF250" s="59">
        <v>28509</v>
      </c>
    </row>
    <row r="251" s="65" customFormat="1" ht="22" customHeight="1" spans="2:32">
      <c r="B251" s="58">
        <v>31831</v>
      </c>
      <c r="C251" s="59">
        <v>32353</v>
      </c>
      <c r="D251" s="58">
        <v>32776</v>
      </c>
      <c r="E251" s="59">
        <v>33524</v>
      </c>
      <c r="F251" s="58">
        <v>33922</v>
      </c>
      <c r="G251" s="59">
        <v>34447</v>
      </c>
      <c r="H251" s="58">
        <v>35010</v>
      </c>
      <c r="I251" s="59">
        <v>35160</v>
      </c>
      <c r="J251" s="58">
        <v>35906</v>
      </c>
      <c r="K251" s="59">
        <v>36371</v>
      </c>
      <c r="L251" s="58">
        <v>36854</v>
      </c>
      <c r="M251" s="59">
        <v>37188</v>
      </c>
      <c r="N251" s="58">
        <v>37748</v>
      </c>
      <c r="O251" s="59">
        <v>38025</v>
      </c>
      <c r="P251" s="58">
        <v>38558</v>
      </c>
      <c r="Q251" s="73"/>
      <c r="R251" s="58">
        <v>25644</v>
      </c>
      <c r="S251" s="59">
        <v>25843</v>
      </c>
      <c r="T251" s="58">
        <v>25971</v>
      </c>
      <c r="U251" s="59">
        <v>26170</v>
      </c>
      <c r="V251" s="58">
        <v>26273</v>
      </c>
      <c r="W251" s="59">
        <v>26410</v>
      </c>
      <c r="X251" s="58">
        <v>26585</v>
      </c>
      <c r="Y251" s="59">
        <v>26714</v>
      </c>
      <c r="Z251" s="58">
        <v>27017</v>
      </c>
      <c r="AA251" s="59">
        <v>27505</v>
      </c>
      <c r="AB251" s="58">
        <v>27839</v>
      </c>
      <c r="AC251" s="59">
        <v>27921</v>
      </c>
      <c r="AD251" s="58">
        <v>28090</v>
      </c>
      <c r="AE251" s="58">
        <v>28383</v>
      </c>
      <c r="AF251" s="59">
        <v>28510</v>
      </c>
    </row>
    <row r="252" s="65" customFormat="1" ht="22" customHeight="1" spans="2:32">
      <c r="B252" s="58">
        <v>31833</v>
      </c>
      <c r="C252" s="59">
        <v>32355</v>
      </c>
      <c r="D252" s="58">
        <v>32777</v>
      </c>
      <c r="E252" s="59">
        <v>33525</v>
      </c>
      <c r="F252" s="58">
        <v>33924</v>
      </c>
      <c r="G252" s="59">
        <v>34448</v>
      </c>
      <c r="H252" s="58">
        <v>35011</v>
      </c>
      <c r="I252" s="59">
        <v>35161</v>
      </c>
      <c r="J252" s="58">
        <v>35950</v>
      </c>
      <c r="K252" s="59">
        <v>36376</v>
      </c>
      <c r="L252" s="58">
        <v>36856</v>
      </c>
      <c r="M252" s="59">
        <v>37303</v>
      </c>
      <c r="N252" s="58">
        <v>37755</v>
      </c>
      <c r="O252" s="59">
        <v>38028</v>
      </c>
      <c r="P252" s="58">
        <v>38559</v>
      </c>
      <c r="Q252" s="73"/>
      <c r="R252" s="58">
        <v>25645</v>
      </c>
      <c r="S252" s="59">
        <v>25844</v>
      </c>
      <c r="T252" s="58">
        <v>25972</v>
      </c>
      <c r="U252" s="59">
        <v>26173</v>
      </c>
      <c r="V252" s="58">
        <v>26275</v>
      </c>
      <c r="W252" s="59">
        <v>26411</v>
      </c>
      <c r="X252" s="58">
        <v>26586</v>
      </c>
      <c r="Y252" s="59">
        <v>26716</v>
      </c>
      <c r="Z252" s="58">
        <v>27020</v>
      </c>
      <c r="AA252" s="59">
        <v>27507</v>
      </c>
      <c r="AB252" s="58">
        <v>27840</v>
      </c>
      <c r="AC252" s="59">
        <v>27922</v>
      </c>
      <c r="AD252" s="58">
        <v>28091</v>
      </c>
      <c r="AE252" s="58">
        <v>28385</v>
      </c>
      <c r="AF252" s="59">
        <v>28511</v>
      </c>
    </row>
    <row r="253" s="65" customFormat="1" ht="22" customHeight="1" spans="2:32">
      <c r="B253" s="58">
        <v>31905</v>
      </c>
      <c r="C253" s="59">
        <v>32409</v>
      </c>
      <c r="D253" s="58">
        <v>32784</v>
      </c>
      <c r="E253" s="59">
        <v>33526</v>
      </c>
      <c r="F253" s="58">
        <v>33945</v>
      </c>
      <c r="G253" s="59">
        <v>34450</v>
      </c>
      <c r="H253" s="58">
        <v>35013</v>
      </c>
      <c r="I253" s="59">
        <v>35176</v>
      </c>
      <c r="J253" s="58">
        <v>35951</v>
      </c>
      <c r="K253" s="59">
        <v>36420</v>
      </c>
      <c r="L253" s="58">
        <v>36859</v>
      </c>
      <c r="M253" s="59">
        <v>37304</v>
      </c>
      <c r="N253" s="58">
        <v>37757</v>
      </c>
      <c r="O253" s="59">
        <v>38047</v>
      </c>
      <c r="P253" s="58">
        <v>38570</v>
      </c>
      <c r="Q253" s="73"/>
      <c r="R253" s="58">
        <v>25646</v>
      </c>
      <c r="S253" s="59">
        <v>25845</v>
      </c>
      <c r="T253" s="58">
        <v>25976</v>
      </c>
      <c r="U253" s="59">
        <v>26175</v>
      </c>
      <c r="V253" s="58">
        <v>26276</v>
      </c>
      <c r="W253" s="59">
        <v>26412</v>
      </c>
      <c r="X253" s="58">
        <v>26589</v>
      </c>
      <c r="Y253" s="59">
        <v>26717</v>
      </c>
      <c r="Z253" s="58">
        <v>27022</v>
      </c>
      <c r="AA253" s="59">
        <v>27508</v>
      </c>
      <c r="AB253" s="58">
        <v>27841</v>
      </c>
      <c r="AC253" s="59">
        <v>27923</v>
      </c>
      <c r="AD253" s="58">
        <v>28102</v>
      </c>
      <c r="AE253" s="58">
        <v>28386</v>
      </c>
      <c r="AF253" s="59">
        <v>28515</v>
      </c>
    </row>
    <row r="254" s="65" customFormat="1" ht="22" customHeight="1" spans="2:32">
      <c r="B254" s="58">
        <v>31995</v>
      </c>
      <c r="C254" s="59">
        <v>32410</v>
      </c>
      <c r="D254" s="58">
        <v>32798</v>
      </c>
      <c r="E254" s="59">
        <v>33527</v>
      </c>
      <c r="F254" s="58">
        <v>33946</v>
      </c>
      <c r="G254" s="59">
        <v>34451</v>
      </c>
      <c r="H254" s="58">
        <v>35016</v>
      </c>
      <c r="I254" s="59">
        <v>35180</v>
      </c>
      <c r="J254" s="58">
        <v>35954</v>
      </c>
      <c r="K254" s="59">
        <v>36421</v>
      </c>
      <c r="L254" s="58">
        <v>36869</v>
      </c>
      <c r="M254" s="59">
        <v>37318</v>
      </c>
      <c r="N254" s="58">
        <v>37760</v>
      </c>
      <c r="O254" s="59">
        <v>38058</v>
      </c>
      <c r="P254" s="58">
        <v>38571</v>
      </c>
      <c r="Q254" s="73"/>
      <c r="R254" s="58">
        <v>25647</v>
      </c>
      <c r="S254" s="59">
        <v>25846</v>
      </c>
      <c r="T254" s="58">
        <v>25978</v>
      </c>
      <c r="U254" s="59">
        <v>26178</v>
      </c>
      <c r="V254" s="58">
        <v>26278</v>
      </c>
      <c r="W254" s="59">
        <v>26415</v>
      </c>
      <c r="X254" s="58">
        <v>26590</v>
      </c>
      <c r="Y254" s="59">
        <v>26720</v>
      </c>
      <c r="Z254" s="58">
        <v>27024</v>
      </c>
      <c r="AA254" s="59">
        <v>27521</v>
      </c>
      <c r="AB254" s="58">
        <v>27842</v>
      </c>
      <c r="AC254" s="59">
        <v>27924</v>
      </c>
      <c r="AD254" s="58">
        <v>28103</v>
      </c>
      <c r="AE254" s="58">
        <v>28393</v>
      </c>
      <c r="AF254" s="59">
        <v>28516</v>
      </c>
    </row>
    <row r="255" s="65" customFormat="1" ht="22" customHeight="1" spans="2:32">
      <c r="B255" s="58">
        <v>32007</v>
      </c>
      <c r="C255" s="59">
        <v>32422</v>
      </c>
      <c r="D255" s="58">
        <v>32815</v>
      </c>
      <c r="E255" s="59">
        <v>33530</v>
      </c>
      <c r="F255" s="58">
        <v>33947</v>
      </c>
      <c r="G255" s="59">
        <v>34452</v>
      </c>
      <c r="H255" s="58">
        <v>35020</v>
      </c>
      <c r="I255" s="59">
        <v>35181</v>
      </c>
      <c r="J255" s="58">
        <v>35956</v>
      </c>
      <c r="K255" s="59">
        <v>36426</v>
      </c>
      <c r="L255" s="58">
        <v>36877</v>
      </c>
      <c r="M255" s="59">
        <v>37321</v>
      </c>
      <c r="N255" s="58">
        <v>37763</v>
      </c>
      <c r="O255" s="59">
        <v>38059</v>
      </c>
      <c r="P255" s="58">
        <v>38574</v>
      </c>
      <c r="Q255" s="73"/>
      <c r="R255" s="58">
        <v>25649</v>
      </c>
      <c r="S255" s="59">
        <v>25847</v>
      </c>
      <c r="T255" s="58">
        <v>25981</v>
      </c>
      <c r="U255" s="59">
        <v>26180</v>
      </c>
      <c r="V255" s="58">
        <v>26280</v>
      </c>
      <c r="W255" s="59">
        <v>26419</v>
      </c>
      <c r="X255" s="58">
        <v>26601</v>
      </c>
      <c r="Y255" s="59">
        <v>26722</v>
      </c>
      <c r="Z255" s="58">
        <v>27027</v>
      </c>
      <c r="AA255" s="59">
        <v>27524</v>
      </c>
      <c r="AB255" s="58">
        <v>27843</v>
      </c>
      <c r="AC255" s="59">
        <v>27925</v>
      </c>
      <c r="AD255" s="58">
        <v>28109</v>
      </c>
      <c r="AE255" s="58">
        <v>28395</v>
      </c>
      <c r="AF255" s="59">
        <v>28518</v>
      </c>
    </row>
    <row r="256" s="65" customFormat="1" ht="22" customHeight="1" spans="2:32">
      <c r="B256" s="58">
        <v>38578</v>
      </c>
      <c r="C256" s="59">
        <v>38957</v>
      </c>
      <c r="D256" s="58">
        <v>39552</v>
      </c>
      <c r="E256" s="59">
        <v>40117</v>
      </c>
      <c r="F256" s="58">
        <v>41030</v>
      </c>
      <c r="G256" s="59">
        <v>41669</v>
      </c>
      <c r="H256" s="58">
        <v>42367</v>
      </c>
      <c r="I256" s="59">
        <v>43105</v>
      </c>
      <c r="J256" s="58">
        <v>43469</v>
      </c>
      <c r="K256" s="59">
        <v>43920</v>
      </c>
      <c r="L256" s="58">
        <v>44234</v>
      </c>
      <c r="M256" s="59">
        <v>44612</v>
      </c>
      <c r="N256" s="58">
        <v>44816</v>
      </c>
      <c r="O256" s="59">
        <v>45152</v>
      </c>
      <c r="P256" s="58">
        <v>45383</v>
      </c>
      <c r="Q256" s="73"/>
      <c r="R256" s="58">
        <v>28520</v>
      </c>
      <c r="S256" s="59">
        <v>28634</v>
      </c>
      <c r="T256" s="58">
        <v>28736</v>
      </c>
      <c r="U256" s="59">
        <v>29037</v>
      </c>
      <c r="V256" s="58">
        <v>29137</v>
      </c>
      <c r="W256" s="59">
        <v>29437</v>
      </c>
      <c r="X256" s="58">
        <v>29567</v>
      </c>
      <c r="Y256" s="59">
        <v>29743</v>
      </c>
      <c r="Z256" s="58">
        <v>29936</v>
      </c>
      <c r="AA256" s="59">
        <v>30232</v>
      </c>
      <c r="AB256" s="58">
        <v>30467</v>
      </c>
      <c r="AC256" s="59">
        <v>30625</v>
      </c>
      <c r="AD256" s="58">
        <v>30811</v>
      </c>
      <c r="AE256" s="58">
        <v>31044</v>
      </c>
      <c r="AF256" s="59">
        <v>31314</v>
      </c>
    </row>
    <row r="257" s="65" customFormat="1" ht="22" customHeight="1" spans="2:32">
      <c r="B257" s="58">
        <v>38580</v>
      </c>
      <c r="C257" s="59">
        <v>38966</v>
      </c>
      <c r="D257" s="58">
        <v>39553</v>
      </c>
      <c r="E257" s="59">
        <v>40121</v>
      </c>
      <c r="F257" s="58">
        <v>41031</v>
      </c>
      <c r="G257" s="59">
        <v>41810</v>
      </c>
      <c r="H257" s="58">
        <v>42374</v>
      </c>
      <c r="I257" s="59">
        <v>43112</v>
      </c>
      <c r="J257" s="58">
        <v>43502</v>
      </c>
      <c r="K257" s="59">
        <v>43926</v>
      </c>
      <c r="L257" s="58">
        <v>44235</v>
      </c>
      <c r="M257" s="59">
        <v>44615</v>
      </c>
      <c r="N257" s="58">
        <v>44820</v>
      </c>
      <c r="O257" s="59">
        <v>45154</v>
      </c>
      <c r="P257" s="58">
        <v>45502</v>
      </c>
      <c r="Q257" s="73"/>
      <c r="R257" s="58">
        <v>28521</v>
      </c>
      <c r="S257" s="59">
        <v>28635</v>
      </c>
      <c r="T257" s="58">
        <v>28740</v>
      </c>
      <c r="U257" s="59">
        <v>29038</v>
      </c>
      <c r="V257" s="58">
        <v>29138</v>
      </c>
      <c r="W257" s="59">
        <v>29438</v>
      </c>
      <c r="X257" s="58">
        <v>29570</v>
      </c>
      <c r="Y257" s="59">
        <v>29810</v>
      </c>
      <c r="Z257" s="58">
        <v>29939</v>
      </c>
      <c r="AA257" s="59">
        <v>30234</v>
      </c>
      <c r="AB257" s="58">
        <v>30470</v>
      </c>
      <c r="AC257" s="59">
        <v>30627</v>
      </c>
      <c r="AD257" s="58">
        <v>30816</v>
      </c>
      <c r="AE257" s="58">
        <v>31045</v>
      </c>
      <c r="AF257" s="59">
        <v>31316</v>
      </c>
    </row>
    <row r="258" s="65" customFormat="1" ht="22" customHeight="1" spans="2:32">
      <c r="B258" s="58">
        <v>38583</v>
      </c>
      <c r="C258" s="59">
        <v>39042</v>
      </c>
      <c r="D258" s="58">
        <v>39556</v>
      </c>
      <c r="E258" s="59">
        <v>40122</v>
      </c>
      <c r="F258" s="58">
        <v>41034</v>
      </c>
      <c r="G258" s="59">
        <v>41824</v>
      </c>
      <c r="H258" s="58">
        <v>42410</v>
      </c>
      <c r="I258" s="59">
        <v>43117</v>
      </c>
      <c r="J258" s="58">
        <v>43504</v>
      </c>
      <c r="K258" s="59">
        <v>43934</v>
      </c>
      <c r="L258" s="58">
        <v>44253</v>
      </c>
      <c r="M258" s="59">
        <v>44617</v>
      </c>
      <c r="N258" s="58">
        <v>44822</v>
      </c>
      <c r="O258" s="59">
        <v>45155</v>
      </c>
      <c r="P258" s="58">
        <v>45619</v>
      </c>
      <c r="Q258" s="73"/>
      <c r="R258" s="58">
        <v>28523</v>
      </c>
      <c r="S258" s="59">
        <v>28636</v>
      </c>
      <c r="T258" s="58">
        <v>28743</v>
      </c>
      <c r="U258" s="59">
        <v>29039</v>
      </c>
      <c r="V258" s="58">
        <v>29142</v>
      </c>
      <c r="W258" s="59">
        <v>29440</v>
      </c>
      <c r="X258" s="58">
        <v>29580</v>
      </c>
      <c r="Y258" s="59">
        <v>29812</v>
      </c>
      <c r="Z258" s="58">
        <v>29940</v>
      </c>
      <c r="AA258" s="59">
        <v>30251</v>
      </c>
      <c r="AB258" s="58">
        <v>30471</v>
      </c>
      <c r="AC258" s="59">
        <v>30629</v>
      </c>
      <c r="AD258" s="58">
        <v>30817</v>
      </c>
      <c r="AE258" s="58">
        <v>31049</v>
      </c>
      <c r="AF258" s="59">
        <v>31319</v>
      </c>
    </row>
    <row r="259" s="65" customFormat="1" ht="22" customHeight="1" spans="2:32">
      <c r="B259" s="58">
        <v>38606</v>
      </c>
      <c r="C259" s="59">
        <v>39043</v>
      </c>
      <c r="D259" s="58">
        <v>39558</v>
      </c>
      <c r="E259" s="59">
        <v>40162</v>
      </c>
      <c r="F259" s="58">
        <v>41035</v>
      </c>
      <c r="G259" s="59">
        <v>41826</v>
      </c>
      <c r="H259" s="58">
        <v>42413</v>
      </c>
      <c r="I259" s="59">
        <v>43126</v>
      </c>
      <c r="J259" s="58">
        <v>43505</v>
      </c>
      <c r="K259" s="59">
        <v>43935</v>
      </c>
      <c r="L259" s="58">
        <v>44254</v>
      </c>
      <c r="M259" s="59">
        <v>44618</v>
      </c>
      <c r="N259" s="58">
        <v>44824</v>
      </c>
      <c r="O259" s="59">
        <v>45157</v>
      </c>
      <c r="P259" s="58">
        <v>45621</v>
      </c>
      <c r="Q259" s="73"/>
      <c r="R259" s="58">
        <v>28524</v>
      </c>
      <c r="S259" s="59">
        <v>28640</v>
      </c>
      <c r="T259" s="58">
        <v>28745</v>
      </c>
      <c r="U259" s="59">
        <v>29040</v>
      </c>
      <c r="V259" s="58">
        <v>29143</v>
      </c>
      <c r="W259" s="59">
        <v>29442</v>
      </c>
      <c r="X259" s="58">
        <v>29581</v>
      </c>
      <c r="Y259" s="59">
        <v>29813</v>
      </c>
      <c r="Z259" s="58">
        <v>29941</v>
      </c>
      <c r="AA259" s="59">
        <v>30256</v>
      </c>
      <c r="AB259" s="58">
        <v>30473</v>
      </c>
      <c r="AC259" s="59">
        <v>30630</v>
      </c>
      <c r="AD259" s="58">
        <v>30818</v>
      </c>
      <c r="AE259" s="58">
        <v>31050</v>
      </c>
      <c r="AF259" s="59">
        <v>31320</v>
      </c>
    </row>
    <row r="260" s="65" customFormat="1" ht="22" customHeight="1" spans="2:32">
      <c r="B260" s="58">
        <v>38644</v>
      </c>
      <c r="C260" s="59">
        <v>39046</v>
      </c>
      <c r="D260" s="58">
        <v>39561</v>
      </c>
      <c r="E260" s="59">
        <v>40175</v>
      </c>
      <c r="F260" s="58">
        <v>41056</v>
      </c>
      <c r="G260" s="59">
        <v>41844</v>
      </c>
      <c r="H260" s="58">
        <v>42431</v>
      </c>
      <c r="I260" s="59">
        <v>43127</v>
      </c>
      <c r="J260" s="58">
        <v>43506</v>
      </c>
      <c r="K260" s="59">
        <v>43939</v>
      </c>
      <c r="L260" s="58">
        <v>44255</v>
      </c>
      <c r="M260" s="59">
        <v>44619</v>
      </c>
      <c r="N260" s="58">
        <v>44827</v>
      </c>
      <c r="O260" s="59">
        <v>45162</v>
      </c>
      <c r="P260" s="58">
        <v>45628</v>
      </c>
      <c r="Q260" s="73"/>
      <c r="R260" s="58">
        <v>28525</v>
      </c>
      <c r="S260" s="59">
        <v>28641</v>
      </c>
      <c r="T260" s="58">
        <v>28746</v>
      </c>
      <c r="U260" s="59">
        <v>29041</v>
      </c>
      <c r="V260" s="58">
        <v>29145</v>
      </c>
      <c r="W260" s="59">
        <v>29446</v>
      </c>
      <c r="X260" s="58">
        <v>29583</v>
      </c>
      <c r="Y260" s="59">
        <v>29817</v>
      </c>
      <c r="Z260" s="58">
        <v>29943</v>
      </c>
      <c r="AA260" s="59">
        <v>30257</v>
      </c>
      <c r="AB260" s="58">
        <v>30477</v>
      </c>
      <c r="AC260" s="59">
        <v>30631</v>
      </c>
      <c r="AD260" s="58">
        <v>30819</v>
      </c>
      <c r="AE260" s="58">
        <v>31051</v>
      </c>
      <c r="AF260" s="59">
        <v>31321</v>
      </c>
    </row>
    <row r="261" s="65" customFormat="1" ht="22" customHeight="1" spans="2:32">
      <c r="B261" s="58">
        <v>38651</v>
      </c>
      <c r="C261" s="59">
        <v>39073</v>
      </c>
      <c r="D261" s="58">
        <v>39563</v>
      </c>
      <c r="E261" s="59">
        <v>40310</v>
      </c>
      <c r="F261" s="58">
        <v>41059</v>
      </c>
      <c r="G261" s="59">
        <v>41848</v>
      </c>
      <c r="H261" s="58">
        <v>42440</v>
      </c>
      <c r="I261" s="59">
        <v>43144</v>
      </c>
      <c r="J261" s="58">
        <v>43510</v>
      </c>
      <c r="K261" s="59">
        <v>43940</v>
      </c>
      <c r="L261" s="58">
        <v>44264</v>
      </c>
      <c r="M261" s="59">
        <v>44621</v>
      </c>
      <c r="N261" s="58">
        <v>44830</v>
      </c>
      <c r="O261" s="59">
        <v>45164</v>
      </c>
      <c r="P261" s="58">
        <v>45629</v>
      </c>
      <c r="Q261" s="73"/>
      <c r="R261" s="58">
        <v>28526</v>
      </c>
      <c r="S261" s="59">
        <v>28643</v>
      </c>
      <c r="T261" s="58">
        <v>28747</v>
      </c>
      <c r="U261" s="59">
        <v>29042</v>
      </c>
      <c r="V261" s="58">
        <v>29146</v>
      </c>
      <c r="W261" s="59">
        <v>29447</v>
      </c>
      <c r="X261" s="58">
        <v>29584</v>
      </c>
      <c r="Y261" s="59">
        <v>29819</v>
      </c>
      <c r="Z261" s="58">
        <v>29944</v>
      </c>
      <c r="AA261" s="59">
        <v>30258</v>
      </c>
      <c r="AB261" s="58">
        <v>30499</v>
      </c>
      <c r="AC261" s="59">
        <v>30633</v>
      </c>
      <c r="AD261" s="58">
        <v>30820</v>
      </c>
      <c r="AE261" s="58">
        <v>31054</v>
      </c>
      <c r="AF261" s="59">
        <v>31323</v>
      </c>
    </row>
    <row r="262" s="65" customFormat="1" ht="22" customHeight="1" spans="2:32">
      <c r="B262" s="58">
        <v>38652</v>
      </c>
      <c r="C262" s="59">
        <v>39074</v>
      </c>
      <c r="D262" s="58">
        <v>39565</v>
      </c>
      <c r="E262" s="59">
        <v>40317</v>
      </c>
      <c r="F262" s="58">
        <v>41080</v>
      </c>
      <c r="G262" s="59">
        <v>41849</v>
      </c>
      <c r="H262" s="58">
        <v>42445</v>
      </c>
      <c r="I262" s="59">
        <v>43146</v>
      </c>
      <c r="J262" s="58">
        <v>43512</v>
      </c>
      <c r="K262" s="59">
        <v>43943</v>
      </c>
      <c r="L262" s="58">
        <v>44265</v>
      </c>
      <c r="M262" s="59">
        <v>44624</v>
      </c>
      <c r="N262" s="58">
        <v>44833</v>
      </c>
      <c r="O262" s="59">
        <v>45172</v>
      </c>
      <c r="P262" s="58">
        <v>45631</v>
      </c>
      <c r="Q262" s="73"/>
      <c r="R262" s="58">
        <v>28527</v>
      </c>
      <c r="S262" s="59">
        <v>28644</v>
      </c>
      <c r="T262" s="58">
        <v>28749</v>
      </c>
      <c r="U262" s="59">
        <v>29045</v>
      </c>
      <c r="V262" s="58">
        <v>29148</v>
      </c>
      <c r="W262" s="59">
        <v>29448</v>
      </c>
      <c r="X262" s="58">
        <v>29589</v>
      </c>
      <c r="Y262" s="59">
        <v>29821</v>
      </c>
      <c r="Z262" s="58">
        <v>29945</v>
      </c>
      <c r="AA262" s="59">
        <v>30259</v>
      </c>
      <c r="AB262" s="58">
        <v>30516</v>
      </c>
      <c r="AC262" s="59">
        <v>30634</v>
      </c>
      <c r="AD262" s="58">
        <v>30821</v>
      </c>
      <c r="AE262" s="58">
        <v>31055</v>
      </c>
      <c r="AF262" s="59">
        <v>31327</v>
      </c>
    </row>
    <row r="263" s="65" customFormat="1" ht="22" customHeight="1" spans="2:32">
      <c r="B263" s="58">
        <v>38655</v>
      </c>
      <c r="C263" s="59">
        <v>39080</v>
      </c>
      <c r="D263" s="58">
        <v>39571</v>
      </c>
      <c r="E263" s="59">
        <v>40319</v>
      </c>
      <c r="F263" s="58">
        <v>41092</v>
      </c>
      <c r="G263" s="59">
        <v>41858</v>
      </c>
      <c r="H263" s="58">
        <v>42452</v>
      </c>
      <c r="I263" s="59">
        <v>43154</v>
      </c>
      <c r="J263" s="58">
        <v>43515</v>
      </c>
      <c r="K263" s="59">
        <v>43947</v>
      </c>
      <c r="L263" s="58">
        <v>44270</v>
      </c>
      <c r="M263" s="59">
        <v>44626</v>
      </c>
      <c r="N263" s="58">
        <v>44837</v>
      </c>
      <c r="O263" s="59">
        <v>45302</v>
      </c>
      <c r="P263" s="58">
        <v>45636</v>
      </c>
      <c r="Q263" s="73"/>
      <c r="R263" s="58">
        <v>28528</v>
      </c>
      <c r="S263" s="59">
        <v>28649</v>
      </c>
      <c r="T263" s="58">
        <v>28751</v>
      </c>
      <c r="U263" s="59">
        <v>29046</v>
      </c>
      <c r="V263" s="58">
        <v>29162</v>
      </c>
      <c r="W263" s="59">
        <v>29450</v>
      </c>
      <c r="X263" s="58">
        <v>29590</v>
      </c>
      <c r="Y263" s="59">
        <v>29822</v>
      </c>
      <c r="Z263" s="58">
        <v>30018</v>
      </c>
      <c r="AA263" s="59">
        <v>30272</v>
      </c>
      <c r="AB263" s="58">
        <v>30520</v>
      </c>
      <c r="AC263" s="59">
        <v>30639</v>
      </c>
      <c r="AD263" s="58">
        <v>30822</v>
      </c>
      <c r="AE263" s="58">
        <v>31057</v>
      </c>
      <c r="AF263" s="59">
        <v>31331</v>
      </c>
    </row>
    <row r="264" s="65" customFormat="1" ht="22" customHeight="1" spans="2:32">
      <c r="B264" s="58">
        <v>38664</v>
      </c>
      <c r="C264" s="59">
        <v>39111</v>
      </c>
      <c r="D264" s="58">
        <v>39601</v>
      </c>
      <c r="E264" s="59">
        <v>40320</v>
      </c>
      <c r="F264" s="58">
        <v>41095</v>
      </c>
      <c r="G264" s="59">
        <v>42020</v>
      </c>
      <c r="H264" s="58">
        <v>42501</v>
      </c>
      <c r="I264" s="59">
        <v>43155</v>
      </c>
      <c r="J264" s="58">
        <v>43519</v>
      </c>
      <c r="K264" s="59">
        <v>43953</v>
      </c>
      <c r="L264" s="58">
        <v>44272</v>
      </c>
      <c r="M264" s="59">
        <v>44627</v>
      </c>
      <c r="N264" s="58">
        <v>44842</v>
      </c>
      <c r="O264" s="59">
        <v>45304</v>
      </c>
      <c r="P264" s="58">
        <v>45640</v>
      </c>
      <c r="Q264" s="73"/>
      <c r="R264" s="58">
        <v>28531</v>
      </c>
      <c r="S264" s="59">
        <v>28651</v>
      </c>
      <c r="T264" s="58">
        <v>28753</v>
      </c>
      <c r="U264" s="59">
        <v>29047</v>
      </c>
      <c r="V264" s="58">
        <v>29163</v>
      </c>
      <c r="W264" s="59">
        <v>29452</v>
      </c>
      <c r="X264" s="58">
        <v>29592</v>
      </c>
      <c r="Y264" s="59">
        <v>29824</v>
      </c>
      <c r="Z264" s="58">
        <v>30055</v>
      </c>
      <c r="AA264" s="59">
        <v>30285</v>
      </c>
      <c r="AB264" s="58">
        <v>30521</v>
      </c>
      <c r="AC264" s="59">
        <v>30641</v>
      </c>
      <c r="AD264" s="58">
        <v>30823</v>
      </c>
      <c r="AE264" s="58">
        <v>31058</v>
      </c>
      <c r="AF264" s="59">
        <v>31510</v>
      </c>
    </row>
    <row r="265" s="65" customFormat="1" ht="22" customHeight="1" spans="2:32">
      <c r="B265" s="58">
        <v>38668</v>
      </c>
      <c r="C265" s="59">
        <v>39151</v>
      </c>
      <c r="D265" s="58">
        <v>39602</v>
      </c>
      <c r="E265" s="59">
        <v>40342</v>
      </c>
      <c r="F265" s="58">
        <v>41096</v>
      </c>
      <c r="G265" s="59">
        <v>42025</v>
      </c>
      <c r="H265" s="58">
        <v>42502</v>
      </c>
      <c r="I265" s="59">
        <v>43157</v>
      </c>
      <c r="J265" s="58">
        <v>43520</v>
      </c>
      <c r="K265" s="59">
        <v>43961</v>
      </c>
      <c r="L265" s="58">
        <v>44273</v>
      </c>
      <c r="M265" s="59">
        <v>44633</v>
      </c>
      <c r="N265" s="58">
        <v>44843</v>
      </c>
      <c r="O265" s="59">
        <v>45306</v>
      </c>
      <c r="P265" s="58">
        <v>45644</v>
      </c>
      <c r="Q265" s="73"/>
      <c r="R265" s="58">
        <v>28537</v>
      </c>
      <c r="S265" s="59">
        <v>28652</v>
      </c>
      <c r="T265" s="58">
        <v>28754</v>
      </c>
      <c r="U265" s="59">
        <v>29048</v>
      </c>
      <c r="V265" s="58">
        <v>29164</v>
      </c>
      <c r="W265" s="59">
        <v>29453</v>
      </c>
      <c r="X265" s="58">
        <v>29593</v>
      </c>
      <c r="Y265" s="59">
        <v>29826</v>
      </c>
      <c r="Z265" s="58">
        <v>30056</v>
      </c>
      <c r="AA265" s="59">
        <v>30292</v>
      </c>
      <c r="AB265" s="58">
        <v>30522</v>
      </c>
      <c r="AC265" s="59">
        <v>30642</v>
      </c>
      <c r="AD265" s="58">
        <v>30828</v>
      </c>
      <c r="AE265" s="58">
        <v>31060</v>
      </c>
      <c r="AF265" s="59">
        <v>31512</v>
      </c>
    </row>
    <row r="266" s="65" customFormat="1" ht="22" customHeight="1" spans="2:32">
      <c r="B266" s="58">
        <v>38680</v>
      </c>
      <c r="C266" s="59">
        <v>39163</v>
      </c>
      <c r="D266" s="58">
        <v>39603</v>
      </c>
      <c r="E266" s="59">
        <v>40347</v>
      </c>
      <c r="F266" s="58">
        <v>41129</v>
      </c>
      <c r="G266" s="59">
        <v>42027</v>
      </c>
      <c r="H266" s="58">
        <v>42503</v>
      </c>
      <c r="I266" s="59">
        <v>43302</v>
      </c>
      <c r="J266" s="58">
        <v>43522</v>
      </c>
      <c r="K266" s="59">
        <v>43963</v>
      </c>
      <c r="L266" s="58">
        <v>44275</v>
      </c>
      <c r="M266" s="59">
        <v>44634</v>
      </c>
      <c r="N266" s="58">
        <v>44845</v>
      </c>
      <c r="O266" s="59">
        <v>45307</v>
      </c>
      <c r="P266" s="58">
        <v>45648</v>
      </c>
      <c r="Q266" s="73"/>
      <c r="R266" s="58">
        <v>28538</v>
      </c>
      <c r="S266" s="59">
        <v>28653</v>
      </c>
      <c r="T266" s="58">
        <v>28755</v>
      </c>
      <c r="U266" s="59">
        <v>29051</v>
      </c>
      <c r="V266" s="58">
        <v>29166</v>
      </c>
      <c r="W266" s="59">
        <v>29455</v>
      </c>
      <c r="X266" s="58">
        <v>29596</v>
      </c>
      <c r="Y266" s="59">
        <v>29827</v>
      </c>
      <c r="Z266" s="58">
        <v>30103</v>
      </c>
      <c r="AA266" s="59">
        <v>30293</v>
      </c>
      <c r="AB266" s="58">
        <v>30523</v>
      </c>
      <c r="AC266" s="59">
        <v>30647</v>
      </c>
      <c r="AD266" s="58">
        <v>30833</v>
      </c>
      <c r="AE266" s="58">
        <v>31063</v>
      </c>
      <c r="AF266" s="59">
        <v>31518</v>
      </c>
    </row>
    <row r="267" s="65" customFormat="1" ht="22" customHeight="1" spans="2:32">
      <c r="B267" s="58">
        <v>38686</v>
      </c>
      <c r="C267" s="59">
        <v>39167</v>
      </c>
      <c r="D267" s="58">
        <v>39630</v>
      </c>
      <c r="E267" s="59">
        <v>40348</v>
      </c>
      <c r="F267" s="58">
        <v>41143</v>
      </c>
      <c r="G267" s="59">
        <v>42029</v>
      </c>
      <c r="H267" s="58">
        <v>42564</v>
      </c>
      <c r="I267" s="59">
        <v>43315</v>
      </c>
      <c r="J267" s="58">
        <v>43526</v>
      </c>
      <c r="K267" s="59">
        <v>43964</v>
      </c>
      <c r="L267" s="58">
        <v>44280</v>
      </c>
      <c r="M267" s="59">
        <v>44636</v>
      </c>
      <c r="N267" s="58">
        <v>44846</v>
      </c>
      <c r="O267" s="59">
        <v>45309</v>
      </c>
      <c r="P267" s="58">
        <v>45653</v>
      </c>
      <c r="Q267" s="73"/>
      <c r="R267" s="58">
        <v>28552</v>
      </c>
      <c r="S267" s="59">
        <v>28654</v>
      </c>
      <c r="T267" s="58">
        <v>28756</v>
      </c>
      <c r="U267" s="59">
        <v>29052</v>
      </c>
      <c r="V267" s="58">
        <v>29168</v>
      </c>
      <c r="W267" s="59">
        <v>29458</v>
      </c>
      <c r="X267" s="58">
        <v>29620</v>
      </c>
      <c r="Y267" s="59">
        <v>29831</v>
      </c>
      <c r="Z267" s="58">
        <v>30104</v>
      </c>
      <c r="AA267" s="59">
        <v>30295</v>
      </c>
      <c r="AB267" s="58">
        <v>30525</v>
      </c>
      <c r="AC267" s="59">
        <v>30648</v>
      </c>
      <c r="AD267" s="58">
        <v>31001</v>
      </c>
      <c r="AE267" s="58">
        <v>31064</v>
      </c>
      <c r="AF267" s="59">
        <v>31519</v>
      </c>
    </row>
    <row r="268" s="65" customFormat="1" ht="22" customHeight="1" spans="2:32">
      <c r="B268" s="58">
        <v>38701</v>
      </c>
      <c r="C268" s="59">
        <v>39168</v>
      </c>
      <c r="D268" s="58">
        <v>39635</v>
      </c>
      <c r="E268" s="59">
        <v>40351</v>
      </c>
      <c r="F268" s="58">
        <v>41146</v>
      </c>
      <c r="G268" s="59">
        <v>42044</v>
      </c>
      <c r="H268" s="58">
        <v>42633</v>
      </c>
      <c r="I268" s="59">
        <v>43316</v>
      </c>
      <c r="J268" s="58">
        <v>43529</v>
      </c>
      <c r="K268" s="59">
        <v>43967</v>
      </c>
      <c r="L268" s="58">
        <v>44287</v>
      </c>
      <c r="M268" s="59">
        <v>44640</v>
      </c>
      <c r="N268" s="58">
        <v>44847</v>
      </c>
      <c r="O268" s="59">
        <v>45310</v>
      </c>
      <c r="P268" s="58">
        <v>45661</v>
      </c>
      <c r="Q268" s="73"/>
      <c r="R268" s="58">
        <v>28553</v>
      </c>
      <c r="S268" s="59">
        <v>28657</v>
      </c>
      <c r="T268" s="58">
        <v>28760</v>
      </c>
      <c r="U268" s="59">
        <v>29055</v>
      </c>
      <c r="V268" s="58">
        <v>29175</v>
      </c>
      <c r="W268" s="59">
        <v>29468</v>
      </c>
      <c r="X268" s="58">
        <v>29628</v>
      </c>
      <c r="Y268" s="59">
        <v>29832</v>
      </c>
      <c r="Z268" s="58">
        <v>30105</v>
      </c>
      <c r="AA268" s="59">
        <v>30410</v>
      </c>
      <c r="AB268" s="58">
        <v>30529</v>
      </c>
      <c r="AC268" s="59">
        <v>30660</v>
      </c>
      <c r="AD268" s="58">
        <v>31002</v>
      </c>
      <c r="AE268" s="58">
        <v>31065</v>
      </c>
      <c r="AF268" s="59">
        <v>31527</v>
      </c>
    </row>
    <row r="269" s="65" customFormat="1" ht="22" customHeight="1" spans="2:32">
      <c r="B269" s="58">
        <v>38702</v>
      </c>
      <c r="C269" s="59">
        <v>39170</v>
      </c>
      <c r="D269" s="58">
        <v>39648</v>
      </c>
      <c r="E269" s="59">
        <v>40353</v>
      </c>
      <c r="F269" s="58">
        <v>41168</v>
      </c>
      <c r="G269" s="59">
        <v>42051</v>
      </c>
      <c r="H269" s="58">
        <v>42642</v>
      </c>
      <c r="I269" s="59">
        <v>43322</v>
      </c>
      <c r="J269" s="58">
        <v>43530</v>
      </c>
      <c r="K269" s="59">
        <v>43971</v>
      </c>
      <c r="L269" s="58">
        <v>44288</v>
      </c>
      <c r="M269" s="59">
        <v>44643</v>
      </c>
      <c r="N269" s="58">
        <v>44850</v>
      </c>
      <c r="O269" s="59">
        <v>45314</v>
      </c>
      <c r="P269" s="58">
        <v>45669</v>
      </c>
      <c r="Q269" s="73"/>
      <c r="R269" s="58">
        <v>28554</v>
      </c>
      <c r="S269" s="59">
        <v>28660</v>
      </c>
      <c r="T269" s="58">
        <v>28761</v>
      </c>
      <c r="U269" s="59">
        <v>29056</v>
      </c>
      <c r="V269" s="58">
        <v>29178</v>
      </c>
      <c r="W269" s="59">
        <v>29469</v>
      </c>
      <c r="X269" s="58">
        <v>29635</v>
      </c>
      <c r="Y269" s="59">
        <v>29835</v>
      </c>
      <c r="Z269" s="58">
        <v>30108</v>
      </c>
      <c r="AA269" s="59">
        <v>30411</v>
      </c>
      <c r="AB269" s="58">
        <v>30534</v>
      </c>
      <c r="AC269" s="59">
        <v>30662</v>
      </c>
      <c r="AD269" s="58">
        <v>31003</v>
      </c>
      <c r="AE269" s="58">
        <v>31066</v>
      </c>
      <c r="AF269" s="59">
        <v>31533</v>
      </c>
    </row>
    <row r="270" s="65" customFormat="1" ht="22" customHeight="1" spans="2:32">
      <c r="B270" s="58">
        <v>38703</v>
      </c>
      <c r="C270" s="59">
        <v>39173</v>
      </c>
      <c r="D270" s="58">
        <v>39649</v>
      </c>
      <c r="E270" s="59">
        <v>40357</v>
      </c>
      <c r="F270" s="58">
        <v>41181</v>
      </c>
      <c r="G270" s="59">
        <v>42058</v>
      </c>
      <c r="H270" s="58">
        <v>42718</v>
      </c>
      <c r="I270" s="59">
        <v>43324</v>
      </c>
      <c r="J270" s="58">
        <v>43545</v>
      </c>
      <c r="K270" s="59">
        <v>43974</v>
      </c>
      <c r="L270" s="58">
        <v>44401</v>
      </c>
      <c r="M270" s="59">
        <v>44644</v>
      </c>
      <c r="N270" s="58">
        <v>44854</v>
      </c>
      <c r="O270" s="59">
        <v>45316</v>
      </c>
      <c r="P270" s="58">
        <v>45673</v>
      </c>
      <c r="Q270" s="73"/>
      <c r="R270" s="58">
        <v>28555</v>
      </c>
      <c r="S270" s="59">
        <v>28662</v>
      </c>
      <c r="T270" s="58">
        <v>28762</v>
      </c>
      <c r="U270" s="59">
        <v>29058</v>
      </c>
      <c r="V270" s="58">
        <v>29180</v>
      </c>
      <c r="W270" s="59">
        <v>29470</v>
      </c>
      <c r="X270" s="58">
        <v>29638</v>
      </c>
      <c r="Y270" s="59">
        <v>29836</v>
      </c>
      <c r="Z270" s="58">
        <v>30113</v>
      </c>
      <c r="AA270" s="59">
        <v>30412</v>
      </c>
      <c r="AB270" s="58">
        <v>30536</v>
      </c>
      <c r="AC270" s="59">
        <v>30663</v>
      </c>
      <c r="AD270" s="58">
        <v>31006</v>
      </c>
      <c r="AE270" s="58">
        <v>31067</v>
      </c>
      <c r="AF270" s="59">
        <v>31534</v>
      </c>
    </row>
    <row r="271" s="65" customFormat="1" ht="22" customHeight="1" spans="2:32">
      <c r="B271" s="58">
        <v>38704</v>
      </c>
      <c r="C271" s="59">
        <v>39180</v>
      </c>
      <c r="D271" s="58">
        <v>39666</v>
      </c>
      <c r="E271" s="59">
        <v>40361</v>
      </c>
      <c r="F271" s="58">
        <v>41183</v>
      </c>
      <c r="G271" s="59">
        <v>42061</v>
      </c>
      <c r="H271" s="58">
        <v>42719</v>
      </c>
      <c r="I271" s="59">
        <v>43325</v>
      </c>
      <c r="J271" s="58">
        <v>43550</v>
      </c>
      <c r="K271" s="59">
        <v>43981</v>
      </c>
      <c r="L271" s="58">
        <v>44402</v>
      </c>
      <c r="M271" s="59">
        <v>44645</v>
      </c>
      <c r="N271" s="58">
        <v>44856</v>
      </c>
      <c r="O271" s="59">
        <v>45318</v>
      </c>
      <c r="P271" s="58">
        <v>45677</v>
      </c>
      <c r="Q271" s="73"/>
      <c r="R271" s="58">
        <v>28556</v>
      </c>
      <c r="S271" s="59">
        <v>28663</v>
      </c>
      <c r="T271" s="58">
        <v>28763</v>
      </c>
      <c r="U271" s="59">
        <v>29059</v>
      </c>
      <c r="V271" s="58">
        <v>29321</v>
      </c>
      <c r="W271" s="59">
        <v>29471</v>
      </c>
      <c r="X271" s="58">
        <v>29639</v>
      </c>
      <c r="Y271" s="59">
        <v>29838</v>
      </c>
      <c r="Z271" s="58">
        <v>30124</v>
      </c>
      <c r="AA271" s="59">
        <v>30413</v>
      </c>
      <c r="AB271" s="58">
        <v>30537</v>
      </c>
      <c r="AC271" s="59">
        <v>30664</v>
      </c>
      <c r="AD271" s="58">
        <v>31007</v>
      </c>
      <c r="AE271" s="58">
        <v>31068</v>
      </c>
      <c r="AF271" s="59">
        <v>31537</v>
      </c>
    </row>
    <row r="272" s="65" customFormat="1" ht="22" customHeight="1" spans="2:32">
      <c r="B272" s="58">
        <v>38722</v>
      </c>
      <c r="C272" s="59">
        <v>39181</v>
      </c>
      <c r="D272" s="58">
        <v>39701</v>
      </c>
      <c r="E272" s="59">
        <v>40362</v>
      </c>
      <c r="F272" s="58">
        <v>41216</v>
      </c>
      <c r="G272" s="59">
        <v>42066</v>
      </c>
      <c r="H272" s="58">
        <v>42754</v>
      </c>
      <c r="I272" s="59">
        <v>43326</v>
      </c>
      <c r="J272" s="58">
        <v>43553</v>
      </c>
      <c r="K272" s="59">
        <v>43985</v>
      </c>
      <c r="L272" s="58">
        <v>44403</v>
      </c>
      <c r="M272" s="59">
        <v>44653</v>
      </c>
      <c r="N272" s="58">
        <v>44859</v>
      </c>
      <c r="O272" s="59">
        <v>45320</v>
      </c>
      <c r="P272" s="58">
        <v>45690</v>
      </c>
      <c r="Q272" s="73"/>
      <c r="R272" s="58">
        <v>28571</v>
      </c>
      <c r="S272" s="59">
        <v>28664</v>
      </c>
      <c r="T272" s="58">
        <v>28765</v>
      </c>
      <c r="U272" s="59">
        <v>29062</v>
      </c>
      <c r="V272" s="58">
        <v>29331</v>
      </c>
      <c r="W272" s="59">
        <v>29472</v>
      </c>
      <c r="X272" s="58">
        <v>29655</v>
      </c>
      <c r="Y272" s="59">
        <v>29839</v>
      </c>
      <c r="Z272" s="58">
        <v>30139</v>
      </c>
      <c r="AA272" s="59">
        <v>30420</v>
      </c>
      <c r="AB272" s="58">
        <v>30539</v>
      </c>
      <c r="AC272" s="59">
        <v>30665</v>
      </c>
      <c r="AD272" s="58">
        <v>31009</v>
      </c>
      <c r="AE272" s="58">
        <v>31070</v>
      </c>
      <c r="AF272" s="59">
        <v>31539</v>
      </c>
    </row>
    <row r="273" s="65" customFormat="1" ht="22" customHeight="1" spans="2:32">
      <c r="B273" s="58">
        <v>38731</v>
      </c>
      <c r="C273" s="59">
        <v>39182</v>
      </c>
      <c r="D273" s="58">
        <v>39702</v>
      </c>
      <c r="E273" s="59">
        <v>40390</v>
      </c>
      <c r="F273" s="58">
        <v>41230</v>
      </c>
      <c r="G273" s="59">
        <v>42082</v>
      </c>
      <c r="H273" s="58">
        <v>42755</v>
      </c>
      <c r="I273" s="59">
        <v>43331</v>
      </c>
      <c r="J273" s="58">
        <v>43555</v>
      </c>
      <c r="K273" s="59">
        <v>44003</v>
      </c>
      <c r="L273" s="58">
        <v>44408</v>
      </c>
      <c r="M273" s="59">
        <v>44654</v>
      </c>
      <c r="N273" s="58">
        <v>44861</v>
      </c>
      <c r="O273" s="59">
        <v>45325</v>
      </c>
      <c r="P273" s="58">
        <v>45692</v>
      </c>
      <c r="Q273" s="73"/>
      <c r="R273" s="58">
        <v>28572</v>
      </c>
      <c r="S273" s="59">
        <v>28665</v>
      </c>
      <c r="T273" s="58">
        <v>28771</v>
      </c>
      <c r="U273" s="59">
        <v>29065</v>
      </c>
      <c r="V273" s="58">
        <v>29332</v>
      </c>
      <c r="W273" s="59">
        <v>29474</v>
      </c>
      <c r="X273" s="58">
        <v>29658</v>
      </c>
      <c r="Y273" s="59">
        <v>29840</v>
      </c>
      <c r="Z273" s="58">
        <v>30140</v>
      </c>
      <c r="AA273" s="59">
        <v>30421</v>
      </c>
      <c r="AB273" s="58">
        <v>30541</v>
      </c>
      <c r="AC273" s="59">
        <v>30667</v>
      </c>
      <c r="AD273" s="58">
        <v>31011</v>
      </c>
      <c r="AE273" s="58">
        <v>31071</v>
      </c>
      <c r="AF273" s="59">
        <v>31542</v>
      </c>
    </row>
    <row r="274" s="65" customFormat="1" ht="22" customHeight="1" spans="2:32">
      <c r="B274" s="58">
        <v>38732</v>
      </c>
      <c r="C274" s="59">
        <v>39212</v>
      </c>
      <c r="D274" s="58">
        <v>39703</v>
      </c>
      <c r="E274" s="59">
        <v>40403</v>
      </c>
      <c r="F274" s="58">
        <v>41240</v>
      </c>
      <c r="G274" s="59">
        <v>42086</v>
      </c>
      <c r="H274" s="58">
        <v>43001</v>
      </c>
      <c r="I274" s="59">
        <v>43338</v>
      </c>
      <c r="J274" s="58">
        <v>43558</v>
      </c>
      <c r="K274" s="59">
        <v>44010</v>
      </c>
      <c r="L274" s="58">
        <v>44411</v>
      </c>
      <c r="M274" s="59">
        <v>44657</v>
      </c>
      <c r="N274" s="58">
        <v>44865</v>
      </c>
      <c r="O274" s="59">
        <v>45327</v>
      </c>
      <c r="P274" s="58">
        <v>45694</v>
      </c>
      <c r="Q274" s="73"/>
      <c r="R274" s="58">
        <v>28573</v>
      </c>
      <c r="S274" s="59">
        <v>28669</v>
      </c>
      <c r="T274" s="58">
        <v>28772</v>
      </c>
      <c r="U274" s="59">
        <v>29067</v>
      </c>
      <c r="V274" s="58">
        <v>29335</v>
      </c>
      <c r="W274" s="59">
        <v>29475</v>
      </c>
      <c r="X274" s="58">
        <v>29659</v>
      </c>
      <c r="Y274" s="59">
        <v>29842</v>
      </c>
      <c r="Z274" s="58">
        <v>30147</v>
      </c>
      <c r="AA274" s="59">
        <v>30424</v>
      </c>
      <c r="AB274" s="58">
        <v>30545</v>
      </c>
      <c r="AC274" s="59">
        <v>30668</v>
      </c>
      <c r="AD274" s="58">
        <v>31012</v>
      </c>
      <c r="AE274" s="58">
        <v>31072</v>
      </c>
      <c r="AF274" s="59">
        <v>31543</v>
      </c>
    </row>
    <row r="275" s="65" customFormat="1" ht="22" customHeight="1" spans="2:32">
      <c r="B275" s="58">
        <v>38733</v>
      </c>
      <c r="C275" s="59">
        <v>39305</v>
      </c>
      <c r="D275" s="58">
        <v>39704</v>
      </c>
      <c r="E275" s="59">
        <v>40404</v>
      </c>
      <c r="F275" s="58">
        <v>41274</v>
      </c>
      <c r="G275" s="59">
        <v>42122</v>
      </c>
      <c r="H275" s="58">
        <v>43005</v>
      </c>
      <c r="I275" s="59">
        <v>43342</v>
      </c>
      <c r="J275" s="58">
        <v>43567</v>
      </c>
      <c r="K275" s="59">
        <v>44021</v>
      </c>
      <c r="L275" s="58">
        <v>44412</v>
      </c>
      <c r="M275" s="59">
        <v>44659</v>
      </c>
      <c r="N275" s="58">
        <v>44866</v>
      </c>
      <c r="O275" s="59">
        <v>45330</v>
      </c>
      <c r="P275" s="58">
        <v>45698</v>
      </c>
      <c r="Q275" s="73"/>
      <c r="R275" s="58">
        <v>28578</v>
      </c>
      <c r="S275" s="59">
        <v>28670</v>
      </c>
      <c r="T275" s="58">
        <v>28773</v>
      </c>
      <c r="U275" s="59">
        <v>29069</v>
      </c>
      <c r="V275" s="58">
        <v>29346</v>
      </c>
      <c r="W275" s="59">
        <v>29476</v>
      </c>
      <c r="X275" s="58">
        <v>29661</v>
      </c>
      <c r="Y275" s="59">
        <v>29843</v>
      </c>
      <c r="Z275" s="58">
        <v>30148</v>
      </c>
      <c r="AA275" s="59">
        <v>30425</v>
      </c>
      <c r="AB275" s="58">
        <v>30546</v>
      </c>
      <c r="AC275" s="59">
        <v>30669</v>
      </c>
      <c r="AD275" s="58">
        <v>31013</v>
      </c>
      <c r="AE275" s="58">
        <v>31075</v>
      </c>
      <c r="AF275" s="59">
        <v>31544</v>
      </c>
    </row>
    <row r="276" s="65" customFormat="1" ht="22" customHeight="1" spans="2:32">
      <c r="B276" s="58">
        <v>38751</v>
      </c>
      <c r="C276" s="59">
        <v>39320</v>
      </c>
      <c r="D276" s="58">
        <v>39766</v>
      </c>
      <c r="E276" s="59">
        <v>40448</v>
      </c>
      <c r="F276" s="58">
        <v>41314</v>
      </c>
      <c r="G276" s="59">
        <v>42129</v>
      </c>
      <c r="H276" s="58">
        <v>43008</v>
      </c>
      <c r="I276" s="59">
        <v>43351</v>
      </c>
      <c r="J276" s="58">
        <v>43713</v>
      </c>
      <c r="K276" s="59">
        <v>44030</v>
      </c>
      <c r="L276" s="58">
        <v>44413</v>
      </c>
      <c r="M276" s="59">
        <v>44660</v>
      </c>
      <c r="N276" s="58">
        <v>44875</v>
      </c>
      <c r="O276" s="59">
        <v>45331</v>
      </c>
      <c r="P276" s="58">
        <v>45699</v>
      </c>
      <c r="Q276" s="73"/>
      <c r="R276" s="58">
        <v>28579</v>
      </c>
      <c r="S276" s="59">
        <v>28672</v>
      </c>
      <c r="T276" s="58">
        <v>28774</v>
      </c>
      <c r="U276" s="59">
        <v>29074</v>
      </c>
      <c r="V276" s="58">
        <v>29351</v>
      </c>
      <c r="W276" s="59">
        <v>29477</v>
      </c>
      <c r="X276" s="58">
        <v>29664</v>
      </c>
      <c r="Y276" s="59">
        <v>29844</v>
      </c>
      <c r="Z276" s="58">
        <v>30150</v>
      </c>
      <c r="AA276" s="59">
        <v>30426</v>
      </c>
      <c r="AB276" s="58">
        <v>30547</v>
      </c>
      <c r="AC276" s="59">
        <v>30671</v>
      </c>
      <c r="AD276" s="58">
        <v>31014</v>
      </c>
      <c r="AE276" s="58">
        <v>31076</v>
      </c>
      <c r="AF276" s="59">
        <v>31546</v>
      </c>
    </row>
    <row r="277" s="65" customFormat="1" ht="22" customHeight="1" spans="2:32">
      <c r="B277" s="58">
        <v>38756</v>
      </c>
      <c r="C277" s="59">
        <v>39325</v>
      </c>
      <c r="D277" s="58">
        <v>39773</v>
      </c>
      <c r="E277" s="59">
        <v>40484</v>
      </c>
      <c r="F277" s="58">
        <v>41365</v>
      </c>
      <c r="G277" s="59">
        <v>42134</v>
      </c>
      <c r="H277" s="58">
        <v>43010</v>
      </c>
      <c r="I277" s="59">
        <v>43402</v>
      </c>
      <c r="J277" s="58">
        <v>43718</v>
      </c>
      <c r="K277" s="59">
        <v>44041</v>
      </c>
      <c r="L277" s="58">
        <v>44415</v>
      </c>
      <c r="M277" s="59">
        <v>44662</v>
      </c>
      <c r="N277" s="58">
        <v>44878</v>
      </c>
      <c r="O277" s="59">
        <v>45335</v>
      </c>
      <c r="P277" s="58">
        <v>45701</v>
      </c>
      <c r="Q277" s="73"/>
      <c r="R277" s="58">
        <v>28580</v>
      </c>
      <c r="S277" s="59">
        <v>28675</v>
      </c>
      <c r="T277" s="58">
        <v>28775</v>
      </c>
      <c r="U277" s="59">
        <v>29078</v>
      </c>
      <c r="V277" s="58">
        <v>29353</v>
      </c>
      <c r="W277" s="59">
        <v>29479</v>
      </c>
      <c r="X277" s="58">
        <v>29665</v>
      </c>
      <c r="Y277" s="59">
        <v>29845</v>
      </c>
      <c r="Z277" s="58">
        <v>30170</v>
      </c>
      <c r="AA277" s="59">
        <v>30427</v>
      </c>
      <c r="AB277" s="58">
        <v>30552</v>
      </c>
      <c r="AC277" s="59">
        <v>30673</v>
      </c>
      <c r="AD277" s="58">
        <v>31016</v>
      </c>
      <c r="AE277" s="58">
        <v>31077</v>
      </c>
      <c r="AF277" s="59">
        <v>31547</v>
      </c>
    </row>
    <row r="278" s="65" customFormat="1" ht="22" customHeight="1" spans="2:32">
      <c r="B278" s="58">
        <v>38760</v>
      </c>
      <c r="C278" s="59">
        <v>39342</v>
      </c>
      <c r="D278" s="58">
        <v>39819</v>
      </c>
      <c r="E278" s="59">
        <v>40601</v>
      </c>
      <c r="F278" s="58">
        <v>41501</v>
      </c>
      <c r="G278" s="59">
        <v>42135</v>
      </c>
      <c r="H278" s="58">
        <v>43019</v>
      </c>
      <c r="I278" s="59">
        <v>43410</v>
      </c>
      <c r="J278" s="58">
        <v>43719</v>
      </c>
      <c r="K278" s="59">
        <v>44044</v>
      </c>
      <c r="L278" s="58">
        <v>44418</v>
      </c>
      <c r="M278" s="59">
        <v>44665</v>
      </c>
      <c r="N278" s="58">
        <v>44880</v>
      </c>
      <c r="O278" s="59">
        <v>45336</v>
      </c>
      <c r="P278" s="58">
        <v>45714</v>
      </c>
      <c r="Q278" s="73"/>
      <c r="R278" s="58">
        <v>28581</v>
      </c>
      <c r="S278" s="59">
        <v>28676</v>
      </c>
      <c r="T278" s="58">
        <v>28781</v>
      </c>
      <c r="U278" s="59">
        <v>29080</v>
      </c>
      <c r="V278" s="58">
        <v>29355</v>
      </c>
      <c r="W278" s="59">
        <v>29481</v>
      </c>
      <c r="X278" s="58">
        <v>29666</v>
      </c>
      <c r="Y278" s="59">
        <v>29846</v>
      </c>
      <c r="Z278" s="58">
        <v>30171</v>
      </c>
      <c r="AA278" s="59">
        <v>30428</v>
      </c>
      <c r="AB278" s="58">
        <v>30555</v>
      </c>
      <c r="AC278" s="59">
        <v>30678</v>
      </c>
      <c r="AD278" s="58">
        <v>31017</v>
      </c>
      <c r="AE278" s="58">
        <v>31078</v>
      </c>
      <c r="AF278" s="59">
        <v>31549</v>
      </c>
    </row>
    <row r="279" s="65" customFormat="1" ht="22" customHeight="1" spans="2:32">
      <c r="B279" s="58">
        <v>38771</v>
      </c>
      <c r="C279" s="59">
        <v>39345</v>
      </c>
      <c r="D279" s="58">
        <v>39828</v>
      </c>
      <c r="E279" s="59">
        <v>40602</v>
      </c>
      <c r="F279" s="58">
        <v>41502</v>
      </c>
      <c r="G279" s="59">
        <v>42141</v>
      </c>
      <c r="H279" s="58">
        <v>43022</v>
      </c>
      <c r="I279" s="59">
        <v>43414</v>
      </c>
      <c r="J279" s="58">
        <v>43723</v>
      </c>
      <c r="K279" s="59">
        <v>44047</v>
      </c>
      <c r="L279" s="58">
        <v>44423</v>
      </c>
      <c r="M279" s="59">
        <v>44666</v>
      </c>
      <c r="N279" s="58">
        <v>44881</v>
      </c>
      <c r="O279" s="59">
        <v>45338</v>
      </c>
      <c r="P279" s="58">
        <v>45740</v>
      </c>
      <c r="Q279" s="73"/>
      <c r="R279" s="58">
        <v>28583</v>
      </c>
      <c r="S279" s="59">
        <v>28679</v>
      </c>
      <c r="T279" s="58">
        <v>28783</v>
      </c>
      <c r="U279" s="59">
        <v>29081</v>
      </c>
      <c r="V279" s="58">
        <v>29364</v>
      </c>
      <c r="W279" s="59">
        <v>29510</v>
      </c>
      <c r="X279" s="58">
        <v>29676</v>
      </c>
      <c r="Y279" s="59">
        <v>29847</v>
      </c>
      <c r="Z279" s="58">
        <v>30173</v>
      </c>
      <c r="AA279" s="59">
        <v>30434</v>
      </c>
      <c r="AB279" s="58">
        <v>30557</v>
      </c>
      <c r="AC279" s="59">
        <v>30708</v>
      </c>
      <c r="AD279" s="58">
        <v>31018</v>
      </c>
      <c r="AE279" s="58">
        <v>31079</v>
      </c>
      <c r="AF279" s="59">
        <v>31550</v>
      </c>
    </row>
    <row r="280" s="65" customFormat="1" ht="22" customHeight="1" spans="2:32">
      <c r="B280" s="58">
        <v>38772</v>
      </c>
      <c r="C280" s="59">
        <v>39350</v>
      </c>
      <c r="D280" s="58">
        <v>39852</v>
      </c>
      <c r="E280" s="59">
        <v>40621</v>
      </c>
      <c r="F280" s="58">
        <v>41517</v>
      </c>
      <c r="G280" s="59">
        <v>42142</v>
      </c>
      <c r="H280" s="58">
        <v>43023</v>
      </c>
      <c r="I280" s="59">
        <v>43416</v>
      </c>
      <c r="J280" s="58">
        <v>43724</v>
      </c>
      <c r="K280" s="59">
        <v>44048</v>
      </c>
      <c r="L280" s="58">
        <v>44424</v>
      </c>
      <c r="M280" s="59">
        <v>44675</v>
      </c>
      <c r="N280" s="58">
        <v>44883</v>
      </c>
      <c r="O280" s="59">
        <v>45339</v>
      </c>
      <c r="P280" s="58">
        <v>45780</v>
      </c>
      <c r="Q280" s="73"/>
      <c r="R280" s="58">
        <v>28585</v>
      </c>
      <c r="S280" s="59">
        <v>28683</v>
      </c>
      <c r="T280" s="58">
        <v>28784</v>
      </c>
      <c r="U280" s="59">
        <v>29082</v>
      </c>
      <c r="V280" s="58">
        <v>29368</v>
      </c>
      <c r="W280" s="59">
        <v>29512</v>
      </c>
      <c r="X280" s="58">
        <v>29683</v>
      </c>
      <c r="Y280" s="59">
        <v>29848</v>
      </c>
      <c r="Z280" s="58">
        <v>30175</v>
      </c>
      <c r="AA280" s="59">
        <v>30438</v>
      </c>
      <c r="AB280" s="58">
        <v>30558</v>
      </c>
      <c r="AC280" s="59">
        <v>30711</v>
      </c>
      <c r="AD280" s="58">
        <v>31019</v>
      </c>
      <c r="AE280" s="58">
        <v>31081</v>
      </c>
      <c r="AF280" s="59">
        <v>31551</v>
      </c>
    </row>
    <row r="281" s="65" customFormat="1" ht="22" customHeight="1" spans="2:32">
      <c r="B281" s="58">
        <v>38776</v>
      </c>
      <c r="C281" s="59">
        <v>39359</v>
      </c>
      <c r="D281" s="58">
        <v>39885</v>
      </c>
      <c r="E281" s="59">
        <v>40622</v>
      </c>
      <c r="F281" s="58">
        <v>41526</v>
      </c>
      <c r="G281" s="59">
        <v>42152</v>
      </c>
      <c r="H281" s="58">
        <v>43025</v>
      </c>
      <c r="I281" s="59">
        <v>43420</v>
      </c>
      <c r="J281" s="58">
        <v>43725</v>
      </c>
      <c r="K281" s="59">
        <v>44049</v>
      </c>
      <c r="L281" s="58">
        <v>44431</v>
      </c>
      <c r="M281" s="59">
        <v>44676</v>
      </c>
      <c r="N281" s="58">
        <v>44888</v>
      </c>
      <c r="O281" s="59">
        <v>45341</v>
      </c>
      <c r="P281" s="58">
        <v>45784</v>
      </c>
      <c r="Q281" s="73"/>
      <c r="R281" s="58">
        <v>28586</v>
      </c>
      <c r="S281" s="59">
        <v>28684</v>
      </c>
      <c r="T281" s="58">
        <v>28785</v>
      </c>
      <c r="U281" s="59">
        <v>29101</v>
      </c>
      <c r="V281" s="58">
        <v>29370</v>
      </c>
      <c r="W281" s="59">
        <v>29516</v>
      </c>
      <c r="X281" s="58">
        <v>29684</v>
      </c>
      <c r="Y281" s="59">
        <v>29849</v>
      </c>
      <c r="Z281" s="58">
        <v>30176</v>
      </c>
      <c r="AA281" s="59">
        <v>30439</v>
      </c>
      <c r="AB281" s="58">
        <v>30559</v>
      </c>
      <c r="AC281" s="59">
        <v>30730</v>
      </c>
      <c r="AD281" s="58">
        <v>31020</v>
      </c>
      <c r="AE281" s="58">
        <v>31082</v>
      </c>
      <c r="AF281" s="59">
        <v>31552</v>
      </c>
    </row>
    <row r="282" s="65" customFormat="1" ht="22" customHeight="1" spans="2:32">
      <c r="B282" s="58">
        <v>38780</v>
      </c>
      <c r="C282" s="59">
        <v>39426</v>
      </c>
      <c r="D282" s="58">
        <v>40004</v>
      </c>
      <c r="E282" s="59">
        <v>40737</v>
      </c>
      <c r="F282" s="58">
        <v>41542</v>
      </c>
      <c r="G282" s="59">
        <v>42156</v>
      </c>
      <c r="H282" s="58">
        <v>43028</v>
      </c>
      <c r="I282" s="59">
        <v>43430</v>
      </c>
      <c r="J282" s="58">
        <v>43731</v>
      </c>
      <c r="K282" s="59">
        <v>44050</v>
      </c>
      <c r="L282" s="58">
        <v>44432</v>
      </c>
      <c r="M282" s="59">
        <v>44677</v>
      </c>
      <c r="N282" s="58">
        <v>44889</v>
      </c>
      <c r="O282" s="59">
        <v>45344</v>
      </c>
      <c r="P282" s="58">
        <v>45806</v>
      </c>
      <c r="Q282" s="73"/>
      <c r="R282" s="58">
        <v>28587</v>
      </c>
      <c r="S282" s="59">
        <v>28685</v>
      </c>
      <c r="T282" s="58">
        <v>28789</v>
      </c>
      <c r="U282" s="59">
        <v>29104</v>
      </c>
      <c r="V282" s="58">
        <v>29372</v>
      </c>
      <c r="W282" s="59">
        <v>29518</v>
      </c>
      <c r="X282" s="58">
        <v>29685</v>
      </c>
      <c r="Y282" s="59">
        <v>29853</v>
      </c>
      <c r="Z282" s="58">
        <v>30177</v>
      </c>
      <c r="AA282" s="59">
        <v>30441</v>
      </c>
      <c r="AB282" s="58">
        <v>30560</v>
      </c>
      <c r="AC282" s="59">
        <v>30731</v>
      </c>
      <c r="AD282" s="58">
        <v>31021</v>
      </c>
      <c r="AE282" s="58">
        <v>31083</v>
      </c>
      <c r="AF282" s="59">
        <v>31553</v>
      </c>
    </row>
    <row r="283" s="65" customFormat="1" ht="22" customHeight="1" spans="2:32">
      <c r="B283" s="58">
        <v>38781</v>
      </c>
      <c r="C283" s="59">
        <v>39429</v>
      </c>
      <c r="D283" s="58">
        <v>40010</v>
      </c>
      <c r="E283" s="59">
        <v>40740</v>
      </c>
      <c r="F283" s="58">
        <v>41560</v>
      </c>
      <c r="G283" s="59">
        <v>42159</v>
      </c>
      <c r="H283" s="58">
        <v>43029</v>
      </c>
      <c r="I283" s="59">
        <v>43431</v>
      </c>
      <c r="J283" s="58">
        <v>43735</v>
      </c>
      <c r="K283" s="59">
        <v>44057</v>
      </c>
      <c r="L283" s="58">
        <v>44436</v>
      </c>
      <c r="M283" s="59">
        <v>44680</v>
      </c>
      <c r="N283" s="58">
        <v>44890</v>
      </c>
      <c r="O283" s="59">
        <v>45345</v>
      </c>
      <c r="P283" s="58">
        <v>45807</v>
      </c>
      <c r="Q283" s="73"/>
      <c r="R283" s="58">
        <v>28589</v>
      </c>
      <c r="S283" s="59">
        <v>28689</v>
      </c>
      <c r="T283" s="58">
        <v>28790</v>
      </c>
      <c r="U283" s="59">
        <v>29105</v>
      </c>
      <c r="V283" s="58">
        <v>29373</v>
      </c>
      <c r="W283" s="59">
        <v>29519</v>
      </c>
      <c r="X283" s="58">
        <v>29686</v>
      </c>
      <c r="Y283" s="59">
        <v>29856</v>
      </c>
      <c r="Z283" s="58">
        <v>30178</v>
      </c>
      <c r="AA283" s="59">
        <v>30442</v>
      </c>
      <c r="AB283" s="58">
        <v>30562</v>
      </c>
      <c r="AC283" s="59">
        <v>30732</v>
      </c>
      <c r="AD283" s="58">
        <v>31022</v>
      </c>
      <c r="AE283" s="58">
        <v>31084</v>
      </c>
      <c r="AF283" s="59">
        <v>31554</v>
      </c>
    </row>
    <row r="284" s="65" customFormat="1" ht="22" customHeight="1" spans="2:32">
      <c r="B284" s="58">
        <v>38821</v>
      </c>
      <c r="C284" s="59">
        <v>39436</v>
      </c>
      <c r="D284" s="58">
        <v>40012</v>
      </c>
      <c r="E284" s="59">
        <v>40744</v>
      </c>
      <c r="F284" s="58">
        <v>41601</v>
      </c>
      <c r="G284" s="59">
        <v>42163</v>
      </c>
      <c r="H284" s="58">
        <v>43031</v>
      </c>
      <c r="I284" s="59">
        <v>43432</v>
      </c>
      <c r="J284" s="58">
        <v>43759</v>
      </c>
      <c r="K284" s="59">
        <v>44062</v>
      </c>
      <c r="L284" s="58">
        <v>44439</v>
      </c>
      <c r="M284" s="59">
        <v>44681</v>
      </c>
      <c r="N284" s="58">
        <v>45003</v>
      </c>
      <c r="O284" s="59">
        <v>45347</v>
      </c>
      <c r="P284" s="58">
        <v>45808</v>
      </c>
      <c r="Q284" s="73"/>
      <c r="R284" s="58">
        <v>28606</v>
      </c>
      <c r="S284" s="59">
        <v>28692</v>
      </c>
      <c r="T284" s="58">
        <v>28904</v>
      </c>
      <c r="U284" s="59">
        <v>29107</v>
      </c>
      <c r="V284" s="58">
        <v>29374</v>
      </c>
      <c r="W284" s="59">
        <v>29525</v>
      </c>
      <c r="X284" s="58">
        <v>29692</v>
      </c>
      <c r="Y284" s="59">
        <v>29899</v>
      </c>
      <c r="Z284" s="58">
        <v>30182</v>
      </c>
      <c r="AA284" s="59">
        <v>30445</v>
      </c>
      <c r="AB284" s="58">
        <v>30564</v>
      </c>
      <c r="AC284" s="59">
        <v>30733</v>
      </c>
      <c r="AD284" s="58">
        <v>31023</v>
      </c>
      <c r="AE284" s="58">
        <v>31085</v>
      </c>
      <c r="AF284" s="59">
        <v>31555</v>
      </c>
    </row>
    <row r="285" s="65" customFormat="1" ht="22" customHeight="1" spans="2:32">
      <c r="B285" s="58">
        <v>38825</v>
      </c>
      <c r="C285" s="59">
        <v>39437</v>
      </c>
      <c r="D285" s="58">
        <v>40013</v>
      </c>
      <c r="E285" s="59">
        <v>40769</v>
      </c>
      <c r="F285" s="58">
        <v>41605</v>
      </c>
      <c r="G285" s="59">
        <v>42164</v>
      </c>
      <c r="H285" s="58">
        <v>43036</v>
      </c>
      <c r="I285" s="59">
        <v>43433</v>
      </c>
      <c r="J285" s="58">
        <v>43764</v>
      </c>
      <c r="K285" s="59">
        <v>44064</v>
      </c>
      <c r="L285" s="58">
        <v>44443</v>
      </c>
      <c r="M285" s="59">
        <v>44682</v>
      </c>
      <c r="N285" s="58">
        <v>45032</v>
      </c>
      <c r="O285" s="59">
        <v>45350</v>
      </c>
      <c r="P285" s="58">
        <v>45810</v>
      </c>
      <c r="Q285" s="73"/>
      <c r="R285" s="58">
        <v>28611</v>
      </c>
      <c r="S285" s="59">
        <v>28693</v>
      </c>
      <c r="T285" s="58">
        <v>28905</v>
      </c>
      <c r="U285" s="59">
        <v>29111</v>
      </c>
      <c r="V285" s="58">
        <v>29375</v>
      </c>
      <c r="W285" s="59">
        <v>29530</v>
      </c>
      <c r="X285" s="58">
        <v>29696</v>
      </c>
      <c r="Y285" s="59">
        <v>29911</v>
      </c>
      <c r="Z285" s="58">
        <v>30183</v>
      </c>
      <c r="AA285" s="59">
        <v>30446</v>
      </c>
      <c r="AB285" s="58">
        <v>30567</v>
      </c>
      <c r="AC285" s="59">
        <v>30734</v>
      </c>
      <c r="AD285" s="58">
        <v>31024</v>
      </c>
      <c r="AE285" s="58">
        <v>31087</v>
      </c>
      <c r="AF285" s="59">
        <v>31556</v>
      </c>
    </row>
    <row r="286" s="65" customFormat="1" ht="22" customHeight="1" spans="2:32">
      <c r="B286" s="58">
        <v>38826</v>
      </c>
      <c r="C286" s="59">
        <v>39443</v>
      </c>
      <c r="D286" s="58">
        <v>40022</v>
      </c>
      <c r="E286" s="59">
        <v>40827</v>
      </c>
      <c r="F286" s="58">
        <v>41612</v>
      </c>
      <c r="G286" s="59">
        <v>42171</v>
      </c>
      <c r="H286" s="58">
        <v>43046</v>
      </c>
      <c r="I286" s="59">
        <v>43436</v>
      </c>
      <c r="J286" s="58">
        <v>43768</v>
      </c>
      <c r="K286" s="59">
        <v>44065</v>
      </c>
      <c r="L286" s="58">
        <v>44444</v>
      </c>
      <c r="M286" s="59">
        <v>44683</v>
      </c>
      <c r="N286" s="58">
        <v>45052</v>
      </c>
      <c r="O286" s="59">
        <v>45351</v>
      </c>
      <c r="P286" s="58">
        <v>45816</v>
      </c>
      <c r="Q286" s="73"/>
      <c r="R286" s="58">
        <v>28615</v>
      </c>
      <c r="S286" s="59">
        <v>28698</v>
      </c>
      <c r="T286" s="58">
        <v>28909</v>
      </c>
      <c r="U286" s="59">
        <v>29112</v>
      </c>
      <c r="V286" s="58">
        <v>29377</v>
      </c>
      <c r="W286" s="59">
        <v>29540</v>
      </c>
      <c r="X286" s="58">
        <v>29706</v>
      </c>
      <c r="Y286" s="59">
        <v>29914</v>
      </c>
      <c r="Z286" s="58">
        <v>30184</v>
      </c>
      <c r="AA286" s="59">
        <v>30447</v>
      </c>
      <c r="AB286" s="58">
        <v>30568</v>
      </c>
      <c r="AC286" s="59">
        <v>30735</v>
      </c>
      <c r="AD286" s="58">
        <v>31025</v>
      </c>
      <c r="AE286" s="58">
        <v>31089</v>
      </c>
      <c r="AF286" s="59">
        <v>31557</v>
      </c>
    </row>
    <row r="287" s="65" customFormat="1" ht="22" customHeight="1" spans="2:32">
      <c r="B287" s="58">
        <v>38827</v>
      </c>
      <c r="C287" s="59">
        <v>39457</v>
      </c>
      <c r="D287" s="58">
        <v>40023</v>
      </c>
      <c r="E287" s="59">
        <v>40831</v>
      </c>
      <c r="F287" s="58">
        <v>41621</v>
      </c>
      <c r="G287" s="59">
        <v>42234</v>
      </c>
      <c r="H287" s="58">
        <v>43047</v>
      </c>
      <c r="I287" s="59">
        <v>43438</v>
      </c>
      <c r="J287" s="58">
        <v>43804</v>
      </c>
      <c r="K287" s="59">
        <v>44068</v>
      </c>
      <c r="L287" s="58">
        <v>44445</v>
      </c>
      <c r="M287" s="59">
        <v>44688</v>
      </c>
      <c r="N287" s="58">
        <v>45054</v>
      </c>
      <c r="O287" s="59">
        <v>45352</v>
      </c>
      <c r="P287" s="58">
        <v>45817</v>
      </c>
      <c r="Q287" s="73"/>
      <c r="R287" s="58">
        <v>28616</v>
      </c>
      <c r="S287" s="59">
        <v>28702</v>
      </c>
      <c r="T287" s="58">
        <v>29001</v>
      </c>
      <c r="U287" s="59">
        <v>29113</v>
      </c>
      <c r="V287" s="58">
        <v>29379</v>
      </c>
      <c r="W287" s="59">
        <v>29543</v>
      </c>
      <c r="X287" s="58">
        <v>29709</v>
      </c>
      <c r="Y287" s="59">
        <v>29916</v>
      </c>
      <c r="Z287" s="58">
        <v>30185</v>
      </c>
      <c r="AA287" s="59">
        <v>30449</v>
      </c>
      <c r="AB287" s="58">
        <v>30571</v>
      </c>
      <c r="AC287" s="59">
        <v>30738</v>
      </c>
      <c r="AD287" s="58">
        <v>31026</v>
      </c>
      <c r="AE287" s="58">
        <v>31090</v>
      </c>
      <c r="AF287" s="59">
        <v>31560</v>
      </c>
    </row>
    <row r="288" s="65" customFormat="1" ht="22" customHeight="1" spans="2:32">
      <c r="B288" s="58">
        <v>38829</v>
      </c>
      <c r="C288" s="59">
        <v>39459</v>
      </c>
      <c r="D288" s="58">
        <v>40026</v>
      </c>
      <c r="E288" s="59">
        <v>40844</v>
      </c>
      <c r="F288" s="58">
        <v>41622</v>
      </c>
      <c r="G288" s="59">
        <v>42240</v>
      </c>
      <c r="H288" s="58">
        <v>43050</v>
      </c>
      <c r="I288" s="59">
        <v>43440</v>
      </c>
      <c r="J288" s="58">
        <v>43812</v>
      </c>
      <c r="K288" s="59">
        <v>44074</v>
      </c>
      <c r="L288" s="58">
        <v>44455</v>
      </c>
      <c r="M288" s="59">
        <v>44689</v>
      </c>
      <c r="N288" s="58">
        <v>45068</v>
      </c>
      <c r="O288" s="59">
        <v>45353</v>
      </c>
      <c r="P288" s="58">
        <v>45822</v>
      </c>
      <c r="Q288" s="73"/>
      <c r="R288" s="58">
        <v>28617</v>
      </c>
      <c r="S288" s="59">
        <v>28705</v>
      </c>
      <c r="T288" s="58">
        <v>29003</v>
      </c>
      <c r="U288" s="59">
        <v>29114</v>
      </c>
      <c r="V288" s="58">
        <v>29384</v>
      </c>
      <c r="W288" s="59">
        <v>29544</v>
      </c>
      <c r="X288" s="58">
        <v>29712</v>
      </c>
      <c r="Y288" s="59">
        <v>29918</v>
      </c>
      <c r="Z288" s="58">
        <v>30204</v>
      </c>
      <c r="AA288" s="59">
        <v>30450</v>
      </c>
      <c r="AB288" s="58">
        <v>30572</v>
      </c>
      <c r="AC288" s="59">
        <v>30746</v>
      </c>
      <c r="AD288" s="58">
        <v>31027</v>
      </c>
      <c r="AE288" s="58">
        <v>31091</v>
      </c>
      <c r="AF288" s="59">
        <v>31562</v>
      </c>
    </row>
    <row r="289" s="65" customFormat="1" ht="22" customHeight="1" spans="2:32">
      <c r="B289" s="58">
        <v>38849</v>
      </c>
      <c r="C289" s="59">
        <v>39460</v>
      </c>
      <c r="D289" s="58">
        <v>40031</v>
      </c>
      <c r="E289" s="59">
        <v>40845</v>
      </c>
      <c r="F289" s="58">
        <v>41635</v>
      </c>
      <c r="G289" s="59">
        <v>42241</v>
      </c>
      <c r="H289" s="58">
        <v>43055</v>
      </c>
      <c r="I289" s="59">
        <v>43443</v>
      </c>
      <c r="J289" s="58">
        <v>43822</v>
      </c>
      <c r="K289" s="59">
        <v>44084</v>
      </c>
      <c r="L289" s="58">
        <v>44470</v>
      </c>
      <c r="M289" s="59">
        <v>44693</v>
      </c>
      <c r="N289" s="58">
        <v>45111</v>
      </c>
      <c r="O289" s="59">
        <v>45359</v>
      </c>
      <c r="P289" s="58">
        <v>45826</v>
      </c>
      <c r="Q289" s="73"/>
      <c r="R289" s="58">
        <v>28618</v>
      </c>
      <c r="S289" s="59">
        <v>28707</v>
      </c>
      <c r="T289" s="58">
        <v>29009</v>
      </c>
      <c r="U289" s="59">
        <v>29124</v>
      </c>
      <c r="V289" s="58">
        <v>29386</v>
      </c>
      <c r="W289" s="59">
        <v>29545</v>
      </c>
      <c r="X289" s="58">
        <v>29717</v>
      </c>
      <c r="Y289" s="59">
        <v>29921</v>
      </c>
      <c r="Z289" s="58">
        <v>30205</v>
      </c>
      <c r="AA289" s="59">
        <v>30451</v>
      </c>
      <c r="AB289" s="58">
        <v>30573</v>
      </c>
      <c r="AC289" s="59">
        <v>30747</v>
      </c>
      <c r="AD289" s="58">
        <v>31031</v>
      </c>
      <c r="AE289" s="58">
        <v>31092</v>
      </c>
      <c r="AF289" s="59">
        <v>31563</v>
      </c>
    </row>
    <row r="290" s="65" customFormat="1" ht="22" customHeight="1" spans="2:32">
      <c r="B290" s="58">
        <v>38857</v>
      </c>
      <c r="C290" s="59">
        <v>39463</v>
      </c>
      <c r="D290" s="58">
        <v>40032</v>
      </c>
      <c r="E290" s="59">
        <v>40847</v>
      </c>
      <c r="F290" s="58">
        <v>41643</v>
      </c>
      <c r="G290" s="59">
        <v>42262</v>
      </c>
      <c r="H290" s="58">
        <v>43056</v>
      </c>
      <c r="I290" s="59">
        <v>43447</v>
      </c>
      <c r="J290" s="58">
        <v>43828</v>
      </c>
      <c r="K290" s="59">
        <v>44086</v>
      </c>
      <c r="L290" s="58">
        <v>44473</v>
      </c>
      <c r="M290" s="59">
        <v>44697</v>
      </c>
      <c r="N290" s="58">
        <v>45113</v>
      </c>
      <c r="O290" s="59">
        <v>45363</v>
      </c>
      <c r="P290" s="58">
        <v>45828</v>
      </c>
      <c r="Q290" s="73"/>
      <c r="R290" s="58">
        <v>28622</v>
      </c>
      <c r="S290" s="59">
        <v>28708</v>
      </c>
      <c r="T290" s="58">
        <v>29010</v>
      </c>
      <c r="U290" s="59">
        <v>29125</v>
      </c>
      <c r="V290" s="58">
        <v>29426</v>
      </c>
      <c r="W290" s="59">
        <v>29546</v>
      </c>
      <c r="X290" s="58">
        <v>29718</v>
      </c>
      <c r="Y290" s="59">
        <v>29922</v>
      </c>
      <c r="Z290" s="58">
        <v>30206</v>
      </c>
      <c r="AA290" s="59">
        <v>30452</v>
      </c>
      <c r="AB290" s="58">
        <v>30576</v>
      </c>
      <c r="AC290" s="59">
        <v>30751</v>
      </c>
      <c r="AD290" s="58">
        <v>31033</v>
      </c>
      <c r="AE290" s="58">
        <v>31094</v>
      </c>
      <c r="AF290" s="59">
        <v>31565</v>
      </c>
    </row>
    <row r="291" s="65" customFormat="1" ht="22" customHeight="1" spans="2:32">
      <c r="B291" s="58">
        <v>38863</v>
      </c>
      <c r="C291" s="59">
        <v>39465</v>
      </c>
      <c r="D291" s="58">
        <v>40033</v>
      </c>
      <c r="E291" s="59">
        <v>40906</v>
      </c>
      <c r="F291" s="58">
        <v>41649</v>
      </c>
      <c r="G291" s="59">
        <v>42274</v>
      </c>
      <c r="H291" s="58">
        <v>43058</v>
      </c>
      <c r="I291" s="59">
        <v>43449</v>
      </c>
      <c r="J291" s="58">
        <v>43830</v>
      </c>
      <c r="K291" s="59">
        <v>44088</v>
      </c>
      <c r="L291" s="58">
        <v>44490</v>
      </c>
      <c r="M291" s="59">
        <v>44730</v>
      </c>
      <c r="N291" s="58">
        <v>45118</v>
      </c>
      <c r="O291" s="59">
        <v>45369</v>
      </c>
      <c r="P291" s="58">
        <v>45833</v>
      </c>
      <c r="Q291" s="73"/>
      <c r="R291" s="58">
        <v>28623</v>
      </c>
      <c r="S291" s="59">
        <v>28709</v>
      </c>
      <c r="T291" s="58">
        <v>29014</v>
      </c>
      <c r="U291" s="59">
        <v>29126</v>
      </c>
      <c r="V291" s="58">
        <v>29429</v>
      </c>
      <c r="W291" s="59">
        <v>29554</v>
      </c>
      <c r="X291" s="58">
        <v>29726</v>
      </c>
      <c r="Y291" s="59">
        <v>29924</v>
      </c>
      <c r="Z291" s="58">
        <v>30216</v>
      </c>
      <c r="AA291" s="59">
        <v>30453</v>
      </c>
      <c r="AB291" s="58">
        <v>30580</v>
      </c>
      <c r="AC291" s="59">
        <v>30802</v>
      </c>
      <c r="AD291" s="58">
        <v>31035</v>
      </c>
      <c r="AE291" s="58">
        <v>31096</v>
      </c>
      <c r="AF291" s="59">
        <v>31566</v>
      </c>
    </row>
    <row r="292" s="65" customFormat="1" ht="22" customHeight="1" spans="2:32">
      <c r="B292" s="58">
        <v>38865</v>
      </c>
      <c r="C292" s="59">
        <v>39466</v>
      </c>
      <c r="D292" s="58">
        <v>40063</v>
      </c>
      <c r="E292" s="59">
        <v>40944</v>
      </c>
      <c r="F292" s="58">
        <v>41650</v>
      </c>
      <c r="G292" s="59">
        <v>42276</v>
      </c>
      <c r="H292" s="58">
        <v>43076</v>
      </c>
      <c r="I292" s="59">
        <v>43450</v>
      </c>
      <c r="J292" s="58">
        <v>43845</v>
      </c>
      <c r="K292" s="59">
        <v>44089</v>
      </c>
      <c r="L292" s="58">
        <v>44491</v>
      </c>
      <c r="M292" s="59">
        <v>44801</v>
      </c>
      <c r="N292" s="58">
        <v>45119</v>
      </c>
      <c r="O292" s="59">
        <v>45370</v>
      </c>
      <c r="P292" s="58">
        <v>45846</v>
      </c>
      <c r="Q292" s="73"/>
      <c r="R292" s="58">
        <v>28624</v>
      </c>
      <c r="S292" s="59">
        <v>28710</v>
      </c>
      <c r="T292" s="58">
        <v>29015</v>
      </c>
      <c r="U292" s="59">
        <v>29128</v>
      </c>
      <c r="V292" s="58">
        <v>29431</v>
      </c>
      <c r="W292" s="59">
        <v>29555</v>
      </c>
      <c r="X292" s="58">
        <v>29727</v>
      </c>
      <c r="Y292" s="59">
        <v>29929</v>
      </c>
      <c r="Z292" s="58">
        <v>30217</v>
      </c>
      <c r="AA292" s="59">
        <v>30454</v>
      </c>
      <c r="AB292" s="58">
        <v>30581</v>
      </c>
      <c r="AC292" s="59">
        <v>30803</v>
      </c>
      <c r="AD292" s="58">
        <v>31036</v>
      </c>
      <c r="AE292" s="58">
        <v>31097</v>
      </c>
      <c r="AF292" s="59">
        <v>31567</v>
      </c>
    </row>
    <row r="293" s="65" customFormat="1" ht="22" customHeight="1" spans="2:32">
      <c r="B293" s="58">
        <v>38866</v>
      </c>
      <c r="C293" s="59">
        <v>39475</v>
      </c>
      <c r="D293" s="58">
        <v>40065</v>
      </c>
      <c r="E293" s="59">
        <v>40953</v>
      </c>
      <c r="F293" s="58">
        <v>41651</v>
      </c>
      <c r="G293" s="59">
        <v>42320</v>
      </c>
      <c r="H293" s="58">
        <v>43077</v>
      </c>
      <c r="I293" s="59">
        <v>43452</v>
      </c>
      <c r="J293" s="58">
        <v>43906</v>
      </c>
      <c r="K293" s="59">
        <v>44090</v>
      </c>
      <c r="L293" s="58">
        <v>44606</v>
      </c>
      <c r="M293" s="59">
        <v>44811</v>
      </c>
      <c r="N293" s="58">
        <v>45122</v>
      </c>
      <c r="O293" s="59">
        <v>45372</v>
      </c>
      <c r="P293" s="58">
        <v>45848</v>
      </c>
      <c r="Q293" s="73"/>
      <c r="R293" s="58">
        <v>28626</v>
      </c>
      <c r="S293" s="59">
        <v>28713</v>
      </c>
      <c r="T293" s="58">
        <v>29018</v>
      </c>
      <c r="U293" s="59">
        <v>29129</v>
      </c>
      <c r="V293" s="58">
        <v>29432</v>
      </c>
      <c r="W293" s="59">
        <v>29556</v>
      </c>
      <c r="X293" s="58">
        <v>29728</v>
      </c>
      <c r="Y293" s="59">
        <v>29931</v>
      </c>
      <c r="Z293" s="58">
        <v>30218</v>
      </c>
      <c r="AA293" s="59">
        <v>30455</v>
      </c>
      <c r="AB293" s="58">
        <v>30598</v>
      </c>
      <c r="AC293" s="59">
        <v>30805</v>
      </c>
      <c r="AD293" s="58">
        <v>31037</v>
      </c>
      <c r="AE293" s="58">
        <v>31303</v>
      </c>
      <c r="AF293" s="59">
        <v>31568</v>
      </c>
    </row>
    <row r="294" s="65" customFormat="1" ht="22" customHeight="1" spans="2:32">
      <c r="B294" s="58">
        <v>38874</v>
      </c>
      <c r="C294" s="59">
        <v>39477</v>
      </c>
      <c r="D294" s="58">
        <v>40066</v>
      </c>
      <c r="E294" s="59">
        <v>40962</v>
      </c>
      <c r="F294" s="58">
        <v>41653</v>
      </c>
      <c r="G294" s="59">
        <v>42330</v>
      </c>
      <c r="H294" s="58">
        <v>43101</v>
      </c>
      <c r="I294" s="59">
        <v>43456</v>
      </c>
      <c r="J294" s="58">
        <v>43909</v>
      </c>
      <c r="K294" s="59">
        <v>44201</v>
      </c>
      <c r="L294" s="58">
        <v>44608</v>
      </c>
      <c r="M294" s="59">
        <v>44813</v>
      </c>
      <c r="N294" s="58">
        <v>45131</v>
      </c>
      <c r="O294" s="59">
        <v>45378</v>
      </c>
      <c r="P294" s="58">
        <v>45853</v>
      </c>
      <c r="Q294" s="73"/>
      <c r="R294" s="58">
        <v>28627</v>
      </c>
      <c r="S294" s="59">
        <v>28714</v>
      </c>
      <c r="T294" s="58">
        <v>29030</v>
      </c>
      <c r="U294" s="59">
        <v>29130</v>
      </c>
      <c r="V294" s="58">
        <v>29434</v>
      </c>
      <c r="W294" s="59">
        <v>29563</v>
      </c>
      <c r="X294" s="58">
        <v>29729</v>
      </c>
      <c r="Y294" s="59">
        <v>29932</v>
      </c>
      <c r="Z294" s="58">
        <v>30220</v>
      </c>
      <c r="AA294" s="59">
        <v>30456</v>
      </c>
      <c r="AB294" s="58">
        <v>30599</v>
      </c>
      <c r="AC294" s="59">
        <v>30807</v>
      </c>
      <c r="AD294" s="58">
        <v>31038</v>
      </c>
      <c r="AE294" s="58">
        <v>31304</v>
      </c>
      <c r="AF294" s="59">
        <v>31569</v>
      </c>
    </row>
    <row r="295" s="65" customFormat="1" ht="22" customHeight="1" spans="2:32">
      <c r="B295" s="58">
        <v>38880</v>
      </c>
      <c r="C295" s="59">
        <v>39520</v>
      </c>
      <c r="D295" s="58">
        <v>40071</v>
      </c>
      <c r="E295" s="59">
        <v>40965</v>
      </c>
      <c r="F295" s="58">
        <v>41659</v>
      </c>
      <c r="G295" s="59">
        <v>42347</v>
      </c>
      <c r="H295" s="58">
        <v>43102</v>
      </c>
      <c r="I295" s="59">
        <v>43463</v>
      </c>
      <c r="J295" s="58">
        <v>43912</v>
      </c>
      <c r="K295" s="59">
        <v>44217</v>
      </c>
      <c r="L295" s="58">
        <v>44609</v>
      </c>
      <c r="M295" s="59">
        <v>44814</v>
      </c>
      <c r="N295" s="58">
        <v>45133</v>
      </c>
      <c r="O295" s="59">
        <v>45380</v>
      </c>
      <c r="P295" s="58">
        <v>45854</v>
      </c>
      <c r="Q295" s="73"/>
      <c r="R295" s="58">
        <v>28629</v>
      </c>
      <c r="S295" s="59">
        <v>28718</v>
      </c>
      <c r="T295" s="58">
        <v>29031</v>
      </c>
      <c r="U295" s="59">
        <v>29133</v>
      </c>
      <c r="V295" s="58">
        <v>29435</v>
      </c>
      <c r="W295" s="59">
        <v>29564</v>
      </c>
      <c r="X295" s="58">
        <v>29741</v>
      </c>
      <c r="Y295" s="59">
        <v>29933</v>
      </c>
      <c r="Z295" s="58">
        <v>30222</v>
      </c>
      <c r="AA295" s="59">
        <v>30457</v>
      </c>
      <c r="AB295" s="58">
        <v>30619</v>
      </c>
      <c r="AC295" s="59">
        <v>30808</v>
      </c>
      <c r="AD295" s="58">
        <v>31041</v>
      </c>
      <c r="AE295" s="58">
        <v>31305</v>
      </c>
      <c r="AF295" s="59">
        <v>31598</v>
      </c>
    </row>
    <row r="296" s="65" customFormat="1" ht="22" customHeight="1" spans="2:32">
      <c r="B296" s="58">
        <v>38915</v>
      </c>
      <c r="C296" s="59">
        <v>39521</v>
      </c>
      <c r="D296" s="58">
        <v>40108</v>
      </c>
      <c r="E296" s="59">
        <v>41008</v>
      </c>
      <c r="F296" s="58">
        <v>41666</v>
      </c>
      <c r="G296" s="59">
        <v>42354</v>
      </c>
      <c r="H296" s="58">
        <v>43103</v>
      </c>
      <c r="I296" s="59">
        <v>43468</v>
      </c>
      <c r="J296" s="58">
        <v>43913</v>
      </c>
      <c r="K296" s="59">
        <v>44231</v>
      </c>
      <c r="L296" s="58">
        <v>44610</v>
      </c>
      <c r="M296" s="59">
        <v>44815</v>
      </c>
      <c r="N296" s="58">
        <v>45145</v>
      </c>
      <c r="O296" s="59">
        <v>45381</v>
      </c>
      <c r="P296" s="58">
        <v>45859</v>
      </c>
      <c r="Q296" s="73"/>
      <c r="R296" s="58">
        <v>28631</v>
      </c>
      <c r="S296" s="59">
        <v>28720</v>
      </c>
      <c r="T296" s="58">
        <v>29032</v>
      </c>
      <c r="U296" s="59">
        <v>29135</v>
      </c>
      <c r="V296" s="58">
        <v>29436</v>
      </c>
      <c r="W296" s="59">
        <v>29565</v>
      </c>
      <c r="X296" s="58">
        <v>29742</v>
      </c>
      <c r="Y296" s="59">
        <v>29934</v>
      </c>
      <c r="Z296" s="58">
        <v>30230</v>
      </c>
      <c r="AA296" s="59">
        <v>30464</v>
      </c>
      <c r="AB296" s="58">
        <v>30624</v>
      </c>
      <c r="AC296" s="59">
        <v>30810</v>
      </c>
      <c r="AD296" s="58">
        <v>31042</v>
      </c>
      <c r="AE296" s="58">
        <v>31309</v>
      </c>
      <c r="AF296" s="59">
        <v>31599</v>
      </c>
    </row>
    <row r="297" s="65" customFormat="1" ht="22" customHeight="1" spans="2:32">
      <c r="B297" s="58">
        <v>45861</v>
      </c>
      <c r="C297" s="59">
        <v>46122</v>
      </c>
      <c r="D297" s="58">
        <v>46552</v>
      </c>
      <c r="E297" s="59">
        <v>46796</v>
      </c>
      <c r="F297" s="58">
        <v>47117</v>
      </c>
      <c r="G297" s="59">
        <v>47396</v>
      </c>
      <c r="H297" s="58">
        <v>47885</v>
      </c>
      <c r="I297" s="59">
        <v>48189</v>
      </c>
      <c r="J297" s="58">
        <v>48631</v>
      </c>
      <c r="K297" s="59">
        <v>48876</v>
      </c>
      <c r="L297" s="58">
        <v>49106</v>
      </c>
      <c r="M297" s="59">
        <v>49302</v>
      </c>
      <c r="N297" s="58">
        <v>49636</v>
      </c>
      <c r="O297" s="59">
        <v>49964</v>
      </c>
      <c r="P297" s="58">
        <v>50648</v>
      </c>
      <c r="Q297" s="73"/>
      <c r="R297" s="58">
        <v>31606</v>
      </c>
      <c r="S297" s="59">
        <v>31738</v>
      </c>
      <c r="T297" s="58">
        <v>31789</v>
      </c>
      <c r="U297" s="59">
        <v>32071</v>
      </c>
      <c r="V297" s="58">
        <v>32337</v>
      </c>
      <c r="W297" s="59">
        <v>32564</v>
      </c>
      <c r="X297" s="58">
        <v>33001</v>
      </c>
      <c r="Y297" s="59">
        <v>34484</v>
      </c>
      <c r="Z297" s="58">
        <v>35130</v>
      </c>
      <c r="AA297" s="59">
        <v>35541</v>
      </c>
      <c r="AB297" s="58">
        <v>35633</v>
      </c>
      <c r="AC297" s="59">
        <v>35972</v>
      </c>
      <c r="AD297" s="58">
        <v>36048</v>
      </c>
      <c r="AE297" s="58">
        <v>36316</v>
      </c>
      <c r="AF297" s="59">
        <v>36477</v>
      </c>
    </row>
    <row r="298" s="65" customFormat="1" ht="22" customHeight="1" spans="2:32">
      <c r="B298" s="58">
        <v>45865</v>
      </c>
      <c r="C298" s="59">
        <v>46125</v>
      </c>
      <c r="D298" s="58">
        <v>46553</v>
      </c>
      <c r="E298" s="59">
        <v>46797</v>
      </c>
      <c r="F298" s="58">
        <v>47122</v>
      </c>
      <c r="G298" s="59">
        <v>47420</v>
      </c>
      <c r="H298" s="58">
        <v>47920</v>
      </c>
      <c r="I298" s="59">
        <v>48191</v>
      </c>
      <c r="J298" s="58">
        <v>48634</v>
      </c>
      <c r="K298" s="59">
        <v>48879</v>
      </c>
      <c r="L298" s="58">
        <v>49111</v>
      </c>
      <c r="M298" s="59">
        <v>49307</v>
      </c>
      <c r="N298" s="58">
        <v>49637</v>
      </c>
      <c r="O298" s="59">
        <v>50003</v>
      </c>
      <c r="P298" s="58">
        <v>50652</v>
      </c>
      <c r="Q298" s="73"/>
      <c r="R298" s="58">
        <v>31622</v>
      </c>
      <c r="S298" s="59">
        <v>31740</v>
      </c>
      <c r="T298" s="58">
        <v>31790</v>
      </c>
      <c r="U298" s="59">
        <v>32072</v>
      </c>
      <c r="V298" s="58">
        <v>32340</v>
      </c>
      <c r="W298" s="59">
        <v>32565</v>
      </c>
      <c r="X298" s="58">
        <v>33109</v>
      </c>
      <c r="Y298" s="59">
        <v>34498</v>
      </c>
      <c r="Z298" s="58">
        <v>35131</v>
      </c>
      <c r="AA298" s="59">
        <v>35542</v>
      </c>
      <c r="AB298" s="58">
        <v>35643</v>
      </c>
      <c r="AC298" s="59">
        <v>35973</v>
      </c>
      <c r="AD298" s="58">
        <v>36049</v>
      </c>
      <c r="AE298" s="58">
        <v>36317</v>
      </c>
      <c r="AF298" s="59">
        <v>36480</v>
      </c>
    </row>
    <row r="299" s="65" customFormat="1" ht="22" customHeight="1" spans="2:32">
      <c r="B299" s="58">
        <v>45866</v>
      </c>
      <c r="C299" s="59">
        <v>46126</v>
      </c>
      <c r="D299" s="58">
        <v>46554</v>
      </c>
      <c r="E299" s="59">
        <v>46798</v>
      </c>
      <c r="F299" s="58">
        <v>47124</v>
      </c>
      <c r="G299" s="59">
        <v>47421</v>
      </c>
      <c r="H299" s="58">
        <v>47925</v>
      </c>
      <c r="I299" s="59">
        <v>48353</v>
      </c>
      <c r="J299" s="58">
        <v>48650</v>
      </c>
      <c r="K299" s="59">
        <v>48881</v>
      </c>
      <c r="L299" s="58">
        <v>49112</v>
      </c>
      <c r="M299" s="59">
        <v>49311</v>
      </c>
      <c r="N299" s="58">
        <v>49643</v>
      </c>
      <c r="O299" s="59">
        <v>50035</v>
      </c>
      <c r="P299" s="58">
        <v>50657</v>
      </c>
      <c r="Q299" s="73"/>
      <c r="R299" s="58">
        <v>31623</v>
      </c>
      <c r="S299" s="59">
        <v>31741</v>
      </c>
      <c r="T299" s="58">
        <v>31795</v>
      </c>
      <c r="U299" s="59">
        <v>32087</v>
      </c>
      <c r="V299" s="58">
        <v>32341</v>
      </c>
      <c r="W299" s="59">
        <v>32567</v>
      </c>
      <c r="X299" s="58">
        <v>33430</v>
      </c>
      <c r="Y299" s="59">
        <v>34614</v>
      </c>
      <c r="Z299" s="58">
        <v>35133</v>
      </c>
      <c r="AA299" s="59">
        <v>35543</v>
      </c>
      <c r="AB299" s="58">
        <v>35645</v>
      </c>
      <c r="AC299" s="59">
        <v>35974</v>
      </c>
      <c r="AD299" s="58">
        <v>36051</v>
      </c>
      <c r="AE299" s="58">
        <v>36318</v>
      </c>
      <c r="AF299" s="59">
        <v>36481</v>
      </c>
    </row>
    <row r="300" s="65" customFormat="1" ht="22" customHeight="1" spans="2:32">
      <c r="B300" s="58">
        <v>45869</v>
      </c>
      <c r="C300" s="59">
        <v>46129</v>
      </c>
      <c r="D300" s="58">
        <v>46555</v>
      </c>
      <c r="E300" s="59">
        <v>46799</v>
      </c>
      <c r="F300" s="58">
        <v>47126</v>
      </c>
      <c r="G300" s="59">
        <v>47429</v>
      </c>
      <c r="H300" s="58">
        <v>47933</v>
      </c>
      <c r="I300" s="59">
        <v>48356</v>
      </c>
      <c r="J300" s="58">
        <v>48655</v>
      </c>
      <c r="K300" s="59">
        <v>48882</v>
      </c>
      <c r="L300" s="58">
        <v>49113</v>
      </c>
      <c r="M300" s="59">
        <v>49314</v>
      </c>
      <c r="N300" s="58">
        <v>49646</v>
      </c>
      <c r="O300" s="59">
        <v>50036</v>
      </c>
      <c r="P300" s="58">
        <v>50659</v>
      </c>
      <c r="Q300" s="73"/>
      <c r="R300" s="58">
        <v>31624</v>
      </c>
      <c r="S300" s="59">
        <v>31742</v>
      </c>
      <c r="T300" s="58">
        <v>31796</v>
      </c>
      <c r="U300" s="59">
        <v>32094</v>
      </c>
      <c r="V300" s="58">
        <v>32344</v>
      </c>
      <c r="W300" s="59">
        <v>32568</v>
      </c>
      <c r="X300" s="58">
        <v>33438</v>
      </c>
      <c r="Y300" s="59">
        <v>34679</v>
      </c>
      <c r="Z300" s="58">
        <v>35136</v>
      </c>
      <c r="AA300" s="59">
        <v>35544</v>
      </c>
      <c r="AB300" s="58">
        <v>35646</v>
      </c>
      <c r="AC300" s="59">
        <v>35975</v>
      </c>
      <c r="AD300" s="58">
        <v>36052</v>
      </c>
      <c r="AE300" s="58">
        <v>36319</v>
      </c>
      <c r="AF300" s="59">
        <v>36482</v>
      </c>
    </row>
    <row r="301" s="65" customFormat="1" ht="22" customHeight="1" spans="2:32">
      <c r="B301" s="58">
        <v>45870</v>
      </c>
      <c r="C301" s="59">
        <v>46130</v>
      </c>
      <c r="D301" s="58">
        <v>46562</v>
      </c>
      <c r="E301" s="59">
        <v>46914</v>
      </c>
      <c r="F301" s="58">
        <v>47136</v>
      </c>
      <c r="G301" s="59">
        <v>47441</v>
      </c>
      <c r="H301" s="58">
        <v>47955</v>
      </c>
      <c r="I301" s="59">
        <v>48357</v>
      </c>
      <c r="J301" s="58">
        <v>48657</v>
      </c>
      <c r="K301" s="59">
        <v>49010</v>
      </c>
      <c r="L301" s="58">
        <v>49115</v>
      </c>
      <c r="M301" s="59">
        <v>49319</v>
      </c>
      <c r="N301" s="58">
        <v>49650</v>
      </c>
      <c r="O301" s="59">
        <v>50038</v>
      </c>
      <c r="P301" s="58">
        <v>50662</v>
      </c>
      <c r="Q301" s="73"/>
      <c r="R301" s="58">
        <v>31625</v>
      </c>
      <c r="S301" s="59">
        <v>31743</v>
      </c>
      <c r="T301" s="58">
        <v>31797</v>
      </c>
      <c r="U301" s="59">
        <v>32096</v>
      </c>
      <c r="V301" s="58">
        <v>32345</v>
      </c>
      <c r="W301" s="59">
        <v>32577</v>
      </c>
      <c r="X301" s="58">
        <v>33439</v>
      </c>
      <c r="Y301" s="59">
        <v>34705</v>
      </c>
      <c r="Z301" s="58">
        <v>35143</v>
      </c>
      <c r="AA301" s="59">
        <v>35545</v>
      </c>
      <c r="AB301" s="58">
        <v>35647</v>
      </c>
      <c r="AC301" s="59">
        <v>35978</v>
      </c>
      <c r="AD301" s="58">
        <v>36053</v>
      </c>
      <c r="AE301" s="58">
        <v>36320</v>
      </c>
      <c r="AF301" s="59">
        <v>36483</v>
      </c>
    </row>
    <row r="302" s="65" customFormat="1" ht="22" customHeight="1" spans="2:32">
      <c r="B302" s="58">
        <v>45872</v>
      </c>
      <c r="C302" s="59">
        <v>46131</v>
      </c>
      <c r="D302" s="58">
        <v>46563</v>
      </c>
      <c r="E302" s="59">
        <v>46915</v>
      </c>
      <c r="F302" s="58">
        <v>47137</v>
      </c>
      <c r="G302" s="59">
        <v>47451</v>
      </c>
      <c r="H302" s="58">
        <v>47958</v>
      </c>
      <c r="I302" s="59">
        <v>48367</v>
      </c>
      <c r="J302" s="58">
        <v>48658</v>
      </c>
      <c r="K302" s="59">
        <v>49012</v>
      </c>
      <c r="L302" s="58">
        <v>49117</v>
      </c>
      <c r="M302" s="59">
        <v>49323</v>
      </c>
      <c r="N302" s="58">
        <v>49657</v>
      </c>
      <c r="O302" s="59">
        <v>50047</v>
      </c>
      <c r="P302" s="58">
        <v>50664</v>
      </c>
      <c r="Q302" s="73"/>
      <c r="R302" s="58">
        <v>31626</v>
      </c>
      <c r="S302" s="59">
        <v>31744</v>
      </c>
      <c r="T302" s="58">
        <v>31798</v>
      </c>
      <c r="U302" s="59">
        <v>32102</v>
      </c>
      <c r="V302" s="58">
        <v>32346</v>
      </c>
      <c r="W302" s="59">
        <v>32619</v>
      </c>
      <c r="X302" s="58">
        <v>33440</v>
      </c>
      <c r="Y302" s="59">
        <v>34739</v>
      </c>
      <c r="Z302" s="58">
        <v>35151</v>
      </c>
      <c r="AA302" s="59">
        <v>35546</v>
      </c>
      <c r="AB302" s="58">
        <v>35648</v>
      </c>
      <c r="AC302" s="59">
        <v>35979</v>
      </c>
      <c r="AD302" s="58">
        <v>36057</v>
      </c>
      <c r="AE302" s="58">
        <v>36321</v>
      </c>
      <c r="AF302" s="59">
        <v>36505</v>
      </c>
    </row>
    <row r="303" s="65" customFormat="1" ht="22" customHeight="1" spans="2:32">
      <c r="B303" s="58">
        <v>45875</v>
      </c>
      <c r="C303" s="59">
        <v>46135</v>
      </c>
      <c r="D303" s="58">
        <v>46567</v>
      </c>
      <c r="E303" s="59">
        <v>46919</v>
      </c>
      <c r="F303" s="58">
        <v>47143</v>
      </c>
      <c r="G303" s="59">
        <v>47455</v>
      </c>
      <c r="H303" s="58">
        <v>47960</v>
      </c>
      <c r="I303" s="59">
        <v>48370</v>
      </c>
      <c r="J303" s="58">
        <v>48661</v>
      </c>
      <c r="K303" s="59">
        <v>49016</v>
      </c>
      <c r="L303" s="58">
        <v>49126</v>
      </c>
      <c r="M303" s="59">
        <v>49329</v>
      </c>
      <c r="N303" s="58">
        <v>49660</v>
      </c>
      <c r="O303" s="59">
        <v>50061</v>
      </c>
      <c r="P303" s="58">
        <v>50667</v>
      </c>
      <c r="Q303" s="73"/>
      <c r="R303" s="58">
        <v>31629</v>
      </c>
      <c r="S303" s="59">
        <v>31745</v>
      </c>
      <c r="T303" s="58">
        <v>31801</v>
      </c>
      <c r="U303" s="59">
        <v>32105</v>
      </c>
      <c r="V303" s="58">
        <v>32347</v>
      </c>
      <c r="W303" s="59">
        <v>32621</v>
      </c>
      <c r="X303" s="58">
        <v>33459</v>
      </c>
      <c r="Y303" s="59">
        <v>34773</v>
      </c>
      <c r="Z303" s="58">
        <v>35171</v>
      </c>
      <c r="AA303" s="59">
        <v>35548</v>
      </c>
      <c r="AB303" s="58">
        <v>35651</v>
      </c>
      <c r="AC303" s="59">
        <v>35980</v>
      </c>
      <c r="AD303" s="58">
        <v>36061</v>
      </c>
      <c r="AE303" s="58">
        <v>36323</v>
      </c>
      <c r="AF303" s="59">
        <v>36507</v>
      </c>
    </row>
    <row r="304" s="65" customFormat="1" ht="22" customHeight="1" spans="2:32">
      <c r="B304" s="58">
        <v>45876</v>
      </c>
      <c r="C304" s="59">
        <v>46149</v>
      </c>
      <c r="D304" s="58">
        <v>46571</v>
      </c>
      <c r="E304" s="59">
        <v>46922</v>
      </c>
      <c r="F304" s="58">
        <v>47161</v>
      </c>
      <c r="G304" s="59">
        <v>47458</v>
      </c>
      <c r="H304" s="58">
        <v>47964</v>
      </c>
      <c r="I304" s="59">
        <v>48412</v>
      </c>
      <c r="J304" s="58">
        <v>48722</v>
      </c>
      <c r="K304" s="59">
        <v>49017</v>
      </c>
      <c r="L304" s="58">
        <v>49128</v>
      </c>
      <c r="M304" s="59">
        <v>49330</v>
      </c>
      <c r="N304" s="58">
        <v>49675</v>
      </c>
      <c r="O304" s="59">
        <v>50063</v>
      </c>
      <c r="P304" s="58">
        <v>50677</v>
      </c>
      <c r="Q304" s="73"/>
      <c r="R304" s="58">
        <v>31630</v>
      </c>
      <c r="S304" s="59">
        <v>31746</v>
      </c>
      <c r="T304" s="58">
        <v>31803</v>
      </c>
      <c r="U304" s="59">
        <v>32110</v>
      </c>
      <c r="V304" s="58">
        <v>32348</v>
      </c>
      <c r="W304" s="59">
        <v>32622</v>
      </c>
      <c r="X304" s="58">
        <v>33471</v>
      </c>
      <c r="Y304" s="59">
        <v>34797</v>
      </c>
      <c r="Z304" s="58">
        <v>35172</v>
      </c>
      <c r="AA304" s="59">
        <v>35549</v>
      </c>
      <c r="AB304" s="58">
        <v>35652</v>
      </c>
      <c r="AC304" s="59">
        <v>35981</v>
      </c>
      <c r="AD304" s="58">
        <v>36062</v>
      </c>
      <c r="AE304" s="58">
        <v>36343</v>
      </c>
      <c r="AF304" s="59">
        <v>36511</v>
      </c>
    </row>
    <row r="305" s="65" customFormat="1" ht="22" customHeight="1" spans="2:32">
      <c r="B305" s="58">
        <v>45877</v>
      </c>
      <c r="C305" s="59">
        <v>46151</v>
      </c>
      <c r="D305" s="58">
        <v>46573</v>
      </c>
      <c r="E305" s="59">
        <v>46931</v>
      </c>
      <c r="F305" s="58">
        <v>47164</v>
      </c>
      <c r="G305" s="59">
        <v>47462</v>
      </c>
      <c r="H305" s="58">
        <v>47965</v>
      </c>
      <c r="I305" s="59">
        <v>48413</v>
      </c>
      <c r="J305" s="58">
        <v>48723</v>
      </c>
      <c r="K305" s="59">
        <v>49031</v>
      </c>
      <c r="L305" s="58">
        <v>49129</v>
      </c>
      <c r="M305" s="59">
        <v>49331</v>
      </c>
      <c r="N305" s="58">
        <v>49676</v>
      </c>
      <c r="O305" s="59">
        <v>50069</v>
      </c>
      <c r="P305" s="58">
        <v>51008</v>
      </c>
      <c r="Q305" s="73"/>
      <c r="R305" s="58">
        <v>31631</v>
      </c>
      <c r="S305" s="59">
        <v>31747</v>
      </c>
      <c r="T305" s="58">
        <v>31805</v>
      </c>
      <c r="U305" s="59">
        <v>32112</v>
      </c>
      <c r="V305" s="58">
        <v>32350</v>
      </c>
      <c r="W305" s="59">
        <v>32625</v>
      </c>
      <c r="X305" s="58">
        <v>33476</v>
      </c>
      <c r="Y305" s="59">
        <v>34945</v>
      </c>
      <c r="Z305" s="58">
        <v>35175</v>
      </c>
      <c r="AA305" s="59">
        <v>35550</v>
      </c>
      <c r="AB305" s="58">
        <v>35654</v>
      </c>
      <c r="AC305" s="59">
        <v>35983</v>
      </c>
      <c r="AD305" s="58">
        <v>36064</v>
      </c>
      <c r="AE305" s="58">
        <v>36344</v>
      </c>
      <c r="AF305" s="59">
        <v>36512</v>
      </c>
    </row>
    <row r="306" s="65" customFormat="1" ht="22" customHeight="1" spans="2:32">
      <c r="B306" s="58">
        <v>45879</v>
      </c>
      <c r="C306" s="59">
        <v>46154</v>
      </c>
      <c r="D306" s="58">
        <v>46574</v>
      </c>
      <c r="E306" s="59">
        <v>46932</v>
      </c>
      <c r="F306" s="58">
        <v>47165</v>
      </c>
      <c r="G306" s="59">
        <v>47464</v>
      </c>
      <c r="H306" s="58">
        <v>47997</v>
      </c>
      <c r="I306" s="59">
        <v>48417</v>
      </c>
      <c r="J306" s="58">
        <v>48724</v>
      </c>
      <c r="K306" s="59">
        <v>49032</v>
      </c>
      <c r="L306" s="58">
        <v>49130</v>
      </c>
      <c r="M306" s="59">
        <v>49333</v>
      </c>
      <c r="N306" s="58">
        <v>49677</v>
      </c>
      <c r="O306" s="59">
        <v>50105</v>
      </c>
      <c r="P306" s="58">
        <v>51015</v>
      </c>
      <c r="Q306" s="73"/>
      <c r="R306" s="58">
        <v>31634</v>
      </c>
      <c r="S306" s="59">
        <v>31749</v>
      </c>
      <c r="T306" s="58">
        <v>31806</v>
      </c>
      <c r="U306" s="59">
        <v>32131</v>
      </c>
      <c r="V306" s="58">
        <v>32352</v>
      </c>
      <c r="W306" s="59">
        <v>32626</v>
      </c>
      <c r="X306" s="58">
        <v>33493</v>
      </c>
      <c r="Y306" s="59">
        <v>34956</v>
      </c>
      <c r="Z306" s="58">
        <v>35178</v>
      </c>
      <c r="AA306" s="59">
        <v>35552</v>
      </c>
      <c r="AB306" s="58">
        <v>35670</v>
      </c>
      <c r="AC306" s="59">
        <v>35984</v>
      </c>
      <c r="AD306" s="58">
        <v>36069</v>
      </c>
      <c r="AE306" s="58">
        <v>36346</v>
      </c>
      <c r="AF306" s="59">
        <v>36513</v>
      </c>
    </row>
    <row r="307" s="65" customFormat="1" ht="22" customHeight="1" spans="2:32">
      <c r="B307" s="58">
        <v>45883</v>
      </c>
      <c r="C307" s="59">
        <v>46157</v>
      </c>
      <c r="D307" s="58">
        <v>46595</v>
      </c>
      <c r="E307" s="59">
        <v>46933</v>
      </c>
      <c r="F307" s="58">
        <v>47166</v>
      </c>
      <c r="G307" s="59">
        <v>47469</v>
      </c>
      <c r="H307" s="58">
        <v>48001</v>
      </c>
      <c r="I307" s="59">
        <v>48421</v>
      </c>
      <c r="J307" s="58">
        <v>48738</v>
      </c>
      <c r="K307" s="59">
        <v>49034</v>
      </c>
      <c r="L307" s="58">
        <v>49221</v>
      </c>
      <c r="M307" s="59">
        <v>49335</v>
      </c>
      <c r="N307" s="58">
        <v>49685</v>
      </c>
      <c r="O307" s="59">
        <v>50109</v>
      </c>
      <c r="P307" s="58">
        <v>51031</v>
      </c>
      <c r="Q307" s="73"/>
      <c r="R307" s="58">
        <v>31635</v>
      </c>
      <c r="S307" s="59">
        <v>31750</v>
      </c>
      <c r="T307" s="58">
        <v>31810</v>
      </c>
      <c r="U307" s="59">
        <v>32133</v>
      </c>
      <c r="V307" s="58">
        <v>32356</v>
      </c>
      <c r="W307" s="59">
        <v>32628</v>
      </c>
      <c r="X307" s="58">
        <v>33538</v>
      </c>
      <c r="Y307" s="59">
        <v>34972</v>
      </c>
      <c r="Z307" s="58">
        <v>35179</v>
      </c>
      <c r="AA307" s="59">
        <v>35553</v>
      </c>
      <c r="AB307" s="58">
        <v>35671</v>
      </c>
      <c r="AC307" s="59">
        <v>35988</v>
      </c>
      <c r="AD307" s="58">
        <v>36071</v>
      </c>
      <c r="AE307" s="58">
        <v>36349</v>
      </c>
      <c r="AF307" s="59">
        <v>36515</v>
      </c>
    </row>
    <row r="308" s="65" customFormat="1" ht="22" customHeight="1" spans="2:32">
      <c r="B308" s="58">
        <v>45884</v>
      </c>
      <c r="C308" s="59">
        <v>46158</v>
      </c>
      <c r="D308" s="58">
        <v>46701</v>
      </c>
      <c r="E308" s="59">
        <v>46936</v>
      </c>
      <c r="F308" s="58">
        <v>47167</v>
      </c>
      <c r="G308" s="59">
        <v>47501</v>
      </c>
      <c r="H308" s="58">
        <v>48003</v>
      </c>
      <c r="I308" s="59">
        <v>48428</v>
      </c>
      <c r="J308" s="58">
        <v>48746</v>
      </c>
      <c r="K308" s="59">
        <v>49036</v>
      </c>
      <c r="L308" s="58">
        <v>49224</v>
      </c>
      <c r="M308" s="59">
        <v>49337</v>
      </c>
      <c r="N308" s="58">
        <v>49690</v>
      </c>
      <c r="O308" s="59">
        <v>50112</v>
      </c>
      <c r="P308" s="58">
        <v>51054</v>
      </c>
      <c r="Q308" s="73"/>
      <c r="R308" s="58">
        <v>31637</v>
      </c>
      <c r="S308" s="59">
        <v>31751</v>
      </c>
      <c r="T308" s="58">
        <v>31811</v>
      </c>
      <c r="U308" s="59">
        <v>32134</v>
      </c>
      <c r="V308" s="58">
        <v>32357</v>
      </c>
      <c r="W308" s="59">
        <v>32631</v>
      </c>
      <c r="X308" s="58">
        <v>33585</v>
      </c>
      <c r="Y308" s="59">
        <v>34973</v>
      </c>
      <c r="Z308" s="58">
        <v>35183</v>
      </c>
      <c r="AA308" s="59">
        <v>35554</v>
      </c>
      <c r="AB308" s="58">
        <v>35672</v>
      </c>
      <c r="AC308" s="59">
        <v>35989</v>
      </c>
      <c r="AD308" s="58">
        <v>36075</v>
      </c>
      <c r="AE308" s="58">
        <v>36351</v>
      </c>
      <c r="AF308" s="59">
        <v>36518</v>
      </c>
    </row>
    <row r="309" s="65" customFormat="1" ht="22" customHeight="1" spans="2:32">
      <c r="B309" s="58">
        <v>45885</v>
      </c>
      <c r="C309" s="59">
        <v>46167</v>
      </c>
      <c r="D309" s="58">
        <v>46703</v>
      </c>
      <c r="E309" s="59">
        <v>46938</v>
      </c>
      <c r="F309" s="58">
        <v>47170</v>
      </c>
      <c r="G309" s="59">
        <v>47523</v>
      </c>
      <c r="H309" s="58">
        <v>48005</v>
      </c>
      <c r="I309" s="59">
        <v>48429</v>
      </c>
      <c r="J309" s="58">
        <v>48750</v>
      </c>
      <c r="K309" s="59">
        <v>49038</v>
      </c>
      <c r="L309" s="58">
        <v>49228</v>
      </c>
      <c r="M309" s="59">
        <v>49339</v>
      </c>
      <c r="N309" s="58">
        <v>49696</v>
      </c>
      <c r="O309" s="59">
        <v>50124</v>
      </c>
      <c r="P309" s="58">
        <v>51109</v>
      </c>
      <c r="Q309" s="73"/>
      <c r="R309" s="58">
        <v>31638</v>
      </c>
      <c r="S309" s="59">
        <v>31752</v>
      </c>
      <c r="T309" s="58">
        <v>31812</v>
      </c>
      <c r="U309" s="59">
        <v>32138</v>
      </c>
      <c r="V309" s="58">
        <v>32358</v>
      </c>
      <c r="W309" s="59">
        <v>32633</v>
      </c>
      <c r="X309" s="58">
        <v>33597</v>
      </c>
      <c r="Y309" s="59">
        <v>34974</v>
      </c>
      <c r="Z309" s="58">
        <v>35184</v>
      </c>
      <c r="AA309" s="59">
        <v>35555</v>
      </c>
      <c r="AB309" s="58">
        <v>35677</v>
      </c>
      <c r="AC309" s="59">
        <v>35990</v>
      </c>
      <c r="AD309" s="58">
        <v>36079</v>
      </c>
      <c r="AE309" s="58">
        <v>36353</v>
      </c>
      <c r="AF309" s="59">
        <v>36521</v>
      </c>
    </row>
    <row r="310" s="65" customFormat="1" ht="22" customHeight="1" spans="2:32">
      <c r="B310" s="58">
        <v>45887</v>
      </c>
      <c r="C310" s="59">
        <v>46176</v>
      </c>
      <c r="D310" s="58">
        <v>46710</v>
      </c>
      <c r="E310" s="59">
        <v>46943</v>
      </c>
      <c r="F310" s="58">
        <v>47177</v>
      </c>
      <c r="G310" s="59">
        <v>47532</v>
      </c>
      <c r="H310" s="58">
        <v>48014</v>
      </c>
      <c r="I310" s="59">
        <v>48436</v>
      </c>
      <c r="J310" s="58">
        <v>48755</v>
      </c>
      <c r="K310" s="59">
        <v>49043</v>
      </c>
      <c r="L310" s="58">
        <v>49229</v>
      </c>
      <c r="M310" s="59">
        <v>49344</v>
      </c>
      <c r="N310" s="58">
        <v>49701</v>
      </c>
      <c r="O310" s="59">
        <v>50125</v>
      </c>
      <c r="P310" s="58">
        <v>51250</v>
      </c>
      <c r="Q310" s="73"/>
      <c r="R310" s="58">
        <v>31639</v>
      </c>
      <c r="S310" s="59">
        <v>31754</v>
      </c>
      <c r="T310" s="58">
        <v>31816</v>
      </c>
      <c r="U310" s="59">
        <v>32139</v>
      </c>
      <c r="V310" s="58">
        <v>32359</v>
      </c>
      <c r="W310" s="59">
        <v>32634</v>
      </c>
      <c r="X310" s="58">
        <v>33834</v>
      </c>
      <c r="Y310" s="59">
        <v>35005</v>
      </c>
      <c r="Z310" s="58">
        <v>35186</v>
      </c>
      <c r="AA310" s="59">
        <v>35559</v>
      </c>
      <c r="AB310" s="58">
        <v>35740</v>
      </c>
      <c r="AC310" s="59">
        <v>36003</v>
      </c>
      <c r="AD310" s="58">
        <v>36080</v>
      </c>
      <c r="AE310" s="58">
        <v>36373</v>
      </c>
      <c r="AF310" s="59">
        <v>36522</v>
      </c>
    </row>
    <row r="311" s="65" customFormat="1" ht="22" customHeight="1" spans="2:32">
      <c r="B311" s="58">
        <v>45888</v>
      </c>
      <c r="C311" s="59">
        <v>46301</v>
      </c>
      <c r="D311" s="58">
        <v>46711</v>
      </c>
      <c r="E311" s="59">
        <v>46945</v>
      </c>
      <c r="F311" s="58">
        <v>47203</v>
      </c>
      <c r="G311" s="59">
        <v>47535</v>
      </c>
      <c r="H311" s="58">
        <v>48023</v>
      </c>
      <c r="I311" s="59">
        <v>48437</v>
      </c>
      <c r="J311" s="58">
        <v>48757</v>
      </c>
      <c r="K311" s="59">
        <v>49046</v>
      </c>
      <c r="L311" s="58">
        <v>49230</v>
      </c>
      <c r="M311" s="59">
        <v>49345</v>
      </c>
      <c r="N311" s="58">
        <v>49707</v>
      </c>
      <c r="O311" s="59">
        <v>50126</v>
      </c>
      <c r="P311" s="58">
        <v>51301</v>
      </c>
      <c r="Q311" s="73"/>
      <c r="R311" s="58">
        <v>31641</v>
      </c>
      <c r="S311" s="59">
        <v>31756</v>
      </c>
      <c r="T311" s="58">
        <v>31821</v>
      </c>
      <c r="U311" s="59">
        <v>32140</v>
      </c>
      <c r="V311" s="58">
        <v>32360</v>
      </c>
      <c r="W311" s="59">
        <v>32639</v>
      </c>
      <c r="X311" s="58">
        <v>33841</v>
      </c>
      <c r="Y311" s="59">
        <v>35006</v>
      </c>
      <c r="Z311" s="58">
        <v>35188</v>
      </c>
      <c r="AA311" s="59">
        <v>35560</v>
      </c>
      <c r="AB311" s="58">
        <v>35744</v>
      </c>
      <c r="AC311" s="59">
        <v>36005</v>
      </c>
      <c r="AD311" s="58">
        <v>36083</v>
      </c>
      <c r="AE311" s="58">
        <v>36374</v>
      </c>
      <c r="AF311" s="59">
        <v>36524</v>
      </c>
    </row>
    <row r="312" s="65" customFormat="1" ht="22" customHeight="1" spans="2:32">
      <c r="B312" s="58">
        <v>45889</v>
      </c>
      <c r="C312" s="59">
        <v>46303</v>
      </c>
      <c r="D312" s="58">
        <v>46721</v>
      </c>
      <c r="E312" s="59">
        <v>46946</v>
      </c>
      <c r="F312" s="58">
        <v>47225</v>
      </c>
      <c r="G312" s="59">
        <v>47541</v>
      </c>
      <c r="H312" s="58">
        <v>48027</v>
      </c>
      <c r="I312" s="59">
        <v>48438</v>
      </c>
      <c r="J312" s="58">
        <v>48758</v>
      </c>
      <c r="K312" s="59">
        <v>49047</v>
      </c>
      <c r="L312" s="58">
        <v>49233</v>
      </c>
      <c r="M312" s="59">
        <v>49348</v>
      </c>
      <c r="N312" s="58">
        <v>49712</v>
      </c>
      <c r="O312" s="59">
        <v>50137</v>
      </c>
      <c r="P312" s="58">
        <v>51331</v>
      </c>
      <c r="Q312" s="73"/>
      <c r="R312" s="58">
        <v>31642</v>
      </c>
      <c r="S312" s="59">
        <v>31759</v>
      </c>
      <c r="T312" s="58">
        <v>31823</v>
      </c>
      <c r="U312" s="59">
        <v>32145</v>
      </c>
      <c r="V312" s="58">
        <v>32361</v>
      </c>
      <c r="W312" s="59">
        <v>32640</v>
      </c>
      <c r="X312" s="58">
        <v>33849</v>
      </c>
      <c r="Y312" s="59">
        <v>35014</v>
      </c>
      <c r="Z312" s="58">
        <v>35441</v>
      </c>
      <c r="AA312" s="59">
        <v>35563</v>
      </c>
      <c r="AB312" s="58">
        <v>35745</v>
      </c>
      <c r="AC312" s="59">
        <v>36006</v>
      </c>
      <c r="AD312" s="58">
        <v>36089</v>
      </c>
      <c r="AE312" s="58">
        <v>36375</v>
      </c>
      <c r="AF312" s="59">
        <v>36525</v>
      </c>
    </row>
    <row r="313" s="65" customFormat="1" ht="22" customHeight="1" spans="2:32">
      <c r="B313" s="58">
        <v>45891</v>
      </c>
      <c r="C313" s="59">
        <v>46310</v>
      </c>
      <c r="D313" s="58">
        <v>46723</v>
      </c>
      <c r="E313" s="59">
        <v>46952</v>
      </c>
      <c r="F313" s="58">
        <v>47226</v>
      </c>
      <c r="G313" s="59">
        <v>47558</v>
      </c>
      <c r="H313" s="58">
        <v>48039</v>
      </c>
      <c r="I313" s="59">
        <v>48444</v>
      </c>
      <c r="J313" s="58">
        <v>48763</v>
      </c>
      <c r="K313" s="59">
        <v>49051</v>
      </c>
      <c r="L313" s="58">
        <v>49234</v>
      </c>
      <c r="M313" s="59">
        <v>49404</v>
      </c>
      <c r="N313" s="58">
        <v>49720</v>
      </c>
      <c r="O313" s="59">
        <v>50145</v>
      </c>
      <c r="P313" s="58">
        <v>51340</v>
      </c>
      <c r="Q313" s="73"/>
      <c r="R313" s="58">
        <v>31643</v>
      </c>
      <c r="S313" s="59">
        <v>31760</v>
      </c>
      <c r="T313" s="58">
        <v>31824</v>
      </c>
      <c r="U313" s="59">
        <v>32148</v>
      </c>
      <c r="V313" s="58">
        <v>32420</v>
      </c>
      <c r="W313" s="59">
        <v>32644</v>
      </c>
      <c r="X313" s="58">
        <v>33852</v>
      </c>
      <c r="Y313" s="59">
        <v>35019</v>
      </c>
      <c r="Z313" s="58">
        <v>35442</v>
      </c>
      <c r="AA313" s="59">
        <v>35564</v>
      </c>
      <c r="AB313" s="58">
        <v>35746</v>
      </c>
      <c r="AC313" s="59">
        <v>36009</v>
      </c>
      <c r="AD313" s="58">
        <v>36091</v>
      </c>
      <c r="AE313" s="58">
        <v>36401</v>
      </c>
      <c r="AF313" s="59">
        <v>36529</v>
      </c>
    </row>
    <row r="314" s="65" customFormat="1" ht="22" customHeight="1" spans="2:32">
      <c r="B314" s="58">
        <v>45895</v>
      </c>
      <c r="C314" s="59">
        <v>46341</v>
      </c>
      <c r="D314" s="58">
        <v>46725</v>
      </c>
      <c r="E314" s="59">
        <v>46962</v>
      </c>
      <c r="F314" s="58">
        <v>47240</v>
      </c>
      <c r="G314" s="59">
        <v>47579</v>
      </c>
      <c r="H314" s="58">
        <v>48041</v>
      </c>
      <c r="I314" s="59">
        <v>48446</v>
      </c>
      <c r="J314" s="58">
        <v>48768</v>
      </c>
      <c r="K314" s="59">
        <v>49055</v>
      </c>
      <c r="L314" s="58">
        <v>49236</v>
      </c>
      <c r="M314" s="59">
        <v>49406</v>
      </c>
      <c r="N314" s="58">
        <v>49723</v>
      </c>
      <c r="O314" s="59">
        <v>50158</v>
      </c>
      <c r="P314" s="58">
        <v>51351</v>
      </c>
      <c r="Q314" s="73"/>
      <c r="R314" s="58">
        <v>31645</v>
      </c>
      <c r="S314" s="59">
        <v>31761</v>
      </c>
      <c r="T314" s="58">
        <v>31825</v>
      </c>
      <c r="U314" s="59">
        <v>32149</v>
      </c>
      <c r="V314" s="58">
        <v>32421</v>
      </c>
      <c r="W314" s="59">
        <v>32648</v>
      </c>
      <c r="X314" s="58">
        <v>33855</v>
      </c>
      <c r="Y314" s="59">
        <v>35031</v>
      </c>
      <c r="Z314" s="58">
        <v>35443</v>
      </c>
      <c r="AA314" s="59">
        <v>35565</v>
      </c>
      <c r="AB314" s="58">
        <v>35747</v>
      </c>
      <c r="AC314" s="59">
        <v>36010</v>
      </c>
      <c r="AD314" s="58">
        <v>36251</v>
      </c>
      <c r="AE314" s="58">
        <v>36425</v>
      </c>
      <c r="AF314" s="59">
        <v>36530</v>
      </c>
    </row>
    <row r="315" s="65" customFormat="1" ht="22" customHeight="1" spans="2:32">
      <c r="B315" s="58">
        <v>46001</v>
      </c>
      <c r="C315" s="59">
        <v>46345</v>
      </c>
      <c r="D315" s="58">
        <v>46731</v>
      </c>
      <c r="E315" s="59">
        <v>46967</v>
      </c>
      <c r="F315" s="58">
        <v>47244</v>
      </c>
      <c r="G315" s="59">
        <v>47586</v>
      </c>
      <c r="H315" s="58">
        <v>48048</v>
      </c>
      <c r="I315" s="59">
        <v>48449</v>
      </c>
      <c r="J315" s="58">
        <v>48769</v>
      </c>
      <c r="K315" s="59">
        <v>49058</v>
      </c>
      <c r="L315" s="58">
        <v>49237</v>
      </c>
      <c r="M315" s="59">
        <v>49409</v>
      </c>
      <c r="N315" s="58">
        <v>49734</v>
      </c>
      <c r="O315" s="59">
        <v>50163</v>
      </c>
      <c r="P315" s="58">
        <v>51360</v>
      </c>
      <c r="Q315" s="73"/>
      <c r="R315" s="58">
        <v>31646</v>
      </c>
      <c r="S315" s="59">
        <v>31762</v>
      </c>
      <c r="T315" s="58">
        <v>31826</v>
      </c>
      <c r="U315" s="59">
        <v>32157</v>
      </c>
      <c r="V315" s="58">
        <v>32423</v>
      </c>
      <c r="W315" s="59">
        <v>32654</v>
      </c>
      <c r="X315" s="58">
        <v>33857</v>
      </c>
      <c r="Y315" s="59">
        <v>35033</v>
      </c>
      <c r="Z315" s="58">
        <v>35444</v>
      </c>
      <c r="AA315" s="59">
        <v>35570</v>
      </c>
      <c r="AB315" s="58">
        <v>35751</v>
      </c>
      <c r="AC315" s="59">
        <v>36013</v>
      </c>
      <c r="AD315" s="58">
        <v>36253</v>
      </c>
      <c r="AE315" s="58">
        <v>36431</v>
      </c>
      <c r="AF315" s="59">
        <v>36538</v>
      </c>
    </row>
    <row r="316" s="65" customFormat="1" ht="22" customHeight="1" spans="2:32">
      <c r="B316" s="58">
        <v>46011</v>
      </c>
      <c r="C316" s="59">
        <v>46346</v>
      </c>
      <c r="D316" s="58">
        <v>46732</v>
      </c>
      <c r="E316" s="59">
        <v>46970</v>
      </c>
      <c r="F316" s="58">
        <v>47250</v>
      </c>
      <c r="G316" s="59">
        <v>47588</v>
      </c>
      <c r="H316" s="58">
        <v>48049</v>
      </c>
      <c r="I316" s="59">
        <v>48451</v>
      </c>
      <c r="J316" s="58">
        <v>48801</v>
      </c>
      <c r="K316" s="59">
        <v>49060</v>
      </c>
      <c r="L316" s="58">
        <v>49239</v>
      </c>
      <c r="M316" s="59">
        <v>49412</v>
      </c>
      <c r="N316" s="58">
        <v>49735</v>
      </c>
      <c r="O316" s="59">
        <v>50201</v>
      </c>
      <c r="P316" s="58">
        <v>51363</v>
      </c>
      <c r="Q316" s="73"/>
      <c r="R316" s="58">
        <v>31647</v>
      </c>
      <c r="S316" s="59">
        <v>31764</v>
      </c>
      <c r="T316" s="58">
        <v>31827</v>
      </c>
      <c r="U316" s="59">
        <v>32160</v>
      </c>
      <c r="V316" s="58">
        <v>32425</v>
      </c>
      <c r="W316" s="59">
        <v>32656</v>
      </c>
      <c r="X316" s="58">
        <v>33862</v>
      </c>
      <c r="Y316" s="59">
        <v>35034</v>
      </c>
      <c r="Z316" s="58">
        <v>35446</v>
      </c>
      <c r="AA316" s="59">
        <v>35571</v>
      </c>
      <c r="AB316" s="58">
        <v>35752</v>
      </c>
      <c r="AC316" s="59">
        <v>36015</v>
      </c>
      <c r="AD316" s="58">
        <v>36255</v>
      </c>
      <c r="AE316" s="58">
        <v>36432</v>
      </c>
      <c r="AF316" s="59">
        <v>36539</v>
      </c>
    </row>
    <row r="317" s="65" customFormat="1" ht="22" customHeight="1" spans="2:32">
      <c r="B317" s="58">
        <v>46012</v>
      </c>
      <c r="C317" s="59">
        <v>46356</v>
      </c>
      <c r="D317" s="58">
        <v>46733</v>
      </c>
      <c r="E317" s="59">
        <v>46975</v>
      </c>
      <c r="F317" s="58">
        <v>47274</v>
      </c>
      <c r="G317" s="59">
        <v>47591</v>
      </c>
      <c r="H317" s="58">
        <v>48050</v>
      </c>
      <c r="I317" s="59">
        <v>48455</v>
      </c>
      <c r="J317" s="58">
        <v>48804</v>
      </c>
      <c r="K317" s="59">
        <v>49062</v>
      </c>
      <c r="L317" s="58">
        <v>49240</v>
      </c>
      <c r="M317" s="59">
        <v>49413</v>
      </c>
      <c r="N317" s="58">
        <v>49737</v>
      </c>
      <c r="O317" s="59">
        <v>50208</v>
      </c>
      <c r="P317" s="58">
        <v>51401</v>
      </c>
      <c r="Q317" s="73"/>
      <c r="R317" s="58">
        <v>31648</v>
      </c>
      <c r="S317" s="59">
        <v>31765</v>
      </c>
      <c r="T317" s="58">
        <v>31830</v>
      </c>
      <c r="U317" s="59">
        <v>32179</v>
      </c>
      <c r="V317" s="58">
        <v>32426</v>
      </c>
      <c r="W317" s="59">
        <v>32658</v>
      </c>
      <c r="X317" s="58">
        <v>33865</v>
      </c>
      <c r="Y317" s="59">
        <v>35035</v>
      </c>
      <c r="Z317" s="58">
        <v>35447</v>
      </c>
      <c r="AA317" s="59">
        <v>35572</v>
      </c>
      <c r="AB317" s="58">
        <v>35755</v>
      </c>
      <c r="AC317" s="59">
        <v>36016</v>
      </c>
      <c r="AD317" s="58">
        <v>36256</v>
      </c>
      <c r="AE317" s="58">
        <v>36435</v>
      </c>
      <c r="AF317" s="59">
        <v>36540</v>
      </c>
    </row>
    <row r="318" s="65" customFormat="1" ht="22" customHeight="1" spans="2:32">
      <c r="B318" s="58">
        <v>46017</v>
      </c>
      <c r="C318" s="59">
        <v>46371</v>
      </c>
      <c r="D318" s="58">
        <v>46737</v>
      </c>
      <c r="E318" s="59">
        <v>46979</v>
      </c>
      <c r="F318" s="58">
        <v>47280</v>
      </c>
      <c r="G318" s="59">
        <v>47596</v>
      </c>
      <c r="H318" s="58">
        <v>48054</v>
      </c>
      <c r="I318" s="59">
        <v>48457</v>
      </c>
      <c r="J318" s="58">
        <v>48808</v>
      </c>
      <c r="K318" s="59">
        <v>49064</v>
      </c>
      <c r="L318" s="58">
        <v>49242</v>
      </c>
      <c r="M318" s="59">
        <v>49415</v>
      </c>
      <c r="N318" s="58">
        <v>49740</v>
      </c>
      <c r="O318" s="59">
        <v>50211</v>
      </c>
      <c r="P318" s="58">
        <v>51459</v>
      </c>
      <c r="Q318" s="73"/>
      <c r="R318" s="58">
        <v>31649</v>
      </c>
      <c r="S318" s="59">
        <v>31766</v>
      </c>
      <c r="T318" s="58">
        <v>31832</v>
      </c>
      <c r="U318" s="59">
        <v>32180</v>
      </c>
      <c r="V318" s="58">
        <v>32427</v>
      </c>
      <c r="W318" s="59">
        <v>32662</v>
      </c>
      <c r="X318" s="58">
        <v>33867</v>
      </c>
      <c r="Y318" s="59">
        <v>35042</v>
      </c>
      <c r="Z318" s="58">
        <v>35452</v>
      </c>
      <c r="AA318" s="59">
        <v>35573</v>
      </c>
      <c r="AB318" s="58">
        <v>35756</v>
      </c>
      <c r="AC318" s="59">
        <v>36017</v>
      </c>
      <c r="AD318" s="58">
        <v>36258</v>
      </c>
      <c r="AE318" s="58">
        <v>36436</v>
      </c>
      <c r="AF318" s="59">
        <v>36545</v>
      </c>
    </row>
    <row r="319" s="65" customFormat="1" ht="22" customHeight="1" spans="2:32">
      <c r="B319" s="58">
        <v>46018</v>
      </c>
      <c r="C319" s="59">
        <v>46372</v>
      </c>
      <c r="D319" s="58">
        <v>46743</v>
      </c>
      <c r="E319" s="59">
        <v>46980</v>
      </c>
      <c r="F319" s="58">
        <v>47302</v>
      </c>
      <c r="G319" s="59">
        <v>47601</v>
      </c>
      <c r="H319" s="58">
        <v>48062</v>
      </c>
      <c r="I319" s="59">
        <v>48458</v>
      </c>
      <c r="J319" s="58">
        <v>48812</v>
      </c>
      <c r="K319" s="59">
        <v>49065</v>
      </c>
      <c r="L319" s="58">
        <v>49245</v>
      </c>
      <c r="M319" s="59">
        <v>49430</v>
      </c>
      <c r="N319" s="58">
        <v>49781</v>
      </c>
      <c r="O319" s="59">
        <v>50219</v>
      </c>
      <c r="P319" s="58">
        <v>51534</v>
      </c>
      <c r="Q319" s="73"/>
      <c r="R319" s="58">
        <v>31650</v>
      </c>
      <c r="S319" s="59">
        <v>31767</v>
      </c>
      <c r="T319" s="58">
        <v>31836</v>
      </c>
      <c r="U319" s="59">
        <v>32181</v>
      </c>
      <c r="V319" s="58">
        <v>32430</v>
      </c>
      <c r="W319" s="59">
        <v>32663</v>
      </c>
      <c r="X319" s="58">
        <v>33890</v>
      </c>
      <c r="Y319" s="59">
        <v>35044</v>
      </c>
      <c r="Z319" s="58">
        <v>35453</v>
      </c>
      <c r="AA319" s="59">
        <v>35574</v>
      </c>
      <c r="AB319" s="58">
        <v>35764</v>
      </c>
      <c r="AC319" s="59">
        <v>36024</v>
      </c>
      <c r="AD319" s="58">
        <v>36260</v>
      </c>
      <c r="AE319" s="58">
        <v>36439</v>
      </c>
      <c r="AF319" s="59">
        <v>36548</v>
      </c>
    </row>
    <row r="320" s="65" customFormat="1" ht="22" customHeight="1" spans="2:32">
      <c r="B320" s="58">
        <v>46030</v>
      </c>
      <c r="C320" s="59">
        <v>46377</v>
      </c>
      <c r="D320" s="58">
        <v>46745</v>
      </c>
      <c r="E320" s="59">
        <v>46987</v>
      </c>
      <c r="F320" s="58">
        <v>47305</v>
      </c>
      <c r="G320" s="59">
        <v>47610</v>
      </c>
      <c r="H320" s="58">
        <v>48063</v>
      </c>
      <c r="I320" s="59">
        <v>48460</v>
      </c>
      <c r="J320" s="58">
        <v>48813</v>
      </c>
      <c r="K320" s="59">
        <v>49068</v>
      </c>
      <c r="L320" s="58">
        <v>49250</v>
      </c>
      <c r="M320" s="59">
        <v>49431</v>
      </c>
      <c r="N320" s="58">
        <v>49783</v>
      </c>
      <c r="O320" s="59">
        <v>50226</v>
      </c>
      <c r="P320" s="58">
        <v>51537</v>
      </c>
      <c r="Q320" s="73"/>
      <c r="R320" s="58">
        <v>31711</v>
      </c>
      <c r="S320" s="59">
        <v>31769</v>
      </c>
      <c r="T320" s="58">
        <v>32008</v>
      </c>
      <c r="U320" s="59">
        <v>32182</v>
      </c>
      <c r="V320" s="58">
        <v>32431</v>
      </c>
      <c r="W320" s="59">
        <v>32666</v>
      </c>
      <c r="X320" s="58">
        <v>33930</v>
      </c>
      <c r="Y320" s="59">
        <v>35046</v>
      </c>
      <c r="Z320" s="58">
        <v>35456</v>
      </c>
      <c r="AA320" s="59">
        <v>35576</v>
      </c>
      <c r="AB320" s="58">
        <v>35765</v>
      </c>
      <c r="AC320" s="59">
        <v>36026</v>
      </c>
      <c r="AD320" s="58">
        <v>36261</v>
      </c>
      <c r="AE320" s="58">
        <v>36441</v>
      </c>
      <c r="AF320" s="59">
        <v>36550</v>
      </c>
    </row>
    <row r="321" s="65" customFormat="1" ht="22" customHeight="1" spans="2:32">
      <c r="B321" s="58">
        <v>46031</v>
      </c>
      <c r="C321" s="59">
        <v>46391</v>
      </c>
      <c r="D321" s="58">
        <v>46747</v>
      </c>
      <c r="E321" s="59">
        <v>46992</v>
      </c>
      <c r="F321" s="58">
        <v>47306</v>
      </c>
      <c r="G321" s="59">
        <v>47613</v>
      </c>
      <c r="H321" s="58">
        <v>48064</v>
      </c>
      <c r="I321" s="59">
        <v>48461</v>
      </c>
      <c r="J321" s="58">
        <v>48817</v>
      </c>
      <c r="K321" s="59">
        <v>49070</v>
      </c>
      <c r="L321" s="58">
        <v>49254</v>
      </c>
      <c r="M321" s="59">
        <v>49434</v>
      </c>
      <c r="N321" s="58">
        <v>49785</v>
      </c>
      <c r="O321" s="59">
        <v>50241</v>
      </c>
      <c r="P321" s="58">
        <v>51543</v>
      </c>
      <c r="Q321" s="73"/>
      <c r="R321" s="58">
        <v>31712</v>
      </c>
      <c r="S321" s="59">
        <v>31770</v>
      </c>
      <c r="T321" s="58">
        <v>32009</v>
      </c>
      <c r="U321" s="59">
        <v>32183</v>
      </c>
      <c r="V321" s="58">
        <v>32434</v>
      </c>
      <c r="W321" s="59">
        <v>32667</v>
      </c>
      <c r="X321" s="58">
        <v>33935</v>
      </c>
      <c r="Y321" s="59">
        <v>35049</v>
      </c>
      <c r="Z321" s="58">
        <v>35457</v>
      </c>
      <c r="AA321" s="59">
        <v>35577</v>
      </c>
      <c r="AB321" s="58">
        <v>35766</v>
      </c>
      <c r="AC321" s="59">
        <v>36028</v>
      </c>
      <c r="AD321" s="58">
        <v>36262</v>
      </c>
      <c r="AE321" s="58">
        <v>36442</v>
      </c>
      <c r="AF321" s="59">
        <v>36551</v>
      </c>
    </row>
    <row r="322" s="65" customFormat="1" ht="22" customHeight="1" spans="2:32">
      <c r="B322" s="58">
        <v>46034</v>
      </c>
      <c r="C322" s="59">
        <v>46406</v>
      </c>
      <c r="D322" s="58">
        <v>46750</v>
      </c>
      <c r="E322" s="59">
        <v>46994</v>
      </c>
      <c r="F322" s="58">
        <v>47307</v>
      </c>
      <c r="G322" s="59">
        <v>47620</v>
      </c>
      <c r="H322" s="58">
        <v>48079</v>
      </c>
      <c r="I322" s="59">
        <v>48462</v>
      </c>
      <c r="J322" s="58">
        <v>48820</v>
      </c>
      <c r="K322" s="59">
        <v>49075</v>
      </c>
      <c r="L322" s="58">
        <v>49257</v>
      </c>
      <c r="M322" s="59">
        <v>49435</v>
      </c>
      <c r="N322" s="58">
        <v>49796</v>
      </c>
      <c r="O322" s="59">
        <v>50243</v>
      </c>
      <c r="P322" s="58">
        <v>51550</v>
      </c>
      <c r="Q322" s="73"/>
      <c r="R322" s="58">
        <v>31713</v>
      </c>
      <c r="S322" s="59">
        <v>31771</v>
      </c>
      <c r="T322" s="58">
        <v>32013</v>
      </c>
      <c r="U322" s="59">
        <v>32185</v>
      </c>
      <c r="V322" s="58">
        <v>32437</v>
      </c>
      <c r="W322" s="59">
        <v>32668</v>
      </c>
      <c r="X322" s="58">
        <v>33944</v>
      </c>
      <c r="Y322" s="59">
        <v>35051</v>
      </c>
      <c r="Z322" s="58">
        <v>35458</v>
      </c>
      <c r="AA322" s="59">
        <v>35578</v>
      </c>
      <c r="AB322" s="58">
        <v>35769</v>
      </c>
      <c r="AC322" s="59">
        <v>36029</v>
      </c>
      <c r="AD322" s="58">
        <v>36263</v>
      </c>
      <c r="AE322" s="58">
        <v>36444</v>
      </c>
      <c r="AF322" s="59">
        <v>36553</v>
      </c>
    </row>
    <row r="323" s="65" customFormat="1" ht="22" customHeight="1" spans="2:32">
      <c r="B323" s="58">
        <v>46036</v>
      </c>
      <c r="C323" s="59">
        <v>46407</v>
      </c>
      <c r="D323" s="58">
        <v>46755</v>
      </c>
      <c r="E323" s="59">
        <v>46995</v>
      </c>
      <c r="F323" s="58">
        <v>47308</v>
      </c>
      <c r="G323" s="59">
        <v>47638</v>
      </c>
      <c r="H323" s="58">
        <v>48096</v>
      </c>
      <c r="I323" s="59">
        <v>48463</v>
      </c>
      <c r="J323" s="58">
        <v>48827</v>
      </c>
      <c r="K323" s="59">
        <v>49078</v>
      </c>
      <c r="L323" s="58">
        <v>49258</v>
      </c>
      <c r="M323" s="59">
        <v>49437</v>
      </c>
      <c r="N323" s="58">
        <v>49801</v>
      </c>
      <c r="O323" s="59">
        <v>50423</v>
      </c>
      <c r="P323" s="58">
        <v>51554</v>
      </c>
      <c r="Q323" s="73"/>
      <c r="R323" s="58">
        <v>31714</v>
      </c>
      <c r="S323" s="59">
        <v>31772</v>
      </c>
      <c r="T323" s="58">
        <v>32033</v>
      </c>
      <c r="U323" s="59">
        <v>32187</v>
      </c>
      <c r="V323" s="58">
        <v>32442</v>
      </c>
      <c r="W323" s="59">
        <v>32680</v>
      </c>
      <c r="X323" s="58">
        <v>33960</v>
      </c>
      <c r="Y323" s="59">
        <v>35053</v>
      </c>
      <c r="Z323" s="58">
        <v>35459</v>
      </c>
      <c r="AA323" s="59">
        <v>35579</v>
      </c>
      <c r="AB323" s="58">
        <v>35771</v>
      </c>
      <c r="AC323" s="59">
        <v>36030</v>
      </c>
      <c r="AD323" s="58">
        <v>36264</v>
      </c>
      <c r="AE323" s="58">
        <v>36445</v>
      </c>
      <c r="AF323" s="59">
        <v>36556</v>
      </c>
    </row>
    <row r="324" s="65" customFormat="1" ht="22" customHeight="1" spans="2:32">
      <c r="B324" s="58">
        <v>46040</v>
      </c>
      <c r="C324" s="59">
        <v>46409</v>
      </c>
      <c r="D324" s="58">
        <v>46763</v>
      </c>
      <c r="E324" s="59">
        <v>47001</v>
      </c>
      <c r="F324" s="58">
        <v>47322</v>
      </c>
      <c r="G324" s="59">
        <v>47639</v>
      </c>
      <c r="H324" s="58">
        <v>48115</v>
      </c>
      <c r="I324" s="59">
        <v>48464</v>
      </c>
      <c r="J324" s="58">
        <v>48833</v>
      </c>
      <c r="K324" s="59">
        <v>49079</v>
      </c>
      <c r="L324" s="58">
        <v>49259</v>
      </c>
      <c r="M324" s="59">
        <v>49440</v>
      </c>
      <c r="N324" s="58">
        <v>49802</v>
      </c>
      <c r="O324" s="59">
        <v>50435</v>
      </c>
      <c r="P324" s="58">
        <v>51601</v>
      </c>
      <c r="Q324" s="73"/>
      <c r="R324" s="58">
        <v>31715</v>
      </c>
      <c r="S324" s="59">
        <v>31773</v>
      </c>
      <c r="T324" s="58">
        <v>32038</v>
      </c>
      <c r="U324" s="59">
        <v>32189</v>
      </c>
      <c r="V324" s="58">
        <v>32443</v>
      </c>
      <c r="W324" s="59">
        <v>32681</v>
      </c>
      <c r="X324" s="58">
        <v>33975</v>
      </c>
      <c r="Y324" s="59">
        <v>35063</v>
      </c>
      <c r="Z324" s="58">
        <v>35460</v>
      </c>
      <c r="AA324" s="59">
        <v>35580</v>
      </c>
      <c r="AB324" s="58">
        <v>35772</v>
      </c>
      <c r="AC324" s="59">
        <v>36031</v>
      </c>
      <c r="AD324" s="58">
        <v>36266</v>
      </c>
      <c r="AE324" s="58">
        <v>36446</v>
      </c>
      <c r="AF324" s="59">
        <v>36558</v>
      </c>
    </row>
    <row r="325" s="65" customFormat="1" ht="22" customHeight="1" spans="2:32">
      <c r="B325" s="58">
        <v>46041</v>
      </c>
      <c r="C325" s="59">
        <v>46506</v>
      </c>
      <c r="D325" s="58">
        <v>46767</v>
      </c>
      <c r="E325" s="59">
        <v>47003</v>
      </c>
      <c r="F325" s="58">
        <v>47324</v>
      </c>
      <c r="G325" s="59">
        <v>47648</v>
      </c>
      <c r="H325" s="58">
        <v>48117</v>
      </c>
      <c r="I325" s="59">
        <v>48471</v>
      </c>
      <c r="J325" s="58">
        <v>48836</v>
      </c>
      <c r="K325" s="59">
        <v>49080</v>
      </c>
      <c r="L325" s="58">
        <v>49261</v>
      </c>
      <c r="M325" s="59">
        <v>49445</v>
      </c>
      <c r="N325" s="58">
        <v>49808</v>
      </c>
      <c r="O325" s="59">
        <v>50436</v>
      </c>
      <c r="P325" s="58">
        <v>51651</v>
      </c>
      <c r="Q325" s="73"/>
      <c r="R325" s="58">
        <v>31716</v>
      </c>
      <c r="S325" s="59">
        <v>31774</v>
      </c>
      <c r="T325" s="58">
        <v>32040</v>
      </c>
      <c r="U325" s="59">
        <v>32190</v>
      </c>
      <c r="V325" s="58">
        <v>32445</v>
      </c>
      <c r="W325" s="59">
        <v>32683</v>
      </c>
      <c r="X325" s="58">
        <v>33982</v>
      </c>
      <c r="Y325" s="59">
        <v>35070</v>
      </c>
      <c r="Z325" s="58">
        <v>35461</v>
      </c>
      <c r="AA325" s="59">
        <v>35581</v>
      </c>
      <c r="AB325" s="58">
        <v>35774</v>
      </c>
      <c r="AC325" s="59">
        <v>36032</v>
      </c>
      <c r="AD325" s="58">
        <v>36267</v>
      </c>
      <c r="AE325" s="58">
        <v>36451</v>
      </c>
      <c r="AF325" s="59">
        <v>36560</v>
      </c>
    </row>
    <row r="326" s="65" customFormat="1" ht="22" customHeight="1" spans="2:32">
      <c r="B326" s="58">
        <v>46044</v>
      </c>
      <c r="C326" s="59">
        <v>46511</v>
      </c>
      <c r="D326" s="58">
        <v>46769</v>
      </c>
      <c r="E326" s="59">
        <v>47006</v>
      </c>
      <c r="F326" s="58">
        <v>47330</v>
      </c>
      <c r="G326" s="59">
        <v>47805</v>
      </c>
      <c r="H326" s="58">
        <v>48118</v>
      </c>
      <c r="I326" s="59">
        <v>48473</v>
      </c>
      <c r="J326" s="58">
        <v>48837</v>
      </c>
      <c r="K326" s="59">
        <v>49083</v>
      </c>
      <c r="L326" s="58">
        <v>49265</v>
      </c>
      <c r="M326" s="59">
        <v>49448</v>
      </c>
      <c r="N326" s="58">
        <v>49837</v>
      </c>
      <c r="O326" s="59">
        <v>50511</v>
      </c>
      <c r="P326" s="58">
        <v>52036</v>
      </c>
      <c r="Q326" s="73"/>
      <c r="R326" s="58">
        <v>31717</v>
      </c>
      <c r="S326" s="59">
        <v>31775</v>
      </c>
      <c r="T326" s="58">
        <v>32042</v>
      </c>
      <c r="U326" s="59">
        <v>32227</v>
      </c>
      <c r="V326" s="58">
        <v>32449</v>
      </c>
      <c r="W326" s="59">
        <v>32686</v>
      </c>
      <c r="X326" s="58">
        <v>34137</v>
      </c>
      <c r="Y326" s="59">
        <v>35072</v>
      </c>
      <c r="Z326" s="58">
        <v>35462</v>
      </c>
      <c r="AA326" s="59">
        <v>35585</v>
      </c>
      <c r="AB326" s="58">
        <v>35775</v>
      </c>
      <c r="AC326" s="59">
        <v>36033</v>
      </c>
      <c r="AD326" s="58">
        <v>36269</v>
      </c>
      <c r="AE326" s="58">
        <v>36453</v>
      </c>
      <c r="AF326" s="59">
        <v>36562</v>
      </c>
    </row>
    <row r="327" s="65" customFormat="1" ht="22" customHeight="1" spans="2:32">
      <c r="B327" s="58">
        <v>46047</v>
      </c>
      <c r="C327" s="59">
        <v>46524</v>
      </c>
      <c r="D327" s="58">
        <v>46770</v>
      </c>
      <c r="E327" s="59">
        <v>47020</v>
      </c>
      <c r="F327" s="58">
        <v>47331</v>
      </c>
      <c r="G327" s="59">
        <v>47834</v>
      </c>
      <c r="H327" s="58">
        <v>48130</v>
      </c>
      <c r="I327" s="59">
        <v>48476</v>
      </c>
      <c r="J327" s="58">
        <v>48838</v>
      </c>
      <c r="K327" s="59">
        <v>49087</v>
      </c>
      <c r="L327" s="58">
        <v>49267</v>
      </c>
      <c r="M327" s="59">
        <v>49453</v>
      </c>
      <c r="N327" s="58">
        <v>49841</v>
      </c>
      <c r="O327" s="59">
        <v>50521</v>
      </c>
      <c r="P327" s="58">
        <v>52040</v>
      </c>
      <c r="Q327" s="73"/>
      <c r="R327" s="58">
        <v>31723</v>
      </c>
      <c r="S327" s="59">
        <v>31777</v>
      </c>
      <c r="T327" s="58">
        <v>32044</v>
      </c>
      <c r="U327" s="59">
        <v>32234</v>
      </c>
      <c r="V327" s="58">
        <v>32452</v>
      </c>
      <c r="W327" s="59">
        <v>32692</v>
      </c>
      <c r="X327" s="58">
        <v>34138</v>
      </c>
      <c r="Y327" s="59">
        <v>35074</v>
      </c>
      <c r="Z327" s="58">
        <v>35463</v>
      </c>
      <c r="AA327" s="59">
        <v>35586</v>
      </c>
      <c r="AB327" s="58">
        <v>35776</v>
      </c>
      <c r="AC327" s="59">
        <v>36034</v>
      </c>
      <c r="AD327" s="58">
        <v>36270</v>
      </c>
      <c r="AE327" s="58">
        <v>36454</v>
      </c>
      <c r="AF327" s="59">
        <v>36569</v>
      </c>
    </row>
    <row r="328" s="65" customFormat="1" ht="22" customHeight="1" spans="2:32">
      <c r="B328" s="58">
        <v>46051</v>
      </c>
      <c r="C328" s="59">
        <v>46527</v>
      </c>
      <c r="D328" s="58">
        <v>46777</v>
      </c>
      <c r="E328" s="59">
        <v>47022</v>
      </c>
      <c r="F328" s="58">
        <v>47334</v>
      </c>
      <c r="G328" s="59">
        <v>47842</v>
      </c>
      <c r="H328" s="58">
        <v>48131</v>
      </c>
      <c r="I328" s="59">
        <v>48607</v>
      </c>
      <c r="J328" s="58">
        <v>48846</v>
      </c>
      <c r="K328" s="59">
        <v>49088</v>
      </c>
      <c r="L328" s="58">
        <v>49269</v>
      </c>
      <c r="M328" s="59">
        <v>49457</v>
      </c>
      <c r="N328" s="58">
        <v>49858</v>
      </c>
      <c r="O328" s="59">
        <v>50529</v>
      </c>
      <c r="P328" s="58">
        <v>52056</v>
      </c>
      <c r="Q328" s="73"/>
      <c r="R328" s="58">
        <v>31724</v>
      </c>
      <c r="S328" s="59">
        <v>31778</v>
      </c>
      <c r="T328" s="58">
        <v>32046</v>
      </c>
      <c r="U328" s="59">
        <v>32320</v>
      </c>
      <c r="V328" s="58">
        <v>32455</v>
      </c>
      <c r="W328" s="59">
        <v>32693</v>
      </c>
      <c r="X328" s="58">
        <v>34139</v>
      </c>
      <c r="Y328" s="59">
        <v>35077</v>
      </c>
      <c r="Z328" s="58">
        <v>35464</v>
      </c>
      <c r="AA328" s="59">
        <v>35587</v>
      </c>
      <c r="AB328" s="58">
        <v>35952</v>
      </c>
      <c r="AC328" s="59">
        <v>36035</v>
      </c>
      <c r="AD328" s="58">
        <v>36272</v>
      </c>
      <c r="AE328" s="58">
        <v>36455</v>
      </c>
      <c r="AF328" s="59">
        <v>36579</v>
      </c>
    </row>
    <row r="329" s="65" customFormat="1" ht="22" customHeight="1" spans="2:32">
      <c r="B329" s="58">
        <v>46063</v>
      </c>
      <c r="C329" s="59">
        <v>46528</v>
      </c>
      <c r="D329" s="58">
        <v>46781</v>
      </c>
      <c r="E329" s="59">
        <v>47025</v>
      </c>
      <c r="F329" s="58">
        <v>47335</v>
      </c>
      <c r="G329" s="59">
        <v>47845</v>
      </c>
      <c r="H329" s="58">
        <v>48133</v>
      </c>
      <c r="I329" s="59">
        <v>48612</v>
      </c>
      <c r="J329" s="58">
        <v>48848</v>
      </c>
      <c r="K329" s="59">
        <v>49090</v>
      </c>
      <c r="L329" s="58">
        <v>49270</v>
      </c>
      <c r="M329" s="59">
        <v>49458</v>
      </c>
      <c r="N329" s="58">
        <v>49863</v>
      </c>
      <c r="O329" s="59">
        <v>50548</v>
      </c>
      <c r="P329" s="58">
        <v>52057</v>
      </c>
      <c r="Q329" s="73"/>
      <c r="R329" s="58">
        <v>31725</v>
      </c>
      <c r="S329" s="59">
        <v>31779</v>
      </c>
      <c r="T329" s="58">
        <v>32052</v>
      </c>
      <c r="U329" s="59">
        <v>32321</v>
      </c>
      <c r="V329" s="58">
        <v>32460</v>
      </c>
      <c r="W329" s="59">
        <v>32694</v>
      </c>
      <c r="X329" s="58">
        <v>34141</v>
      </c>
      <c r="Y329" s="59">
        <v>35078</v>
      </c>
      <c r="Z329" s="58">
        <v>35466</v>
      </c>
      <c r="AA329" s="59">
        <v>35592</v>
      </c>
      <c r="AB329" s="58">
        <v>35953</v>
      </c>
      <c r="AC329" s="59">
        <v>36036</v>
      </c>
      <c r="AD329" s="58">
        <v>36273</v>
      </c>
      <c r="AE329" s="58">
        <v>36456</v>
      </c>
      <c r="AF329" s="59">
        <v>36581</v>
      </c>
    </row>
    <row r="330" s="65" customFormat="1" ht="22" customHeight="1" spans="2:32">
      <c r="B330" s="58">
        <v>46064</v>
      </c>
      <c r="C330" s="59">
        <v>46534</v>
      </c>
      <c r="D330" s="58">
        <v>46782</v>
      </c>
      <c r="E330" s="59">
        <v>47033</v>
      </c>
      <c r="F330" s="58">
        <v>47356</v>
      </c>
      <c r="G330" s="59">
        <v>47848</v>
      </c>
      <c r="H330" s="58">
        <v>48145</v>
      </c>
      <c r="I330" s="59">
        <v>48616</v>
      </c>
      <c r="J330" s="58">
        <v>48852</v>
      </c>
      <c r="K330" s="59">
        <v>49091</v>
      </c>
      <c r="L330" s="58">
        <v>49272</v>
      </c>
      <c r="M330" s="59">
        <v>49460</v>
      </c>
      <c r="N330" s="58">
        <v>49864</v>
      </c>
      <c r="O330" s="59">
        <v>50588</v>
      </c>
      <c r="P330" s="58">
        <v>52060</v>
      </c>
      <c r="Q330" s="73"/>
      <c r="R330" s="58">
        <v>31726</v>
      </c>
      <c r="S330" s="59">
        <v>31780</v>
      </c>
      <c r="T330" s="58">
        <v>32053</v>
      </c>
      <c r="U330" s="59">
        <v>32322</v>
      </c>
      <c r="V330" s="58">
        <v>32462</v>
      </c>
      <c r="W330" s="59">
        <v>32697</v>
      </c>
      <c r="X330" s="58">
        <v>34142</v>
      </c>
      <c r="Y330" s="59">
        <v>35079</v>
      </c>
      <c r="Z330" s="58">
        <v>35469</v>
      </c>
      <c r="AA330" s="59">
        <v>35593</v>
      </c>
      <c r="AB330" s="58">
        <v>35958</v>
      </c>
      <c r="AC330" s="59">
        <v>36037</v>
      </c>
      <c r="AD330" s="58">
        <v>36274</v>
      </c>
      <c r="AE330" s="58">
        <v>36458</v>
      </c>
      <c r="AF330" s="59">
        <v>36583</v>
      </c>
    </row>
    <row r="331" s="65" customFormat="1" ht="22" customHeight="1" spans="2:32">
      <c r="B331" s="58">
        <v>46065</v>
      </c>
      <c r="C331" s="59">
        <v>46536</v>
      </c>
      <c r="D331" s="58">
        <v>46784</v>
      </c>
      <c r="E331" s="59">
        <v>47034</v>
      </c>
      <c r="F331" s="58">
        <v>47361</v>
      </c>
      <c r="G331" s="59">
        <v>47851</v>
      </c>
      <c r="H331" s="58">
        <v>48157</v>
      </c>
      <c r="I331" s="59">
        <v>48617</v>
      </c>
      <c r="J331" s="58">
        <v>48853</v>
      </c>
      <c r="K331" s="59">
        <v>49093</v>
      </c>
      <c r="L331" s="58">
        <v>49277</v>
      </c>
      <c r="M331" s="59">
        <v>49601</v>
      </c>
      <c r="N331" s="58">
        <v>49870</v>
      </c>
      <c r="O331" s="59">
        <v>50595</v>
      </c>
      <c r="P331" s="58">
        <v>52068</v>
      </c>
      <c r="Q331" s="73"/>
      <c r="R331" s="58">
        <v>31730</v>
      </c>
      <c r="S331" s="59">
        <v>31781</v>
      </c>
      <c r="T331" s="58">
        <v>32054</v>
      </c>
      <c r="U331" s="59">
        <v>32323</v>
      </c>
      <c r="V331" s="58">
        <v>32464</v>
      </c>
      <c r="W331" s="59">
        <v>32702</v>
      </c>
      <c r="X331" s="58">
        <v>34143</v>
      </c>
      <c r="Y331" s="59">
        <v>35083</v>
      </c>
      <c r="Z331" s="58">
        <v>35470</v>
      </c>
      <c r="AA331" s="59">
        <v>35594</v>
      </c>
      <c r="AB331" s="58">
        <v>35959</v>
      </c>
      <c r="AC331" s="59">
        <v>36039</v>
      </c>
      <c r="AD331" s="58">
        <v>36275</v>
      </c>
      <c r="AE331" s="58">
        <v>36467</v>
      </c>
      <c r="AF331" s="59">
        <v>36584</v>
      </c>
    </row>
    <row r="332" s="65" customFormat="1" ht="22" customHeight="1" spans="2:32">
      <c r="B332" s="58">
        <v>46068</v>
      </c>
      <c r="C332" s="59">
        <v>46537</v>
      </c>
      <c r="D332" s="58">
        <v>46786</v>
      </c>
      <c r="E332" s="59">
        <v>47060</v>
      </c>
      <c r="F332" s="58">
        <v>47362</v>
      </c>
      <c r="G332" s="59">
        <v>47875</v>
      </c>
      <c r="H332" s="58">
        <v>48158</v>
      </c>
      <c r="I332" s="59">
        <v>48622</v>
      </c>
      <c r="J332" s="58">
        <v>48857</v>
      </c>
      <c r="K332" s="59">
        <v>49097</v>
      </c>
      <c r="L332" s="58">
        <v>49278</v>
      </c>
      <c r="M332" s="59">
        <v>49610</v>
      </c>
      <c r="N332" s="58">
        <v>49871</v>
      </c>
      <c r="O332" s="59">
        <v>50616</v>
      </c>
      <c r="P332" s="58">
        <v>52101</v>
      </c>
      <c r="Q332" s="73"/>
      <c r="R332" s="58">
        <v>31732</v>
      </c>
      <c r="S332" s="59">
        <v>31782</v>
      </c>
      <c r="T332" s="58">
        <v>32058</v>
      </c>
      <c r="U332" s="59">
        <v>32324</v>
      </c>
      <c r="V332" s="58">
        <v>32465</v>
      </c>
      <c r="W332" s="59">
        <v>32709</v>
      </c>
      <c r="X332" s="58">
        <v>34251</v>
      </c>
      <c r="Y332" s="59">
        <v>35085</v>
      </c>
      <c r="Z332" s="58">
        <v>35471</v>
      </c>
      <c r="AA332" s="59">
        <v>35610</v>
      </c>
      <c r="AB332" s="58">
        <v>35961</v>
      </c>
      <c r="AC332" s="59">
        <v>36040</v>
      </c>
      <c r="AD332" s="58">
        <v>36278</v>
      </c>
      <c r="AE332" s="58">
        <v>36470</v>
      </c>
      <c r="AF332" s="59">
        <v>36585</v>
      </c>
    </row>
    <row r="333" s="65" customFormat="1" ht="22" customHeight="1" spans="2:32">
      <c r="B333" s="58">
        <v>46069</v>
      </c>
      <c r="C333" s="59">
        <v>46538</v>
      </c>
      <c r="D333" s="58">
        <v>46787</v>
      </c>
      <c r="E333" s="59">
        <v>47102</v>
      </c>
      <c r="F333" s="58">
        <v>47371</v>
      </c>
      <c r="G333" s="59">
        <v>47876</v>
      </c>
      <c r="H333" s="58">
        <v>48160</v>
      </c>
      <c r="I333" s="59">
        <v>48623</v>
      </c>
      <c r="J333" s="58">
        <v>48858</v>
      </c>
      <c r="K333" s="59">
        <v>49098</v>
      </c>
      <c r="L333" s="58">
        <v>49282</v>
      </c>
      <c r="M333" s="59">
        <v>49616</v>
      </c>
      <c r="N333" s="58">
        <v>49874</v>
      </c>
      <c r="O333" s="59">
        <v>50620</v>
      </c>
      <c r="P333" s="58">
        <v>52149</v>
      </c>
      <c r="Q333" s="73"/>
      <c r="R333" s="58">
        <v>31733</v>
      </c>
      <c r="S333" s="59">
        <v>31783</v>
      </c>
      <c r="T333" s="58">
        <v>32059</v>
      </c>
      <c r="U333" s="59">
        <v>32328</v>
      </c>
      <c r="V333" s="58">
        <v>32466</v>
      </c>
      <c r="W333" s="59">
        <v>32759</v>
      </c>
      <c r="X333" s="58">
        <v>34265</v>
      </c>
      <c r="Y333" s="59">
        <v>35087</v>
      </c>
      <c r="Z333" s="58">
        <v>35474</v>
      </c>
      <c r="AA333" s="59">
        <v>35616</v>
      </c>
      <c r="AB333" s="58">
        <v>35962</v>
      </c>
      <c r="AC333" s="59">
        <v>36041</v>
      </c>
      <c r="AD333" s="58">
        <v>36280</v>
      </c>
      <c r="AE333" s="58">
        <v>36471</v>
      </c>
      <c r="AF333" s="59">
        <v>36586</v>
      </c>
    </row>
    <row r="334" s="65" customFormat="1" ht="22" customHeight="1" spans="2:32">
      <c r="B334" s="58">
        <v>46072</v>
      </c>
      <c r="C334" s="59">
        <v>46540</v>
      </c>
      <c r="D334" s="58">
        <v>46788</v>
      </c>
      <c r="E334" s="59">
        <v>47104</v>
      </c>
      <c r="F334" s="58">
        <v>47383</v>
      </c>
      <c r="G334" s="59">
        <v>47880</v>
      </c>
      <c r="H334" s="58">
        <v>48161</v>
      </c>
      <c r="I334" s="59">
        <v>48626</v>
      </c>
      <c r="J334" s="58">
        <v>48859</v>
      </c>
      <c r="K334" s="59">
        <v>49101</v>
      </c>
      <c r="L334" s="58">
        <v>49283</v>
      </c>
      <c r="M334" s="59">
        <v>49627</v>
      </c>
      <c r="N334" s="58">
        <v>49876</v>
      </c>
      <c r="O334" s="59">
        <v>50622</v>
      </c>
      <c r="P334" s="58">
        <v>52166</v>
      </c>
      <c r="Q334" s="73"/>
      <c r="R334" s="58">
        <v>31734</v>
      </c>
      <c r="S334" s="59">
        <v>31784</v>
      </c>
      <c r="T334" s="58">
        <v>32060</v>
      </c>
      <c r="U334" s="59">
        <v>32331</v>
      </c>
      <c r="V334" s="58">
        <v>32531</v>
      </c>
      <c r="W334" s="59">
        <v>32764</v>
      </c>
      <c r="X334" s="58">
        <v>34266</v>
      </c>
      <c r="Y334" s="59">
        <v>35089</v>
      </c>
      <c r="Z334" s="58">
        <v>35477</v>
      </c>
      <c r="AA334" s="59">
        <v>35618</v>
      </c>
      <c r="AB334" s="58">
        <v>35963</v>
      </c>
      <c r="AC334" s="59">
        <v>36042</v>
      </c>
      <c r="AD334" s="58">
        <v>36310</v>
      </c>
      <c r="AE334" s="58">
        <v>36473</v>
      </c>
      <c r="AF334" s="59">
        <v>36720</v>
      </c>
    </row>
    <row r="335" s="65" customFormat="1" ht="22" customHeight="1" spans="2:32">
      <c r="B335" s="58">
        <v>46103</v>
      </c>
      <c r="C335" s="59">
        <v>46542</v>
      </c>
      <c r="D335" s="58">
        <v>46791</v>
      </c>
      <c r="E335" s="59">
        <v>47106</v>
      </c>
      <c r="F335" s="58">
        <v>47385</v>
      </c>
      <c r="G335" s="59">
        <v>47881</v>
      </c>
      <c r="H335" s="58">
        <v>48166</v>
      </c>
      <c r="I335" s="59">
        <v>48627</v>
      </c>
      <c r="J335" s="58">
        <v>48867</v>
      </c>
      <c r="K335" s="59">
        <v>49102</v>
      </c>
      <c r="L335" s="58">
        <v>49285</v>
      </c>
      <c r="M335" s="59">
        <v>49628</v>
      </c>
      <c r="N335" s="58">
        <v>49915</v>
      </c>
      <c r="O335" s="59">
        <v>50634</v>
      </c>
      <c r="P335" s="58">
        <v>52175</v>
      </c>
      <c r="Q335" s="73"/>
      <c r="R335" s="58">
        <v>31735</v>
      </c>
      <c r="S335" s="59">
        <v>31785</v>
      </c>
      <c r="T335" s="58">
        <v>32061</v>
      </c>
      <c r="U335" s="59">
        <v>32334</v>
      </c>
      <c r="V335" s="58">
        <v>32535</v>
      </c>
      <c r="W335" s="59">
        <v>32767</v>
      </c>
      <c r="X335" s="58">
        <v>34267</v>
      </c>
      <c r="Y335" s="59">
        <v>35097</v>
      </c>
      <c r="Z335" s="58">
        <v>35480</v>
      </c>
      <c r="AA335" s="59">
        <v>35619</v>
      </c>
      <c r="AB335" s="58">
        <v>35964</v>
      </c>
      <c r="AC335" s="59">
        <v>36043</v>
      </c>
      <c r="AD335" s="58">
        <v>36311</v>
      </c>
      <c r="AE335" s="58">
        <v>36474</v>
      </c>
      <c r="AF335" s="59">
        <v>36721</v>
      </c>
    </row>
    <row r="336" s="65" customFormat="1" ht="22" customHeight="1" spans="2:32">
      <c r="B336" s="58">
        <v>46106</v>
      </c>
      <c r="C336" s="59">
        <v>46543</v>
      </c>
      <c r="D336" s="58">
        <v>46793</v>
      </c>
      <c r="E336" s="59">
        <v>47111</v>
      </c>
      <c r="F336" s="58">
        <v>47392</v>
      </c>
      <c r="G336" s="59">
        <v>47882</v>
      </c>
      <c r="H336" s="58">
        <v>48169</v>
      </c>
      <c r="I336" s="59">
        <v>48629</v>
      </c>
      <c r="J336" s="58">
        <v>48872</v>
      </c>
      <c r="K336" s="59">
        <v>49103</v>
      </c>
      <c r="L336" s="58">
        <v>49286</v>
      </c>
      <c r="M336" s="59">
        <v>49629</v>
      </c>
      <c r="N336" s="58">
        <v>49931</v>
      </c>
      <c r="O336" s="59">
        <v>50643</v>
      </c>
      <c r="P336" s="58">
        <v>52203</v>
      </c>
      <c r="Q336" s="73"/>
      <c r="R336" s="58">
        <v>31736</v>
      </c>
      <c r="S336" s="59">
        <v>31786</v>
      </c>
      <c r="T336" s="58">
        <v>32062</v>
      </c>
      <c r="U336" s="59">
        <v>32335</v>
      </c>
      <c r="V336" s="58">
        <v>32537</v>
      </c>
      <c r="W336" s="59">
        <v>32834</v>
      </c>
      <c r="X336" s="58">
        <v>34268</v>
      </c>
      <c r="Y336" s="59">
        <v>35098</v>
      </c>
      <c r="Z336" s="58">
        <v>35481</v>
      </c>
      <c r="AA336" s="59">
        <v>35621</v>
      </c>
      <c r="AB336" s="58">
        <v>35966</v>
      </c>
      <c r="AC336" s="59">
        <v>36046</v>
      </c>
      <c r="AD336" s="58">
        <v>36313</v>
      </c>
      <c r="AE336" s="58">
        <v>36475</v>
      </c>
      <c r="AF336" s="59">
        <v>36722</v>
      </c>
    </row>
    <row r="337" s="65" customFormat="1" ht="22" customHeight="1" spans="2:32">
      <c r="B337" s="58">
        <v>46110</v>
      </c>
      <c r="C337" s="59">
        <v>46550</v>
      </c>
      <c r="D337" s="58">
        <v>46795</v>
      </c>
      <c r="E337" s="59">
        <v>47112</v>
      </c>
      <c r="F337" s="58">
        <v>47394</v>
      </c>
      <c r="G337" s="59">
        <v>47884</v>
      </c>
      <c r="H337" s="58">
        <v>48179</v>
      </c>
      <c r="I337" s="59">
        <v>48630</v>
      </c>
      <c r="J337" s="58">
        <v>48875</v>
      </c>
      <c r="K337" s="59">
        <v>49104</v>
      </c>
      <c r="L337" s="58">
        <v>49287</v>
      </c>
      <c r="M337" s="59">
        <v>49635</v>
      </c>
      <c r="N337" s="58">
        <v>49961</v>
      </c>
      <c r="O337" s="59">
        <v>50644</v>
      </c>
      <c r="P337" s="58">
        <v>52204</v>
      </c>
      <c r="Q337" s="73"/>
      <c r="R337" s="58">
        <v>31737</v>
      </c>
      <c r="S337" s="59">
        <v>31787</v>
      </c>
      <c r="T337" s="58">
        <v>32066</v>
      </c>
      <c r="U337" s="59">
        <v>32336</v>
      </c>
      <c r="V337" s="58">
        <v>32538</v>
      </c>
      <c r="W337" s="59">
        <v>32948</v>
      </c>
      <c r="X337" s="58">
        <v>34449</v>
      </c>
      <c r="Y337" s="59">
        <v>35118</v>
      </c>
      <c r="Z337" s="58">
        <v>35540</v>
      </c>
      <c r="AA337" s="59">
        <v>35622</v>
      </c>
      <c r="AB337" s="58">
        <v>35971</v>
      </c>
      <c r="AC337" s="59">
        <v>36047</v>
      </c>
      <c r="AD337" s="58">
        <v>36314</v>
      </c>
      <c r="AE337" s="58">
        <v>36476</v>
      </c>
      <c r="AF337" s="59">
        <v>36723</v>
      </c>
    </row>
    <row r="338" s="65" customFormat="1" ht="22" customHeight="1" spans="2:32">
      <c r="B338" s="58">
        <v>52205</v>
      </c>
      <c r="C338" s="59">
        <v>53002</v>
      </c>
      <c r="D338" s="58">
        <v>53127</v>
      </c>
      <c r="E338" s="59">
        <v>53575</v>
      </c>
      <c r="F338" s="58">
        <v>54169</v>
      </c>
      <c r="G338" s="59">
        <v>54812</v>
      </c>
      <c r="H338" s="58">
        <v>55066</v>
      </c>
      <c r="I338" s="59">
        <v>55808</v>
      </c>
      <c r="J338" s="58">
        <v>56333</v>
      </c>
      <c r="K338" s="59">
        <v>57501</v>
      </c>
      <c r="L338" s="58">
        <v>59716</v>
      </c>
      <c r="M338" s="59">
        <v>60407</v>
      </c>
      <c r="N338" s="58">
        <v>61068</v>
      </c>
      <c r="O338" s="59">
        <v>61548</v>
      </c>
      <c r="P338" s="58">
        <v>62093</v>
      </c>
      <c r="Q338" s="73"/>
      <c r="R338" s="58">
        <v>36726</v>
      </c>
      <c r="S338" s="59">
        <v>36852</v>
      </c>
      <c r="T338" s="58">
        <v>37050</v>
      </c>
      <c r="U338" s="59">
        <v>37306</v>
      </c>
      <c r="V338" s="58">
        <v>37378</v>
      </c>
      <c r="W338" s="59">
        <v>37756</v>
      </c>
      <c r="X338" s="58">
        <v>38034</v>
      </c>
      <c r="Y338" s="59">
        <v>38254</v>
      </c>
      <c r="Z338" s="58">
        <v>38371</v>
      </c>
      <c r="AA338" s="59">
        <v>38543</v>
      </c>
      <c r="AB338" s="58">
        <v>38625</v>
      </c>
      <c r="AC338" s="59">
        <v>38739</v>
      </c>
      <c r="AD338" s="58">
        <v>38860</v>
      </c>
      <c r="AE338" s="58">
        <v>38959</v>
      </c>
      <c r="AF338" s="59">
        <v>39107</v>
      </c>
    </row>
    <row r="339" s="65" customFormat="1" ht="22" customHeight="1" spans="2:32">
      <c r="B339" s="58">
        <v>52206</v>
      </c>
      <c r="C339" s="59">
        <v>53006</v>
      </c>
      <c r="D339" s="58">
        <v>53128</v>
      </c>
      <c r="E339" s="59">
        <v>53578</v>
      </c>
      <c r="F339" s="58">
        <v>54171</v>
      </c>
      <c r="G339" s="59">
        <v>54818</v>
      </c>
      <c r="H339" s="58">
        <v>55070</v>
      </c>
      <c r="I339" s="59">
        <v>55810</v>
      </c>
      <c r="J339" s="58">
        <v>56345</v>
      </c>
      <c r="K339" s="59">
        <v>57570</v>
      </c>
      <c r="L339" s="58">
        <v>59717</v>
      </c>
      <c r="M339" s="59">
        <v>60408</v>
      </c>
      <c r="N339" s="58">
        <v>61071</v>
      </c>
      <c r="O339" s="59">
        <v>61553</v>
      </c>
      <c r="P339" s="58">
        <v>62201</v>
      </c>
      <c r="Q339" s="73"/>
      <c r="R339" s="58">
        <v>36727</v>
      </c>
      <c r="S339" s="59">
        <v>36853</v>
      </c>
      <c r="T339" s="58">
        <v>37051</v>
      </c>
      <c r="U339" s="59">
        <v>37307</v>
      </c>
      <c r="V339" s="58">
        <v>37381</v>
      </c>
      <c r="W339" s="59">
        <v>37762</v>
      </c>
      <c r="X339" s="58">
        <v>38036</v>
      </c>
      <c r="Y339" s="59">
        <v>38256</v>
      </c>
      <c r="Z339" s="58">
        <v>38372</v>
      </c>
      <c r="AA339" s="59">
        <v>38547</v>
      </c>
      <c r="AB339" s="58">
        <v>38626</v>
      </c>
      <c r="AC339" s="59">
        <v>38740</v>
      </c>
      <c r="AD339" s="58">
        <v>38862</v>
      </c>
      <c r="AE339" s="58">
        <v>38960</v>
      </c>
      <c r="AF339" s="59">
        <v>39108</v>
      </c>
    </row>
    <row r="340" s="65" customFormat="1" ht="22" customHeight="1" spans="2:32">
      <c r="B340" s="58">
        <v>52227</v>
      </c>
      <c r="C340" s="59">
        <v>53016</v>
      </c>
      <c r="D340" s="58">
        <v>53138</v>
      </c>
      <c r="E340" s="59">
        <v>53583</v>
      </c>
      <c r="F340" s="58">
        <v>54180</v>
      </c>
      <c r="G340" s="59">
        <v>54841</v>
      </c>
      <c r="H340" s="58">
        <v>55085</v>
      </c>
      <c r="I340" s="59">
        <v>55912</v>
      </c>
      <c r="J340" s="58">
        <v>56369</v>
      </c>
      <c r="K340" s="59">
        <v>57659</v>
      </c>
      <c r="L340" s="58">
        <v>59732</v>
      </c>
      <c r="M340" s="59">
        <v>60410</v>
      </c>
      <c r="N340" s="58">
        <v>61072</v>
      </c>
      <c r="O340" s="59">
        <v>61562</v>
      </c>
      <c r="P340" s="58">
        <v>62202</v>
      </c>
      <c r="Q340" s="73"/>
      <c r="R340" s="58">
        <v>36728</v>
      </c>
      <c r="S340" s="59">
        <v>36855</v>
      </c>
      <c r="T340" s="58">
        <v>37052</v>
      </c>
      <c r="U340" s="59">
        <v>37308</v>
      </c>
      <c r="V340" s="58">
        <v>37382</v>
      </c>
      <c r="W340" s="59">
        <v>37764</v>
      </c>
      <c r="X340" s="58">
        <v>38037</v>
      </c>
      <c r="Y340" s="59">
        <v>38257</v>
      </c>
      <c r="Z340" s="58">
        <v>38374</v>
      </c>
      <c r="AA340" s="59">
        <v>38548</v>
      </c>
      <c r="AB340" s="58">
        <v>38627</v>
      </c>
      <c r="AC340" s="59">
        <v>38744</v>
      </c>
      <c r="AD340" s="58">
        <v>38864</v>
      </c>
      <c r="AE340" s="58">
        <v>38961</v>
      </c>
      <c r="AF340" s="59">
        <v>39109</v>
      </c>
    </row>
    <row r="341" s="65" customFormat="1" ht="22" customHeight="1" spans="2:32">
      <c r="B341" s="58">
        <v>52235</v>
      </c>
      <c r="C341" s="59">
        <v>53017</v>
      </c>
      <c r="D341" s="58">
        <v>53147</v>
      </c>
      <c r="E341" s="59">
        <v>53589</v>
      </c>
      <c r="F341" s="58">
        <v>54201</v>
      </c>
      <c r="G341" s="59">
        <v>54850</v>
      </c>
      <c r="H341" s="58">
        <v>55087</v>
      </c>
      <c r="I341" s="59">
        <v>55920</v>
      </c>
      <c r="J341" s="58">
        <v>56374</v>
      </c>
      <c r="K341" s="59">
        <v>57719</v>
      </c>
      <c r="L341" s="58">
        <v>59756</v>
      </c>
      <c r="M341" s="59">
        <v>60416</v>
      </c>
      <c r="N341" s="58">
        <v>61077</v>
      </c>
      <c r="O341" s="59">
        <v>61564</v>
      </c>
      <c r="P341" s="58">
        <v>62203</v>
      </c>
      <c r="Q341" s="73"/>
      <c r="R341" s="58">
        <v>36736</v>
      </c>
      <c r="S341" s="59">
        <v>36858</v>
      </c>
      <c r="T341" s="58">
        <v>37057</v>
      </c>
      <c r="U341" s="59">
        <v>37309</v>
      </c>
      <c r="V341" s="58">
        <v>37383</v>
      </c>
      <c r="W341" s="59">
        <v>37765</v>
      </c>
      <c r="X341" s="58">
        <v>38039</v>
      </c>
      <c r="Y341" s="59">
        <v>38258</v>
      </c>
      <c r="Z341" s="58">
        <v>38376</v>
      </c>
      <c r="AA341" s="59">
        <v>38551</v>
      </c>
      <c r="AB341" s="58">
        <v>38628</v>
      </c>
      <c r="AC341" s="59">
        <v>38745</v>
      </c>
      <c r="AD341" s="58">
        <v>38868</v>
      </c>
      <c r="AE341" s="58">
        <v>38962</v>
      </c>
      <c r="AF341" s="59">
        <v>39112</v>
      </c>
    </row>
    <row r="342" s="65" customFormat="1" ht="22" customHeight="1" spans="2:32">
      <c r="B342" s="58">
        <v>52253</v>
      </c>
      <c r="C342" s="59">
        <v>53021</v>
      </c>
      <c r="D342" s="58">
        <v>53148</v>
      </c>
      <c r="E342" s="59">
        <v>53594</v>
      </c>
      <c r="F342" s="58">
        <v>54208</v>
      </c>
      <c r="G342" s="59">
        <v>54861</v>
      </c>
      <c r="H342" s="58">
        <v>55090</v>
      </c>
      <c r="I342" s="59">
        <v>55944</v>
      </c>
      <c r="J342" s="58">
        <v>56401</v>
      </c>
      <c r="K342" s="59">
        <v>57751</v>
      </c>
      <c r="L342" s="58">
        <v>59771</v>
      </c>
      <c r="M342" s="59">
        <v>60421</v>
      </c>
      <c r="N342" s="58">
        <v>61081</v>
      </c>
      <c r="O342" s="59">
        <v>61568</v>
      </c>
      <c r="P342" s="58">
        <v>62204</v>
      </c>
      <c r="Q342" s="73"/>
      <c r="R342" s="58">
        <v>36738</v>
      </c>
      <c r="S342" s="59">
        <v>36860</v>
      </c>
      <c r="T342" s="58">
        <v>37058</v>
      </c>
      <c r="U342" s="59">
        <v>37310</v>
      </c>
      <c r="V342" s="58">
        <v>37385</v>
      </c>
      <c r="W342" s="59">
        <v>37769</v>
      </c>
      <c r="X342" s="58">
        <v>38040</v>
      </c>
      <c r="Y342" s="59">
        <v>38259</v>
      </c>
      <c r="Z342" s="58">
        <v>38379</v>
      </c>
      <c r="AA342" s="59">
        <v>38552</v>
      </c>
      <c r="AB342" s="58">
        <v>38629</v>
      </c>
      <c r="AC342" s="59">
        <v>38746</v>
      </c>
      <c r="AD342" s="58">
        <v>38870</v>
      </c>
      <c r="AE342" s="58">
        <v>38963</v>
      </c>
      <c r="AF342" s="59">
        <v>39113</v>
      </c>
    </row>
    <row r="343" s="65" customFormat="1" ht="22" customHeight="1" spans="2:32">
      <c r="B343" s="58">
        <v>52312</v>
      </c>
      <c r="C343" s="59">
        <v>53027</v>
      </c>
      <c r="D343" s="58">
        <v>53149</v>
      </c>
      <c r="E343" s="59">
        <v>53595</v>
      </c>
      <c r="F343" s="58">
        <v>54211</v>
      </c>
      <c r="G343" s="59">
        <v>54868</v>
      </c>
      <c r="H343" s="58">
        <v>55092</v>
      </c>
      <c r="I343" s="59">
        <v>55947</v>
      </c>
      <c r="J343" s="58">
        <v>56430</v>
      </c>
      <c r="K343" s="59">
        <v>57770</v>
      </c>
      <c r="L343" s="58">
        <v>59803</v>
      </c>
      <c r="M343" s="59">
        <v>60423</v>
      </c>
      <c r="N343" s="58">
        <v>61084</v>
      </c>
      <c r="O343" s="59">
        <v>61705</v>
      </c>
      <c r="P343" s="58">
        <v>62215</v>
      </c>
      <c r="Q343" s="73"/>
      <c r="R343" s="58">
        <v>36740</v>
      </c>
      <c r="S343" s="59">
        <v>36861</v>
      </c>
      <c r="T343" s="58">
        <v>37059</v>
      </c>
      <c r="U343" s="59">
        <v>37313</v>
      </c>
      <c r="V343" s="58">
        <v>37387</v>
      </c>
      <c r="W343" s="59">
        <v>37770</v>
      </c>
      <c r="X343" s="58">
        <v>38041</v>
      </c>
      <c r="Y343" s="59">
        <v>38260</v>
      </c>
      <c r="Z343" s="58">
        <v>38380</v>
      </c>
      <c r="AA343" s="59">
        <v>38553</v>
      </c>
      <c r="AB343" s="58">
        <v>38631</v>
      </c>
      <c r="AC343" s="59">
        <v>38748</v>
      </c>
      <c r="AD343" s="58">
        <v>38871</v>
      </c>
      <c r="AE343" s="58">
        <v>38964</v>
      </c>
      <c r="AF343" s="59">
        <v>39114</v>
      </c>
    </row>
    <row r="344" s="65" customFormat="1" ht="22" customHeight="1" spans="2:32">
      <c r="B344" s="58">
        <v>52314</v>
      </c>
      <c r="C344" s="59">
        <v>53033</v>
      </c>
      <c r="D344" s="58">
        <v>53152</v>
      </c>
      <c r="E344" s="59">
        <v>53803</v>
      </c>
      <c r="F344" s="58">
        <v>54215</v>
      </c>
      <c r="G344" s="59">
        <v>54923</v>
      </c>
      <c r="H344" s="58">
        <v>55302</v>
      </c>
      <c r="I344" s="59">
        <v>55950</v>
      </c>
      <c r="J344" s="58">
        <v>56441</v>
      </c>
      <c r="K344" s="59">
        <v>57783</v>
      </c>
      <c r="L344" s="58">
        <v>59812</v>
      </c>
      <c r="M344" s="59">
        <v>60442</v>
      </c>
      <c r="N344" s="58">
        <v>61088</v>
      </c>
      <c r="O344" s="59">
        <v>61727</v>
      </c>
      <c r="P344" s="58">
        <v>62216</v>
      </c>
      <c r="Q344" s="73"/>
      <c r="R344" s="58">
        <v>36741</v>
      </c>
      <c r="S344" s="59">
        <v>36862</v>
      </c>
      <c r="T344" s="58">
        <v>37060</v>
      </c>
      <c r="U344" s="59">
        <v>37316</v>
      </c>
      <c r="V344" s="58">
        <v>37391</v>
      </c>
      <c r="W344" s="59">
        <v>37773</v>
      </c>
      <c r="X344" s="58">
        <v>38042</v>
      </c>
      <c r="Y344" s="59">
        <v>38310</v>
      </c>
      <c r="Z344" s="58">
        <v>38381</v>
      </c>
      <c r="AA344" s="59">
        <v>38554</v>
      </c>
      <c r="AB344" s="58">
        <v>38633</v>
      </c>
      <c r="AC344" s="59">
        <v>38749</v>
      </c>
      <c r="AD344" s="58">
        <v>38873</v>
      </c>
      <c r="AE344" s="58">
        <v>38965</v>
      </c>
      <c r="AF344" s="59">
        <v>39115</v>
      </c>
    </row>
    <row r="345" s="65" customFormat="1" ht="22" customHeight="1" spans="2:32">
      <c r="B345" s="58">
        <v>52315</v>
      </c>
      <c r="C345" s="59">
        <v>53036</v>
      </c>
      <c r="D345" s="58">
        <v>53153</v>
      </c>
      <c r="E345" s="59">
        <v>53808</v>
      </c>
      <c r="F345" s="58">
        <v>54217</v>
      </c>
      <c r="G345" s="59">
        <v>54926</v>
      </c>
      <c r="H345" s="58">
        <v>55308</v>
      </c>
      <c r="I345" s="59">
        <v>55955</v>
      </c>
      <c r="J345" s="58">
        <v>56465</v>
      </c>
      <c r="K345" s="59">
        <v>58001</v>
      </c>
      <c r="L345" s="58">
        <v>59840</v>
      </c>
      <c r="M345" s="59">
        <v>60447</v>
      </c>
      <c r="N345" s="58">
        <v>61091</v>
      </c>
      <c r="O345" s="59">
        <v>61729</v>
      </c>
      <c r="P345" s="58">
        <v>62219</v>
      </c>
      <c r="Q345" s="73"/>
      <c r="R345" s="58">
        <v>36742</v>
      </c>
      <c r="S345" s="59">
        <v>36863</v>
      </c>
      <c r="T345" s="58">
        <v>37061</v>
      </c>
      <c r="U345" s="59">
        <v>37317</v>
      </c>
      <c r="V345" s="58">
        <v>37394</v>
      </c>
      <c r="W345" s="59">
        <v>37779</v>
      </c>
      <c r="X345" s="58">
        <v>38044</v>
      </c>
      <c r="Y345" s="59">
        <v>38311</v>
      </c>
      <c r="Z345" s="58">
        <v>38387</v>
      </c>
      <c r="AA345" s="59">
        <v>38555</v>
      </c>
      <c r="AB345" s="58">
        <v>38634</v>
      </c>
      <c r="AC345" s="59">
        <v>38753</v>
      </c>
      <c r="AD345" s="58">
        <v>38876</v>
      </c>
      <c r="AE345" s="58">
        <v>38967</v>
      </c>
      <c r="AF345" s="59">
        <v>39116</v>
      </c>
    </row>
    <row r="346" s="65" customFormat="1" ht="22" customHeight="1" spans="2:32">
      <c r="B346" s="58">
        <v>52324</v>
      </c>
      <c r="C346" s="59">
        <v>53037</v>
      </c>
      <c r="D346" s="58">
        <v>53159</v>
      </c>
      <c r="E346" s="59">
        <v>53811</v>
      </c>
      <c r="F346" s="58">
        <v>54229</v>
      </c>
      <c r="G346" s="59">
        <v>54929</v>
      </c>
      <c r="H346" s="58">
        <v>55309</v>
      </c>
      <c r="I346" s="59">
        <v>55960</v>
      </c>
      <c r="J346" s="58">
        <v>56470</v>
      </c>
      <c r="K346" s="59">
        <v>58012</v>
      </c>
      <c r="L346" s="58">
        <v>59841</v>
      </c>
      <c r="M346" s="59">
        <v>60449</v>
      </c>
      <c r="N346" s="58">
        <v>61239</v>
      </c>
      <c r="O346" s="59">
        <v>61751</v>
      </c>
      <c r="P346" s="58">
        <v>62224</v>
      </c>
      <c r="Q346" s="73"/>
      <c r="R346" s="58">
        <v>36744</v>
      </c>
      <c r="S346" s="59">
        <v>36865</v>
      </c>
      <c r="T346" s="58">
        <v>37078</v>
      </c>
      <c r="U346" s="59">
        <v>37322</v>
      </c>
      <c r="V346" s="58">
        <v>37396</v>
      </c>
      <c r="W346" s="59">
        <v>37809</v>
      </c>
      <c r="X346" s="58">
        <v>38046</v>
      </c>
      <c r="Y346" s="59">
        <v>38313</v>
      </c>
      <c r="Z346" s="58">
        <v>38388</v>
      </c>
      <c r="AA346" s="59">
        <v>38556</v>
      </c>
      <c r="AB346" s="58">
        <v>38635</v>
      </c>
      <c r="AC346" s="59">
        <v>38754</v>
      </c>
      <c r="AD346" s="58">
        <v>38877</v>
      </c>
      <c r="AE346" s="58">
        <v>39038</v>
      </c>
      <c r="AF346" s="59">
        <v>39117</v>
      </c>
    </row>
    <row r="347" s="65" customFormat="1" ht="22" customHeight="1" spans="2:32">
      <c r="B347" s="58">
        <v>52326</v>
      </c>
      <c r="C347" s="59">
        <v>53040</v>
      </c>
      <c r="D347" s="58">
        <v>53167</v>
      </c>
      <c r="E347" s="59">
        <v>53813</v>
      </c>
      <c r="F347" s="58">
        <v>54232</v>
      </c>
      <c r="G347" s="59">
        <v>54933</v>
      </c>
      <c r="H347" s="58">
        <v>55313</v>
      </c>
      <c r="I347" s="59">
        <v>55976</v>
      </c>
      <c r="J347" s="58">
        <v>56482</v>
      </c>
      <c r="K347" s="59">
        <v>58042</v>
      </c>
      <c r="L347" s="58">
        <v>59855</v>
      </c>
      <c r="M347" s="59">
        <v>60450</v>
      </c>
      <c r="N347" s="58">
        <v>61240</v>
      </c>
      <c r="O347" s="59">
        <v>61755</v>
      </c>
      <c r="P347" s="58">
        <v>62230</v>
      </c>
      <c r="Q347" s="73"/>
      <c r="R347" s="58">
        <v>36748</v>
      </c>
      <c r="S347" s="59">
        <v>36866</v>
      </c>
      <c r="T347" s="58">
        <v>37079</v>
      </c>
      <c r="U347" s="59">
        <v>37324</v>
      </c>
      <c r="V347" s="58">
        <v>37397</v>
      </c>
      <c r="W347" s="59">
        <v>37810</v>
      </c>
      <c r="X347" s="58">
        <v>38049</v>
      </c>
      <c r="Y347" s="59">
        <v>38315</v>
      </c>
      <c r="Z347" s="58">
        <v>38390</v>
      </c>
      <c r="AA347" s="59">
        <v>38560</v>
      </c>
      <c r="AB347" s="58">
        <v>38638</v>
      </c>
      <c r="AC347" s="59">
        <v>38759</v>
      </c>
      <c r="AD347" s="58">
        <v>38878</v>
      </c>
      <c r="AE347" s="58">
        <v>39039</v>
      </c>
      <c r="AF347" s="59">
        <v>39119</v>
      </c>
    </row>
    <row r="348" s="65" customFormat="1" ht="22" customHeight="1" spans="2:32">
      <c r="B348" s="58">
        <v>52333</v>
      </c>
      <c r="C348" s="59">
        <v>53047</v>
      </c>
      <c r="D348" s="58">
        <v>53168</v>
      </c>
      <c r="E348" s="59">
        <v>53817</v>
      </c>
      <c r="F348" s="58">
        <v>54235</v>
      </c>
      <c r="G348" s="59">
        <v>54934</v>
      </c>
      <c r="H348" s="58">
        <v>55315</v>
      </c>
      <c r="I348" s="59">
        <v>56007</v>
      </c>
      <c r="J348" s="58">
        <v>56484</v>
      </c>
      <c r="K348" s="59">
        <v>58074</v>
      </c>
      <c r="L348" s="58">
        <v>59901</v>
      </c>
      <c r="M348" s="59">
        <v>60466</v>
      </c>
      <c r="N348" s="58">
        <v>61241</v>
      </c>
      <c r="O348" s="59">
        <v>61764</v>
      </c>
      <c r="P348" s="58">
        <v>62232</v>
      </c>
      <c r="Q348" s="73"/>
      <c r="R348" s="58">
        <v>36749</v>
      </c>
      <c r="S348" s="59">
        <v>36871</v>
      </c>
      <c r="T348" s="58">
        <v>37095</v>
      </c>
      <c r="U348" s="59">
        <v>37325</v>
      </c>
      <c r="V348" s="58">
        <v>37617</v>
      </c>
      <c r="W348" s="59">
        <v>37811</v>
      </c>
      <c r="X348" s="58">
        <v>38050</v>
      </c>
      <c r="Y348" s="59">
        <v>38316</v>
      </c>
      <c r="Z348" s="58">
        <v>38391</v>
      </c>
      <c r="AA348" s="59">
        <v>38562</v>
      </c>
      <c r="AB348" s="58">
        <v>38639</v>
      </c>
      <c r="AC348" s="59">
        <v>38761</v>
      </c>
      <c r="AD348" s="58">
        <v>38901</v>
      </c>
      <c r="AE348" s="58">
        <v>39040</v>
      </c>
      <c r="AF348" s="59">
        <v>39120</v>
      </c>
    </row>
    <row r="349" s="65" customFormat="1" ht="22" customHeight="1" spans="2:32">
      <c r="B349" s="58">
        <v>52338</v>
      </c>
      <c r="C349" s="59">
        <v>53048</v>
      </c>
      <c r="D349" s="58">
        <v>53176</v>
      </c>
      <c r="E349" s="59">
        <v>53821</v>
      </c>
      <c r="F349" s="58">
        <v>54240</v>
      </c>
      <c r="G349" s="59">
        <v>54941</v>
      </c>
      <c r="H349" s="58">
        <v>55319</v>
      </c>
      <c r="I349" s="59">
        <v>56011</v>
      </c>
      <c r="J349" s="58">
        <v>56501</v>
      </c>
      <c r="K349" s="59">
        <v>58075</v>
      </c>
      <c r="L349" s="58">
        <v>59902</v>
      </c>
      <c r="M349" s="59">
        <v>60472</v>
      </c>
      <c r="N349" s="58">
        <v>61273</v>
      </c>
      <c r="O349" s="59">
        <v>61815</v>
      </c>
      <c r="P349" s="58">
        <v>62233</v>
      </c>
      <c r="Q349" s="73"/>
      <c r="R349" s="58">
        <v>36750</v>
      </c>
      <c r="S349" s="59">
        <v>36874</v>
      </c>
      <c r="T349" s="58">
        <v>37096</v>
      </c>
      <c r="U349" s="59">
        <v>37327</v>
      </c>
      <c r="V349" s="58">
        <v>37640</v>
      </c>
      <c r="W349" s="59">
        <v>37819</v>
      </c>
      <c r="X349" s="58">
        <v>38052</v>
      </c>
      <c r="Y349" s="59">
        <v>38317</v>
      </c>
      <c r="Z349" s="58">
        <v>38392</v>
      </c>
      <c r="AA349" s="59">
        <v>38563</v>
      </c>
      <c r="AB349" s="58">
        <v>38641</v>
      </c>
      <c r="AC349" s="59">
        <v>38762</v>
      </c>
      <c r="AD349" s="58">
        <v>38902</v>
      </c>
      <c r="AE349" s="58">
        <v>39041</v>
      </c>
      <c r="AF349" s="59">
        <v>39121</v>
      </c>
    </row>
    <row r="350" s="65" customFormat="1" ht="22" customHeight="1" spans="2:32">
      <c r="B350" s="58">
        <v>52341</v>
      </c>
      <c r="C350" s="59">
        <v>53058</v>
      </c>
      <c r="D350" s="58">
        <v>53179</v>
      </c>
      <c r="E350" s="59">
        <v>53824</v>
      </c>
      <c r="F350" s="58">
        <v>54241</v>
      </c>
      <c r="G350" s="59">
        <v>54944</v>
      </c>
      <c r="H350" s="58">
        <v>55320</v>
      </c>
      <c r="I350" s="59">
        <v>56017</v>
      </c>
      <c r="J350" s="58">
        <v>56502</v>
      </c>
      <c r="K350" s="59">
        <v>58076</v>
      </c>
      <c r="L350" s="58">
        <v>59903</v>
      </c>
      <c r="M350" s="59">
        <v>60481</v>
      </c>
      <c r="N350" s="58">
        <v>61275</v>
      </c>
      <c r="O350" s="59">
        <v>61833</v>
      </c>
      <c r="P350" s="58">
        <v>62236</v>
      </c>
      <c r="Q350" s="73"/>
      <c r="R350" s="58">
        <v>36751</v>
      </c>
      <c r="S350" s="59">
        <v>36875</v>
      </c>
      <c r="T350" s="58">
        <v>37097</v>
      </c>
      <c r="U350" s="59">
        <v>37328</v>
      </c>
      <c r="V350" s="58">
        <v>37650</v>
      </c>
      <c r="W350" s="59">
        <v>37826</v>
      </c>
      <c r="X350" s="58">
        <v>38057</v>
      </c>
      <c r="Y350" s="59">
        <v>38318</v>
      </c>
      <c r="Z350" s="58">
        <v>38425</v>
      </c>
      <c r="AA350" s="59">
        <v>38564</v>
      </c>
      <c r="AB350" s="58">
        <v>38642</v>
      </c>
      <c r="AC350" s="59">
        <v>38764</v>
      </c>
      <c r="AD350" s="58">
        <v>38912</v>
      </c>
      <c r="AE350" s="58">
        <v>39044</v>
      </c>
      <c r="AF350" s="59">
        <v>39122</v>
      </c>
    </row>
    <row r="351" s="65" customFormat="1" ht="22" customHeight="1" spans="2:32">
      <c r="B351" s="58">
        <v>52345</v>
      </c>
      <c r="C351" s="59">
        <v>53060</v>
      </c>
      <c r="D351" s="58">
        <v>53181</v>
      </c>
      <c r="E351" s="59">
        <v>53901</v>
      </c>
      <c r="F351" s="58">
        <v>54402</v>
      </c>
      <c r="G351" s="59">
        <v>54947</v>
      </c>
      <c r="H351" s="58">
        <v>55327</v>
      </c>
      <c r="I351" s="59">
        <v>56024</v>
      </c>
      <c r="J351" s="58">
        <v>56537</v>
      </c>
      <c r="K351" s="59">
        <v>58204</v>
      </c>
      <c r="L351" s="58">
        <v>59904</v>
      </c>
      <c r="M351" s="59">
        <v>60512</v>
      </c>
      <c r="N351" s="58">
        <v>61278</v>
      </c>
      <c r="O351" s="59">
        <v>61847</v>
      </c>
      <c r="P351" s="58">
        <v>62238</v>
      </c>
      <c r="Q351" s="73"/>
      <c r="R351" s="58">
        <v>36752</v>
      </c>
      <c r="S351" s="59">
        <v>36879</v>
      </c>
      <c r="T351" s="58">
        <v>37098</v>
      </c>
      <c r="U351" s="59">
        <v>37329</v>
      </c>
      <c r="V351" s="58">
        <v>37657</v>
      </c>
      <c r="W351" s="59">
        <v>37829</v>
      </c>
      <c r="X351" s="58">
        <v>38061</v>
      </c>
      <c r="Y351" s="59">
        <v>38321</v>
      </c>
      <c r="Z351" s="58">
        <v>38449</v>
      </c>
      <c r="AA351" s="59">
        <v>38565</v>
      </c>
      <c r="AB351" s="58">
        <v>38643</v>
      </c>
      <c r="AC351" s="59">
        <v>38765</v>
      </c>
      <c r="AD351" s="58">
        <v>38913</v>
      </c>
      <c r="AE351" s="58">
        <v>39045</v>
      </c>
      <c r="AF351" s="59">
        <v>39140</v>
      </c>
    </row>
    <row r="352" s="65" customFormat="1" ht="22" customHeight="1" spans="2:32">
      <c r="B352" s="58">
        <v>52351</v>
      </c>
      <c r="C352" s="59">
        <v>53061</v>
      </c>
      <c r="D352" s="58">
        <v>53182</v>
      </c>
      <c r="E352" s="59">
        <v>53911</v>
      </c>
      <c r="F352" s="58">
        <v>54403</v>
      </c>
      <c r="G352" s="59">
        <v>54961</v>
      </c>
      <c r="H352" s="58">
        <v>55328</v>
      </c>
      <c r="I352" s="59">
        <v>56031</v>
      </c>
      <c r="J352" s="58">
        <v>56538</v>
      </c>
      <c r="K352" s="59">
        <v>58205</v>
      </c>
      <c r="L352" s="58">
        <v>59927</v>
      </c>
      <c r="M352" s="59">
        <v>60536</v>
      </c>
      <c r="N352" s="58">
        <v>61284</v>
      </c>
      <c r="O352" s="59">
        <v>61848</v>
      </c>
      <c r="P352" s="58">
        <v>62240</v>
      </c>
      <c r="Q352" s="73"/>
      <c r="R352" s="58">
        <v>36753</v>
      </c>
      <c r="S352" s="59">
        <v>36901</v>
      </c>
      <c r="T352" s="58">
        <v>37101</v>
      </c>
      <c r="U352" s="59">
        <v>37330</v>
      </c>
      <c r="V352" s="58">
        <v>37658</v>
      </c>
      <c r="W352" s="59">
        <v>37841</v>
      </c>
      <c r="X352" s="58">
        <v>38066</v>
      </c>
      <c r="Y352" s="59">
        <v>38326</v>
      </c>
      <c r="Z352" s="58">
        <v>38450</v>
      </c>
      <c r="AA352" s="59">
        <v>38567</v>
      </c>
      <c r="AB352" s="58">
        <v>38645</v>
      </c>
      <c r="AC352" s="59">
        <v>38767</v>
      </c>
      <c r="AD352" s="58">
        <v>38914</v>
      </c>
      <c r="AE352" s="58">
        <v>39051</v>
      </c>
      <c r="AF352" s="59">
        <v>39144</v>
      </c>
    </row>
    <row r="353" s="65" customFormat="1" ht="22" customHeight="1" spans="2:32">
      <c r="B353" s="58">
        <v>52353</v>
      </c>
      <c r="C353" s="59">
        <v>53062</v>
      </c>
      <c r="D353" s="58">
        <v>53183</v>
      </c>
      <c r="E353" s="59">
        <v>53925</v>
      </c>
      <c r="F353" s="58">
        <v>54409</v>
      </c>
      <c r="G353" s="59">
        <v>54963</v>
      </c>
      <c r="H353" s="58">
        <v>55331</v>
      </c>
      <c r="I353" s="59">
        <v>56035</v>
      </c>
      <c r="J353" s="58">
        <v>56577</v>
      </c>
      <c r="K353" s="59">
        <v>58265</v>
      </c>
      <c r="L353" s="58">
        <v>59937</v>
      </c>
      <c r="M353" s="59">
        <v>60548</v>
      </c>
      <c r="N353" s="58">
        <v>61301</v>
      </c>
      <c r="O353" s="59">
        <v>61856</v>
      </c>
      <c r="P353" s="58">
        <v>62243</v>
      </c>
      <c r="Q353" s="73"/>
      <c r="R353" s="58">
        <v>36754</v>
      </c>
      <c r="S353" s="59">
        <v>36904</v>
      </c>
      <c r="T353" s="58">
        <v>37118</v>
      </c>
      <c r="U353" s="59">
        <v>37332</v>
      </c>
      <c r="V353" s="58">
        <v>37680</v>
      </c>
      <c r="W353" s="59">
        <v>37843</v>
      </c>
      <c r="X353" s="58">
        <v>38067</v>
      </c>
      <c r="Y353" s="59">
        <v>38327</v>
      </c>
      <c r="Z353" s="58">
        <v>38452</v>
      </c>
      <c r="AA353" s="59">
        <v>38568</v>
      </c>
      <c r="AB353" s="58">
        <v>38646</v>
      </c>
      <c r="AC353" s="59">
        <v>38768</v>
      </c>
      <c r="AD353" s="58">
        <v>38916</v>
      </c>
      <c r="AE353" s="58">
        <v>39054</v>
      </c>
      <c r="AF353" s="59">
        <v>39145</v>
      </c>
    </row>
    <row r="354" s="65" customFormat="1" ht="22" customHeight="1" spans="2:32">
      <c r="B354" s="58">
        <v>52530</v>
      </c>
      <c r="C354" s="59">
        <v>53069</v>
      </c>
      <c r="D354" s="58">
        <v>53184</v>
      </c>
      <c r="E354" s="59">
        <v>53940</v>
      </c>
      <c r="F354" s="58">
        <v>54441</v>
      </c>
      <c r="G354" s="59">
        <v>54971</v>
      </c>
      <c r="H354" s="58">
        <v>55341</v>
      </c>
      <c r="I354" s="59">
        <v>56050</v>
      </c>
      <c r="J354" s="58">
        <v>56601</v>
      </c>
      <c r="K354" s="59">
        <v>58401</v>
      </c>
      <c r="L354" s="58">
        <v>60033</v>
      </c>
      <c r="M354" s="59">
        <v>60554</v>
      </c>
      <c r="N354" s="58">
        <v>61317</v>
      </c>
      <c r="O354" s="59">
        <v>61858</v>
      </c>
      <c r="P354" s="58">
        <v>62246</v>
      </c>
      <c r="Q354" s="73"/>
      <c r="R354" s="58">
        <v>36756</v>
      </c>
      <c r="S354" s="59">
        <v>36907</v>
      </c>
      <c r="T354" s="58">
        <v>37134</v>
      </c>
      <c r="U354" s="59">
        <v>37333</v>
      </c>
      <c r="V354" s="58">
        <v>37681</v>
      </c>
      <c r="W354" s="59">
        <v>37846</v>
      </c>
      <c r="X354" s="58">
        <v>38068</v>
      </c>
      <c r="Y354" s="59">
        <v>38328</v>
      </c>
      <c r="Z354" s="58">
        <v>38453</v>
      </c>
      <c r="AA354" s="59">
        <v>38569</v>
      </c>
      <c r="AB354" s="58">
        <v>38647</v>
      </c>
      <c r="AC354" s="59">
        <v>38769</v>
      </c>
      <c r="AD354" s="58">
        <v>38917</v>
      </c>
      <c r="AE354" s="58">
        <v>39057</v>
      </c>
      <c r="AF354" s="59">
        <v>39146</v>
      </c>
    </row>
    <row r="355" s="65" customFormat="1" ht="22" customHeight="1" spans="2:32">
      <c r="B355" s="58">
        <v>52534</v>
      </c>
      <c r="C355" s="59">
        <v>53070</v>
      </c>
      <c r="D355" s="58">
        <v>53185</v>
      </c>
      <c r="E355" s="59">
        <v>53950</v>
      </c>
      <c r="F355" s="58">
        <v>54455</v>
      </c>
      <c r="G355" s="59">
        <v>54978</v>
      </c>
      <c r="H355" s="58">
        <v>55348</v>
      </c>
      <c r="I355" s="59">
        <v>56055</v>
      </c>
      <c r="J355" s="58">
        <v>56619</v>
      </c>
      <c r="K355" s="59">
        <v>58402</v>
      </c>
      <c r="L355" s="58">
        <v>60071</v>
      </c>
      <c r="M355" s="59">
        <v>60560</v>
      </c>
      <c r="N355" s="58">
        <v>61320</v>
      </c>
      <c r="O355" s="59">
        <v>61864</v>
      </c>
      <c r="P355" s="58">
        <v>62249</v>
      </c>
      <c r="Q355" s="73"/>
      <c r="R355" s="58">
        <v>36758</v>
      </c>
      <c r="S355" s="59">
        <v>36908</v>
      </c>
      <c r="T355" s="58">
        <v>37137</v>
      </c>
      <c r="U355" s="59">
        <v>37334</v>
      </c>
      <c r="V355" s="58">
        <v>37683</v>
      </c>
      <c r="W355" s="59">
        <v>37847</v>
      </c>
      <c r="X355" s="58">
        <v>38069</v>
      </c>
      <c r="Y355" s="59">
        <v>38329</v>
      </c>
      <c r="Z355" s="58">
        <v>38454</v>
      </c>
      <c r="AA355" s="59">
        <v>38572</v>
      </c>
      <c r="AB355" s="58">
        <v>38649</v>
      </c>
      <c r="AC355" s="59">
        <v>38773</v>
      </c>
      <c r="AD355" s="58">
        <v>38920</v>
      </c>
      <c r="AE355" s="58">
        <v>39059</v>
      </c>
      <c r="AF355" s="59">
        <v>39148</v>
      </c>
    </row>
    <row r="356" s="65" customFormat="1" ht="22" customHeight="1" spans="2:32">
      <c r="B356" s="58">
        <v>52542</v>
      </c>
      <c r="C356" s="59">
        <v>53073</v>
      </c>
      <c r="D356" s="58">
        <v>53190</v>
      </c>
      <c r="E356" s="59">
        <v>53954</v>
      </c>
      <c r="F356" s="58">
        <v>54464</v>
      </c>
      <c r="G356" s="59">
        <v>54980</v>
      </c>
      <c r="H356" s="58">
        <v>55350</v>
      </c>
      <c r="I356" s="59">
        <v>56058</v>
      </c>
      <c r="J356" s="58">
        <v>56630</v>
      </c>
      <c r="K356" s="59">
        <v>58554</v>
      </c>
      <c r="L356" s="58">
        <v>60072</v>
      </c>
      <c r="M356" s="59">
        <v>60827</v>
      </c>
      <c r="N356" s="58">
        <v>61332</v>
      </c>
      <c r="O356" s="59">
        <v>61873</v>
      </c>
      <c r="P356" s="58">
        <v>62250</v>
      </c>
      <c r="Q356" s="73"/>
      <c r="R356" s="58">
        <v>36759</v>
      </c>
      <c r="S356" s="59">
        <v>36910</v>
      </c>
      <c r="T356" s="58">
        <v>37140</v>
      </c>
      <c r="U356" s="59">
        <v>37335</v>
      </c>
      <c r="V356" s="58">
        <v>37687</v>
      </c>
      <c r="W356" s="59">
        <v>37848</v>
      </c>
      <c r="X356" s="58">
        <v>38070</v>
      </c>
      <c r="Y356" s="59">
        <v>38330</v>
      </c>
      <c r="Z356" s="58">
        <v>38455</v>
      </c>
      <c r="AA356" s="59">
        <v>38573</v>
      </c>
      <c r="AB356" s="58">
        <v>38650</v>
      </c>
      <c r="AC356" s="59">
        <v>38774</v>
      </c>
      <c r="AD356" s="58">
        <v>38921</v>
      </c>
      <c r="AE356" s="58">
        <v>39061</v>
      </c>
      <c r="AF356" s="59">
        <v>39149</v>
      </c>
    </row>
    <row r="357" s="65" customFormat="1" ht="22" customHeight="1" spans="2:32">
      <c r="B357" s="58">
        <v>52544</v>
      </c>
      <c r="C357" s="59">
        <v>53075</v>
      </c>
      <c r="D357" s="58">
        <v>53191</v>
      </c>
      <c r="E357" s="59">
        <v>53955</v>
      </c>
      <c r="F357" s="58">
        <v>54469</v>
      </c>
      <c r="G357" s="59">
        <v>54981</v>
      </c>
      <c r="H357" s="58">
        <v>55352</v>
      </c>
      <c r="I357" s="59">
        <v>56062</v>
      </c>
      <c r="J357" s="58">
        <v>56668</v>
      </c>
      <c r="K357" s="59">
        <v>58601</v>
      </c>
      <c r="L357" s="58">
        <v>60080</v>
      </c>
      <c r="M357" s="59">
        <v>60901</v>
      </c>
      <c r="N357" s="58">
        <v>61335</v>
      </c>
      <c r="O357" s="59">
        <v>61880</v>
      </c>
      <c r="P357" s="58">
        <v>62254</v>
      </c>
      <c r="Q357" s="73"/>
      <c r="R357" s="58">
        <v>36761</v>
      </c>
      <c r="S357" s="59">
        <v>36912</v>
      </c>
      <c r="T357" s="58">
        <v>37141</v>
      </c>
      <c r="U357" s="59">
        <v>37337</v>
      </c>
      <c r="V357" s="58">
        <v>37688</v>
      </c>
      <c r="W357" s="59">
        <v>37852</v>
      </c>
      <c r="X357" s="58">
        <v>38074</v>
      </c>
      <c r="Y357" s="59">
        <v>38332</v>
      </c>
      <c r="Z357" s="58">
        <v>38457</v>
      </c>
      <c r="AA357" s="59">
        <v>38575</v>
      </c>
      <c r="AB357" s="58">
        <v>38658</v>
      </c>
      <c r="AC357" s="59">
        <v>38778</v>
      </c>
      <c r="AD357" s="58">
        <v>38922</v>
      </c>
      <c r="AE357" s="58">
        <v>39062</v>
      </c>
      <c r="AF357" s="59">
        <v>39150</v>
      </c>
    </row>
    <row r="358" s="65" customFormat="1" ht="22" customHeight="1" spans="2:32">
      <c r="B358" s="58">
        <v>52556</v>
      </c>
      <c r="C358" s="59">
        <v>53076</v>
      </c>
      <c r="D358" s="58">
        <v>53507</v>
      </c>
      <c r="E358" s="59">
        <v>53958</v>
      </c>
      <c r="F358" s="58">
        <v>54482</v>
      </c>
      <c r="G358" s="59">
        <v>54986</v>
      </c>
      <c r="H358" s="58">
        <v>55355</v>
      </c>
      <c r="I358" s="59">
        <v>56063</v>
      </c>
      <c r="J358" s="58">
        <v>56687</v>
      </c>
      <c r="K358" s="59">
        <v>58602</v>
      </c>
      <c r="L358" s="58">
        <v>60081</v>
      </c>
      <c r="M358" s="59">
        <v>60932</v>
      </c>
      <c r="N358" s="58">
        <v>61350</v>
      </c>
      <c r="O358" s="59">
        <v>61884</v>
      </c>
      <c r="P358" s="58">
        <v>62256</v>
      </c>
      <c r="Q358" s="73"/>
      <c r="R358" s="58">
        <v>36762</v>
      </c>
      <c r="S358" s="59">
        <v>36913</v>
      </c>
      <c r="T358" s="58">
        <v>37142</v>
      </c>
      <c r="U358" s="59">
        <v>37338</v>
      </c>
      <c r="V358" s="58">
        <v>37691</v>
      </c>
      <c r="W358" s="59">
        <v>37861</v>
      </c>
      <c r="X358" s="58">
        <v>38075</v>
      </c>
      <c r="Y358" s="59">
        <v>38333</v>
      </c>
      <c r="Z358" s="58">
        <v>38459</v>
      </c>
      <c r="AA358" s="59">
        <v>38577</v>
      </c>
      <c r="AB358" s="58">
        <v>38659</v>
      </c>
      <c r="AC358" s="59">
        <v>38820</v>
      </c>
      <c r="AD358" s="58">
        <v>38923</v>
      </c>
      <c r="AE358" s="58">
        <v>39063</v>
      </c>
      <c r="AF358" s="59">
        <v>39152</v>
      </c>
    </row>
    <row r="359" s="65" customFormat="1" ht="22" customHeight="1" spans="2:32">
      <c r="B359" s="58">
        <v>52568</v>
      </c>
      <c r="C359" s="59">
        <v>53081</v>
      </c>
      <c r="D359" s="58">
        <v>53508</v>
      </c>
      <c r="E359" s="59">
        <v>53959</v>
      </c>
      <c r="F359" s="58">
        <v>54494</v>
      </c>
      <c r="G359" s="59">
        <v>55001</v>
      </c>
      <c r="H359" s="58">
        <v>55357</v>
      </c>
      <c r="I359" s="59">
        <v>56071</v>
      </c>
      <c r="J359" s="58">
        <v>56716</v>
      </c>
      <c r="K359" s="59">
        <v>58701</v>
      </c>
      <c r="L359" s="58">
        <v>60095</v>
      </c>
      <c r="M359" s="59">
        <v>60936</v>
      </c>
      <c r="N359" s="58">
        <v>61362</v>
      </c>
      <c r="O359" s="59">
        <v>61911</v>
      </c>
      <c r="P359" s="58">
        <v>62258</v>
      </c>
      <c r="Q359" s="73"/>
      <c r="R359" s="58">
        <v>36763</v>
      </c>
      <c r="S359" s="59">
        <v>36915</v>
      </c>
      <c r="T359" s="58">
        <v>37144</v>
      </c>
      <c r="U359" s="59">
        <v>37339</v>
      </c>
      <c r="V359" s="58">
        <v>37705</v>
      </c>
      <c r="W359" s="59">
        <v>37862</v>
      </c>
      <c r="X359" s="58">
        <v>38076</v>
      </c>
      <c r="Y359" s="59">
        <v>38334</v>
      </c>
      <c r="Z359" s="58">
        <v>38460</v>
      </c>
      <c r="AA359" s="59">
        <v>38579</v>
      </c>
      <c r="AB359" s="58">
        <v>38661</v>
      </c>
      <c r="AC359" s="59">
        <v>38824</v>
      </c>
      <c r="AD359" s="58">
        <v>38924</v>
      </c>
      <c r="AE359" s="58">
        <v>39066</v>
      </c>
      <c r="AF359" s="59">
        <v>39153</v>
      </c>
    </row>
    <row r="360" s="65" customFormat="1" ht="22" customHeight="1" spans="2:32">
      <c r="B360" s="58">
        <v>52577</v>
      </c>
      <c r="C360" s="59">
        <v>53082</v>
      </c>
      <c r="D360" s="58">
        <v>53521</v>
      </c>
      <c r="E360" s="59">
        <v>53960</v>
      </c>
      <c r="F360" s="58">
        <v>54495</v>
      </c>
      <c r="G360" s="59">
        <v>55003</v>
      </c>
      <c r="H360" s="58">
        <v>55358</v>
      </c>
      <c r="I360" s="59">
        <v>56073</v>
      </c>
      <c r="J360" s="58">
        <v>56721</v>
      </c>
      <c r="K360" s="59">
        <v>58702</v>
      </c>
      <c r="L360" s="58">
        <v>60097</v>
      </c>
      <c r="M360" s="59">
        <v>60945</v>
      </c>
      <c r="N360" s="58">
        <v>61363</v>
      </c>
      <c r="O360" s="59">
        <v>61920</v>
      </c>
      <c r="P360" s="58">
        <v>62259</v>
      </c>
      <c r="Q360" s="73"/>
      <c r="R360" s="58">
        <v>36764</v>
      </c>
      <c r="S360" s="59">
        <v>36919</v>
      </c>
      <c r="T360" s="58">
        <v>37145</v>
      </c>
      <c r="U360" s="59">
        <v>37340</v>
      </c>
      <c r="V360" s="58">
        <v>37707</v>
      </c>
      <c r="W360" s="59">
        <v>37863</v>
      </c>
      <c r="X360" s="58">
        <v>38077</v>
      </c>
      <c r="Y360" s="59">
        <v>38337</v>
      </c>
      <c r="Z360" s="58">
        <v>38461</v>
      </c>
      <c r="AA360" s="59">
        <v>38581</v>
      </c>
      <c r="AB360" s="58">
        <v>38663</v>
      </c>
      <c r="AC360" s="59">
        <v>38828</v>
      </c>
      <c r="AD360" s="58">
        <v>38925</v>
      </c>
      <c r="AE360" s="58">
        <v>39067</v>
      </c>
      <c r="AF360" s="59">
        <v>39154</v>
      </c>
    </row>
    <row r="361" s="65" customFormat="1" ht="22" customHeight="1" spans="2:32">
      <c r="B361" s="58">
        <v>52601</v>
      </c>
      <c r="C361" s="59">
        <v>53085</v>
      </c>
      <c r="D361" s="58">
        <v>53523</v>
      </c>
      <c r="E361" s="59">
        <v>53965</v>
      </c>
      <c r="F361" s="58">
        <v>54501</v>
      </c>
      <c r="G361" s="59">
        <v>55005</v>
      </c>
      <c r="H361" s="58">
        <v>55359</v>
      </c>
      <c r="I361" s="59">
        <v>56075</v>
      </c>
      <c r="J361" s="58">
        <v>57005</v>
      </c>
      <c r="K361" s="59">
        <v>58703</v>
      </c>
      <c r="L361" s="58">
        <v>60098</v>
      </c>
      <c r="M361" s="59">
        <v>60950</v>
      </c>
      <c r="N361" s="58">
        <v>61364</v>
      </c>
      <c r="O361" s="59">
        <v>61936</v>
      </c>
      <c r="P361" s="58">
        <v>62260</v>
      </c>
      <c r="Q361" s="73"/>
      <c r="R361" s="58">
        <v>36765</v>
      </c>
      <c r="S361" s="59">
        <v>36921</v>
      </c>
      <c r="T361" s="58">
        <v>37147</v>
      </c>
      <c r="U361" s="59">
        <v>37342</v>
      </c>
      <c r="V361" s="58">
        <v>37708</v>
      </c>
      <c r="W361" s="59">
        <v>37866</v>
      </c>
      <c r="X361" s="58">
        <v>38079</v>
      </c>
      <c r="Y361" s="59">
        <v>38339</v>
      </c>
      <c r="Z361" s="58">
        <v>38462</v>
      </c>
      <c r="AA361" s="59">
        <v>38582</v>
      </c>
      <c r="AB361" s="58">
        <v>38665</v>
      </c>
      <c r="AC361" s="59">
        <v>38833</v>
      </c>
      <c r="AD361" s="58">
        <v>38926</v>
      </c>
      <c r="AE361" s="58">
        <v>39069</v>
      </c>
      <c r="AF361" s="59">
        <v>39156</v>
      </c>
    </row>
    <row r="362" s="65" customFormat="1" ht="22" customHeight="1" spans="2:32">
      <c r="B362" s="58">
        <v>52624</v>
      </c>
      <c r="C362" s="59">
        <v>53086</v>
      </c>
      <c r="D362" s="58">
        <v>53525</v>
      </c>
      <c r="E362" s="59">
        <v>53969</v>
      </c>
      <c r="F362" s="58">
        <v>54526</v>
      </c>
      <c r="G362" s="59">
        <v>55008</v>
      </c>
      <c r="H362" s="58">
        <v>55364</v>
      </c>
      <c r="I362" s="59">
        <v>56084</v>
      </c>
      <c r="J362" s="58">
        <v>57006</v>
      </c>
      <c r="K362" s="59">
        <v>58704</v>
      </c>
      <c r="L362" s="58">
        <v>60109</v>
      </c>
      <c r="M362" s="59">
        <v>60954</v>
      </c>
      <c r="N362" s="58">
        <v>61372</v>
      </c>
      <c r="O362" s="59">
        <v>61938</v>
      </c>
      <c r="P362" s="58">
        <v>62264</v>
      </c>
      <c r="Q362" s="73"/>
      <c r="R362" s="58">
        <v>36766</v>
      </c>
      <c r="S362" s="59">
        <v>36922</v>
      </c>
      <c r="T362" s="58">
        <v>37149</v>
      </c>
      <c r="U362" s="59">
        <v>37345</v>
      </c>
      <c r="V362" s="58">
        <v>37710</v>
      </c>
      <c r="W362" s="59">
        <v>37869</v>
      </c>
      <c r="X362" s="58">
        <v>38080</v>
      </c>
      <c r="Y362" s="59">
        <v>38341</v>
      </c>
      <c r="Z362" s="58">
        <v>38463</v>
      </c>
      <c r="AA362" s="59">
        <v>38585</v>
      </c>
      <c r="AB362" s="58">
        <v>38666</v>
      </c>
      <c r="AC362" s="59">
        <v>38834</v>
      </c>
      <c r="AD362" s="58">
        <v>38927</v>
      </c>
      <c r="AE362" s="58">
        <v>39071</v>
      </c>
      <c r="AF362" s="59">
        <v>39159</v>
      </c>
    </row>
    <row r="363" s="65" customFormat="1" ht="22" customHeight="1" spans="2:32">
      <c r="B363" s="58">
        <v>52627</v>
      </c>
      <c r="C363" s="59">
        <v>53090</v>
      </c>
      <c r="D363" s="58">
        <v>53528</v>
      </c>
      <c r="E363" s="59">
        <v>54002</v>
      </c>
      <c r="F363" s="58">
        <v>54543</v>
      </c>
      <c r="G363" s="59">
        <v>55011</v>
      </c>
      <c r="H363" s="58">
        <v>55366</v>
      </c>
      <c r="I363" s="59">
        <v>56093</v>
      </c>
      <c r="J363" s="58">
        <v>57007</v>
      </c>
      <c r="K363" s="59">
        <v>58707</v>
      </c>
      <c r="L363" s="58">
        <v>60112</v>
      </c>
      <c r="M363" s="59">
        <v>60957</v>
      </c>
      <c r="N363" s="58">
        <v>61374</v>
      </c>
      <c r="O363" s="59">
        <v>61944</v>
      </c>
      <c r="P363" s="58">
        <v>62265</v>
      </c>
      <c r="Q363" s="73"/>
      <c r="R363" s="58">
        <v>36767</v>
      </c>
      <c r="S363" s="59">
        <v>36925</v>
      </c>
      <c r="T363" s="58">
        <v>37150</v>
      </c>
      <c r="U363" s="59">
        <v>37348</v>
      </c>
      <c r="V363" s="58">
        <v>37713</v>
      </c>
      <c r="W363" s="59">
        <v>37870</v>
      </c>
      <c r="X363" s="58">
        <v>38201</v>
      </c>
      <c r="Y363" s="59">
        <v>38342</v>
      </c>
      <c r="Z363" s="58">
        <v>38468</v>
      </c>
      <c r="AA363" s="59">
        <v>38587</v>
      </c>
      <c r="AB363" s="58">
        <v>38670</v>
      </c>
      <c r="AC363" s="59">
        <v>38838</v>
      </c>
      <c r="AD363" s="58">
        <v>38928</v>
      </c>
      <c r="AE363" s="58">
        <v>39072</v>
      </c>
      <c r="AF363" s="59">
        <v>39160</v>
      </c>
    </row>
    <row r="364" s="65" customFormat="1" ht="22" customHeight="1" spans="2:32">
      <c r="B364" s="58">
        <v>52632</v>
      </c>
      <c r="C364" s="59">
        <v>53094</v>
      </c>
      <c r="D364" s="58">
        <v>53531</v>
      </c>
      <c r="E364" s="59">
        <v>54005</v>
      </c>
      <c r="F364" s="58">
        <v>54548</v>
      </c>
      <c r="G364" s="59">
        <v>55018</v>
      </c>
      <c r="H364" s="58">
        <v>55371</v>
      </c>
      <c r="I364" s="59">
        <v>56143</v>
      </c>
      <c r="J364" s="58">
        <v>57013</v>
      </c>
      <c r="K364" s="59">
        <v>58801</v>
      </c>
      <c r="L364" s="58">
        <v>60113</v>
      </c>
      <c r="M364" s="59">
        <v>60970</v>
      </c>
      <c r="N364" s="58">
        <v>61411</v>
      </c>
      <c r="O364" s="59">
        <v>61953</v>
      </c>
      <c r="P364" s="58">
        <v>62278</v>
      </c>
      <c r="Q364" s="73"/>
      <c r="R364" s="58">
        <v>36768</v>
      </c>
      <c r="S364" s="59">
        <v>37010</v>
      </c>
      <c r="T364" s="58">
        <v>37151</v>
      </c>
      <c r="U364" s="59">
        <v>37353</v>
      </c>
      <c r="V364" s="58">
        <v>37714</v>
      </c>
      <c r="W364" s="59">
        <v>37872</v>
      </c>
      <c r="X364" s="58">
        <v>38220</v>
      </c>
      <c r="Y364" s="59">
        <v>38345</v>
      </c>
      <c r="Z364" s="58">
        <v>38469</v>
      </c>
      <c r="AA364" s="59">
        <v>38588</v>
      </c>
      <c r="AB364" s="58">
        <v>38673</v>
      </c>
      <c r="AC364" s="59">
        <v>38839</v>
      </c>
      <c r="AD364" s="58">
        <v>38929</v>
      </c>
      <c r="AE364" s="58">
        <v>39077</v>
      </c>
      <c r="AF364" s="59">
        <v>39162</v>
      </c>
    </row>
    <row r="365" s="65" customFormat="1" ht="22" customHeight="1" spans="2:32">
      <c r="B365" s="58">
        <v>52638</v>
      </c>
      <c r="C365" s="59">
        <v>53098</v>
      </c>
      <c r="D365" s="58">
        <v>53533</v>
      </c>
      <c r="E365" s="59">
        <v>54017</v>
      </c>
      <c r="F365" s="58">
        <v>54568</v>
      </c>
      <c r="G365" s="59">
        <v>55019</v>
      </c>
      <c r="H365" s="58">
        <v>55375</v>
      </c>
      <c r="I365" s="59">
        <v>56146</v>
      </c>
      <c r="J365" s="58">
        <v>57020</v>
      </c>
      <c r="K365" s="59">
        <v>58802</v>
      </c>
      <c r="L365" s="58">
        <v>60119</v>
      </c>
      <c r="M365" s="59">
        <v>61010</v>
      </c>
      <c r="N365" s="58">
        <v>61419</v>
      </c>
      <c r="O365" s="59">
        <v>61955</v>
      </c>
      <c r="P365" s="58">
        <v>62279</v>
      </c>
      <c r="Q365" s="73"/>
      <c r="R365" s="58">
        <v>36769</v>
      </c>
      <c r="S365" s="59">
        <v>37012</v>
      </c>
      <c r="T365" s="58">
        <v>37152</v>
      </c>
      <c r="U365" s="59">
        <v>37356</v>
      </c>
      <c r="V365" s="58">
        <v>37715</v>
      </c>
      <c r="W365" s="59">
        <v>37873</v>
      </c>
      <c r="X365" s="58">
        <v>38221</v>
      </c>
      <c r="Y365" s="59">
        <v>38347</v>
      </c>
      <c r="Z365" s="58">
        <v>38471</v>
      </c>
      <c r="AA365" s="59">
        <v>38589</v>
      </c>
      <c r="AB365" s="58">
        <v>38674</v>
      </c>
      <c r="AC365" s="59">
        <v>38841</v>
      </c>
      <c r="AD365" s="58">
        <v>38940</v>
      </c>
      <c r="AE365" s="58">
        <v>39078</v>
      </c>
      <c r="AF365" s="59">
        <v>39165</v>
      </c>
    </row>
    <row r="366" s="65" customFormat="1" ht="22" customHeight="1" spans="2:32">
      <c r="B366" s="58">
        <v>52641</v>
      </c>
      <c r="C366" s="59">
        <v>53102</v>
      </c>
      <c r="D366" s="58">
        <v>53534</v>
      </c>
      <c r="E366" s="59">
        <v>54020</v>
      </c>
      <c r="F366" s="58">
        <v>54615</v>
      </c>
      <c r="G366" s="59">
        <v>55020</v>
      </c>
      <c r="H366" s="58">
        <v>55377</v>
      </c>
      <c r="I366" s="59">
        <v>56187</v>
      </c>
      <c r="J366" s="58">
        <v>57032</v>
      </c>
      <c r="K366" s="59">
        <v>58803</v>
      </c>
      <c r="L366" s="58">
        <v>60129</v>
      </c>
      <c r="M366" s="59">
        <v>61011</v>
      </c>
      <c r="N366" s="58">
        <v>61426</v>
      </c>
      <c r="O366" s="59">
        <v>62009</v>
      </c>
      <c r="P366" s="58">
        <v>62282</v>
      </c>
      <c r="Q366" s="73"/>
      <c r="R366" s="58">
        <v>36775</v>
      </c>
      <c r="S366" s="59">
        <v>37016</v>
      </c>
      <c r="T366" s="58">
        <v>37165</v>
      </c>
      <c r="U366" s="59">
        <v>37357</v>
      </c>
      <c r="V366" s="58">
        <v>37722</v>
      </c>
      <c r="W366" s="59">
        <v>37878</v>
      </c>
      <c r="X366" s="58">
        <v>38222</v>
      </c>
      <c r="Y366" s="59">
        <v>38348</v>
      </c>
      <c r="Z366" s="58">
        <v>38472</v>
      </c>
      <c r="AA366" s="59">
        <v>38601</v>
      </c>
      <c r="AB366" s="58">
        <v>38675</v>
      </c>
      <c r="AC366" s="59">
        <v>38843</v>
      </c>
      <c r="AD366" s="58">
        <v>38941</v>
      </c>
      <c r="AE366" s="58">
        <v>39079</v>
      </c>
      <c r="AF366" s="59">
        <v>39166</v>
      </c>
    </row>
    <row r="367" s="65" customFormat="1" ht="22" customHeight="1" spans="2:32">
      <c r="B367" s="58">
        <v>52652</v>
      </c>
      <c r="C367" s="59">
        <v>53103</v>
      </c>
      <c r="D367" s="58">
        <v>53536</v>
      </c>
      <c r="E367" s="59">
        <v>54021</v>
      </c>
      <c r="F367" s="58">
        <v>54630</v>
      </c>
      <c r="G367" s="59">
        <v>55021</v>
      </c>
      <c r="H367" s="58">
        <v>55384</v>
      </c>
      <c r="I367" s="59">
        <v>56215</v>
      </c>
      <c r="J367" s="58">
        <v>57042</v>
      </c>
      <c r="K367" s="59">
        <v>59036</v>
      </c>
      <c r="L367" s="58">
        <v>60135</v>
      </c>
      <c r="M367" s="59">
        <v>61013</v>
      </c>
      <c r="N367" s="58">
        <v>61430</v>
      </c>
      <c r="O367" s="59">
        <v>62035</v>
      </c>
      <c r="P367" s="58">
        <v>62285</v>
      </c>
      <c r="Q367" s="73"/>
      <c r="R367" s="58">
        <v>36776</v>
      </c>
      <c r="S367" s="59">
        <v>37018</v>
      </c>
      <c r="T367" s="58">
        <v>37171</v>
      </c>
      <c r="U367" s="59">
        <v>37359</v>
      </c>
      <c r="V367" s="58">
        <v>37723</v>
      </c>
      <c r="W367" s="59">
        <v>37879</v>
      </c>
      <c r="X367" s="58">
        <v>38224</v>
      </c>
      <c r="Y367" s="59">
        <v>38352</v>
      </c>
      <c r="Z367" s="58">
        <v>38473</v>
      </c>
      <c r="AA367" s="59">
        <v>38602</v>
      </c>
      <c r="AB367" s="58">
        <v>38676</v>
      </c>
      <c r="AC367" s="59">
        <v>38844</v>
      </c>
      <c r="AD367" s="58">
        <v>38943</v>
      </c>
      <c r="AE367" s="58">
        <v>39082</v>
      </c>
      <c r="AF367" s="59">
        <v>39169</v>
      </c>
    </row>
    <row r="368" s="65" customFormat="1" ht="22" customHeight="1" spans="2:32">
      <c r="B368" s="58">
        <v>52657</v>
      </c>
      <c r="C368" s="59">
        <v>53104</v>
      </c>
      <c r="D368" s="58">
        <v>53538</v>
      </c>
      <c r="E368" s="59">
        <v>54022</v>
      </c>
      <c r="F368" s="58">
        <v>54636</v>
      </c>
      <c r="G368" s="59">
        <v>55024</v>
      </c>
      <c r="H368" s="58">
        <v>55386</v>
      </c>
      <c r="I368" s="59">
        <v>56241</v>
      </c>
      <c r="J368" s="58">
        <v>57055</v>
      </c>
      <c r="K368" s="59">
        <v>59044</v>
      </c>
      <c r="L368" s="58">
        <v>60140</v>
      </c>
      <c r="M368" s="59">
        <v>61016</v>
      </c>
      <c r="N368" s="58">
        <v>61443</v>
      </c>
      <c r="O368" s="59">
        <v>62046</v>
      </c>
      <c r="P368" s="58">
        <v>62286</v>
      </c>
      <c r="Q368" s="73"/>
      <c r="R368" s="58">
        <v>36779</v>
      </c>
      <c r="S368" s="59">
        <v>37019</v>
      </c>
      <c r="T368" s="58">
        <v>37175</v>
      </c>
      <c r="U368" s="59">
        <v>37360</v>
      </c>
      <c r="V368" s="58">
        <v>37724</v>
      </c>
      <c r="W368" s="59">
        <v>37880</v>
      </c>
      <c r="X368" s="58">
        <v>38226</v>
      </c>
      <c r="Y368" s="59">
        <v>38356</v>
      </c>
      <c r="Z368" s="58">
        <v>38475</v>
      </c>
      <c r="AA368" s="59">
        <v>38603</v>
      </c>
      <c r="AB368" s="58">
        <v>38683</v>
      </c>
      <c r="AC368" s="59">
        <v>38846</v>
      </c>
      <c r="AD368" s="58">
        <v>38944</v>
      </c>
      <c r="AE368" s="58">
        <v>39083</v>
      </c>
      <c r="AF368" s="59">
        <v>39175</v>
      </c>
    </row>
    <row r="369" s="65" customFormat="1" ht="22" customHeight="1" spans="2:32">
      <c r="B369" s="58">
        <v>52726</v>
      </c>
      <c r="C369" s="59">
        <v>53105</v>
      </c>
      <c r="D369" s="58">
        <v>53540</v>
      </c>
      <c r="E369" s="59">
        <v>54023</v>
      </c>
      <c r="F369" s="58">
        <v>54643</v>
      </c>
      <c r="G369" s="59">
        <v>55025</v>
      </c>
      <c r="H369" s="58">
        <v>55605</v>
      </c>
      <c r="I369" s="59">
        <v>56258</v>
      </c>
      <c r="J369" s="58">
        <v>57056</v>
      </c>
      <c r="K369" s="59">
        <v>59106</v>
      </c>
      <c r="L369" s="58">
        <v>60144</v>
      </c>
      <c r="M369" s="59">
        <v>61020</v>
      </c>
      <c r="N369" s="58">
        <v>61448</v>
      </c>
      <c r="O369" s="59">
        <v>62048</v>
      </c>
      <c r="P369" s="58">
        <v>62289</v>
      </c>
      <c r="Q369" s="73"/>
      <c r="R369" s="58">
        <v>36782</v>
      </c>
      <c r="S369" s="59">
        <v>37022</v>
      </c>
      <c r="T369" s="58">
        <v>37178</v>
      </c>
      <c r="U369" s="59">
        <v>37361</v>
      </c>
      <c r="V369" s="58">
        <v>37726</v>
      </c>
      <c r="W369" s="59">
        <v>37881</v>
      </c>
      <c r="X369" s="58">
        <v>38229</v>
      </c>
      <c r="Y369" s="59">
        <v>38357</v>
      </c>
      <c r="Z369" s="58">
        <v>38476</v>
      </c>
      <c r="AA369" s="59">
        <v>38610</v>
      </c>
      <c r="AB369" s="58">
        <v>38685</v>
      </c>
      <c r="AC369" s="59">
        <v>38847</v>
      </c>
      <c r="AD369" s="58">
        <v>38946</v>
      </c>
      <c r="AE369" s="58">
        <v>39086</v>
      </c>
      <c r="AF369" s="59">
        <v>39176</v>
      </c>
    </row>
    <row r="370" s="65" customFormat="1" ht="22" customHeight="1" spans="2:32">
      <c r="B370" s="58">
        <v>52728</v>
      </c>
      <c r="C370" s="59">
        <v>53109</v>
      </c>
      <c r="D370" s="58">
        <v>53549</v>
      </c>
      <c r="E370" s="59">
        <v>54024</v>
      </c>
      <c r="F370" s="58">
        <v>54654</v>
      </c>
      <c r="G370" s="59">
        <v>55029</v>
      </c>
      <c r="H370" s="58">
        <v>55609</v>
      </c>
      <c r="I370" s="59">
        <v>56265</v>
      </c>
      <c r="J370" s="58">
        <v>57068</v>
      </c>
      <c r="K370" s="59">
        <v>59404</v>
      </c>
      <c r="L370" s="58">
        <v>60145</v>
      </c>
      <c r="M370" s="59">
        <v>61021</v>
      </c>
      <c r="N370" s="58">
        <v>61451</v>
      </c>
      <c r="O370" s="59">
        <v>62056</v>
      </c>
      <c r="P370" s="58">
        <v>62292</v>
      </c>
      <c r="Q370" s="73"/>
      <c r="R370" s="58">
        <v>36783</v>
      </c>
      <c r="S370" s="59">
        <v>37023</v>
      </c>
      <c r="T370" s="58">
        <v>37181</v>
      </c>
      <c r="U370" s="59">
        <v>37362</v>
      </c>
      <c r="V370" s="58">
        <v>37727</v>
      </c>
      <c r="W370" s="59">
        <v>37882</v>
      </c>
      <c r="X370" s="58">
        <v>38230</v>
      </c>
      <c r="Y370" s="59">
        <v>38359</v>
      </c>
      <c r="Z370" s="58">
        <v>38477</v>
      </c>
      <c r="AA370" s="59">
        <v>38611</v>
      </c>
      <c r="AB370" s="58">
        <v>38720</v>
      </c>
      <c r="AC370" s="59">
        <v>38848</v>
      </c>
      <c r="AD370" s="58">
        <v>38947</v>
      </c>
      <c r="AE370" s="58">
        <v>39087</v>
      </c>
      <c r="AF370" s="59">
        <v>39177</v>
      </c>
    </row>
    <row r="371" s="65" customFormat="1" ht="22" customHeight="1" spans="2:32">
      <c r="B371" s="58">
        <v>52730</v>
      </c>
      <c r="C371" s="59">
        <v>53114</v>
      </c>
      <c r="D371" s="58">
        <v>53551</v>
      </c>
      <c r="E371" s="59">
        <v>54025</v>
      </c>
      <c r="F371" s="58">
        <v>54656</v>
      </c>
      <c r="G371" s="59">
        <v>55033</v>
      </c>
      <c r="H371" s="58">
        <v>55720</v>
      </c>
      <c r="I371" s="59">
        <v>56273</v>
      </c>
      <c r="J371" s="58">
        <v>57069</v>
      </c>
      <c r="K371" s="59">
        <v>59414</v>
      </c>
      <c r="L371" s="58">
        <v>60146</v>
      </c>
      <c r="M371" s="59">
        <v>61025</v>
      </c>
      <c r="N371" s="58">
        <v>61455</v>
      </c>
      <c r="O371" s="59">
        <v>62058</v>
      </c>
      <c r="P371" s="58">
        <v>62298</v>
      </c>
      <c r="Q371" s="73"/>
      <c r="R371" s="58">
        <v>36784</v>
      </c>
      <c r="S371" s="59">
        <v>37025</v>
      </c>
      <c r="T371" s="58">
        <v>37183</v>
      </c>
      <c r="U371" s="59">
        <v>37365</v>
      </c>
      <c r="V371" s="58">
        <v>37729</v>
      </c>
      <c r="W371" s="59">
        <v>37887</v>
      </c>
      <c r="X371" s="58">
        <v>38231</v>
      </c>
      <c r="Y371" s="59">
        <v>38361</v>
      </c>
      <c r="Z371" s="58">
        <v>38481</v>
      </c>
      <c r="AA371" s="59">
        <v>38614</v>
      </c>
      <c r="AB371" s="58">
        <v>38721</v>
      </c>
      <c r="AC371" s="59">
        <v>38850</v>
      </c>
      <c r="AD371" s="58">
        <v>38948</v>
      </c>
      <c r="AE371" s="58">
        <v>39088</v>
      </c>
      <c r="AF371" s="59">
        <v>39179</v>
      </c>
    </row>
    <row r="372" s="65" customFormat="1" ht="22" customHeight="1" spans="2:32">
      <c r="B372" s="58">
        <v>52742</v>
      </c>
      <c r="C372" s="59">
        <v>53115</v>
      </c>
      <c r="D372" s="58">
        <v>53555</v>
      </c>
      <c r="E372" s="59">
        <v>54130</v>
      </c>
      <c r="F372" s="58">
        <v>54660</v>
      </c>
      <c r="G372" s="59">
        <v>55038</v>
      </c>
      <c r="H372" s="58">
        <v>55744</v>
      </c>
      <c r="I372" s="59">
        <v>56277</v>
      </c>
      <c r="J372" s="58">
        <v>57078</v>
      </c>
      <c r="K372" s="59">
        <v>59477</v>
      </c>
      <c r="L372" s="58">
        <v>60147</v>
      </c>
      <c r="M372" s="59">
        <v>61032</v>
      </c>
      <c r="N372" s="58">
        <v>61520</v>
      </c>
      <c r="O372" s="59">
        <v>62067</v>
      </c>
      <c r="P372" s="58">
        <v>62352</v>
      </c>
      <c r="Q372" s="73"/>
      <c r="R372" s="58">
        <v>36785</v>
      </c>
      <c r="S372" s="59">
        <v>37026</v>
      </c>
      <c r="T372" s="58">
        <v>37184</v>
      </c>
      <c r="U372" s="59">
        <v>37366</v>
      </c>
      <c r="V372" s="58">
        <v>37731</v>
      </c>
      <c r="W372" s="59">
        <v>37888</v>
      </c>
      <c r="X372" s="58">
        <v>38232</v>
      </c>
      <c r="Y372" s="59">
        <v>38363</v>
      </c>
      <c r="Z372" s="58">
        <v>38482</v>
      </c>
      <c r="AA372" s="59">
        <v>38617</v>
      </c>
      <c r="AB372" s="58">
        <v>38723</v>
      </c>
      <c r="AC372" s="59">
        <v>38851</v>
      </c>
      <c r="AD372" s="58">
        <v>38949</v>
      </c>
      <c r="AE372" s="58">
        <v>39090</v>
      </c>
      <c r="AF372" s="59">
        <v>39183</v>
      </c>
    </row>
    <row r="373" s="65" customFormat="1" ht="22" customHeight="1" spans="2:32">
      <c r="B373" s="58">
        <v>52749</v>
      </c>
      <c r="C373" s="59">
        <v>53118</v>
      </c>
      <c r="D373" s="58">
        <v>53559</v>
      </c>
      <c r="E373" s="59">
        <v>54141</v>
      </c>
      <c r="F373" s="58">
        <v>54662</v>
      </c>
      <c r="G373" s="59">
        <v>55043</v>
      </c>
      <c r="H373" s="58">
        <v>55745</v>
      </c>
      <c r="I373" s="59">
        <v>56307</v>
      </c>
      <c r="J373" s="58">
        <v>57202</v>
      </c>
      <c r="K373" s="59">
        <v>59602</v>
      </c>
      <c r="L373" s="58">
        <v>60152</v>
      </c>
      <c r="M373" s="59">
        <v>61036</v>
      </c>
      <c r="N373" s="58">
        <v>61523</v>
      </c>
      <c r="O373" s="59">
        <v>62077</v>
      </c>
      <c r="P373" s="58">
        <v>62362</v>
      </c>
      <c r="Q373" s="73"/>
      <c r="R373" s="58">
        <v>36786</v>
      </c>
      <c r="S373" s="59">
        <v>37028</v>
      </c>
      <c r="T373" s="58">
        <v>37185</v>
      </c>
      <c r="U373" s="59">
        <v>37367</v>
      </c>
      <c r="V373" s="58">
        <v>37732</v>
      </c>
      <c r="W373" s="59">
        <v>37892</v>
      </c>
      <c r="X373" s="58">
        <v>38233</v>
      </c>
      <c r="Y373" s="59">
        <v>38365</v>
      </c>
      <c r="Z373" s="58">
        <v>38485</v>
      </c>
      <c r="AA373" s="59">
        <v>38618</v>
      </c>
      <c r="AB373" s="58">
        <v>38725</v>
      </c>
      <c r="AC373" s="59">
        <v>38852</v>
      </c>
      <c r="AD373" s="58">
        <v>38950</v>
      </c>
      <c r="AE373" s="58">
        <v>39092</v>
      </c>
      <c r="AF373" s="59">
        <v>39189</v>
      </c>
    </row>
    <row r="374" s="65" customFormat="1" ht="22" customHeight="1" spans="2:32">
      <c r="B374" s="58">
        <v>52752</v>
      </c>
      <c r="C374" s="59">
        <v>53119</v>
      </c>
      <c r="D374" s="58">
        <v>53560</v>
      </c>
      <c r="E374" s="59">
        <v>54153</v>
      </c>
      <c r="F374" s="58">
        <v>54669</v>
      </c>
      <c r="G374" s="59">
        <v>55052</v>
      </c>
      <c r="H374" s="58">
        <v>55746</v>
      </c>
      <c r="I374" s="59">
        <v>56308</v>
      </c>
      <c r="J374" s="58">
        <v>57252</v>
      </c>
      <c r="K374" s="59">
        <v>59635</v>
      </c>
      <c r="L374" s="58">
        <v>60175</v>
      </c>
      <c r="M374" s="59">
        <v>61037</v>
      </c>
      <c r="N374" s="58">
        <v>61528</v>
      </c>
      <c r="O374" s="59">
        <v>62084</v>
      </c>
      <c r="P374" s="58">
        <v>62450</v>
      </c>
      <c r="Q374" s="73"/>
      <c r="R374" s="58">
        <v>36790</v>
      </c>
      <c r="S374" s="59">
        <v>37032</v>
      </c>
      <c r="T374" s="58">
        <v>37186</v>
      </c>
      <c r="U374" s="59">
        <v>37369</v>
      </c>
      <c r="V374" s="58">
        <v>37733</v>
      </c>
      <c r="W374" s="59">
        <v>38008</v>
      </c>
      <c r="X374" s="58">
        <v>38236</v>
      </c>
      <c r="Y374" s="59">
        <v>38366</v>
      </c>
      <c r="Z374" s="58">
        <v>38486</v>
      </c>
      <c r="AA374" s="59">
        <v>38619</v>
      </c>
      <c r="AB374" s="58">
        <v>38726</v>
      </c>
      <c r="AC374" s="59">
        <v>38854</v>
      </c>
      <c r="AD374" s="58">
        <v>38951</v>
      </c>
      <c r="AE374" s="58">
        <v>39094</v>
      </c>
      <c r="AF374" s="59">
        <v>39190</v>
      </c>
    </row>
    <row r="375" s="65" customFormat="1" ht="22" customHeight="1" spans="2:32">
      <c r="B375" s="58">
        <v>52753</v>
      </c>
      <c r="C375" s="59">
        <v>53120</v>
      </c>
      <c r="D375" s="58">
        <v>53563</v>
      </c>
      <c r="E375" s="59">
        <v>54157</v>
      </c>
      <c r="F375" s="58">
        <v>54724</v>
      </c>
      <c r="G375" s="59">
        <v>55054</v>
      </c>
      <c r="H375" s="58">
        <v>55768</v>
      </c>
      <c r="I375" s="59">
        <v>56310</v>
      </c>
      <c r="J375" s="58">
        <v>57301</v>
      </c>
      <c r="K375" s="59">
        <v>59710</v>
      </c>
      <c r="L375" s="58">
        <v>60180</v>
      </c>
      <c r="M375" s="59">
        <v>61057</v>
      </c>
      <c r="N375" s="58">
        <v>61530</v>
      </c>
      <c r="O375" s="59">
        <v>62085</v>
      </c>
      <c r="P375" s="58">
        <v>62454</v>
      </c>
      <c r="Q375" s="73"/>
      <c r="R375" s="58">
        <v>36792</v>
      </c>
      <c r="S375" s="59">
        <v>37033</v>
      </c>
      <c r="T375" s="58">
        <v>37190</v>
      </c>
      <c r="U375" s="59">
        <v>37370</v>
      </c>
      <c r="V375" s="58">
        <v>37745</v>
      </c>
      <c r="W375" s="59">
        <v>38012</v>
      </c>
      <c r="X375" s="58">
        <v>38240</v>
      </c>
      <c r="Y375" s="59">
        <v>38367</v>
      </c>
      <c r="Z375" s="58">
        <v>38487</v>
      </c>
      <c r="AA375" s="59">
        <v>38620</v>
      </c>
      <c r="AB375" s="58">
        <v>38730</v>
      </c>
      <c r="AC375" s="59">
        <v>38855</v>
      </c>
      <c r="AD375" s="58">
        <v>38952</v>
      </c>
      <c r="AE375" s="58">
        <v>39095</v>
      </c>
      <c r="AF375" s="59">
        <v>39191</v>
      </c>
    </row>
    <row r="376" s="65" customFormat="1" ht="22" customHeight="1" spans="2:32">
      <c r="B376" s="58">
        <v>52757</v>
      </c>
      <c r="C376" s="59">
        <v>53121</v>
      </c>
      <c r="D376" s="58">
        <v>53566</v>
      </c>
      <c r="E376" s="59">
        <v>54162</v>
      </c>
      <c r="F376" s="58">
        <v>54758</v>
      </c>
      <c r="G376" s="59">
        <v>55056</v>
      </c>
      <c r="H376" s="58">
        <v>55792</v>
      </c>
      <c r="I376" s="59">
        <v>56313</v>
      </c>
      <c r="J376" s="58">
        <v>57361</v>
      </c>
      <c r="K376" s="59">
        <v>59713</v>
      </c>
      <c r="L376" s="58">
        <v>60183</v>
      </c>
      <c r="M376" s="59">
        <v>61058</v>
      </c>
      <c r="N376" s="58">
        <v>61535</v>
      </c>
      <c r="O376" s="59">
        <v>62087</v>
      </c>
      <c r="P376" s="58">
        <v>62458</v>
      </c>
      <c r="Q376" s="73"/>
      <c r="R376" s="58">
        <v>36793</v>
      </c>
      <c r="S376" s="59">
        <v>37036</v>
      </c>
      <c r="T376" s="58">
        <v>37191</v>
      </c>
      <c r="U376" s="59">
        <v>37374</v>
      </c>
      <c r="V376" s="58">
        <v>37752</v>
      </c>
      <c r="W376" s="59">
        <v>38015</v>
      </c>
      <c r="X376" s="58">
        <v>38241</v>
      </c>
      <c r="Y376" s="59">
        <v>38368</v>
      </c>
      <c r="Z376" s="58">
        <v>38504</v>
      </c>
      <c r="AA376" s="59">
        <v>38621</v>
      </c>
      <c r="AB376" s="58">
        <v>38736</v>
      </c>
      <c r="AC376" s="59">
        <v>38856</v>
      </c>
      <c r="AD376" s="58">
        <v>38953</v>
      </c>
      <c r="AE376" s="58">
        <v>39096</v>
      </c>
      <c r="AF376" s="59">
        <v>39192</v>
      </c>
    </row>
    <row r="377" s="65" customFormat="1" ht="22" customHeight="1" spans="2:32">
      <c r="B377" s="58">
        <v>52761</v>
      </c>
      <c r="C377" s="59">
        <v>53125</v>
      </c>
      <c r="D377" s="58">
        <v>53571</v>
      </c>
      <c r="E377" s="59">
        <v>54165</v>
      </c>
      <c r="F377" s="58">
        <v>54760</v>
      </c>
      <c r="G377" s="59">
        <v>55057</v>
      </c>
      <c r="H377" s="58">
        <v>55803</v>
      </c>
      <c r="I377" s="59">
        <v>56320</v>
      </c>
      <c r="J377" s="58">
        <v>57401</v>
      </c>
      <c r="K377" s="59">
        <v>59714</v>
      </c>
      <c r="L377" s="58">
        <v>60184</v>
      </c>
      <c r="M377" s="59">
        <v>61061</v>
      </c>
      <c r="N377" s="58">
        <v>61539</v>
      </c>
      <c r="O377" s="59">
        <v>62088</v>
      </c>
      <c r="P377" s="58">
        <v>62459</v>
      </c>
      <c r="Q377" s="73"/>
      <c r="R377" s="58">
        <v>36850</v>
      </c>
      <c r="S377" s="59">
        <v>37047</v>
      </c>
      <c r="T377" s="58">
        <v>37301</v>
      </c>
      <c r="U377" s="59">
        <v>37375</v>
      </c>
      <c r="V377" s="58">
        <v>37753</v>
      </c>
      <c r="W377" s="59">
        <v>38023</v>
      </c>
      <c r="X377" s="58">
        <v>38251</v>
      </c>
      <c r="Y377" s="59">
        <v>38369</v>
      </c>
      <c r="Z377" s="58">
        <v>38541</v>
      </c>
      <c r="AA377" s="59">
        <v>38622</v>
      </c>
      <c r="AB377" s="58">
        <v>38737</v>
      </c>
      <c r="AC377" s="59">
        <v>38858</v>
      </c>
      <c r="AD377" s="58">
        <v>38954</v>
      </c>
      <c r="AE377" s="58">
        <v>39097</v>
      </c>
      <c r="AF377" s="59">
        <v>39194</v>
      </c>
    </row>
    <row r="378" s="65" customFormat="1" ht="22" customHeight="1" spans="2:32">
      <c r="B378" s="58">
        <v>52773</v>
      </c>
      <c r="C378" s="59">
        <v>53126</v>
      </c>
      <c r="D378" s="58">
        <v>53572</v>
      </c>
      <c r="E378" s="59">
        <v>54166</v>
      </c>
      <c r="F378" s="58">
        <v>54773</v>
      </c>
      <c r="G378" s="59">
        <v>55060</v>
      </c>
      <c r="H378" s="58">
        <v>55804</v>
      </c>
      <c r="I378" s="59">
        <v>56321</v>
      </c>
      <c r="J378" s="58">
        <v>57402</v>
      </c>
      <c r="K378" s="59">
        <v>59715</v>
      </c>
      <c r="L378" s="58">
        <v>60401</v>
      </c>
      <c r="M378" s="59">
        <v>61065</v>
      </c>
      <c r="N378" s="58">
        <v>61547</v>
      </c>
      <c r="O378" s="59">
        <v>62090</v>
      </c>
      <c r="P378" s="58">
        <v>62467</v>
      </c>
      <c r="Q378" s="73"/>
      <c r="R378" s="58">
        <v>36851</v>
      </c>
      <c r="S378" s="59">
        <v>37049</v>
      </c>
      <c r="T378" s="58">
        <v>37305</v>
      </c>
      <c r="U378" s="59">
        <v>37376</v>
      </c>
      <c r="V378" s="58">
        <v>37754</v>
      </c>
      <c r="W378" s="59">
        <v>38030</v>
      </c>
      <c r="X378" s="58">
        <v>38253</v>
      </c>
      <c r="Y378" s="59">
        <v>38370</v>
      </c>
      <c r="Z378" s="58">
        <v>38542</v>
      </c>
      <c r="AA378" s="59">
        <v>38623</v>
      </c>
      <c r="AB378" s="58">
        <v>38738</v>
      </c>
      <c r="AC378" s="59">
        <v>38859</v>
      </c>
      <c r="AD378" s="58">
        <v>38955</v>
      </c>
      <c r="AE378" s="58">
        <v>39098</v>
      </c>
      <c r="AF378" s="59">
        <v>39322</v>
      </c>
    </row>
    <row r="379" s="65" customFormat="1" ht="22" customHeight="1" spans="2:32">
      <c r="B379" s="58">
        <v>62471</v>
      </c>
      <c r="C379" s="59">
        <v>62949</v>
      </c>
      <c r="D379" s="58">
        <v>63755</v>
      </c>
      <c r="E379" s="59">
        <v>64628</v>
      </c>
      <c r="F379" s="58">
        <v>65686</v>
      </c>
      <c r="G379" s="59">
        <v>66961</v>
      </c>
      <c r="H379" s="58">
        <v>68064</v>
      </c>
      <c r="I379" s="59">
        <v>70126</v>
      </c>
      <c r="J379" s="58">
        <v>70529</v>
      </c>
      <c r="K379" s="59">
        <v>70807</v>
      </c>
      <c r="L379" s="58">
        <v>71654</v>
      </c>
      <c r="M379" s="59">
        <v>72106</v>
      </c>
      <c r="N379" s="58">
        <v>72651</v>
      </c>
      <c r="O379" s="59">
        <v>73068</v>
      </c>
      <c r="P379" s="58">
        <v>74067</v>
      </c>
      <c r="Q379" s="73"/>
      <c r="R379" s="58">
        <v>39323</v>
      </c>
      <c r="S379" s="59">
        <v>39462</v>
      </c>
      <c r="T379" s="58">
        <v>39736</v>
      </c>
      <c r="U379" s="59">
        <v>39846</v>
      </c>
      <c r="V379" s="58">
        <v>40107</v>
      </c>
      <c r="W379" s="59">
        <v>40370</v>
      </c>
      <c r="X379" s="58">
        <v>40801</v>
      </c>
      <c r="Y379" s="59">
        <v>40935</v>
      </c>
      <c r="Z379" s="58">
        <v>41083</v>
      </c>
      <c r="AA379" s="59">
        <v>41250</v>
      </c>
      <c r="AB379" s="58">
        <v>41422</v>
      </c>
      <c r="AC379" s="59">
        <v>41567</v>
      </c>
      <c r="AD379" s="58">
        <v>41747</v>
      </c>
      <c r="AE379" s="58">
        <v>41861</v>
      </c>
      <c r="AF379" s="59">
        <v>42123</v>
      </c>
    </row>
    <row r="380" s="65" customFormat="1" ht="22" customHeight="1" spans="2:32">
      <c r="B380" s="58">
        <v>62481</v>
      </c>
      <c r="C380" s="59">
        <v>62951</v>
      </c>
      <c r="D380" s="58">
        <v>63758</v>
      </c>
      <c r="E380" s="59">
        <v>64658</v>
      </c>
      <c r="F380" s="58">
        <v>65706</v>
      </c>
      <c r="G380" s="59">
        <v>67005</v>
      </c>
      <c r="H380" s="58">
        <v>68068</v>
      </c>
      <c r="I380" s="59">
        <v>70186</v>
      </c>
      <c r="J380" s="58">
        <v>70533</v>
      </c>
      <c r="K380" s="59">
        <v>71006</v>
      </c>
      <c r="L380" s="58">
        <v>71655</v>
      </c>
      <c r="M380" s="59">
        <v>72110</v>
      </c>
      <c r="N380" s="58">
        <v>72653</v>
      </c>
      <c r="O380" s="59">
        <v>73078</v>
      </c>
      <c r="P380" s="58">
        <v>74068</v>
      </c>
      <c r="Q380" s="73"/>
      <c r="R380" s="58">
        <v>39324</v>
      </c>
      <c r="S380" s="59">
        <v>39464</v>
      </c>
      <c r="T380" s="58">
        <v>39737</v>
      </c>
      <c r="U380" s="59">
        <v>39851</v>
      </c>
      <c r="V380" s="58">
        <v>40110</v>
      </c>
      <c r="W380" s="59">
        <v>40371</v>
      </c>
      <c r="X380" s="58">
        <v>40803</v>
      </c>
      <c r="Y380" s="59">
        <v>40939</v>
      </c>
      <c r="Z380" s="58">
        <v>41086</v>
      </c>
      <c r="AA380" s="59">
        <v>41254</v>
      </c>
      <c r="AB380" s="58">
        <v>41425</v>
      </c>
      <c r="AC380" s="59">
        <v>41568</v>
      </c>
      <c r="AD380" s="58">
        <v>41749</v>
      </c>
      <c r="AE380" s="58">
        <v>41862</v>
      </c>
      <c r="AF380" s="59">
        <v>42124</v>
      </c>
    </row>
    <row r="381" s="65" customFormat="1" ht="22" customHeight="1" spans="2:32">
      <c r="B381" s="58">
        <v>62517</v>
      </c>
      <c r="C381" s="59">
        <v>62966</v>
      </c>
      <c r="D381" s="58">
        <v>63775</v>
      </c>
      <c r="E381" s="59">
        <v>64701</v>
      </c>
      <c r="F381" s="58">
        <v>65712</v>
      </c>
      <c r="G381" s="59">
        <v>67010</v>
      </c>
      <c r="H381" s="58">
        <v>68069</v>
      </c>
      <c r="I381" s="59">
        <v>70301</v>
      </c>
      <c r="J381" s="58">
        <v>70535</v>
      </c>
      <c r="K381" s="59">
        <v>71009</v>
      </c>
      <c r="L381" s="58">
        <v>71656</v>
      </c>
      <c r="M381" s="59">
        <v>72133</v>
      </c>
      <c r="N381" s="58">
        <v>72654</v>
      </c>
      <c r="O381" s="59">
        <v>73080</v>
      </c>
      <c r="P381" s="58">
        <v>74070</v>
      </c>
      <c r="Q381" s="73"/>
      <c r="R381" s="58">
        <v>39326</v>
      </c>
      <c r="S381" s="59">
        <v>39470</v>
      </c>
      <c r="T381" s="58">
        <v>39739</v>
      </c>
      <c r="U381" s="59">
        <v>39854</v>
      </c>
      <c r="V381" s="58">
        <v>40111</v>
      </c>
      <c r="W381" s="59">
        <v>40372</v>
      </c>
      <c r="X381" s="58">
        <v>40806</v>
      </c>
      <c r="Y381" s="59">
        <v>40940</v>
      </c>
      <c r="Z381" s="58">
        <v>41093</v>
      </c>
      <c r="AA381" s="59">
        <v>41255</v>
      </c>
      <c r="AB381" s="58">
        <v>41426</v>
      </c>
      <c r="AC381" s="59">
        <v>41571</v>
      </c>
      <c r="AD381" s="58">
        <v>41751</v>
      </c>
      <c r="AE381" s="58">
        <v>42021</v>
      </c>
      <c r="AF381" s="59">
        <v>42127</v>
      </c>
    </row>
    <row r="382" s="65" customFormat="1" ht="22" customHeight="1" spans="2:32">
      <c r="B382" s="58">
        <v>62522</v>
      </c>
      <c r="C382" s="59">
        <v>63001</v>
      </c>
      <c r="D382" s="58">
        <v>63776</v>
      </c>
      <c r="E382" s="59">
        <v>64735</v>
      </c>
      <c r="F382" s="58">
        <v>65724</v>
      </c>
      <c r="G382" s="59">
        <v>67016</v>
      </c>
      <c r="H382" s="58">
        <v>68072</v>
      </c>
      <c r="I382" s="59">
        <v>70302</v>
      </c>
      <c r="J382" s="58">
        <v>70541</v>
      </c>
      <c r="K382" s="59">
        <v>71033</v>
      </c>
      <c r="L382" s="58">
        <v>71657</v>
      </c>
      <c r="M382" s="59">
        <v>72143</v>
      </c>
      <c r="N382" s="58">
        <v>72672</v>
      </c>
      <c r="O382" s="59">
        <v>73084</v>
      </c>
      <c r="P382" s="58">
        <v>74073</v>
      </c>
      <c r="Q382" s="73"/>
      <c r="R382" s="58">
        <v>39327</v>
      </c>
      <c r="S382" s="59">
        <v>39474</v>
      </c>
      <c r="T382" s="58">
        <v>39740</v>
      </c>
      <c r="U382" s="59">
        <v>39859</v>
      </c>
      <c r="V382" s="58">
        <v>40115</v>
      </c>
      <c r="W382" s="59">
        <v>40374</v>
      </c>
      <c r="X382" s="58">
        <v>40807</v>
      </c>
      <c r="Y382" s="59">
        <v>40941</v>
      </c>
      <c r="Z382" s="58">
        <v>41097</v>
      </c>
      <c r="AA382" s="59">
        <v>41256</v>
      </c>
      <c r="AB382" s="58">
        <v>41464</v>
      </c>
      <c r="AC382" s="59">
        <v>41572</v>
      </c>
      <c r="AD382" s="58">
        <v>41754</v>
      </c>
      <c r="AE382" s="58">
        <v>42022</v>
      </c>
      <c r="AF382" s="59">
        <v>42130</v>
      </c>
    </row>
    <row r="383" s="65" customFormat="1" ht="22" customHeight="1" spans="2:32">
      <c r="B383" s="58">
        <v>62523</v>
      </c>
      <c r="C383" s="59">
        <v>63012</v>
      </c>
      <c r="D383" s="58">
        <v>63779</v>
      </c>
      <c r="E383" s="59">
        <v>64743</v>
      </c>
      <c r="F383" s="58">
        <v>65742</v>
      </c>
      <c r="G383" s="59">
        <v>67030</v>
      </c>
      <c r="H383" s="58">
        <v>68310</v>
      </c>
      <c r="I383" s="59">
        <v>70310</v>
      </c>
      <c r="J383" s="58">
        <v>70546</v>
      </c>
      <c r="K383" s="59">
        <v>71037</v>
      </c>
      <c r="L383" s="58">
        <v>71701</v>
      </c>
      <c r="M383" s="59">
        <v>72145</v>
      </c>
      <c r="N383" s="58">
        <v>72722</v>
      </c>
      <c r="O383" s="59">
        <v>73089</v>
      </c>
      <c r="P383" s="58">
        <v>74075</v>
      </c>
      <c r="Q383" s="73"/>
      <c r="R383" s="58">
        <v>39328</v>
      </c>
      <c r="S383" s="59">
        <v>39476</v>
      </c>
      <c r="T383" s="58">
        <v>39741</v>
      </c>
      <c r="U383" s="59">
        <v>39861</v>
      </c>
      <c r="V383" s="58">
        <v>40119</v>
      </c>
      <c r="W383" s="59">
        <v>40376</v>
      </c>
      <c r="X383" s="58">
        <v>40808</v>
      </c>
      <c r="Y383" s="59">
        <v>40943</v>
      </c>
      <c r="Z383" s="58">
        <v>41098</v>
      </c>
      <c r="AA383" s="59">
        <v>41257</v>
      </c>
      <c r="AB383" s="58">
        <v>41465</v>
      </c>
      <c r="AC383" s="59">
        <v>41602</v>
      </c>
      <c r="AD383" s="58">
        <v>41759</v>
      </c>
      <c r="AE383" s="58">
        <v>42023</v>
      </c>
      <c r="AF383" s="59">
        <v>42131</v>
      </c>
    </row>
    <row r="384" s="65" customFormat="1" ht="22" customHeight="1" spans="2:32">
      <c r="B384" s="58">
        <v>62525</v>
      </c>
      <c r="C384" s="59">
        <v>63016</v>
      </c>
      <c r="D384" s="58">
        <v>63780</v>
      </c>
      <c r="E384" s="59">
        <v>64772</v>
      </c>
      <c r="F384" s="58">
        <v>65757</v>
      </c>
      <c r="G384" s="59">
        <v>67042</v>
      </c>
      <c r="H384" s="58">
        <v>68333</v>
      </c>
      <c r="I384" s="59">
        <v>70340</v>
      </c>
      <c r="J384" s="58">
        <v>70555</v>
      </c>
      <c r="K384" s="59">
        <v>71055</v>
      </c>
      <c r="L384" s="58">
        <v>71711</v>
      </c>
      <c r="M384" s="59">
        <v>72149</v>
      </c>
      <c r="N384" s="58">
        <v>72734</v>
      </c>
      <c r="O384" s="59">
        <v>73093</v>
      </c>
      <c r="P384" s="58">
        <v>74082</v>
      </c>
      <c r="Q384" s="73"/>
      <c r="R384" s="58">
        <v>39330</v>
      </c>
      <c r="S384" s="59">
        <v>39478</v>
      </c>
      <c r="T384" s="58">
        <v>39743</v>
      </c>
      <c r="U384" s="59">
        <v>39862</v>
      </c>
      <c r="V384" s="58">
        <v>40140</v>
      </c>
      <c r="W384" s="59">
        <v>40379</v>
      </c>
      <c r="X384" s="58">
        <v>40810</v>
      </c>
      <c r="Y384" s="59">
        <v>40946</v>
      </c>
      <c r="Z384" s="58">
        <v>41121</v>
      </c>
      <c r="AA384" s="59">
        <v>41260</v>
      </c>
      <c r="AB384" s="58">
        <v>41472</v>
      </c>
      <c r="AC384" s="59">
        <v>41603</v>
      </c>
      <c r="AD384" s="58">
        <v>41760</v>
      </c>
      <c r="AE384" s="58">
        <v>42024</v>
      </c>
      <c r="AF384" s="59">
        <v>42133</v>
      </c>
    </row>
    <row r="385" s="65" customFormat="1" ht="22" customHeight="1" spans="2:32">
      <c r="B385" s="58">
        <v>62537</v>
      </c>
      <c r="C385" s="59">
        <v>63019</v>
      </c>
      <c r="D385" s="58">
        <v>63840</v>
      </c>
      <c r="E385" s="59">
        <v>64830</v>
      </c>
      <c r="F385" s="58">
        <v>66002</v>
      </c>
      <c r="G385" s="59">
        <v>67052</v>
      </c>
      <c r="H385" s="58">
        <v>68366</v>
      </c>
      <c r="I385" s="59">
        <v>70342</v>
      </c>
      <c r="J385" s="58">
        <v>70563</v>
      </c>
      <c r="K385" s="59">
        <v>71058</v>
      </c>
      <c r="L385" s="58">
        <v>71730</v>
      </c>
      <c r="M385" s="59">
        <v>72150</v>
      </c>
      <c r="N385" s="58">
        <v>72739</v>
      </c>
      <c r="O385" s="59">
        <v>73150</v>
      </c>
      <c r="P385" s="58">
        <v>74126</v>
      </c>
      <c r="Q385" s="73"/>
      <c r="R385" s="58">
        <v>39332</v>
      </c>
      <c r="S385" s="59">
        <v>39479</v>
      </c>
      <c r="T385" s="58">
        <v>39744</v>
      </c>
      <c r="U385" s="59">
        <v>39866</v>
      </c>
      <c r="V385" s="58">
        <v>40142</v>
      </c>
      <c r="W385" s="59">
        <v>40380</v>
      </c>
      <c r="X385" s="58">
        <v>40813</v>
      </c>
      <c r="Y385" s="59">
        <v>40949</v>
      </c>
      <c r="Z385" s="58">
        <v>41124</v>
      </c>
      <c r="AA385" s="59">
        <v>41262</v>
      </c>
      <c r="AB385" s="58">
        <v>41477</v>
      </c>
      <c r="AC385" s="59">
        <v>41604</v>
      </c>
      <c r="AD385" s="58">
        <v>41762</v>
      </c>
      <c r="AE385" s="58">
        <v>42028</v>
      </c>
      <c r="AF385" s="59">
        <v>42140</v>
      </c>
    </row>
    <row r="386" s="65" customFormat="1" ht="22" customHeight="1" spans="2:32">
      <c r="B386" s="58">
        <v>62540</v>
      </c>
      <c r="C386" s="59">
        <v>63020</v>
      </c>
      <c r="D386" s="58">
        <v>63841</v>
      </c>
      <c r="E386" s="59">
        <v>64834</v>
      </c>
      <c r="F386" s="58">
        <v>66006</v>
      </c>
      <c r="G386" s="59">
        <v>67062</v>
      </c>
      <c r="H386" s="58">
        <v>68430</v>
      </c>
      <c r="I386" s="59">
        <v>70343</v>
      </c>
      <c r="J386" s="58">
        <v>70575</v>
      </c>
      <c r="K386" s="59">
        <v>71066</v>
      </c>
      <c r="L386" s="58">
        <v>71731</v>
      </c>
      <c r="M386" s="59">
        <v>72160</v>
      </c>
      <c r="N386" s="58">
        <v>72753</v>
      </c>
      <c r="O386" s="59">
        <v>73151</v>
      </c>
      <c r="P386" s="58">
        <v>74130</v>
      </c>
      <c r="Q386" s="73"/>
      <c r="R386" s="58">
        <v>39335</v>
      </c>
      <c r="S386" s="59">
        <v>39480</v>
      </c>
      <c r="T386" s="58">
        <v>39745</v>
      </c>
      <c r="U386" s="59">
        <v>39867</v>
      </c>
      <c r="V386" s="58">
        <v>40143</v>
      </c>
      <c r="W386" s="59">
        <v>40385</v>
      </c>
      <c r="X386" s="58">
        <v>40815</v>
      </c>
      <c r="Y386" s="59">
        <v>40955</v>
      </c>
      <c r="Z386" s="58">
        <v>41127</v>
      </c>
      <c r="AA386" s="59">
        <v>41263</v>
      </c>
      <c r="AB386" s="58">
        <v>41503</v>
      </c>
      <c r="AC386" s="59">
        <v>41606</v>
      </c>
      <c r="AD386" s="58">
        <v>41763</v>
      </c>
      <c r="AE386" s="58">
        <v>42031</v>
      </c>
      <c r="AF386" s="59">
        <v>42151</v>
      </c>
    </row>
    <row r="387" s="65" customFormat="1" ht="22" customHeight="1" spans="2:32">
      <c r="B387" s="58">
        <v>62549</v>
      </c>
      <c r="C387" s="59">
        <v>63028</v>
      </c>
      <c r="D387" s="58">
        <v>63853</v>
      </c>
      <c r="E387" s="59">
        <v>64840</v>
      </c>
      <c r="F387" s="58">
        <v>66007</v>
      </c>
      <c r="G387" s="59">
        <v>67067</v>
      </c>
      <c r="H387" s="58">
        <v>68434</v>
      </c>
      <c r="I387" s="59">
        <v>70345</v>
      </c>
      <c r="J387" s="58">
        <v>70578</v>
      </c>
      <c r="K387" s="59">
        <v>71075</v>
      </c>
      <c r="L387" s="58">
        <v>71748</v>
      </c>
      <c r="M387" s="59">
        <v>72173</v>
      </c>
      <c r="N387" s="58">
        <v>72801</v>
      </c>
      <c r="O387" s="59">
        <v>73165</v>
      </c>
      <c r="P387" s="58">
        <v>74344</v>
      </c>
      <c r="Q387" s="73"/>
      <c r="R387" s="58">
        <v>39336</v>
      </c>
      <c r="S387" s="59">
        <v>39481</v>
      </c>
      <c r="T387" s="58">
        <v>39746</v>
      </c>
      <c r="U387" s="59">
        <v>39870</v>
      </c>
      <c r="V387" s="58">
        <v>40144</v>
      </c>
      <c r="W387" s="59">
        <v>40387</v>
      </c>
      <c r="X387" s="58">
        <v>40816</v>
      </c>
      <c r="Y387" s="59">
        <v>40958</v>
      </c>
      <c r="Z387" s="58">
        <v>41128</v>
      </c>
      <c r="AA387" s="59">
        <v>41264</v>
      </c>
      <c r="AB387" s="58">
        <v>41512</v>
      </c>
      <c r="AC387" s="59">
        <v>41607</v>
      </c>
      <c r="AD387" s="58">
        <v>41764</v>
      </c>
      <c r="AE387" s="58">
        <v>42032</v>
      </c>
      <c r="AF387" s="59">
        <v>42153</v>
      </c>
    </row>
    <row r="388" s="65" customFormat="1" ht="22" customHeight="1" spans="2:32">
      <c r="B388" s="58">
        <v>62554</v>
      </c>
      <c r="C388" s="59">
        <v>63038</v>
      </c>
      <c r="D388" s="58">
        <v>63857</v>
      </c>
      <c r="E388" s="59">
        <v>64850</v>
      </c>
      <c r="F388" s="58">
        <v>66013</v>
      </c>
      <c r="G388" s="59">
        <v>67107</v>
      </c>
      <c r="H388" s="58">
        <v>68462</v>
      </c>
      <c r="I388" s="59">
        <v>70359</v>
      </c>
      <c r="J388" s="58">
        <v>70611</v>
      </c>
      <c r="K388" s="59">
        <v>71107</v>
      </c>
      <c r="L388" s="58">
        <v>71750</v>
      </c>
      <c r="M388" s="59">
        <v>72176</v>
      </c>
      <c r="N388" s="58">
        <v>72802</v>
      </c>
      <c r="O388" s="59">
        <v>73173</v>
      </c>
      <c r="P388" s="58">
        <v>74345</v>
      </c>
      <c r="Q388" s="73"/>
      <c r="R388" s="58">
        <v>39337</v>
      </c>
      <c r="S388" s="59">
        <v>39482</v>
      </c>
      <c r="T388" s="58">
        <v>39747</v>
      </c>
      <c r="U388" s="59">
        <v>39877</v>
      </c>
      <c r="V388" s="58">
        <v>40145</v>
      </c>
      <c r="W388" s="59">
        <v>40402</v>
      </c>
      <c r="X388" s="58">
        <v>40818</v>
      </c>
      <c r="Y388" s="59">
        <v>40964</v>
      </c>
      <c r="Z388" s="58">
        <v>41132</v>
      </c>
      <c r="AA388" s="59">
        <v>41265</v>
      </c>
      <c r="AB388" s="58">
        <v>41513</v>
      </c>
      <c r="AC388" s="59">
        <v>41615</v>
      </c>
      <c r="AD388" s="58">
        <v>41766</v>
      </c>
      <c r="AE388" s="58">
        <v>42033</v>
      </c>
      <c r="AF388" s="59">
        <v>42154</v>
      </c>
    </row>
    <row r="389" s="65" customFormat="1" ht="22" customHeight="1" spans="2:32">
      <c r="B389" s="58">
        <v>62561</v>
      </c>
      <c r="C389" s="59">
        <v>63039</v>
      </c>
      <c r="D389" s="58">
        <v>63863</v>
      </c>
      <c r="E389" s="59">
        <v>64854</v>
      </c>
      <c r="F389" s="58">
        <v>66025</v>
      </c>
      <c r="G389" s="59">
        <v>67110</v>
      </c>
      <c r="H389" s="58">
        <v>68467</v>
      </c>
      <c r="I389" s="59">
        <v>70363</v>
      </c>
      <c r="J389" s="58">
        <v>70612</v>
      </c>
      <c r="K389" s="59">
        <v>71119</v>
      </c>
      <c r="L389" s="58">
        <v>71753</v>
      </c>
      <c r="M389" s="59">
        <v>72178</v>
      </c>
      <c r="N389" s="58">
        <v>72811</v>
      </c>
      <c r="O389" s="59">
        <v>73401</v>
      </c>
      <c r="P389" s="58">
        <v>74350</v>
      </c>
      <c r="Q389" s="73"/>
      <c r="R389" s="58">
        <v>39338</v>
      </c>
      <c r="S389" s="59">
        <v>39483</v>
      </c>
      <c r="T389" s="58">
        <v>39750</v>
      </c>
      <c r="U389" s="59">
        <v>39886</v>
      </c>
      <c r="V389" s="58">
        <v>40146</v>
      </c>
      <c r="W389" s="59">
        <v>40409</v>
      </c>
      <c r="X389" s="58">
        <v>40819</v>
      </c>
      <c r="Y389" s="59">
        <v>40972</v>
      </c>
      <c r="Z389" s="58">
        <v>41135</v>
      </c>
      <c r="AA389" s="59">
        <v>41267</v>
      </c>
      <c r="AB389" s="58">
        <v>41514</v>
      </c>
      <c r="AC389" s="59">
        <v>41616</v>
      </c>
      <c r="AD389" s="58">
        <v>41772</v>
      </c>
      <c r="AE389" s="58">
        <v>42035</v>
      </c>
      <c r="AF389" s="59">
        <v>42157</v>
      </c>
    </row>
    <row r="390" s="65" customFormat="1" ht="22" customHeight="1" spans="2:32">
      <c r="B390" s="58">
        <v>62563</v>
      </c>
      <c r="C390" s="59">
        <v>63040</v>
      </c>
      <c r="D390" s="58">
        <v>63866</v>
      </c>
      <c r="E390" s="59">
        <v>64856</v>
      </c>
      <c r="F390" s="58">
        <v>66036</v>
      </c>
      <c r="G390" s="59">
        <v>67114</v>
      </c>
      <c r="H390" s="58">
        <v>68514</v>
      </c>
      <c r="I390" s="59">
        <v>70364</v>
      </c>
      <c r="J390" s="58">
        <v>70634</v>
      </c>
      <c r="K390" s="59">
        <v>71137</v>
      </c>
      <c r="L390" s="58">
        <v>71754</v>
      </c>
      <c r="M390" s="59">
        <v>72180</v>
      </c>
      <c r="N390" s="58">
        <v>72812</v>
      </c>
      <c r="O390" s="59">
        <v>73402</v>
      </c>
      <c r="P390" s="58">
        <v>74354</v>
      </c>
      <c r="Q390" s="73"/>
      <c r="R390" s="58">
        <v>39339</v>
      </c>
      <c r="S390" s="59">
        <v>39555</v>
      </c>
      <c r="T390" s="58">
        <v>39751</v>
      </c>
      <c r="U390" s="59">
        <v>39897</v>
      </c>
      <c r="V390" s="58">
        <v>40150</v>
      </c>
      <c r="W390" s="59">
        <v>40410</v>
      </c>
      <c r="X390" s="58">
        <v>40820</v>
      </c>
      <c r="Y390" s="59">
        <v>40977</v>
      </c>
      <c r="Z390" s="58">
        <v>41137</v>
      </c>
      <c r="AA390" s="59">
        <v>41268</v>
      </c>
      <c r="AB390" s="58">
        <v>41519</v>
      </c>
      <c r="AC390" s="59">
        <v>41619</v>
      </c>
      <c r="AD390" s="58">
        <v>41773</v>
      </c>
      <c r="AE390" s="58">
        <v>42036</v>
      </c>
      <c r="AF390" s="59">
        <v>42160</v>
      </c>
    </row>
    <row r="391" s="65" customFormat="1" ht="22" customHeight="1" spans="2:32">
      <c r="B391" s="58">
        <v>62568</v>
      </c>
      <c r="C391" s="59">
        <v>63047</v>
      </c>
      <c r="D391" s="58">
        <v>63901</v>
      </c>
      <c r="E391" s="59">
        <v>64874</v>
      </c>
      <c r="F391" s="58">
        <v>66047</v>
      </c>
      <c r="G391" s="59">
        <v>67133</v>
      </c>
      <c r="H391" s="58">
        <v>68523</v>
      </c>
      <c r="I391" s="59">
        <v>70374</v>
      </c>
      <c r="J391" s="58">
        <v>70638</v>
      </c>
      <c r="K391" s="59">
        <v>71220</v>
      </c>
      <c r="L391" s="58">
        <v>71759</v>
      </c>
      <c r="M391" s="59">
        <v>72181</v>
      </c>
      <c r="N391" s="58">
        <v>72829</v>
      </c>
      <c r="O391" s="59">
        <v>73403</v>
      </c>
      <c r="P391" s="58">
        <v>74355</v>
      </c>
      <c r="Q391" s="73"/>
      <c r="R391" s="58">
        <v>39341</v>
      </c>
      <c r="S391" s="59">
        <v>39562</v>
      </c>
      <c r="T391" s="58">
        <v>39752</v>
      </c>
      <c r="U391" s="59">
        <v>40003</v>
      </c>
      <c r="V391" s="58">
        <v>40152</v>
      </c>
      <c r="W391" s="59">
        <v>40419</v>
      </c>
      <c r="X391" s="58">
        <v>40823</v>
      </c>
      <c r="Y391" s="59">
        <v>40979</v>
      </c>
      <c r="Z391" s="58">
        <v>41141</v>
      </c>
      <c r="AA391" s="59">
        <v>41271</v>
      </c>
      <c r="AB391" s="58">
        <v>41520</v>
      </c>
      <c r="AC391" s="59">
        <v>41630</v>
      </c>
      <c r="AD391" s="58">
        <v>41774</v>
      </c>
      <c r="AE391" s="58">
        <v>42037</v>
      </c>
      <c r="AF391" s="59">
        <v>42166</v>
      </c>
    </row>
    <row r="392" s="65" customFormat="1" ht="22" customHeight="1" spans="2:32">
      <c r="B392" s="58">
        <v>62615</v>
      </c>
      <c r="C392" s="59">
        <v>63050</v>
      </c>
      <c r="D392" s="58">
        <v>63902</v>
      </c>
      <c r="E392" s="59">
        <v>65010</v>
      </c>
      <c r="F392" s="58">
        <v>66048</v>
      </c>
      <c r="G392" s="59">
        <v>67147</v>
      </c>
      <c r="H392" s="58">
        <v>68527</v>
      </c>
      <c r="I392" s="59">
        <v>70380</v>
      </c>
      <c r="J392" s="58">
        <v>70646</v>
      </c>
      <c r="K392" s="59">
        <v>71221</v>
      </c>
      <c r="L392" s="58">
        <v>71762</v>
      </c>
      <c r="M392" s="59">
        <v>72301</v>
      </c>
      <c r="N392" s="58">
        <v>72830</v>
      </c>
      <c r="O392" s="59">
        <v>73459</v>
      </c>
      <c r="P392" s="58">
        <v>74358</v>
      </c>
      <c r="Q392" s="73"/>
      <c r="R392" s="58">
        <v>39346</v>
      </c>
      <c r="S392" s="59">
        <v>39572</v>
      </c>
      <c r="T392" s="58">
        <v>39753</v>
      </c>
      <c r="U392" s="59">
        <v>40006</v>
      </c>
      <c r="V392" s="58">
        <v>40153</v>
      </c>
      <c r="W392" s="59">
        <v>40434</v>
      </c>
      <c r="X392" s="58">
        <v>40824</v>
      </c>
      <c r="Y392" s="59">
        <v>40982</v>
      </c>
      <c r="Z392" s="58">
        <v>41142</v>
      </c>
      <c r="AA392" s="59">
        <v>41301</v>
      </c>
      <c r="AB392" s="58">
        <v>41522</v>
      </c>
      <c r="AC392" s="59">
        <v>41631</v>
      </c>
      <c r="AD392" s="58">
        <v>41775</v>
      </c>
      <c r="AE392" s="58">
        <v>42038</v>
      </c>
      <c r="AF392" s="59">
        <v>42167</v>
      </c>
    </row>
    <row r="393" s="65" customFormat="1" ht="22" customHeight="1" spans="2:32">
      <c r="B393" s="58">
        <v>62650</v>
      </c>
      <c r="C393" s="59">
        <v>63051</v>
      </c>
      <c r="D393" s="58">
        <v>64024</v>
      </c>
      <c r="E393" s="59">
        <v>65020</v>
      </c>
      <c r="F393" s="58">
        <v>66067</v>
      </c>
      <c r="G393" s="59">
        <v>67152</v>
      </c>
      <c r="H393" s="58">
        <v>68532</v>
      </c>
      <c r="I393" s="59">
        <v>70381</v>
      </c>
      <c r="J393" s="58">
        <v>70647</v>
      </c>
      <c r="K393" s="59">
        <v>71225</v>
      </c>
      <c r="L393" s="58">
        <v>71768</v>
      </c>
      <c r="M393" s="59">
        <v>72303</v>
      </c>
      <c r="N393" s="58">
        <v>72834</v>
      </c>
      <c r="O393" s="59">
        <v>73491</v>
      </c>
      <c r="P393" s="58">
        <v>74361</v>
      </c>
      <c r="Q393" s="73"/>
      <c r="R393" s="58">
        <v>39347</v>
      </c>
      <c r="S393" s="59">
        <v>39573</v>
      </c>
      <c r="T393" s="58">
        <v>39754</v>
      </c>
      <c r="U393" s="59">
        <v>40007</v>
      </c>
      <c r="V393" s="58">
        <v>40155</v>
      </c>
      <c r="W393" s="59">
        <v>40437</v>
      </c>
      <c r="X393" s="58">
        <v>40826</v>
      </c>
      <c r="Y393" s="59">
        <v>40983</v>
      </c>
      <c r="Z393" s="58">
        <v>41144</v>
      </c>
      <c r="AA393" s="59">
        <v>41307</v>
      </c>
      <c r="AB393" s="58">
        <v>41524</v>
      </c>
      <c r="AC393" s="59">
        <v>41632</v>
      </c>
      <c r="AD393" s="58">
        <v>41776</v>
      </c>
      <c r="AE393" s="58">
        <v>42039</v>
      </c>
      <c r="AF393" s="59">
        <v>42170</v>
      </c>
    </row>
    <row r="394" s="65" customFormat="1" ht="22" customHeight="1" spans="2:32">
      <c r="B394" s="58">
        <v>62651</v>
      </c>
      <c r="C394" s="59">
        <v>63052</v>
      </c>
      <c r="D394" s="58">
        <v>64028</v>
      </c>
      <c r="E394" s="59">
        <v>65026</v>
      </c>
      <c r="F394" s="58">
        <v>66071</v>
      </c>
      <c r="G394" s="59">
        <v>67156</v>
      </c>
      <c r="H394" s="58">
        <v>68601</v>
      </c>
      <c r="I394" s="59">
        <v>70393</v>
      </c>
      <c r="J394" s="58">
        <v>70659</v>
      </c>
      <c r="K394" s="59">
        <v>71240</v>
      </c>
      <c r="L394" s="58">
        <v>71801</v>
      </c>
      <c r="M394" s="59">
        <v>72310</v>
      </c>
      <c r="N394" s="58">
        <v>72855</v>
      </c>
      <c r="O394" s="59">
        <v>73501</v>
      </c>
      <c r="P394" s="58">
        <v>74362</v>
      </c>
      <c r="Q394" s="73"/>
      <c r="R394" s="58">
        <v>39348</v>
      </c>
      <c r="S394" s="59">
        <v>39574</v>
      </c>
      <c r="T394" s="58">
        <v>39755</v>
      </c>
      <c r="U394" s="59">
        <v>40008</v>
      </c>
      <c r="V394" s="58">
        <v>40157</v>
      </c>
      <c r="W394" s="59">
        <v>40440</v>
      </c>
      <c r="X394" s="58">
        <v>40828</v>
      </c>
      <c r="Y394" s="59">
        <v>40988</v>
      </c>
      <c r="Z394" s="58">
        <v>41149</v>
      </c>
      <c r="AA394" s="59">
        <v>41310</v>
      </c>
      <c r="AB394" s="58">
        <v>41527</v>
      </c>
      <c r="AC394" s="59">
        <v>41636</v>
      </c>
      <c r="AD394" s="58">
        <v>41777</v>
      </c>
      <c r="AE394" s="58">
        <v>42040</v>
      </c>
      <c r="AF394" s="59">
        <v>42201</v>
      </c>
    </row>
    <row r="395" s="65" customFormat="1" ht="22" customHeight="1" spans="2:32">
      <c r="B395" s="58">
        <v>62656</v>
      </c>
      <c r="C395" s="59">
        <v>63053</v>
      </c>
      <c r="D395" s="58">
        <v>64034</v>
      </c>
      <c r="E395" s="59">
        <v>65043</v>
      </c>
      <c r="F395" s="58">
        <v>66083</v>
      </c>
      <c r="G395" s="59">
        <v>67159</v>
      </c>
      <c r="H395" s="58">
        <v>68602</v>
      </c>
      <c r="I395" s="59">
        <v>70394</v>
      </c>
      <c r="J395" s="58">
        <v>70665</v>
      </c>
      <c r="K395" s="59">
        <v>71241</v>
      </c>
      <c r="L395" s="58">
        <v>71802</v>
      </c>
      <c r="M395" s="59">
        <v>72315</v>
      </c>
      <c r="N395" s="58">
        <v>72858</v>
      </c>
      <c r="O395" s="59">
        <v>73502</v>
      </c>
      <c r="P395" s="58">
        <v>74403</v>
      </c>
      <c r="Q395" s="73"/>
      <c r="R395" s="58">
        <v>39352</v>
      </c>
      <c r="S395" s="59">
        <v>39577</v>
      </c>
      <c r="T395" s="58">
        <v>39756</v>
      </c>
      <c r="U395" s="59">
        <v>40009</v>
      </c>
      <c r="V395" s="58">
        <v>40161</v>
      </c>
      <c r="W395" s="59">
        <v>40442</v>
      </c>
      <c r="X395" s="58">
        <v>40829</v>
      </c>
      <c r="Y395" s="59">
        <v>40995</v>
      </c>
      <c r="Z395" s="58">
        <v>41159</v>
      </c>
      <c r="AA395" s="59">
        <v>41311</v>
      </c>
      <c r="AB395" s="58">
        <v>41528</v>
      </c>
      <c r="AC395" s="59">
        <v>41640</v>
      </c>
      <c r="AD395" s="58">
        <v>41778</v>
      </c>
      <c r="AE395" s="58">
        <v>42041</v>
      </c>
      <c r="AF395" s="59">
        <v>42202</v>
      </c>
    </row>
    <row r="396" s="65" customFormat="1" ht="22" customHeight="1" spans="2:32">
      <c r="B396" s="58">
        <v>62690</v>
      </c>
      <c r="C396" s="59">
        <v>63065</v>
      </c>
      <c r="D396" s="58">
        <v>64048</v>
      </c>
      <c r="E396" s="59">
        <v>65049</v>
      </c>
      <c r="F396" s="58">
        <v>66113</v>
      </c>
      <c r="G396" s="59">
        <v>67337</v>
      </c>
      <c r="H396" s="58">
        <v>68661</v>
      </c>
      <c r="I396" s="59">
        <v>70395</v>
      </c>
      <c r="J396" s="58">
        <v>70668</v>
      </c>
      <c r="K396" s="59">
        <v>71245</v>
      </c>
      <c r="L396" s="58">
        <v>71852</v>
      </c>
      <c r="M396" s="59">
        <v>72316</v>
      </c>
      <c r="N396" s="58">
        <v>72865</v>
      </c>
      <c r="O396" s="59">
        <v>73507</v>
      </c>
      <c r="P396" s="58">
        <v>74429</v>
      </c>
      <c r="Q396" s="73"/>
      <c r="R396" s="58">
        <v>39354</v>
      </c>
      <c r="S396" s="59">
        <v>39629</v>
      </c>
      <c r="T396" s="58">
        <v>39762</v>
      </c>
      <c r="U396" s="59">
        <v>40011</v>
      </c>
      <c r="V396" s="58">
        <v>40164</v>
      </c>
      <c r="W396" s="59">
        <v>40444</v>
      </c>
      <c r="X396" s="58">
        <v>40830</v>
      </c>
      <c r="Y396" s="59">
        <v>40997</v>
      </c>
      <c r="Z396" s="58">
        <v>41160</v>
      </c>
      <c r="AA396" s="59">
        <v>41313</v>
      </c>
      <c r="AB396" s="58">
        <v>41531</v>
      </c>
      <c r="AC396" s="59">
        <v>41642</v>
      </c>
      <c r="AD396" s="58">
        <v>41804</v>
      </c>
      <c r="AE396" s="58">
        <v>42045</v>
      </c>
      <c r="AF396" s="59">
        <v>42204</v>
      </c>
    </row>
    <row r="397" s="65" customFormat="1" ht="22" customHeight="1" spans="2:32">
      <c r="B397" s="58">
        <v>62693</v>
      </c>
      <c r="C397" s="59">
        <v>63069</v>
      </c>
      <c r="D397" s="58">
        <v>64056</v>
      </c>
      <c r="E397" s="59">
        <v>65084</v>
      </c>
      <c r="F397" s="58">
        <v>66402</v>
      </c>
      <c r="G397" s="59">
        <v>67340</v>
      </c>
      <c r="H397" s="58">
        <v>68701</v>
      </c>
      <c r="I397" s="59">
        <v>70420</v>
      </c>
      <c r="J397" s="58">
        <v>70704</v>
      </c>
      <c r="K397" s="59">
        <v>71247</v>
      </c>
      <c r="L397" s="58">
        <v>71909</v>
      </c>
      <c r="M397" s="59">
        <v>72335</v>
      </c>
      <c r="N397" s="58">
        <v>72921</v>
      </c>
      <c r="O397" s="59">
        <v>73521</v>
      </c>
      <c r="P397" s="58">
        <v>74444</v>
      </c>
      <c r="Q397" s="73"/>
      <c r="R397" s="58">
        <v>39355</v>
      </c>
      <c r="S397" s="59">
        <v>39631</v>
      </c>
      <c r="T397" s="58">
        <v>39767</v>
      </c>
      <c r="U397" s="59">
        <v>40019</v>
      </c>
      <c r="V397" s="58">
        <v>40170</v>
      </c>
      <c r="W397" s="59">
        <v>40445</v>
      </c>
      <c r="X397" s="58">
        <v>40840</v>
      </c>
      <c r="Y397" s="59">
        <v>40999</v>
      </c>
      <c r="Z397" s="58">
        <v>41164</v>
      </c>
      <c r="AA397" s="59">
        <v>41317</v>
      </c>
      <c r="AB397" s="58">
        <v>41534</v>
      </c>
      <c r="AC397" s="59">
        <v>41645</v>
      </c>
      <c r="AD397" s="58">
        <v>41812</v>
      </c>
      <c r="AE397" s="58">
        <v>42047</v>
      </c>
      <c r="AF397" s="59">
        <v>42206</v>
      </c>
    </row>
    <row r="398" s="65" customFormat="1" ht="22" customHeight="1" spans="2:32">
      <c r="B398" s="58">
        <v>62801</v>
      </c>
      <c r="C398" s="59">
        <v>63079</v>
      </c>
      <c r="D398" s="58">
        <v>64060</v>
      </c>
      <c r="E398" s="59">
        <v>65233</v>
      </c>
      <c r="F398" s="58">
        <v>66409</v>
      </c>
      <c r="G398" s="59">
        <v>67357</v>
      </c>
      <c r="H398" s="58">
        <v>68702</v>
      </c>
      <c r="I398" s="59">
        <v>70422</v>
      </c>
      <c r="J398" s="58">
        <v>70706</v>
      </c>
      <c r="K398" s="59">
        <v>71270</v>
      </c>
      <c r="L398" s="58">
        <v>71910</v>
      </c>
      <c r="M398" s="59">
        <v>72336</v>
      </c>
      <c r="N398" s="58">
        <v>72928</v>
      </c>
      <c r="O398" s="59">
        <v>73522</v>
      </c>
      <c r="P398" s="58">
        <v>74446</v>
      </c>
      <c r="Q398" s="73"/>
      <c r="R398" s="58">
        <v>39356</v>
      </c>
      <c r="S398" s="59">
        <v>39632</v>
      </c>
      <c r="T398" s="58">
        <v>39769</v>
      </c>
      <c r="U398" s="59">
        <v>40036</v>
      </c>
      <c r="V398" s="58">
        <v>40171</v>
      </c>
      <c r="W398" s="59">
        <v>40447</v>
      </c>
      <c r="X398" s="58">
        <v>40843</v>
      </c>
      <c r="Y398" s="59">
        <v>41002</v>
      </c>
      <c r="Z398" s="58">
        <v>41166</v>
      </c>
      <c r="AA398" s="59">
        <v>41332</v>
      </c>
      <c r="AB398" s="58">
        <v>41535</v>
      </c>
      <c r="AC398" s="59">
        <v>41647</v>
      </c>
      <c r="AD398" s="58">
        <v>41815</v>
      </c>
      <c r="AE398" s="58">
        <v>42048</v>
      </c>
      <c r="AF398" s="59">
        <v>42207</v>
      </c>
    </row>
    <row r="399" s="65" customFormat="1" ht="22" customHeight="1" spans="2:32">
      <c r="B399" s="58">
        <v>62812</v>
      </c>
      <c r="C399" s="59">
        <v>63080</v>
      </c>
      <c r="D399" s="58">
        <v>64070</v>
      </c>
      <c r="E399" s="59">
        <v>65243</v>
      </c>
      <c r="F399" s="58">
        <v>66420</v>
      </c>
      <c r="G399" s="59">
        <v>67460</v>
      </c>
      <c r="H399" s="58">
        <v>68810</v>
      </c>
      <c r="I399" s="59">
        <v>70427</v>
      </c>
      <c r="J399" s="58">
        <v>70711</v>
      </c>
      <c r="K399" s="59">
        <v>71272</v>
      </c>
      <c r="L399" s="58">
        <v>71923</v>
      </c>
      <c r="M399" s="59">
        <v>72338</v>
      </c>
      <c r="N399" s="58">
        <v>72935</v>
      </c>
      <c r="O399" s="59">
        <v>73531</v>
      </c>
      <c r="P399" s="58">
        <v>74447</v>
      </c>
      <c r="Q399" s="73"/>
      <c r="R399" s="58">
        <v>39358</v>
      </c>
      <c r="S399" s="59">
        <v>39633</v>
      </c>
      <c r="T399" s="58">
        <v>39771</v>
      </c>
      <c r="U399" s="59">
        <v>40037</v>
      </c>
      <c r="V399" s="58">
        <v>40176</v>
      </c>
      <c r="W399" s="59">
        <v>40452</v>
      </c>
      <c r="X399" s="58">
        <v>40849</v>
      </c>
      <c r="Y399" s="59">
        <v>41003</v>
      </c>
      <c r="Z399" s="58">
        <v>41171</v>
      </c>
      <c r="AA399" s="59">
        <v>41338</v>
      </c>
      <c r="AB399" s="58">
        <v>41537</v>
      </c>
      <c r="AC399" s="59">
        <v>41655</v>
      </c>
      <c r="AD399" s="58">
        <v>41817</v>
      </c>
      <c r="AE399" s="58">
        <v>42049</v>
      </c>
      <c r="AF399" s="59">
        <v>42209</v>
      </c>
    </row>
    <row r="400" s="65" customFormat="1" ht="22" customHeight="1" spans="2:32">
      <c r="B400" s="58">
        <v>62819</v>
      </c>
      <c r="C400" s="59">
        <v>63084</v>
      </c>
      <c r="D400" s="58">
        <v>64075</v>
      </c>
      <c r="E400" s="59">
        <v>65251</v>
      </c>
      <c r="F400" s="58">
        <v>66434</v>
      </c>
      <c r="G400" s="59">
        <v>67476</v>
      </c>
      <c r="H400" s="58">
        <v>68840</v>
      </c>
      <c r="I400" s="59">
        <v>70429</v>
      </c>
      <c r="J400" s="58">
        <v>70714</v>
      </c>
      <c r="K400" s="59">
        <v>71273</v>
      </c>
      <c r="L400" s="58">
        <v>71942</v>
      </c>
      <c r="M400" s="59">
        <v>72364</v>
      </c>
      <c r="N400" s="58">
        <v>72936</v>
      </c>
      <c r="O400" s="59">
        <v>73533</v>
      </c>
      <c r="P400" s="58">
        <v>74456</v>
      </c>
      <c r="Q400" s="73"/>
      <c r="R400" s="58">
        <v>39360</v>
      </c>
      <c r="S400" s="59">
        <v>39638</v>
      </c>
      <c r="T400" s="58">
        <v>39772</v>
      </c>
      <c r="U400" s="59">
        <v>40040</v>
      </c>
      <c r="V400" s="58">
        <v>40177</v>
      </c>
      <c r="W400" s="59">
        <v>40456</v>
      </c>
      <c r="X400" s="58">
        <v>40854</v>
      </c>
      <c r="Y400" s="59">
        <v>41004</v>
      </c>
      <c r="Z400" s="58">
        <v>41173</v>
      </c>
      <c r="AA400" s="59">
        <v>41339</v>
      </c>
      <c r="AB400" s="58">
        <v>41538</v>
      </c>
      <c r="AC400" s="59">
        <v>41660</v>
      </c>
      <c r="AD400" s="58">
        <v>41819</v>
      </c>
      <c r="AE400" s="58">
        <v>42050</v>
      </c>
      <c r="AF400" s="59">
        <v>42210</v>
      </c>
    </row>
    <row r="401" s="65" customFormat="1" ht="22" customHeight="1" spans="2:32">
      <c r="B401" s="58">
        <v>62822</v>
      </c>
      <c r="C401" s="59">
        <v>63089</v>
      </c>
      <c r="D401" s="58">
        <v>64078</v>
      </c>
      <c r="E401" s="59">
        <v>65255</v>
      </c>
      <c r="F401" s="58">
        <v>66441</v>
      </c>
      <c r="G401" s="59">
        <v>67482</v>
      </c>
      <c r="H401" s="58">
        <v>68845</v>
      </c>
      <c r="I401" s="59">
        <v>70435</v>
      </c>
      <c r="J401" s="58">
        <v>70721</v>
      </c>
      <c r="K401" s="59">
        <v>71280</v>
      </c>
      <c r="L401" s="58">
        <v>71943</v>
      </c>
      <c r="M401" s="59">
        <v>72396</v>
      </c>
      <c r="N401" s="58">
        <v>72941</v>
      </c>
      <c r="O401" s="59">
        <v>73534</v>
      </c>
      <c r="P401" s="58">
        <v>74464</v>
      </c>
      <c r="Q401" s="73"/>
      <c r="R401" s="58">
        <v>39361</v>
      </c>
      <c r="S401" s="59">
        <v>39641</v>
      </c>
      <c r="T401" s="58">
        <v>39776</v>
      </c>
      <c r="U401" s="59">
        <v>40045</v>
      </c>
      <c r="V401" s="58">
        <v>40178</v>
      </c>
      <c r="W401" s="59">
        <v>40460</v>
      </c>
      <c r="X401" s="58">
        <v>40855</v>
      </c>
      <c r="Y401" s="59">
        <v>41006</v>
      </c>
      <c r="Z401" s="58">
        <v>41174</v>
      </c>
      <c r="AA401" s="59">
        <v>41342</v>
      </c>
      <c r="AB401" s="58">
        <v>41539</v>
      </c>
      <c r="AC401" s="59">
        <v>41663</v>
      </c>
      <c r="AD401" s="58">
        <v>41821</v>
      </c>
      <c r="AE401" s="58">
        <v>42053</v>
      </c>
      <c r="AF401" s="59">
        <v>42211</v>
      </c>
    </row>
    <row r="402" s="65" customFormat="1" ht="22" customHeight="1" spans="2:32">
      <c r="B402" s="58">
        <v>62825</v>
      </c>
      <c r="C402" s="59">
        <v>63090</v>
      </c>
      <c r="D402" s="58">
        <v>64079</v>
      </c>
      <c r="E402" s="59">
        <v>65265</v>
      </c>
      <c r="F402" s="58">
        <v>66503</v>
      </c>
      <c r="G402" s="59">
        <v>67501</v>
      </c>
      <c r="H402" s="58">
        <v>68847</v>
      </c>
      <c r="I402" s="59">
        <v>70437</v>
      </c>
      <c r="J402" s="58">
        <v>70723</v>
      </c>
      <c r="K402" s="59">
        <v>71350</v>
      </c>
      <c r="L402" s="58">
        <v>71964</v>
      </c>
      <c r="M402" s="59">
        <v>72411</v>
      </c>
      <c r="N402" s="58">
        <v>72949</v>
      </c>
      <c r="O402" s="59">
        <v>73536</v>
      </c>
      <c r="P402" s="58">
        <v>74465</v>
      </c>
      <c r="Q402" s="73"/>
      <c r="R402" s="58">
        <v>39362</v>
      </c>
      <c r="S402" s="59">
        <v>39643</v>
      </c>
      <c r="T402" s="58">
        <v>39813</v>
      </c>
      <c r="U402" s="59">
        <v>40046</v>
      </c>
      <c r="V402" s="58">
        <v>40311</v>
      </c>
      <c r="W402" s="59">
        <v>40461</v>
      </c>
      <c r="X402" s="58">
        <v>40856</v>
      </c>
      <c r="Y402" s="59">
        <v>41007</v>
      </c>
      <c r="Z402" s="58">
        <v>41175</v>
      </c>
      <c r="AA402" s="59">
        <v>41344</v>
      </c>
      <c r="AB402" s="58">
        <v>41540</v>
      </c>
      <c r="AC402" s="59">
        <v>41667</v>
      </c>
      <c r="AD402" s="58">
        <v>41822</v>
      </c>
      <c r="AE402" s="58">
        <v>42054</v>
      </c>
      <c r="AF402" s="59">
        <v>42214</v>
      </c>
    </row>
    <row r="403" s="65" customFormat="1" ht="22" customHeight="1" spans="2:32">
      <c r="B403" s="58">
        <v>62832</v>
      </c>
      <c r="C403" s="59">
        <v>63341</v>
      </c>
      <c r="D403" s="58">
        <v>64080</v>
      </c>
      <c r="E403" s="59">
        <v>65270</v>
      </c>
      <c r="F403" s="58">
        <v>66536</v>
      </c>
      <c r="G403" s="59">
        <v>67504</v>
      </c>
      <c r="H403" s="58">
        <v>68848</v>
      </c>
      <c r="I403" s="59">
        <v>70443</v>
      </c>
      <c r="J403" s="58">
        <v>70733</v>
      </c>
      <c r="K403" s="59">
        <v>71351</v>
      </c>
      <c r="L403" s="58">
        <v>71966</v>
      </c>
      <c r="M403" s="59">
        <v>72417</v>
      </c>
      <c r="N403" s="58">
        <v>72951</v>
      </c>
      <c r="O403" s="59">
        <v>73601</v>
      </c>
      <c r="P403" s="58">
        <v>74467</v>
      </c>
      <c r="Q403" s="73"/>
      <c r="R403" s="58">
        <v>39363</v>
      </c>
      <c r="S403" s="59">
        <v>39645</v>
      </c>
      <c r="T403" s="58">
        <v>39815</v>
      </c>
      <c r="U403" s="59">
        <v>40050</v>
      </c>
      <c r="V403" s="58">
        <v>40312</v>
      </c>
      <c r="W403" s="59">
        <v>40464</v>
      </c>
      <c r="X403" s="58">
        <v>40858</v>
      </c>
      <c r="Y403" s="59">
        <v>41010</v>
      </c>
      <c r="Z403" s="58">
        <v>41179</v>
      </c>
      <c r="AA403" s="59">
        <v>41348</v>
      </c>
      <c r="AB403" s="58">
        <v>41543</v>
      </c>
      <c r="AC403" s="59">
        <v>41712</v>
      </c>
      <c r="AD403" s="58">
        <v>41825</v>
      </c>
      <c r="AE403" s="58">
        <v>42055</v>
      </c>
      <c r="AF403" s="59">
        <v>42215</v>
      </c>
    </row>
    <row r="404" s="65" customFormat="1" ht="22" customHeight="1" spans="2:32">
      <c r="B404" s="58">
        <v>62846</v>
      </c>
      <c r="C404" s="59">
        <v>63348</v>
      </c>
      <c r="D404" s="58">
        <v>64089</v>
      </c>
      <c r="E404" s="59">
        <v>65278</v>
      </c>
      <c r="F404" s="58">
        <v>66542</v>
      </c>
      <c r="G404" s="59">
        <v>67505</v>
      </c>
      <c r="H404" s="58">
        <v>68865</v>
      </c>
      <c r="I404" s="59">
        <v>70445</v>
      </c>
      <c r="J404" s="58">
        <v>70743</v>
      </c>
      <c r="K404" s="59">
        <v>71414</v>
      </c>
      <c r="L404" s="58">
        <v>71998</v>
      </c>
      <c r="M404" s="59">
        <v>72427</v>
      </c>
      <c r="N404" s="58">
        <v>73007</v>
      </c>
      <c r="O404" s="59">
        <v>73960</v>
      </c>
      <c r="P404" s="58">
        <v>74477</v>
      </c>
      <c r="Q404" s="73"/>
      <c r="R404" s="58">
        <v>39364</v>
      </c>
      <c r="S404" s="59">
        <v>39647</v>
      </c>
      <c r="T404" s="58">
        <v>39817</v>
      </c>
      <c r="U404" s="59">
        <v>40051</v>
      </c>
      <c r="V404" s="58">
        <v>40313</v>
      </c>
      <c r="W404" s="59">
        <v>40468</v>
      </c>
      <c r="X404" s="58">
        <v>40862</v>
      </c>
      <c r="Y404" s="59">
        <v>41033</v>
      </c>
      <c r="Z404" s="58">
        <v>41180</v>
      </c>
      <c r="AA404" s="59">
        <v>41351</v>
      </c>
      <c r="AB404" s="58">
        <v>41544</v>
      </c>
      <c r="AC404" s="59">
        <v>41713</v>
      </c>
      <c r="AD404" s="58">
        <v>41828</v>
      </c>
      <c r="AE404" s="58">
        <v>42056</v>
      </c>
      <c r="AF404" s="59">
        <v>42216</v>
      </c>
    </row>
    <row r="405" s="65" customFormat="1" ht="22" customHeight="1" spans="2:32">
      <c r="B405" s="58">
        <v>62848</v>
      </c>
      <c r="C405" s="59">
        <v>63362</v>
      </c>
      <c r="D405" s="58">
        <v>64093</v>
      </c>
      <c r="E405" s="59">
        <v>65305</v>
      </c>
      <c r="F405" s="58">
        <v>66547</v>
      </c>
      <c r="G405" s="59">
        <v>67553</v>
      </c>
      <c r="H405" s="58">
        <v>68901</v>
      </c>
      <c r="I405" s="59">
        <v>70448</v>
      </c>
      <c r="J405" s="58">
        <v>70754</v>
      </c>
      <c r="K405" s="59">
        <v>71434</v>
      </c>
      <c r="L405" s="58">
        <v>71999</v>
      </c>
      <c r="M405" s="59">
        <v>72445</v>
      </c>
      <c r="N405" s="58">
        <v>73010</v>
      </c>
      <c r="O405" s="59">
        <v>74003</v>
      </c>
      <c r="P405" s="58">
        <v>74501</v>
      </c>
      <c r="Q405" s="73"/>
      <c r="R405" s="58">
        <v>39365</v>
      </c>
      <c r="S405" s="59">
        <v>39652</v>
      </c>
      <c r="T405" s="58">
        <v>39818</v>
      </c>
      <c r="U405" s="59">
        <v>40052</v>
      </c>
      <c r="V405" s="58">
        <v>40316</v>
      </c>
      <c r="W405" s="59">
        <v>40472</v>
      </c>
      <c r="X405" s="58">
        <v>40863</v>
      </c>
      <c r="Y405" s="59">
        <v>41039</v>
      </c>
      <c r="Z405" s="58">
        <v>41189</v>
      </c>
      <c r="AA405" s="59">
        <v>41352</v>
      </c>
      <c r="AB405" s="58">
        <v>41546</v>
      </c>
      <c r="AC405" s="59">
        <v>41714</v>
      </c>
      <c r="AD405" s="58">
        <v>41831</v>
      </c>
      <c r="AE405" s="58">
        <v>42060</v>
      </c>
      <c r="AF405" s="59">
        <v>42217</v>
      </c>
    </row>
    <row r="406" s="65" customFormat="1" ht="22" customHeight="1" spans="2:32">
      <c r="B406" s="58">
        <v>62874</v>
      </c>
      <c r="C406" s="59">
        <v>63379</v>
      </c>
      <c r="D406" s="58">
        <v>64097</v>
      </c>
      <c r="E406" s="59">
        <v>65340</v>
      </c>
      <c r="F406" s="58">
        <v>66618</v>
      </c>
      <c r="G406" s="59">
        <v>67585</v>
      </c>
      <c r="H406" s="58">
        <v>68902</v>
      </c>
      <c r="I406" s="59">
        <v>70451</v>
      </c>
      <c r="J406" s="58">
        <v>70760</v>
      </c>
      <c r="K406" s="59">
        <v>71457</v>
      </c>
      <c r="L406" s="58">
        <v>72002</v>
      </c>
      <c r="M406" s="59">
        <v>72449</v>
      </c>
      <c r="N406" s="58">
        <v>73018</v>
      </c>
      <c r="O406" s="59">
        <v>74005</v>
      </c>
      <c r="P406" s="58">
        <v>74502</v>
      </c>
      <c r="Q406" s="73"/>
      <c r="R406" s="58">
        <v>39366</v>
      </c>
      <c r="S406" s="59">
        <v>39653</v>
      </c>
      <c r="T406" s="58">
        <v>39823</v>
      </c>
      <c r="U406" s="59">
        <v>40055</v>
      </c>
      <c r="V406" s="58">
        <v>40322</v>
      </c>
      <c r="W406" s="59">
        <v>40473</v>
      </c>
      <c r="X406" s="58">
        <v>40865</v>
      </c>
      <c r="Y406" s="59">
        <v>41040</v>
      </c>
      <c r="Z406" s="58">
        <v>41201</v>
      </c>
      <c r="AA406" s="59">
        <v>41360</v>
      </c>
      <c r="AB406" s="58">
        <v>41547</v>
      </c>
      <c r="AC406" s="59">
        <v>41719</v>
      </c>
      <c r="AD406" s="58">
        <v>41832</v>
      </c>
      <c r="AE406" s="58">
        <v>42064</v>
      </c>
      <c r="AF406" s="59">
        <v>42219</v>
      </c>
    </row>
    <row r="407" s="65" customFormat="1" ht="22" customHeight="1" spans="2:32">
      <c r="B407" s="58">
        <v>62876</v>
      </c>
      <c r="C407" s="59">
        <v>63383</v>
      </c>
      <c r="D407" s="58">
        <v>64136</v>
      </c>
      <c r="E407" s="59">
        <v>65344</v>
      </c>
      <c r="F407" s="58">
        <v>66620</v>
      </c>
      <c r="G407" s="59">
        <v>67665</v>
      </c>
      <c r="H407" s="58">
        <v>69001</v>
      </c>
      <c r="I407" s="59">
        <v>70452</v>
      </c>
      <c r="J407" s="58">
        <v>70763</v>
      </c>
      <c r="K407" s="59">
        <v>71458</v>
      </c>
      <c r="L407" s="58">
        <v>72007</v>
      </c>
      <c r="M407" s="59">
        <v>72465</v>
      </c>
      <c r="N407" s="58">
        <v>73020</v>
      </c>
      <c r="O407" s="59">
        <v>74008</v>
      </c>
      <c r="P407" s="58">
        <v>74522</v>
      </c>
      <c r="Q407" s="73"/>
      <c r="R407" s="58">
        <v>39367</v>
      </c>
      <c r="S407" s="59">
        <v>39654</v>
      </c>
      <c r="T407" s="58">
        <v>39824</v>
      </c>
      <c r="U407" s="59">
        <v>40057</v>
      </c>
      <c r="V407" s="58">
        <v>40328</v>
      </c>
      <c r="W407" s="59">
        <v>40481</v>
      </c>
      <c r="X407" s="58">
        <v>40868</v>
      </c>
      <c r="Y407" s="59">
        <v>41041</v>
      </c>
      <c r="Z407" s="58">
        <v>41203</v>
      </c>
      <c r="AA407" s="59">
        <v>41364</v>
      </c>
      <c r="AB407" s="58">
        <v>41548</v>
      </c>
      <c r="AC407" s="59">
        <v>41721</v>
      </c>
      <c r="AD407" s="58">
        <v>41833</v>
      </c>
      <c r="AE407" s="58">
        <v>42069</v>
      </c>
      <c r="AF407" s="59">
        <v>42220</v>
      </c>
    </row>
    <row r="408" s="65" customFormat="1" ht="22" customHeight="1" spans="2:32">
      <c r="B408" s="58">
        <v>62881</v>
      </c>
      <c r="C408" s="59">
        <v>63389</v>
      </c>
      <c r="D408" s="58">
        <v>64146</v>
      </c>
      <c r="E408" s="59">
        <v>65409</v>
      </c>
      <c r="F408" s="58">
        <v>66675</v>
      </c>
      <c r="G408" s="59">
        <v>67846</v>
      </c>
      <c r="H408" s="58">
        <v>69341</v>
      </c>
      <c r="I408" s="59">
        <v>70454</v>
      </c>
      <c r="J408" s="58">
        <v>70764</v>
      </c>
      <c r="K408" s="59">
        <v>71459</v>
      </c>
      <c r="L408" s="58">
        <v>72011</v>
      </c>
      <c r="M408" s="59">
        <v>72472</v>
      </c>
      <c r="N408" s="58">
        <v>73022</v>
      </c>
      <c r="O408" s="59">
        <v>74017</v>
      </c>
      <c r="P408" s="58">
        <v>74554</v>
      </c>
      <c r="Q408" s="73"/>
      <c r="R408" s="58">
        <v>39421</v>
      </c>
      <c r="S408" s="59">
        <v>39656</v>
      </c>
      <c r="T408" s="58">
        <v>39825</v>
      </c>
      <c r="U408" s="59">
        <v>40058</v>
      </c>
      <c r="V408" s="58">
        <v>40330</v>
      </c>
      <c r="W408" s="59">
        <v>40486</v>
      </c>
      <c r="X408" s="58">
        <v>40870</v>
      </c>
      <c r="Y408" s="59">
        <v>41043</v>
      </c>
      <c r="Z408" s="58">
        <v>41204</v>
      </c>
      <c r="AA408" s="59">
        <v>41366</v>
      </c>
      <c r="AB408" s="58">
        <v>41549</v>
      </c>
      <c r="AC408" s="59">
        <v>41722</v>
      </c>
      <c r="AD408" s="58">
        <v>41834</v>
      </c>
      <c r="AE408" s="58">
        <v>42070</v>
      </c>
      <c r="AF408" s="59">
        <v>42221</v>
      </c>
    </row>
    <row r="409" s="65" customFormat="1" ht="22" customHeight="1" spans="2:32">
      <c r="B409" s="58">
        <v>62883</v>
      </c>
      <c r="C409" s="59">
        <v>63401</v>
      </c>
      <c r="D409" s="58">
        <v>64149</v>
      </c>
      <c r="E409" s="59">
        <v>65453</v>
      </c>
      <c r="F409" s="58">
        <v>66712</v>
      </c>
      <c r="G409" s="59">
        <v>67851</v>
      </c>
      <c r="H409" s="58">
        <v>69357</v>
      </c>
      <c r="I409" s="59">
        <v>70455</v>
      </c>
      <c r="J409" s="58">
        <v>70765</v>
      </c>
      <c r="K409" s="59">
        <v>71463</v>
      </c>
      <c r="L409" s="58">
        <v>72012</v>
      </c>
      <c r="M409" s="59">
        <v>72476</v>
      </c>
      <c r="N409" s="58">
        <v>73023</v>
      </c>
      <c r="O409" s="59">
        <v>74018</v>
      </c>
      <c r="P409" s="58">
        <v>74565</v>
      </c>
      <c r="Q409" s="73"/>
      <c r="R409" s="58">
        <v>39422</v>
      </c>
      <c r="S409" s="59">
        <v>39657</v>
      </c>
      <c r="T409" s="58">
        <v>39826</v>
      </c>
      <c r="U409" s="59">
        <v>40060</v>
      </c>
      <c r="V409" s="58">
        <v>40334</v>
      </c>
      <c r="W409" s="59">
        <v>40488</v>
      </c>
      <c r="X409" s="58">
        <v>40873</v>
      </c>
      <c r="Y409" s="59">
        <v>41044</v>
      </c>
      <c r="Z409" s="58">
        <v>41214</v>
      </c>
      <c r="AA409" s="59">
        <v>41367</v>
      </c>
      <c r="AB409" s="58">
        <v>41553</v>
      </c>
      <c r="AC409" s="59">
        <v>41723</v>
      </c>
      <c r="AD409" s="58">
        <v>41835</v>
      </c>
      <c r="AE409" s="58">
        <v>42071</v>
      </c>
      <c r="AF409" s="59">
        <v>42232</v>
      </c>
    </row>
    <row r="410" s="65" customFormat="1" ht="22" customHeight="1" spans="2:32">
      <c r="B410" s="58">
        <v>62896</v>
      </c>
      <c r="C410" s="59">
        <v>63442</v>
      </c>
      <c r="D410" s="58">
        <v>64163</v>
      </c>
      <c r="E410" s="59">
        <v>65536</v>
      </c>
      <c r="F410" s="58">
        <v>66720</v>
      </c>
      <c r="G410" s="59">
        <v>67901</v>
      </c>
      <c r="H410" s="58">
        <v>70030</v>
      </c>
      <c r="I410" s="59">
        <v>70457</v>
      </c>
      <c r="J410" s="58">
        <v>70767</v>
      </c>
      <c r="K410" s="59">
        <v>71466</v>
      </c>
      <c r="L410" s="58">
        <v>72019</v>
      </c>
      <c r="M410" s="59">
        <v>72501</v>
      </c>
      <c r="N410" s="58">
        <v>73026</v>
      </c>
      <c r="O410" s="59">
        <v>74019</v>
      </c>
      <c r="P410" s="58">
        <v>74601</v>
      </c>
      <c r="Q410" s="73"/>
      <c r="R410" s="58">
        <v>39423</v>
      </c>
      <c r="S410" s="59">
        <v>39661</v>
      </c>
      <c r="T410" s="58">
        <v>39827</v>
      </c>
      <c r="U410" s="59">
        <v>40061</v>
      </c>
      <c r="V410" s="58">
        <v>40336</v>
      </c>
      <c r="W410" s="59">
        <v>40489</v>
      </c>
      <c r="X410" s="58">
        <v>40874</v>
      </c>
      <c r="Y410" s="59">
        <v>41045</v>
      </c>
      <c r="Z410" s="58">
        <v>41215</v>
      </c>
      <c r="AA410" s="59">
        <v>41368</v>
      </c>
      <c r="AB410" s="58">
        <v>41554</v>
      </c>
      <c r="AC410" s="59">
        <v>41725</v>
      </c>
      <c r="AD410" s="58">
        <v>41836</v>
      </c>
      <c r="AE410" s="58">
        <v>42076</v>
      </c>
      <c r="AF410" s="59">
        <v>42236</v>
      </c>
    </row>
    <row r="411" s="65" customFormat="1" ht="22" customHeight="1" spans="2:32">
      <c r="B411" s="58">
        <v>62902</v>
      </c>
      <c r="C411" s="59">
        <v>63457</v>
      </c>
      <c r="D411" s="58">
        <v>64165</v>
      </c>
      <c r="E411" s="59">
        <v>65559</v>
      </c>
      <c r="F411" s="58">
        <v>66728</v>
      </c>
      <c r="G411" s="59">
        <v>67905</v>
      </c>
      <c r="H411" s="58">
        <v>70031</v>
      </c>
      <c r="I411" s="59">
        <v>70465</v>
      </c>
      <c r="J411" s="58">
        <v>70770</v>
      </c>
      <c r="K411" s="59">
        <v>71485</v>
      </c>
      <c r="L411" s="58">
        <v>72023</v>
      </c>
      <c r="M411" s="59">
        <v>72503</v>
      </c>
      <c r="N411" s="58">
        <v>73031</v>
      </c>
      <c r="O411" s="59">
        <v>74021</v>
      </c>
      <c r="P411" s="58">
        <v>74602</v>
      </c>
      <c r="Q411" s="73"/>
      <c r="R411" s="58">
        <v>39425</v>
      </c>
      <c r="S411" s="59">
        <v>39662</v>
      </c>
      <c r="T411" s="58">
        <v>39829</v>
      </c>
      <c r="U411" s="59">
        <v>40062</v>
      </c>
      <c r="V411" s="58">
        <v>40337</v>
      </c>
      <c r="W411" s="59">
        <v>40492</v>
      </c>
      <c r="X411" s="58">
        <v>40902</v>
      </c>
      <c r="Y411" s="59">
        <v>41046</v>
      </c>
      <c r="Z411" s="58">
        <v>41219</v>
      </c>
      <c r="AA411" s="59">
        <v>41377</v>
      </c>
      <c r="AB411" s="58">
        <v>41555</v>
      </c>
      <c r="AC411" s="59">
        <v>41727</v>
      </c>
      <c r="AD411" s="58">
        <v>41837</v>
      </c>
      <c r="AE411" s="58">
        <v>42078</v>
      </c>
      <c r="AF411" s="59">
        <v>42252</v>
      </c>
    </row>
    <row r="412" s="65" customFormat="1" ht="22" customHeight="1" spans="2:32">
      <c r="B412" s="58">
        <v>62903</v>
      </c>
      <c r="C412" s="59">
        <v>63501</v>
      </c>
      <c r="D412" s="58">
        <v>64167</v>
      </c>
      <c r="E412" s="59">
        <v>65583</v>
      </c>
      <c r="F412" s="58">
        <v>66742</v>
      </c>
      <c r="G412" s="59">
        <v>68001</v>
      </c>
      <c r="H412" s="58">
        <v>70051</v>
      </c>
      <c r="I412" s="59">
        <v>70466</v>
      </c>
      <c r="J412" s="58">
        <v>70774</v>
      </c>
      <c r="K412" s="59">
        <v>71497</v>
      </c>
      <c r="L412" s="58">
        <v>72058</v>
      </c>
      <c r="M412" s="59">
        <v>72543</v>
      </c>
      <c r="N412" s="58">
        <v>73033</v>
      </c>
      <c r="O412" s="59">
        <v>74029</v>
      </c>
      <c r="P412" s="58">
        <v>74701</v>
      </c>
      <c r="Q412" s="73"/>
      <c r="R412" s="58">
        <v>39427</v>
      </c>
      <c r="S412" s="59">
        <v>39663</v>
      </c>
      <c r="T412" s="58">
        <v>39832</v>
      </c>
      <c r="U412" s="59">
        <v>40068</v>
      </c>
      <c r="V412" s="58">
        <v>40339</v>
      </c>
      <c r="W412" s="59">
        <v>40701</v>
      </c>
      <c r="X412" s="58">
        <v>40903</v>
      </c>
      <c r="Y412" s="59">
        <v>41049</v>
      </c>
      <c r="Z412" s="58">
        <v>41222</v>
      </c>
      <c r="AA412" s="59">
        <v>41385</v>
      </c>
      <c r="AB412" s="58">
        <v>41557</v>
      </c>
      <c r="AC412" s="59">
        <v>41730</v>
      </c>
      <c r="AD412" s="58">
        <v>41838</v>
      </c>
      <c r="AE412" s="58">
        <v>42079</v>
      </c>
      <c r="AF412" s="59">
        <v>42254</v>
      </c>
    </row>
    <row r="413" s="65" customFormat="1" ht="22" customHeight="1" spans="2:32">
      <c r="B413" s="58">
        <v>62906</v>
      </c>
      <c r="C413" s="59">
        <v>63563</v>
      </c>
      <c r="D413" s="58">
        <v>64420</v>
      </c>
      <c r="E413" s="59">
        <v>65608</v>
      </c>
      <c r="F413" s="58">
        <v>66749</v>
      </c>
      <c r="G413" s="59">
        <v>68008</v>
      </c>
      <c r="H413" s="58">
        <v>70068</v>
      </c>
      <c r="I413" s="59">
        <v>70510</v>
      </c>
      <c r="J413" s="58">
        <v>70776</v>
      </c>
      <c r="K413" s="59">
        <v>71601</v>
      </c>
      <c r="L413" s="58">
        <v>72061</v>
      </c>
      <c r="M413" s="59">
        <v>72553</v>
      </c>
      <c r="N413" s="58">
        <v>73036</v>
      </c>
      <c r="O413" s="59">
        <v>74031</v>
      </c>
      <c r="P413" s="58">
        <v>74702</v>
      </c>
      <c r="Q413" s="73"/>
      <c r="R413" s="58">
        <v>39428</v>
      </c>
      <c r="S413" s="59">
        <v>39664</v>
      </c>
      <c r="T413" s="58">
        <v>39834</v>
      </c>
      <c r="U413" s="59">
        <v>40069</v>
      </c>
      <c r="V413" s="58">
        <v>40346</v>
      </c>
      <c r="W413" s="59">
        <v>40729</v>
      </c>
      <c r="X413" s="58">
        <v>40913</v>
      </c>
      <c r="Y413" s="59">
        <v>41052</v>
      </c>
      <c r="Z413" s="58">
        <v>41224</v>
      </c>
      <c r="AA413" s="59">
        <v>41386</v>
      </c>
      <c r="AB413" s="58">
        <v>41558</v>
      </c>
      <c r="AC413" s="59">
        <v>41731</v>
      </c>
      <c r="AD413" s="58">
        <v>41839</v>
      </c>
      <c r="AE413" s="58">
        <v>42081</v>
      </c>
      <c r="AF413" s="59">
        <v>42256</v>
      </c>
    </row>
    <row r="414" s="65" customFormat="1" ht="22" customHeight="1" spans="2:32">
      <c r="B414" s="58">
        <v>62918</v>
      </c>
      <c r="C414" s="59">
        <v>63601</v>
      </c>
      <c r="D414" s="58">
        <v>64429</v>
      </c>
      <c r="E414" s="59">
        <v>65610</v>
      </c>
      <c r="F414" s="58">
        <v>66757</v>
      </c>
      <c r="G414" s="59">
        <v>68023</v>
      </c>
      <c r="H414" s="58">
        <v>70069</v>
      </c>
      <c r="I414" s="59">
        <v>70511</v>
      </c>
      <c r="J414" s="58">
        <v>70778</v>
      </c>
      <c r="K414" s="59">
        <v>71602</v>
      </c>
      <c r="L414" s="58">
        <v>72065</v>
      </c>
      <c r="M414" s="59">
        <v>72575</v>
      </c>
      <c r="N414" s="58">
        <v>73044</v>
      </c>
      <c r="O414" s="59">
        <v>74041</v>
      </c>
      <c r="P414" s="58">
        <v>74720</v>
      </c>
      <c r="Q414" s="73"/>
      <c r="R414" s="58">
        <v>39439</v>
      </c>
      <c r="S414" s="59">
        <v>39665</v>
      </c>
      <c r="T414" s="58">
        <v>39836</v>
      </c>
      <c r="U414" s="59">
        <v>40070</v>
      </c>
      <c r="V414" s="58">
        <v>40350</v>
      </c>
      <c r="W414" s="59">
        <v>40734</v>
      </c>
      <c r="X414" s="58">
        <v>40914</v>
      </c>
      <c r="Y414" s="59">
        <v>41055</v>
      </c>
      <c r="Z414" s="58">
        <v>41226</v>
      </c>
      <c r="AA414" s="59">
        <v>41390</v>
      </c>
      <c r="AB414" s="58">
        <v>41559</v>
      </c>
      <c r="AC414" s="59">
        <v>41735</v>
      </c>
      <c r="AD414" s="58">
        <v>41840</v>
      </c>
      <c r="AE414" s="58">
        <v>42083</v>
      </c>
      <c r="AF414" s="59">
        <v>42257</v>
      </c>
    </row>
    <row r="415" s="65" customFormat="1" ht="22" customHeight="1" spans="2:32">
      <c r="B415" s="58">
        <v>62927</v>
      </c>
      <c r="C415" s="59">
        <v>63640</v>
      </c>
      <c r="D415" s="58">
        <v>64468</v>
      </c>
      <c r="E415" s="59">
        <v>65613</v>
      </c>
      <c r="F415" s="58">
        <v>66760</v>
      </c>
      <c r="G415" s="59">
        <v>68025</v>
      </c>
      <c r="H415" s="58">
        <v>70070</v>
      </c>
      <c r="I415" s="59">
        <v>70517</v>
      </c>
      <c r="J415" s="58">
        <v>70780</v>
      </c>
      <c r="K415" s="59">
        <v>71603</v>
      </c>
      <c r="L415" s="58">
        <v>72068</v>
      </c>
      <c r="M415" s="59">
        <v>72601</v>
      </c>
      <c r="N415" s="58">
        <v>73045</v>
      </c>
      <c r="O415" s="59">
        <v>74043</v>
      </c>
      <c r="P415" s="58">
        <v>74745</v>
      </c>
      <c r="Q415" s="73"/>
      <c r="R415" s="58">
        <v>39451</v>
      </c>
      <c r="S415" s="59">
        <v>39667</v>
      </c>
      <c r="T415" s="58">
        <v>39837</v>
      </c>
      <c r="U415" s="59">
        <v>40075</v>
      </c>
      <c r="V415" s="58">
        <v>40355</v>
      </c>
      <c r="W415" s="59">
        <v>40741</v>
      </c>
      <c r="X415" s="58">
        <v>40915</v>
      </c>
      <c r="Y415" s="59">
        <v>41061</v>
      </c>
      <c r="Z415" s="58">
        <v>41228</v>
      </c>
      <c r="AA415" s="59">
        <v>41397</v>
      </c>
      <c r="AB415" s="58">
        <v>41561</v>
      </c>
      <c r="AC415" s="59">
        <v>41739</v>
      </c>
      <c r="AD415" s="58">
        <v>41843</v>
      </c>
      <c r="AE415" s="58">
        <v>42084</v>
      </c>
      <c r="AF415" s="59">
        <v>42259</v>
      </c>
    </row>
    <row r="416" s="65" customFormat="1" ht="22" customHeight="1" spans="2:32">
      <c r="B416" s="58">
        <v>62930</v>
      </c>
      <c r="C416" s="59">
        <v>63651</v>
      </c>
      <c r="D416" s="58">
        <v>64485</v>
      </c>
      <c r="E416" s="59">
        <v>65630</v>
      </c>
      <c r="F416" s="58">
        <v>66763</v>
      </c>
      <c r="G416" s="59">
        <v>68026</v>
      </c>
      <c r="H416" s="58">
        <v>70071</v>
      </c>
      <c r="I416" s="59">
        <v>70525</v>
      </c>
      <c r="J416" s="58">
        <v>70782</v>
      </c>
      <c r="K416" s="59">
        <v>71611</v>
      </c>
      <c r="L416" s="58">
        <v>72079</v>
      </c>
      <c r="M416" s="59">
        <v>72602</v>
      </c>
      <c r="N416" s="58">
        <v>73048</v>
      </c>
      <c r="O416" s="59">
        <v>74051</v>
      </c>
      <c r="P416" s="58">
        <v>74801</v>
      </c>
      <c r="Q416" s="73"/>
      <c r="R416" s="58">
        <v>39452</v>
      </c>
      <c r="S416" s="59">
        <v>39668</v>
      </c>
      <c r="T416" s="58">
        <v>39840</v>
      </c>
      <c r="U416" s="59">
        <v>40076</v>
      </c>
      <c r="V416" s="58">
        <v>40358</v>
      </c>
      <c r="W416" s="59">
        <v>40754</v>
      </c>
      <c r="X416" s="58">
        <v>40921</v>
      </c>
      <c r="Y416" s="59">
        <v>41062</v>
      </c>
      <c r="Z416" s="58">
        <v>41231</v>
      </c>
      <c r="AA416" s="59">
        <v>41408</v>
      </c>
      <c r="AB416" s="58">
        <v>41562</v>
      </c>
      <c r="AC416" s="59">
        <v>41740</v>
      </c>
      <c r="AD416" s="58">
        <v>41845</v>
      </c>
      <c r="AE416" s="58">
        <v>42085</v>
      </c>
      <c r="AF416" s="59">
        <v>42261</v>
      </c>
    </row>
    <row r="417" s="65" customFormat="1" ht="22" customHeight="1" spans="2:32">
      <c r="B417" s="58">
        <v>62933</v>
      </c>
      <c r="C417" s="59">
        <v>63663</v>
      </c>
      <c r="D417" s="58">
        <v>64504</v>
      </c>
      <c r="E417" s="59">
        <v>65631</v>
      </c>
      <c r="F417" s="58">
        <v>66782</v>
      </c>
      <c r="G417" s="59">
        <v>68041</v>
      </c>
      <c r="H417" s="58">
        <v>70076</v>
      </c>
      <c r="I417" s="59">
        <v>70526</v>
      </c>
      <c r="J417" s="58">
        <v>70785</v>
      </c>
      <c r="K417" s="59">
        <v>71612</v>
      </c>
      <c r="L417" s="58">
        <v>72086</v>
      </c>
      <c r="M417" s="59">
        <v>72615</v>
      </c>
      <c r="N417" s="58">
        <v>73049</v>
      </c>
      <c r="O417" s="59">
        <v>74053</v>
      </c>
      <c r="P417" s="58">
        <v>74802</v>
      </c>
      <c r="Q417" s="73"/>
      <c r="R417" s="58">
        <v>39455</v>
      </c>
      <c r="S417" s="59">
        <v>39669</v>
      </c>
      <c r="T417" s="58">
        <v>39841</v>
      </c>
      <c r="U417" s="59">
        <v>40077</v>
      </c>
      <c r="V417" s="58">
        <v>40359</v>
      </c>
      <c r="W417" s="59">
        <v>40759</v>
      </c>
      <c r="X417" s="58">
        <v>40923</v>
      </c>
      <c r="Y417" s="59">
        <v>41063</v>
      </c>
      <c r="Z417" s="58">
        <v>41232</v>
      </c>
      <c r="AA417" s="59">
        <v>41413</v>
      </c>
      <c r="AB417" s="58">
        <v>41563</v>
      </c>
      <c r="AC417" s="59">
        <v>41743</v>
      </c>
      <c r="AD417" s="58">
        <v>41847</v>
      </c>
      <c r="AE417" s="58">
        <v>42087</v>
      </c>
      <c r="AF417" s="59">
        <v>42265</v>
      </c>
    </row>
    <row r="418" s="65" customFormat="1" ht="22" customHeight="1" spans="2:32">
      <c r="B418" s="58">
        <v>62939</v>
      </c>
      <c r="C418" s="59">
        <v>63742</v>
      </c>
      <c r="D418" s="58">
        <v>64505</v>
      </c>
      <c r="E418" s="59">
        <v>65672</v>
      </c>
      <c r="F418" s="58">
        <v>66801</v>
      </c>
      <c r="G418" s="59">
        <v>68059</v>
      </c>
      <c r="H418" s="58">
        <v>70084</v>
      </c>
      <c r="I418" s="59">
        <v>70527</v>
      </c>
      <c r="J418" s="58">
        <v>70791</v>
      </c>
      <c r="K418" s="59">
        <v>71613</v>
      </c>
      <c r="L418" s="58">
        <v>72104</v>
      </c>
      <c r="M418" s="59">
        <v>72616</v>
      </c>
      <c r="N418" s="58">
        <v>73065</v>
      </c>
      <c r="O418" s="59">
        <v>74063</v>
      </c>
      <c r="P418" s="58">
        <v>74804</v>
      </c>
      <c r="Q418" s="73"/>
      <c r="R418" s="58">
        <v>39456</v>
      </c>
      <c r="S418" s="59">
        <v>39730</v>
      </c>
      <c r="T418" s="58">
        <v>39842</v>
      </c>
      <c r="U418" s="59">
        <v>40078</v>
      </c>
      <c r="V418" s="58">
        <v>40360</v>
      </c>
      <c r="W418" s="59">
        <v>40763</v>
      </c>
      <c r="X418" s="58">
        <v>40927</v>
      </c>
      <c r="Y418" s="59">
        <v>41064</v>
      </c>
      <c r="Z418" s="58">
        <v>41234</v>
      </c>
      <c r="AA418" s="59">
        <v>41419</v>
      </c>
      <c r="AB418" s="58">
        <v>41564</v>
      </c>
      <c r="AC418" s="59">
        <v>41745</v>
      </c>
      <c r="AD418" s="58">
        <v>41855</v>
      </c>
      <c r="AE418" s="58">
        <v>42088</v>
      </c>
      <c r="AF418" s="59">
        <v>42266</v>
      </c>
    </row>
    <row r="419" s="65" customFormat="1" ht="22" customHeight="1" spans="2:32">
      <c r="B419" s="58">
        <v>62946</v>
      </c>
      <c r="C419" s="59">
        <v>63746</v>
      </c>
      <c r="D419" s="58">
        <v>64601</v>
      </c>
      <c r="E419" s="59">
        <v>65673</v>
      </c>
      <c r="F419" s="58">
        <v>66855</v>
      </c>
      <c r="G419" s="59">
        <v>68063</v>
      </c>
      <c r="H419" s="58">
        <v>70092</v>
      </c>
      <c r="I419" s="59">
        <v>70528</v>
      </c>
      <c r="J419" s="58">
        <v>70792</v>
      </c>
      <c r="K419" s="59">
        <v>71635</v>
      </c>
      <c r="L419" s="58">
        <v>72105</v>
      </c>
      <c r="M419" s="59">
        <v>72626</v>
      </c>
      <c r="N419" s="58">
        <v>73066</v>
      </c>
      <c r="O419" s="59">
        <v>74066</v>
      </c>
      <c r="P419" s="58">
        <v>74818</v>
      </c>
      <c r="Q419" s="73"/>
      <c r="R419" s="58">
        <v>39461</v>
      </c>
      <c r="S419" s="59">
        <v>39735</v>
      </c>
      <c r="T419" s="58">
        <v>39845</v>
      </c>
      <c r="U419" s="59">
        <v>40104</v>
      </c>
      <c r="V419" s="58">
        <v>40363</v>
      </c>
      <c r="W419" s="59">
        <v>40771</v>
      </c>
      <c r="X419" s="58">
        <v>40930</v>
      </c>
      <c r="Y419" s="59">
        <v>41081</v>
      </c>
      <c r="Z419" s="58">
        <v>41238</v>
      </c>
      <c r="AA419" s="59">
        <v>41421</v>
      </c>
      <c r="AB419" s="58">
        <v>41566</v>
      </c>
      <c r="AC419" s="59">
        <v>41746</v>
      </c>
      <c r="AD419" s="58">
        <v>41859</v>
      </c>
      <c r="AE419" s="58">
        <v>42120</v>
      </c>
      <c r="AF419" s="59">
        <v>42267</v>
      </c>
    </row>
    <row r="420" s="65" customFormat="1" ht="22" customHeight="1" spans="2:32">
      <c r="B420" s="58">
        <v>74820</v>
      </c>
      <c r="C420" s="59">
        <v>75401</v>
      </c>
      <c r="D420" s="58">
        <v>75694</v>
      </c>
      <c r="E420" s="59">
        <v>76245</v>
      </c>
      <c r="F420" s="58">
        <v>76645</v>
      </c>
      <c r="G420" s="59">
        <v>77474</v>
      </c>
      <c r="H420" s="58">
        <v>77983</v>
      </c>
      <c r="I420" s="59">
        <v>78561</v>
      </c>
      <c r="J420" s="58">
        <v>79033</v>
      </c>
      <c r="K420" s="59">
        <v>80530</v>
      </c>
      <c r="L420" s="58">
        <v>81321</v>
      </c>
      <c r="M420" s="59">
        <v>83001</v>
      </c>
      <c r="N420" s="58">
        <v>84060</v>
      </c>
      <c r="O420" s="59">
        <v>85239</v>
      </c>
      <c r="P420" s="58">
        <v>86304</v>
      </c>
      <c r="Q420" s="73"/>
      <c r="R420" s="58">
        <v>42273</v>
      </c>
      <c r="S420" s="59">
        <v>42406</v>
      </c>
      <c r="T420" s="58">
        <v>42653</v>
      </c>
      <c r="U420" s="59">
        <v>43009</v>
      </c>
      <c r="V420" s="58">
        <v>43314</v>
      </c>
      <c r="W420" s="59">
        <v>43462</v>
      </c>
      <c r="X420" s="58">
        <v>43738</v>
      </c>
      <c r="Y420" s="59">
        <v>43837</v>
      </c>
      <c r="Z420" s="58">
        <v>44080</v>
      </c>
      <c r="AA420" s="59">
        <v>44825</v>
      </c>
      <c r="AB420" s="58">
        <v>45159</v>
      </c>
      <c r="AC420" s="59">
        <v>45643</v>
      </c>
      <c r="AD420" s="58">
        <v>45727</v>
      </c>
      <c r="AE420" s="58">
        <v>45821</v>
      </c>
      <c r="AF420" s="59">
        <v>46056</v>
      </c>
    </row>
    <row r="421" s="65" customFormat="1" ht="22" customHeight="1" spans="2:32">
      <c r="B421" s="58">
        <v>74821</v>
      </c>
      <c r="C421" s="59">
        <v>75403</v>
      </c>
      <c r="D421" s="58">
        <v>75704</v>
      </c>
      <c r="E421" s="59">
        <v>76247</v>
      </c>
      <c r="F421" s="58">
        <v>76655</v>
      </c>
      <c r="G421" s="59">
        <v>77476</v>
      </c>
      <c r="H421" s="58">
        <v>77991</v>
      </c>
      <c r="I421" s="59">
        <v>78565</v>
      </c>
      <c r="J421" s="58">
        <v>79091</v>
      </c>
      <c r="K421" s="59">
        <v>80543</v>
      </c>
      <c r="L421" s="58">
        <v>81416</v>
      </c>
      <c r="M421" s="59">
        <v>83002</v>
      </c>
      <c r="N421" s="58">
        <v>84068</v>
      </c>
      <c r="O421" s="59">
        <v>85243</v>
      </c>
      <c r="P421" s="58">
        <v>86305</v>
      </c>
      <c r="Q421" s="73"/>
      <c r="R421" s="58">
        <v>42275</v>
      </c>
      <c r="S421" s="59">
        <v>42408</v>
      </c>
      <c r="T421" s="58">
        <v>42711</v>
      </c>
      <c r="U421" s="59">
        <v>43011</v>
      </c>
      <c r="V421" s="58">
        <v>43317</v>
      </c>
      <c r="W421" s="59">
        <v>43464</v>
      </c>
      <c r="X421" s="58">
        <v>43739</v>
      </c>
      <c r="Y421" s="59">
        <v>43840</v>
      </c>
      <c r="Z421" s="58">
        <v>44082</v>
      </c>
      <c r="AA421" s="59">
        <v>44826</v>
      </c>
      <c r="AB421" s="58">
        <v>45166</v>
      </c>
      <c r="AC421" s="59">
        <v>45645</v>
      </c>
      <c r="AD421" s="58">
        <v>45729</v>
      </c>
      <c r="AE421" s="58">
        <v>45827</v>
      </c>
      <c r="AF421" s="59">
        <v>46057</v>
      </c>
    </row>
    <row r="422" s="65" customFormat="1" ht="22" customHeight="1" spans="2:32">
      <c r="B422" s="58">
        <v>74830</v>
      </c>
      <c r="C422" s="59">
        <v>75407</v>
      </c>
      <c r="D422" s="58">
        <v>75751</v>
      </c>
      <c r="E422" s="59">
        <v>76249</v>
      </c>
      <c r="F422" s="58">
        <v>76667</v>
      </c>
      <c r="G422" s="59">
        <v>77484</v>
      </c>
      <c r="H422" s="58">
        <v>78006</v>
      </c>
      <c r="I422" s="59">
        <v>78566</v>
      </c>
      <c r="J422" s="58">
        <v>79108</v>
      </c>
      <c r="K422" s="59">
        <v>80544</v>
      </c>
      <c r="L422" s="58">
        <v>81526</v>
      </c>
      <c r="M422" s="59">
        <v>83025</v>
      </c>
      <c r="N422" s="58">
        <v>84074</v>
      </c>
      <c r="O422" s="59">
        <v>85262</v>
      </c>
      <c r="P422" s="58">
        <v>86315</v>
      </c>
      <c r="Q422" s="73"/>
      <c r="R422" s="58">
        <v>42280</v>
      </c>
      <c r="S422" s="59">
        <v>42409</v>
      </c>
      <c r="T422" s="58">
        <v>42712</v>
      </c>
      <c r="U422" s="59">
        <v>43013</v>
      </c>
      <c r="V422" s="58">
        <v>43318</v>
      </c>
      <c r="W422" s="59">
        <v>43466</v>
      </c>
      <c r="X422" s="58">
        <v>43740</v>
      </c>
      <c r="Y422" s="59">
        <v>43843</v>
      </c>
      <c r="Z422" s="58">
        <v>44085</v>
      </c>
      <c r="AA422" s="59">
        <v>44836</v>
      </c>
      <c r="AB422" s="58">
        <v>45167</v>
      </c>
      <c r="AC422" s="59">
        <v>45646</v>
      </c>
      <c r="AD422" s="58">
        <v>45732</v>
      </c>
      <c r="AE422" s="58">
        <v>45830</v>
      </c>
      <c r="AF422" s="59">
        <v>46058</v>
      </c>
    </row>
    <row r="423" s="65" customFormat="1" ht="22" customHeight="1" spans="2:32">
      <c r="B423" s="58">
        <v>74837</v>
      </c>
      <c r="C423" s="59">
        <v>75409</v>
      </c>
      <c r="D423" s="58">
        <v>75757</v>
      </c>
      <c r="E423" s="59">
        <v>76250</v>
      </c>
      <c r="F423" s="58">
        <v>76676</v>
      </c>
      <c r="G423" s="59">
        <v>77486</v>
      </c>
      <c r="H423" s="58">
        <v>78009</v>
      </c>
      <c r="I423" s="59">
        <v>78578</v>
      </c>
      <c r="J423" s="58">
        <v>79363</v>
      </c>
      <c r="K423" s="59">
        <v>80603</v>
      </c>
      <c r="L423" s="58">
        <v>81601</v>
      </c>
      <c r="M423" s="59">
        <v>83204</v>
      </c>
      <c r="N423" s="58">
        <v>84075</v>
      </c>
      <c r="O423" s="59">
        <v>85263</v>
      </c>
      <c r="P423" s="58">
        <v>86322</v>
      </c>
      <c r="Q423" s="73"/>
      <c r="R423" s="58">
        <v>42283</v>
      </c>
      <c r="S423" s="59">
        <v>42411</v>
      </c>
      <c r="T423" s="58">
        <v>42713</v>
      </c>
      <c r="U423" s="59">
        <v>43014</v>
      </c>
      <c r="V423" s="58">
        <v>43319</v>
      </c>
      <c r="W423" s="59">
        <v>43467</v>
      </c>
      <c r="X423" s="58">
        <v>43746</v>
      </c>
      <c r="Y423" s="59">
        <v>43844</v>
      </c>
      <c r="Z423" s="58">
        <v>44093</v>
      </c>
      <c r="AA423" s="59">
        <v>44838</v>
      </c>
      <c r="AB423" s="58">
        <v>45168</v>
      </c>
      <c r="AC423" s="59">
        <v>45647</v>
      </c>
      <c r="AD423" s="58">
        <v>45734</v>
      </c>
      <c r="AE423" s="58">
        <v>45831</v>
      </c>
      <c r="AF423" s="59">
        <v>46070</v>
      </c>
    </row>
    <row r="424" s="65" customFormat="1" ht="22" customHeight="1" spans="2:32">
      <c r="B424" s="58">
        <v>74851</v>
      </c>
      <c r="C424" s="59">
        <v>75414</v>
      </c>
      <c r="D424" s="58">
        <v>75758</v>
      </c>
      <c r="E424" s="59">
        <v>76258</v>
      </c>
      <c r="F424" s="58">
        <v>76685</v>
      </c>
      <c r="G424" s="59">
        <v>77510</v>
      </c>
      <c r="H424" s="58">
        <v>78028</v>
      </c>
      <c r="I424" s="59">
        <v>78580</v>
      </c>
      <c r="J424" s="58">
        <v>79366</v>
      </c>
      <c r="K424" s="59">
        <v>80615</v>
      </c>
      <c r="L424" s="58">
        <v>81602</v>
      </c>
      <c r="M424" s="59">
        <v>83221</v>
      </c>
      <c r="N424" s="58">
        <v>84302</v>
      </c>
      <c r="O424" s="59">
        <v>85327</v>
      </c>
      <c r="P424" s="58">
        <v>86323</v>
      </c>
      <c r="Q424" s="73"/>
      <c r="R424" s="58">
        <v>42285</v>
      </c>
      <c r="S424" s="59">
        <v>42436</v>
      </c>
      <c r="T424" s="58">
        <v>42715</v>
      </c>
      <c r="U424" s="59">
        <v>43027</v>
      </c>
      <c r="V424" s="58">
        <v>43320</v>
      </c>
      <c r="W424" s="59">
        <v>43501</v>
      </c>
      <c r="X424" s="58">
        <v>43747</v>
      </c>
      <c r="Y424" s="59">
        <v>43901</v>
      </c>
      <c r="Z424" s="58">
        <v>44099</v>
      </c>
      <c r="AA424" s="59">
        <v>44840</v>
      </c>
      <c r="AB424" s="58">
        <v>45169</v>
      </c>
      <c r="AC424" s="59">
        <v>45650</v>
      </c>
      <c r="AD424" s="58">
        <v>45735</v>
      </c>
      <c r="AE424" s="58">
        <v>45832</v>
      </c>
      <c r="AF424" s="59">
        <v>46071</v>
      </c>
    </row>
    <row r="425" s="65" customFormat="1" ht="22" customHeight="1" spans="2:32">
      <c r="B425" s="58">
        <v>74857</v>
      </c>
      <c r="C425" s="59">
        <v>75418</v>
      </c>
      <c r="D425" s="58">
        <v>75762</v>
      </c>
      <c r="E425" s="59">
        <v>76259</v>
      </c>
      <c r="F425" s="58">
        <v>76801</v>
      </c>
      <c r="G425" s="59">
        <v>77511</v>
      </c>
      <c r="H425" s="58">
        <v>78029</v>
      </c>
      <c r="I425" s="59">
        <v>78584</v>
      </c>
      <c r="J425" s="58">
        <v>79563</v>
      </c>
      <c r="K425" s="59">
        <v>80621</v>
      </c>
      <c r="L425" s="58">
        <v>81611</v>
      </c>
      <c r="M425" s="59">
        <v>83227</v>
      </c>
      <c r="N425" s="58">
        <v>84315</v>
      </c>
      <c r="O425" s="59">
        <v>85331</v>
      </c>
      <c r="P425" s="58">
        <v>86327</v>
      </c>
      <c r="Q425" s="73"/>
      <c r="R425" s="58">
        <v>42286</v>
      </c>
      <c r="S425" s="59">
        <v>42437</v>
      </c>
      <c r="T425" s="58">
        <v>42716</v>
      </c>
      <c r="U425" s="59">
        <v>43030</v>
      </c>
      <c r="V425" s="58">
        <v>43321</v>
      </c>
      <c r="W425" s="59">
        <v>43511</v>
      </c>
      <c r="X425" s="58">
        <v>43748</v>
      </c>
      <c r="Y425" s="59">
        <v>43902</v>
      </c>
      <c r="Z425" s="58">
        <v>44214</v>
      </c>
      <c r="AA425" s="59">
        <v>44841</v>
      </c>
      <c r="AB425" s="58">
        <v>45171</v>
      </c>
      <c r="AC425" s="59">
        <v>45651</v>
      </c>
      <c r="AD425" s="58">
        <v>45739</v>
      </c>
      <c r="AE425" s="58">
        <v>45835</v>
      </c>
      <c r="AF425" s="59">
        <v>46076</v>
      </c>
    </row>
    <row r="426" s="65" customFormat="1" ht="22" customHeight="1" spans="2:32">
      <c r="B426" s="58">
        <v>74868</v>
      </c>
      <c r="C426" s="59">
        <v>75441</v>
      </c>
      <c r="D426" s="58">
        <v>75766</v>
      </c>
      <c r="E426" s="59">
        <v>76264</v>
      </c>
      <c r="F426" s="58">
        <v>76804</v>
      </c>
      <c r="G426" s="59">
        <v>77512</v>
      </c>
      <c r="H426" s="58">
        <v>78039</v>
      </c>
      <c r="I426" s="59">
        <v>78585</v>
      </c>
      <c r="J426" s="58">
        <v>79706</v>
      </c>
      <c r="K426" s="59">
        <v>80623</v>
      </c>
      <c r="L426" s="58">
        <v>81612</v>
      </c>
      <c r="M426" s="59">
        <v>83256</v>
      </c>
      <c r="N426" s="58">
        <v>84319</v>
      </c>
      <c r="O426" s="59">
        <v>85339</v>
      </c>
      <c r="P426" s="58">
        <v>86329</v>
      </c>
      <c r="Q426" s="73"/>
      <c r="R426" s="58">
        <v>42287</v>
      </c>
      <c r="S426" s="59">
        <v>42441</v>
      </c>
      <c r="T426" s="58">
        <v>42717</v>
      </c>
      <c r="U426" s="59">
        <v>43037</v>
      </c>
      <c r="V426" s="58">
        <v>43323</v>
      </c>
      <c r="W426" s="59">
        <v>43516</v>
      </c>
      <c r="X426" s="58">
        <v>43749</v>
      </c>
      <c r="Y426" s="59">
        <v>43903</v>
      </c>
      <c r="Z426" s="58">
        <v>44276</v>
      </c>
      <c r="AA426" s="59">
        <v>44844</v>
      </c>
      <c r="AB426" s="58">
        <v>45176</v>
      </c>
      <c r="AC426" s="59">
        <v>45652</v>
      </c>
      <c r="AD426" s="58">
        <v>45741</v>
      </c>
      <c r="AE426" s="58">
        <v>45836</v>
      </c>
      <c r="AF426" s="59">
        <v>46102</v>
      </c>
    </row>
    <row r="427" s="65" customFormat="1" ht="22" customHeight="1" spans="2:32">
      <c r="B427" s="58">
        <v>74901</v>
      </c>
      <c r="C427" s="59">
        <v>75444</v>
      </c>
      <c r="D427" s="58">
        <v>75771</v>
      </c>
      <c r="E427" s="59">
        <v>76268</v>
      </c>
      <c r="F427" s="58">
        <v>76904</v>
      </c>
      <c r="G427" s="59">
        <v>77515</v>
      </c>
      <c r="H427" s="58">
        <v>78046</v>
      </c>
      <c r="I427" s="59">
        <v>78590</v>
      </c>
      <c r="J427" s="58">
        <v>79711</v>
      </c>
      <c r="K427" s="59">
        <v>80645</v>
      </c>
      <c r="L427" s="58">
        <v>81615</v>
      </c>
      <c r="M427" s="59">
        <v>83318</v>
      </c>
      <c r="N427" s="58">
        <v>84325</v>
      </c>
      <c r="O427" s="59">
        <v>85350</v>
      </c>
      <c r="P427" s="58">
        <v>86335</v>
      </c>
      <c r="Q427" s="73"/>
      <c r="R427" s="58">
        <v>42321</v>
      </c>
      <c r="S427" s="59">
        <v>42442</v>
      </c>
      <c r="T427" s="58">
        <v>42720</v>
      </c>
      <c r="U427" s="59">
        <v>43044</v>
      </c>
      <c r="V427" s="58">
        <v>43330</v>
      </c>
      <c r="W427" s="59">
        <v>43517</v>
      </c>
      <c r="X427" s="58">
        <v>43752</v>
      </c>
      <c r="Y427" s="59">
        <v>43907</v>
      </c>
      <c r="Z427" s="58">
        <v>44404</v>
      </c>
      <c r="AA427" s="59">
        <v>44848</v>
      </c>
      <c r="AB427" s="58">
        <v>45303</v>
      </c>
      <c r="AC427" s="59">
        <v>45654</v>
      </c>
      <c r="AD427" s="58">
        <v>45742</v>
      </c>
      <c r="AE427" s="58">
        <v>45837</v>
      </c>
      <c r="AF427" s="59">
        <v>46104</v>
      </c>
    </row>
    <row r="428" s="65" customFormat="1" ht="22" customHeight="1" spans="2:32">
      <c r="B428" s="58">
        <v>74902</v>
      </c>
      <c r="C428" s="59">
        <v>75454</v>
      </c>
      <c r="D428" s="58">
        <v>75773</v>
      </c>
      <c r="E428" s="59">
        <v>76273</v>
      </c>
      <c r="F428" s="58">
        <v>76905</v>
      </c>
      <c r="G428" s="59">
        <v>77516</v>
      </c>
      <c r="H428" s="58">
        <v>78069</v>
      </c>
      <c r="I428" s="59">
        <v>78593</v>
      </c>
      <c r="J428" s="58">
        <v>79719</v>
      </c>
      <c r="K428" s="59">
        <v>80651</v>
      </c>
      <c r="L428" s="58">
        <v>81620</v>
      </c>
      <c r="M428" s="59">
        <v>83328</v>
      </c>
      <c r="N428" s="58">
        <v>84326</v>
      </c>
      <c r="O428" s="59">
        <v>85352</v>
      </c>
      <c r="P428" s="58">
        <v>86336</v>
      </c>
      <c r="Q428" s="73"/>
      <c r="R428" s="58">
        <v>42322</v>
      </c>
      <c r="S428" s="59">
        <v>42444</v>
      </c>
      <c r="T428" s="58">
        <v>42721</v>
      </c>
      <c r="U428" s="59">
        <v>43045</v>
      </c>
      <c r="V428" s="58">
        <v>43332</v>
      </c>
      <c r="W428" s="59">
        <v>43518</v>
      </c>
      <c r="X428" s="58">
        <v>43754</v>
      </c>
      <c r="Y428" s="59">
        <v>43908</v>
      </c>
      <c r="Z428" s="58">
        <v>44416</v>
      </c>
      <c r="AA428" s="59">
        <v>44849</v>
      </c>
      <c r="AB428" s="58">
        <v>45308</v>
      </c>
      <c r="AC428" s="59">
        <v>45656</v>
      </c>
      <c r="AD428" s="58">
        <v>45743</v>
      </c>
      <c r="AE428" s="58">
        <v>45841</v>
      </c>
      <c r="AF428" s="59">
        <v>46105</v>
      </c>
    </row>
    <row r="429" s="65" customFormat="1" ht="22" customHeight="1" spans="2:32">
      <c r="B429" s="58">
        <v>74945</v>
      </c>
      <c r="C429" s="59">
        <v>75455</v>
      </c>
      <c r="D429" s="58">
        <v>75780</v>
      </c>
      <c r="E429" s="59">
        <v>76305</v>
      </c>
      <c r="F429" s="58">
        <v>76906</v>
      </c>
      <c r="G429" s="59">
        <v>77517</v>
      </c>
      <c r="H429" s="58">
        <v>78070</v>
      </c>
      <c r="I429" s="59">
        <v>78595</v>
      </c>
      <c r="J429" s="58">
        <v>79733</v>
      </c>
      <c r="K429" s="59">
        <v>80653</v>
      </c>
      <c r="L429" s="58">
        <v>81621</v>
      </c>
      <c r="M429" s="59">
        <v>83333</v>
      </c>
      <c r="N429" s="58">
        <v>84332</v>
      </c>
      <c r="O429" s="59">
        <v>85355</v>
      </c>
      <c r="P429" s="58">
        <v>86339</v>
      </c>
      <c r="Q429" s="73"/>
      <c r="R429" s="58">
        <v>42323</v>
      </c>
      <c r="S429" s="59">
        <v>42450</v>
      </c>
      <c r="T429" s="58">
        <v>42722</v>
      </c>
      <c r="U429" s="59">
        <v>43048</v>
      </c>
      <c r="V429" s="58">
        <v>43333</v>
      </c>
      <c r="W429" s="59">
        <v>43521</v>
      </c>
      <c r="X429" s="58">
        <v>43755</v>
      </c>
      <c r="Y429" s="59">
        <v>43910</v>
      </c>
      <c r="Z429" s="58">
        <v>44417</v>
      </c>
      <c r="AA429" s="59">
        <v>44851</v>
      </c>
      <c r="AB429" s="58">
        <v>45311</v>
      </c>
      <c r="AC429" s="59">
        <v>45657</v>
      </c>
      <c r="AD429" s="58">
        <v>45744</v>
      </c>
      <c r="AE429" s="58">
        <v>45843</v>
      </c>
      <c r="AF429" s="59">
        <v>46111</v>
      </c>
    </row>
    <row r="430" s="65" customFormat="1" ht="22" customHeight="1" spans="2:32">
      <c r="B430" s="58">
        <v>74947</v>
      </c>
      <c r="C430" s="59">
        <v>75456</v>
      </c>
      <c r="D430" s="58">
        <v>75783</v>
      </c>
      <c r="E430" s="59">
        <v>76351</v>
      </c>
      <c r="F430" s="58">
        <v>76958</v>
      </c>
      <c r="G430" s="59">
        <v>77523</v>
      </c>
      <c r="H430" s="58">
        <v>78073</v>
      </c>
      <c r="I430" s="59">
        <v>78597</v>
      </c>
      <c r="J430" s="58">
        <v>79745</v>
      </c>
      <c r="K430" s="59">
        <v>80654</v>
      </c>
      <c r="L430" s="58">
        <v>81623</v>
      </c>
      <c r="M430" s="59">
        <v>83336</v>
      </c>
      <c r="N430" s="58">
        <v>84333</v>
      </c>
      <c r="O430" s="59">
        <v>85387</v>
      </c>
      <c r="P430" s="58">
        <v>86340</v>
      </c>
      <c r="Q430" s="73"/>
      <c r="R430" s="58">
        <v>42324</v>
      </c>
      <c r="S430" s="59">
        <v>42451</v>
      </c>
      <c r="T430" s="58">
        <v>42724</v>
      </c>
      <c r="U430" s="59">
        <v>43060</v>
      </c>
      <c r="V430" s="58">
        <v>43334</v>
      </c>
      <c r="W430" s="59">
        <v>43523</v>
      </c>
      <c r="X430" s="58">
        <v>43756</v>
      </c>
      <c r="Y430" s="59">
        <v>43914</v>
      </c>
      <c r="Z430" s="58">
        <v>44427</v>
      </c>
      <c r="AA430" s="59">
        <v>44853</v>
      </c>
      <c r="AB430" s="58">
        <v>45312</v>
      </c>
      <c r="AC430" s="59">
        <v>45658</v>
      </c>
      <c r="AD430" s="58">
        <v>45745</v>
      </c>
      <c r="AE430" s="58">
        <v>45844</v>
      </c>
      <c r="AF430" s="59">
        <v>46115</v>
      </c>
    </row>
    <row r="431" s="65" customFormat="1" ht="22" customHeight="1" spans="2:32">
      <c r="B431" s="58">
        <v>74953</v>
      </c>
      <c r="C431" s="59">
        <v>75459</v>
      </c>
      <c r="D431" s="58">
        <v>75790</v>
      </c>
      <c r="E431" s="59">
        <v>76354</v>
      </c>
      <c r="F431" s="58">
        <v>77016</v>
      </c>
      <c r="G431" s="59">
        <v>77532</v>
      </c>
      <c r="H431" s="58">
        <v>78101</v>
      </c>
      <c r="I431" s="59">
        <v>78602</v>
      </c>
      <c r="J431" s="58">
        <v>79766</v>
      </c>
      <c r="K431" s="59">
        <v>80705</v>
      </c>
      <c r="L431" s="58">
        <v>81631</v>
      </c>
      <c r="M431" s="59">
        <v>83337</v>
      </c>
      <c r="N431" s="58">
        <v>84335</v>
      </c>
      <c r="O431" s="59">
        <v>85396</v>
      </c>
      <c r="P431" s="58">
        <v>86341</v>
      </c>
      <c r="Q431" s="73"/>
      <c r="R431" s="58">
        <v>42325</v>
      </c>
      <c r="S431" s="59">
        <v>42453</v>
      </c>
      <c r="T431" s="58">
        <v>42726</v>
      </c>
      <c r="U431" s="59">
        <v>43061</v>
      </c>
      <c r="V431" s="58">
        <v>43335</v>
      </c>
      <c r="W431" s="59">
        <v>43524</v>
      </c>
      <c r="X431" s="58">
        <v>43757</v>
      </c>
      <c r="Y431" s="59">
        <v>43915</v>
      </c>
      <c r="Z431" s="58">
        <v>44428</v>
      </c>
      <c r="AA431" s="59">
        <v>44855</v>
      </c>
      <c r="AB431" s="58">
        <v>45317</v>
      </c>
      <c r="AC431" s="59">
        <v>45659</v>
      </c>
      <c r="AD431" s="58">
        <v>45746</v>
      </c>
      <c r="AE431" s="58">
        <v>45845</v>
      </c>
      <c r="AF431" s="59">
        <v>46117</v>
      </c>
    </row>
    <row r="432" s="65" customFormat="1" ht="22" customHeight="1" spans="2:32">
      <c r="B432" s="58">
        <v>74954</v>
      </c>
      <c r="C432" s="59">
        <v>75460</v>
      </c>
      <c r="D432" s="58">
        <v>75791</v>
      </c>
      <c r="E432" s="59">
        <v>76364</v>
      </c>
      <c r="F432" s="58">
        <v>77028</v>
      </c>
      <c r="G432" s="59">
        <v>77534</v>
      </c>
      <c r="H432" s="58">
        <v>78112</v>
      </c>
      <c r="I432" s="59">
        <v>78612</v>
      </c>
      <c r="J432" s="58">
        <v>79781</v>
      </c>
      <c r="K432" s="59">
        <v>80722</v>
      </c>
      <c r="L432" s="58">
        <v>81632</v>
      </c>
      <c r="M432" s="59">
        <v>83338</v>
      </c>
      <c r="N432" s="58">
        <v>84337</v>
      </c>
      <c r="O432" s="59">
        <v>85552</v>
      </c>
      <c r="P432" s="58">
        <v>86342</v>
      </c>
      <c r="Q432" s="73"/>
      <c r="R432" s="58">
        <v>42326</v>
      </c>
      <c r="S432" s="59">
        <v>42455</v>
      </c>
      <c r="T432" s="58">
        <v>42728</v>
      </c>
      <c r="U432" s="59">
        <v>43066</v>
      </c>
      <c r="V432" s="58">
        <v>43336</v>
      </c>
      <c r="W432" s="59">
        <v>43527</v>
      </c>
      <c r="X432" s="58">
        <v>43758</v>
      </c>
      <c r="Y432" s="59">
        <v>43916</v>
      </c>
      <c r="Z432" s="58">
        <v>44441</v>
      </c>
      <c r="AA432" s="59">
        <v>44860</v>
      </c>
      <c r="AB432" s="58">
        <v>45321</v>
      </c>
      <c r="AC432" s="59">
        <v>45660</v>
      </c>
      <c r="AD432" s="58">
        <v>45760</v>
      </c>
      <c r="AE432" s="58">
        <v>45849</v>
      </c>
      <c r="AF432" s="59">
        <v>46120</v>
      </c>
    </row>
    <row r="433" s="65" customFormat="1" ht="22" customHeight="1" spans="2:32">
      <c r="B433" s="58">
        <v>74955</v>
      </c>
      <c r="C433" s="59">
        <v>75461</v>
      </c>
      <c r="D433" s="58">
        <v>75801</v>
      </c>
      <c r="E433" s="59">
        <v>76367</v>
      </c>
      <c r="F433" s="58">
        <v>77049</v>
      </c>
      <c r="G433" s="59">
        <v>77535</v>
      </c>
      <c r="H433" s="58">
        <v>78114</v>
      </c>
      <c r="I433" s="59">
        <v>78616</v>
      </c>
      <c r="J433" s="58">
        <v>79786</v>
      </c>
      <c r="K433" s="59">
        <v>80723</v>
      </c>
      <c r="L433" s="58">
        <v>81637</v>
      </c>
      <c r="M433" s="59">
        <v>83340</v>
      </c>
      <c r="N433" s="58">
        <v>84339</v>
      </c>
      <c r="O433" s="59">
        <v>85607</v>
      </c>
      <c r="P433" s="58">
        <v>86351</v>
      </c>
      <c r="Q433" s="73"/>
      <c r="R433" s="58">
        <v>42327</v>
      </c>
      <c r="S433" s="59">
        <v>42456</v>
      </c>
      <c r="T433" s="58">
        <v>42729</v>
      </c>
      <c r="U433" s="59">
        <v>43067</v>
      </c>
      <c r="V433" s="58">
        <v>43337</v>
      </c>
      <c r="W433" s="59">
        <v>43531</v>
      </c>
      <c r="X433" s="58">
        <v>43760</v>
      </c>
      <c r="Y433" s="59">
        <v>43917</v>
      </c>
      <c r="Z433" s="58">
        <v>44449</v>
      </c>
      <c r="AA433" s="59">
        <v>44864</v>
      </c>
      <c r="AB433" s="58">
        <v>45326</v>
      </c>
      <c r="AC433" s="59">
        <v>45663</v>
      </c>
      <c r="AD433" s="58">
        <v>45761</v>
      </c>
      <c r="AE433" s="58">
        <v>45850</v>
      </c>
      <c r="AF433" s="59">
        <v>46121</v>
      </c>
    </row>
    <row r="434" s="65" customFormat="1" ht="22" customHeight="1" spans="2:32">
      <c r="B434" s="58">
        <v>75009</v>
      </c>
      <c r="C434" s="59">
        <v>75474</v>
      </c>
      <c r="D434" s="58">
        <v>75849</v>
      </c>
      <c r="E434" s="59">
        <v>76369</v>
      </c>
      <c r="F434" s="58">
        <v>77050</v>
      </c>
      <c r="G434" s="59">
        <v>77541</v>
      </c>
      <c r="H434" s="58">
        <v>78121</v>
      </c>
      <c r="I434" s="59">
        <v>78617</v>
      </c>
      <c r="J434" s="58">
        <v>79836</v>
      </c>
      <c r="K434" s="59">
        <v>80831</v>
      </c>
      <c r="L434" s="58">
        <v>81657</v>
      </c>
      <c r="M434" s="59">
        <v>83341</v>
      </c>
      <c r="N434" s="58">
        <v>84633</v>
      </c>
      <c r="O434" s="59">
        <v>85608</v>
      </c>
      <c r="P434" s="58">
        <v>86401</v>
      </c>
      <c r="Q434" s="73"/>
      <c r="R434" s="58">
        <v>42328</v>
      </c>
      <c r="S434" s="59">
        <v>42457</v>
      </c>
      <c r="T434" s="58">
        <v>42731</v>
      </c>
      <c r="U434" s="59">
        <v>43070</v>
      </c>
      <c r="V434" s="58">
        <v>43340</v>
      </c>
      <c r="W434" s="59">
        <v>43532</v>
      </c>
      <c r="X434" s="58">
        <v>43761</v>
      </c>
      <c r="Y434" s="59">
        <v>43925</v>
      </c>
      <c r="Z434" s="58">
        <v>44450</v>
      </c>
      <c r="AA434" s="59">
        <v>44867</v>
      </c>
      <c r="AB434" s="58">
        <v>45332</v>
      </c>
      <c r="AC434" s="59">
        <v>45671</v>
      </c>
      <c r="AD434" s="58">
        <v>45764</v>
      </c>
      <c r="AE434" s="58">
        <v>45851</v>
      </c>
      <c r="AF434" s="59">
        <v>46127</v>
      </c>
    </row>
    <row r="435" s="65" customFormat="1" ht="22" customHeight="1" spans="2:32">
      <c r="B435" s="58">
        <v>75021</v>
      </c>
      <c r="C435" s="59">
        <v>75475</v>
      </c>
      <c r="D435" s="58">
        <v>75858</v>
      </c>
      <c r="E435" s="59">
        <v>76373</v>
      </c>
      <c r="F435" s="58">
        <v>77078</v>
      </c>
      <c r="G435" s="59">
        <v>77542</v>
      </c>
      <c r="H435" s="58">
        <v>78124</v>
      </c>
      <c r="I435" s="59">
        <v>78619</v>
      </c>
      <c r="J435" s="58">
        <v>79838</v>
      </c>
      <c r="K435" s="59">
        <v>80863</v>
      </c>
      <c r="L435" s="58">
        <v>81658</v>
      </c>
      <c r="M435" s="59">
        <v>83401</v>
      </c>
      <c r="N435" s="58">
        <v>84634</v>
      </c>
      <c r="O435" s="59">
        <v>85615</v>
      </c>
      <c r="P435" s="58">
        <v>86402</v>
      </c>
      <c r="Q435" s="73"/>
      <c r="R435" s="58">
        <v>42332</v>
      </c>
      <c r="S435" s="59">
        <v>42458</v>
      </c>
      <c r="T435" s="58">
        <v>42732</v>
      </c>
      <c r="U435" s="59">
        <v>43071</v>
      </c>
      <c r="V435" s="58">
        <v>43341</v>
      </c>
      <c r="W435" s="59">
        <v>43533</v>
      </c>
      <c r="X435" s="58">
        <v>43762</v>
      </c>
      <c r="Y435" s="59">
        <v>43928</v>
      </c>
      <c r="Z435" s="58">
        <v>44451</v>
      </c>
      <c r="AA435" s="59">
        <v>44874</v>
      </c>
      <c r="AB435" s="58">
        <v>45333</v>
      </c>
      <c r="AC435" s="59">
        <v>45672</v>
      </c>
      <c r="AD435" s="58">
        <v>45766</v>
      </c>
      <c r="AE435" s="58">
        <v>45856</v>
      </c>
      <c r="AF435" s="59">
        <v>46128</v>
      </c>
    </row>
    <row r="436" s="65" customFormat="1" ht="22" customHeight="1" spans="2:32">
      <c r="B436" s="58">
        <v>75065</v>
      </c>
      <c r="C436" s="59">
        <v>75482</v>
      </c>
      <c r="D436" s="58">
        <v>75935</v>
      </c>
      <c r="E436" s="59">
        <v>76401</v>
      </c>
      <c r="F436" s="58">
        <v>77302</v>
      </c>
      <c r="G436" s="59">
        <v>77547</v>
      </c>
      <c r="H436" s="58">
        <v>78132</v>
      </c>
      <c r="I436" s="59">
        <v>78620</v>
      </c>
      <c r="J436" s="58">
        <v>79849</v>
      </c>
      <c r="K436" s="59">
        <v>80866</v>
      </c>
      <c r="L436" s="58">
        <v>82003</v>
      </c>
      <c r="M436" s="59">
        <v>83403</v>
      </c>
      <c r="N436" s="58">
        <v>84701</v>
      </c>
      <c r="O436" s="59">
        <v>85620</v>
      </c>
      <c r="P436" s="58">
        <v>86404</v>
      </c>
      <c r="Q436" s="73"/>
      <c r="R436" s="58">
        <v>42333</v>
      </c>
      <c r="S436" s="59">
        <v>42459</v>
      </c>
      <c r="T436" s="58">
        <v>42733</v>
      </c>
      <c r="U436" s="59">
        <v>43072</v>
      </c>
      <c r="V436" s="58">
        <v>43343</v>
      </c>
      <c r="W436" s="59">
        <v>43534</v>
      </c>
      <c r="X436" s="58">
        <v>43766</v>
      </c>
      <c r="Y436" s="59">
        <v>43930</v>
      </c>
      <c r="Z436" s="58">
        <v>44453</v>
      </c>
      <c r="AA436" s="59">
        <v>44882</v>
      </c>
      <c r="AB436" s="58">
        <v>45334</v>
      </c>
      <c r="AC436" s="59">
        <v>45675</v>
      </c>
      <c r="AD436" s="58">
        <v>45767</v>
      </c>
      <c r="AE436" s="58">
        <v>45858</v>
      </c>
      <c r="AF436" s="59">
        <v>46133</v>
      </c>
    </row>
    <row r="437" s="65" customFormat="1" ht="22" customHeight="1" spans="2:32">
      <c r="B437" s="58">
        <v>75076</v>
      </c>
      <c r="C437" s="59">
        <v>75483</v>
      </c>
      <c r="D437" s="58">
        <v>75958</v>
      </c>
      <c r="E437" s="59">
        <v>76402</v>
      </c>
      <c r="F437" s="58">
        <v>77316</v>
      </c>
      <c r="G437" s="59">
        <v>77554</v>
      </c>
      <c r="H437" s="58">
        <v>78133</v>
      </c>
      <c r="I437" s="59">
        <v>78621</v>
      </c>
      <c r="J437" s="58">
        <v>79911</v>
      </c>
      <c r="K437" s="59">
        <v>80908</v>
      </c>
      <c r="L437" s="58">
        <v>82009</v>
      </c>
      <c r="M437" s="59">
        <v>83421</v>
      </c>
      <c r="N437" s="58">
        <v>84720</v>
      </c>
      <c r="O437" s="59">
        <v>85622</v>
      </c>
      <c r="P437" s="58">
        <v>86406</v>
      </c>
      <c r="Q437" s="73"/>
      <c r="R437" s="58">
        <v>42337</v>
      </c>
      <c r="S437" s="59">
        <v>42461</v>
      </c>
      <c r="T437" s="58">
        <v>42735</v>
      </c>
      <c r="U437" s="59">
        <v>43080</v>
      </c>
      <c r="V437" s="58">
        <v>43344</v>
      </c>
      <c r="W437" s="59">
        <v>43535</v>
      </c>
      <c r="X437" s="58">
        <v>43767</v>
      </c>
      <c r="Y437" s="59">
        <v>43931</v>
      </c>
      <c r="Z437" s="58">
        <v>44454</v>
      </c>
      <c r="AA437" s="59">
        <v>44887</v>
      </c>
      <c r="AB437" s="58">
        <v>45337</v>
      </c>
      <c r="AC437" s="59">
        <v>45678</v>
      </c>
      <c r="AD437" s="58">
        <v>45768</v>
      </c>
      <c r="AE437" s="58">
        <v>45860</v>
      </c>
      <c r="AF437" s="59">
        <v>46146</v>
      </c>
    </row>
    <row r="438" s="65" customFormat="1" ht="22" customHeight="1" spans="2:32">
      <c r="B438" s="58">
        <v>75097</v>
      </c>
      <c r="C438" s="59">
        <v>75485</v>
      </c>
      <c r="D438" s="58">
        <v>75961</v>
      </c>
      <c r="E438" s="59">
        <v>76439</v>
      </c>
      <c r="F438" s="58">
        <v>77318</v>
      </c>
      <c r="G438" s="59">
        <v>77563</v>
      </c>
      <c r="H438" s="58">
        <v>78142</v>
      </c>
      <c r="I438" s="59">
        <v>78622</v>
      </c>
      <c r="J438" s="58">
        <v>79968</v>
      </c>
      <c r="K438" s="59">
        <v>80925</v>
      </c>
      <c r="L438" s="58">
        <v>82071</v>
      </c>
      <c r="M438" s="59">
        <v>83422</v>
      </c>
      <c r="N438" s="58">
        <v>84721</v>
      </c>
      <c r="O438" s="59">
        <v>85626</v>
      </c>
      <c r="P438" s="58">
        <v>86426</v>
      </c>
      <c r="Q438" s="73"/>
      <c r="R438" s="58">
        <v>42338</v>
      </c>
      <c r="S438" s="59">
        <v>42462</v>
      </c>
      <c r="T438" s="58">
        <v>42740</v>
      </c>
      <c r="U438" s="59">
        <v>43084</v>
      </c>
      <c r="V438" s="58">
        <v>43345</v>
      </c>
      <c r="W438" s="59">
        <v>43536</v>
      </c>
      <c r="X438" s="58">
        <v>43771</v>
      </c>
      <c r="Y438" s="59">
        <v>43932</v>
      </c>
      <c r="Z438" s="58">
        <v>44607</v>
      </c>
      <c r="AA438" s="59">
        <v>45033</v>
      </c>
      <c r="AB438" s="58">
        <v>45340</v>
      </c>
      <c r="AC438" s="59">
        <v>45679</v>
      </c>
      <c r="AD438" s="58">
        <v>45769</v>
      </c>
      <c r="AE438" s="58">
        <v>45862</v>
      </c>
      <c r="AF438" s="59">
        <v>46147</v>
      </c>
    </row>
    <row r="439" s="65" customFormat="1" ht="22" customHeight="1" spans="2:32">
      <c r="B439" s="58">
        <v>75101</v>
      </c>
      <c r="C439" s="59">
        <v>75490</v>
      </c>
      <c r="D439" s="58">
        <v>75962</v>
      </c>
      <c r="E439" s="59">
        <v>76465</v>
      </c>
      <c r="F439" s="58">
        <v>77327</v>
      </c>
      <c r="G439" s="59">
        <v>77580</v>
      </c>
      <c r="H439" s="58">
        <v>78162</v>
      </c>
      <c r="I439" s="59">
        <v>78623</v>
      </c>
      <c r="J439" s="58">
        <v>80018</v>
      </c>
      <c r="K439" s="59">
        <v>80930</v>
      </c>
      <c r="L439" s="58">
        <v>82072</v>
      </c>
      <c r="M439" s="59">
        <v>83440</v>
      </c>
      <c r="N439" s="58">
        <v>84738</v>
      </c>
      <c r="O439" s="59">
        <v>85640</v>
      </c>
      <c r="P439" s="58">
        <v>86427</v>
      </c>
      <c r="Q439" s="73"/>
      <c r="R439" s="58">
        <v>42339</v>
      </c>
      <c r="S439" s="59">
        <v>42463</v>
      </c>
      <c r="T439" s="58">
        <v>42741</v>
      </c>
      <c r="U439" s="59">
        <v>43106</v>
      </c>
      <c r="V439" s="58">
        <v>43346</v>
      </c>
      <c r="W439" s="59">
        <v>43540</v>
      </c>
      <c r="X439" s="58">
        <v>43772</v>
      </c>
      <c r="Y439" s="59">
        <v>43933</v>
      </c>
      <c r="Z439" s="58">
        <v>44611</v>
      </c>
      <c r="AA439" s="59">
        <v>45041</v>
      </c>
      <c r="AB439" s="58">
        <v>45346</v>
      </c>
      <c r="AC439" s="59">
        <v>45681</v>
      </c>
      <c r="AD439" s="58">
        <v>45770</v>
      </c>
      <c r="AE439" s="58">
        <v>45863</v>
      </c>
      <c r="AF439" s="59">
        <v>46148</v>
      </c>
    </row>
    <row r="440" s="65" customFormat="1" ht="22" customHeight="1" spans="2:32">
      <c r="B440" s="58">
        <v>75103</v>
      </c>
      <c r="C440" s="59">
        <v>75495</v>
      </c>
      <c r="D440" s="58">
        <v>75964</v>
      </c>
      <c r="E440" s="59">
        <v>76513</v>
      </c>
      <c r="F440" s="58">
        <v>77333</v>
      </c>
      <c r="G440" s="59">
        <v>77583</v>
      </c>
      <c r="H440" s="58">
        <v>78163</v>
      </c>
      <c r="I440" s="59">
        <v>78642</v>
      </c>
      <c r="J440" s="58">
        <v>80403</v>
      </c>
      <c r="K440" s="59">
        <v>80939</v>
      </c>
      <c r="L440" s="58">
        <v>82414</v>
      </c>
      <c r="M440" s="59">
        <v>83441</v>
      </c>
      <c r="N440" s="58">
        <v>84742</v>
      </c>
      <c r="O440" s="59">
        <v>85641</v>
      </c>
      <c r="P440" s="58">
        <v>86429</v>
      </c>
      <c r="Q440" s="73"/>
      <c r="R440" s="58">
        <v>42343</v>
      </c>
      <c r="S440" s="59">
        <v>42464</v>
      </c>
      <c r="T440" s="58">
        <v>42742</v>
      </c>
      <c r="U440" s="59">
        <v>43107</v>
      </c>
      <c r="V440" s="58">
        <v>43347</v>
      </c>
      <c r="W440" s="59">
        <v>43541</v>
      </c>
      <c r="X440" s="58">
        <v>43773</v>
      </c>
      <c r="Y440" s="59">
        <v>43938</v>
      </c>
      <c r="Z440" s="58">
        <v>44620</v>
      </c>
      <c r="AA440" s="59">
        <v>45053</v>
      </c>
      <c r="AB440" s="58">
        <v>45348</v>
      </c>
      <c r="AC440" s="59">
        <v>45682</v>
      </c>
      <c r="AD440" s="58">
        <v>45771</v>
      </c>
      <c r="AE440" s="58">
        <v>45864</v>
      </c>
      <c r="AF440" s="59">
        <v>46150</v>
      </c>
    </row>
    <row r="441" s="65" customFormat="1" ht="22" customHeight="1" spans="2:32">
      <c r="B441" s="58">
        <v>75110</v>
      </c>
      <c r="C441" s="59">
        <v>75551</v>
      </c>
      <c r="D441" s="58">
        <v>75976</v>
      </c>
      <c r="E441" s="59">
        <v>76522</v>
      </c>
      <c r="F441" s="58">
        <v>77336</v>
      </c>
      <c r="G441" s="59">
        <v>77614</v>
      </c>
      <c r="H441" s="58">
        <v>78252</v>
      </c>
      <c r="I441" s="59">
        <v>78644</v>
      </c>
      <c r="J441" s="58">
        <v>80422</v>
      </c>
      <c r="K441" s="59">
        <v>81005</v>
      </c>
      <c r="L441" s="58">
        <v>82430</v>
      </c>
      <c r="M441" s="59">
        <v>83442</v>
      </c>
      <c r="N441" s="58">
        <v>84755</v>
      </c>
      <c r="O441" s="59">
        <v>85648</v>
      </c>
      <c r="P441" s="58">
        <v>86430</v>
      </c>
      <c r="Q441" s="73"/>
      <c r="R441" s="58">
        <v>42344</v>
      </c>
      <c r="S441" s="59">
        <v>42516</v>
      </c>
      <c r="T441" s="58">
        <v>42743</v>
      </c>
      <c r="U441" s="59">
        <v>43111</v>
      </c>
      <c r="V441" s="58">
        <v>43349</v>
      </c>
      <c r="W441" s="59">
        <v>43543</v>
      </c>
      <c r="X441" s="58">
        <v>43777</v>
      </c>
      <c r="Y441" s="59">
        <v>43941</v>
      </c>
      <c r="Z441" s="58">
        <v>44625</v>
      </c>
      <c r="AA441" s="59">
        <v>45064</v>
      </c>
      <c r="AB441" s="58">
        <v>45360</v>
      </c>
      <c r="AC441" s="59">
        <v>45683</v>
      </c>
      <c r="AD441" s="58">
        <v>45772</v>
      </c>
      <c r="AE441" s="58">
        <v>45867</v>
      </c>
      <c r="AF441" s="59">
        <v>46155</v>
      </c>
    </row>
    <row r="442" s="65" customFormat="1" ht="22" customHeight="1" spans="2:32">
      <c r="B442" s="58">
        <v>75114</v>
      </c>
      <c r="C442" s="59">
        <v>75561</v>
      </c>
      <c r="D442" s="58">
        <v>75978</v>
      </c>
      <c r="E442" s="59">
        <v>76524</v>
      </c>
      <c r="F442" s="58">
        <v>77340</v>
      </c>
      <c r="G442" s="59">
        <v>77626</v>
      </c>
      <c r="H442" s="58">
        <v>78263</v>
      </c>
      <c r="I442" s="59">
        <v>78645</v>
      </c>
      <c r="J442" s="58">
        <v>80426</v>
      </c>
      <c r="K442" s="59">
        <v>81006</v>
      </c>
      <c r="L442" s="58">
        <v>82440</v>
      </c>
      <c r="M442" s="59">
        <v>83454</v>
      </c>
      <c r="N442" s="58">
        <v>84765</v>
      </c>
      <c r="O442" s="59">
        <v>85650</v>
      </c>
      <c r="P442" s="58">
        <v>86431</v>
      </c>
      <c r="Q442" s="73"/>
      <c r="R442" s="58">
        <v>42345</v>
      </c>
      <c r="S442" s="59">
        <v>42518</v>
      </c>
      <c r="T442" s="58">
        <v>42746</v>
      </c>
      <c r="U442" s="59">
        <v>43115</v>
      </c>
      <c r="V442" s="58">
        <v>43350</v>
      </c>
      <c r="W442" s="59">
        <v>43547</v>
      </c>
      <c r="X442" s="58">
        <v>43778</v>
      </c>
      <c r="Y442" s="59">
        <v>43942</v>
      </c>
      <c r="Z442" s="58">
        <v>44628</v>
      </c>
      <c r="AA442" s="59">
        <v>45101</v>
      </c>
      <c r="AB442" s="58">
        <v>45361</v>
      </c>
      <c r="AC442" s="59">
        <v>45684</v>
      </c>
      <c r="AD442" s="58">
        <v>45773</v>
      </c>
      <c r="AE442" s="58">
        <v>45868</v>
      </c>
      <c r="AF442" s="59">
        <v>46156</v>
      </c>
    </row>
    <row r="443" s="65" customFormat="1" ht="22" customHeight="1" spans="2:32">
      <c r="B443" s="58">
        <v>75117</v>
      </c>
      <c r="C443" s="59">
        <v>75570</v>
      </c>
      <c r="D443" s="58">
        <v>76008</v>
      </c>
      <c r="E443" s="59">
        <v>76526</v>
      </c>
      <c r="F443" s="58">
        <v>77341</v>
      </c>
      <c r="G443" s="59">
        <v>77632</v>
      </c>
      <c r="H443" s="58">
        <v>78264</v>
      </c>
      <c r="I443" s="59">
        <v>78653</v>
      </c>
      <c r="J443" s="58">
        <v>80435</v>
      </c>
      <c r="K443" s="59">
        <v>81007</v>
      </c>
      <c r="L443" s="58">
        <v>82450</v>
      </c>
      <c r="M443" s="59">
        <v>83607</v>
      </c>
      <c r="N443" s="58">
        <v>84767</v>
      </c>
      <c r="O443" s="59">
        <v>85653</v>
      </c>
      <c r="P443" s="58">
        <v>86433</v>
      </c>
      <c r="Q443" s="73"/>
      <c r="R443" s="58">
        <v>42348</v>
      </c>
      <c r="S443" s="59">
        <v>42519</v>
      </c>
      <c r="T443" s="58">
        <v>42748</v>
      </c>
      <c r="U443" s="59">
        <v>43128</v>
      </c>
      <c r="V443" s="58">
        <v>43356</v>
      </c>
      <c r="W443" s="59">
        <v>43548</v>
      </c>
      <c r="X443" s="58">
        <v>43779</v>
      </c>
      <c r="Y443" s="59">
        <v>43944</v>
      </c>
      <c r="Z443" s="58">
        <v>44629</v>
      </c>
      <c r="AA443" s="59">
        <v>45105</v>
      </c>
      <c r="AB443" s="58">
        <v>45362</v>
      </c>
      <c r="AC443" s="59">
        <v>45685</v>
      </c>
      <c r="AD443" s="58">
        <v>45775</v>
      </c>
      <c r="AE443" s="58">
        <v>45871</v>
      </c>
      <c r="AF443" s="59">
        <v>46160</v>
      </c>
    </row>
    <row r="444" s="65" customFormat="1" ht="22" customHeight="1" spans="2:32">
      <c r="B444" s="58">
        <v>75119</v>
      </c>
      <c r="C444" s="59">
        <v>75603</v>
      </c>
      <c r="D444" s="58">
        <v>76009</v>
      </c>
      <c r="E444" s="59">
        <v>76528</v>
      </c>
      <c r="F444" s="58">
        <v>77342</v>
      </c>
      <c r="G444" s="59">
        <v>77656</v>
      </c>
      <c r="H444" s="58">
        <v>78266</v>
      </c>
      <c r="I444" s="59">
        <v>78654</v>
      </c>
      <c r="J444" s="58">
        <v>80437</v>
      </c>
      <c r="K444" s="59">
        <v>81074</v>
      </c>
      <c r="L444" s="58">
        <v>82501</v>
      </c>
      <c r="M444" s="59">
        <v>83626</v>
      </c>
      <c r="N444" s="58">
        <v>84770</v>
      </c>
      <c r="O444" s="59">
        <v>85654</v>
      </c>
      <c r="P444" s="58">
        <v>87004</v>
      </c>
      <c r="Q444" s="73"/>
      <c r="R444" s="58">
        <v>42349</v>
      </c>
      <c r="S444" s="59">
        <v>42528</v>
      </c>
      <c r="T444" s="58">
        <v>42749</v>
      </c>
      <c r="U444" s="59">
        <v>43135</v>
      </c>
      <c r="V444" s="58">
        <v>43357</v>
      </c>
      <c r="W444" s="59">
        <v>43549</v>
      </c>
      <c r="X444" s="58">
        <v>43780</v>
      </c>
      <c r="Y444" s="59">
        <v>43945</v>
      </c>
      <c r="Z444" s="58">
        <v>44637</v>
      </c>
      <c r="AA444" s="59">
        <v>45106</v>
      </c>
      <c r="AB444" s="58">
        <v>45368</v>
      </c>
      <c r="AC444" s="59">
        <v>45686</v>
      </c>
      <c r="AD444" s="58">
        <v>45776</v>
      </c>
      <c r="AE444" s="58">
        <v>45873</v>
      </c>
      <c r="AF444" s="59">
        <v>46161</v>
      </c>
    </row>
    <row r="445" s="65" customFormat="1" ht="22" customHeight="1" spans="2:32">
      <c r="B445" s="58">
        <v>75120</v>
      </c>
      <c r="C445" s="59">
        <v>75642</v>
      </c>
      <c r="D445" s="58">
        <v>76020</v>
      </c>
      <c r="E445" s="59">
        <v>76537</v>
      </c>
      <c r="F445" s="58">
        <v>77354</v>
      </c>
      <c r="G445" s="59">
        <v>77662</v>
      </c>
      <c r="H445" s="58">
        <v>78330</v>
      </c>
      <c r="I445" s="59">
        <v>78669</v>
      </c>
      <c r="J445" s="58">
        <v>80439</v>
      </c>
      <c r="K445" s="59">
        <v>81101</v>
      </c>
      <c r="L445" s="58">
        <v>82515</v>
      </c>
      <c r="M445" s="59">
        <v>83634</v>
      </c>
      <c r="N445" s="58">
        <v>84771</v>
      </c>
      <c r="O445" s="59">
        <v>85658</v>
      </c>
      <c r="P445" s="58">
        <v>87008</v>
      </c>
      <c r="Q445" s="73"/>
      <c r="R445" s="58">
        <v>42350</v>
      </c>
      <c r="S445" s="59">
        <v>42539</v>
      </c>
      <c r="T445" s="58">
        <v>42753</v>
      </c>
      <c r="U445" s="59">
        <v>43138</v>
      </c>
      <c r="V445" s="58">
        <v>43358</v>
      </c>
      <c r="W445" s="59">
        <v>43554</v>
      </c>
      <c r="X445" s="58">
        <v>43782</v>
      </c>
      <c r="Y445" s="59">
        <v>43946</v>
      </c>
      <c r="Z445" s="58">
        <v>44638</v>
      </c>
      <c r="AA445" s="59">
        <v>45107</v>
      </c>
      <c r="AB445" s="58">
        <v>45382</v>
      </c>
      <c r="AC445" s="59">
        <v>45687</v>
      </c>
      <c r="AD445" s="58">
        <v>45777</v>
      </c>
      <c r="AE445" s="58">
        <v>45874</v>
      </c>
      <c r="AF445" s="59">
        <v>46162</v>
      </c>
    </row>
    <row r="446" s="65" customFormat="1" ht="22" customHeight="1" spans="2:32">
      <c r="B446" s="58">
        <v>75121</v>
      </c>
      <c r="C446" s="59">
        <v>75644</v>
      </c>
      <c r="D446" s="58">
        <v>76031</v>
      </c>
      <c r="E446" s="59">
        <v>76554</v>
      </c>
      <c r="F446" s="58">
        <v>77356</v>
      </c>
      <c r="G446" s="59">
        <v>77670</v>
      </c>
      <c r="H446" s="58">
        <v>78332</v>
      </c>
      <c r="I446" s="59">
        <v>78674</v>
      </c>
      <c r="J446" s="58">
        <v>80443</v>
      </c>
      <c r="K446" s="59">
        <v>81102</v>
      </c>
      <c r="L446" s="58">
        <v>82524</v>
      </c>
      <c r="M446" s="59">
        <v>83644</v>
      </c>
      <c r="N446" s="58">
        <v>84779</v>
      </c>
      <c r="O446" s="59">
        <v>85901</v>
      </c>
      <c r="P446" s="58">
        <v>87015</v>
      </c>
      <c r="Q446" s="73"/>
      <c r="R446" s="58">
        <v>42351</v>
      </c>
      <c r="S446" s="59">
        <v>42541</v>
      </c>
      <c r="T446" s="58">
        <v>42757</v>
      </c>
      <c r="U446" s="59">
        <v>43142</v>
      </c>
      <c r="V446" s="58">
        <v>43359</v>
      </c>
      <c r="W446" s="59">
        <v>43556</v>
      </c>
      <c r="X446" s="58">
        <v>43783</v>
      </c>
      <c r="Y446" s="59">
        <v>43948</v>
      </c>
      <c r="Z446" s="58">
        <v>44639</v>
      </c>
      <c r="AA446" s="59">
        <v>45112</v>
      </c>
      <c r="AB446" s="58">
        <v>45388</v>
      </c>
      <c r="AC446" s="59">
        <v>45688</v>
      </c>
      <c r="AD446" s="58">
        <v>45778</v>
      </c>
      <c r="AE446" s="58">
        <v>45880</v>
      </c>
      <c r="AF446" s="59">
        <v>46164</v>
      </c>
    </row>
    <row r="447" s="65" customFormat="1" ht="22" customHeight="1" spans="2:32">
      <c r="B447" s="58">
        <v>75126</v>
      </c>
      <c r="C447" s="59">
        <v>75647</v>
      </c>
      <c r="D447" s="58">
        <v>76033</v>
      </c>
      <c r="E447" s="59">
        <v>76558</v>
      </c>
      <c r="F447" s="58">
        <v>77357</v>
      </c>
      <c r="G447" s="59">
        <v>77713</v>
      </c>
      <c r="H447" s="58">
        <v>78333</v>
      </c>
      <c r="I447" s="59">
        <v>78676</v>
      </c>
      <c r="J447" s="58">
        <v>80454</v>
      </c>
      <c r="K447" s="59">
        <v>81201</v>
      </c>
      <c r="L447" s="58">
        <v>82601</v>
      </c>
      <c r="M447" s="59">
        <v>83648</v>
      </c>
      <c r="N447" s="58">
        <v>84780</v>
      </c>
      <c r="O447" s="59">
        <v>85902</v>
      </c>
      <c r="P447" s="58">
        <v>87031</v>
      </c>
      <c r="Q447" s="73"/>
      <c r="R447" s="58">
        <v>42352</v>
      </c>
      <c r="S447" s="59">
        <v>42544</v>
      </c>
      <c r="T447" s="58">
        <v>42758</v>
      </c>
      <c r="U447" s="59">
        <v>43143</v>
      </c>
      <c r="V447" s="58">
        <v>43360</v>
      </c>
      <c r="W447" s="59">
        <v>43557</v>
      </c>
      <c r="X447" s="58">
        <v>43786</v>
      </c>
      <c r="Y447" s="59">
        <v>43951</v>
      </c>
      <c r="Z447" s="58">
        <v>44651</v>
      </c>
      <c r="AA447" s="59">
        <v>45114</v>
      </c>
      <c r="AB447" s="58">
        <v>45390</v>
      </c>
      <c r="AC447" s="59">
        <v>45693</v>
      </c>
      <c r="AD447" s="58">
        <v>45779</v>
      </c>
      <c r="AE447" s="58">
        <v>45881</v>
      </c>
      <c r="AF447" s="59">
        <v>46165</v>
      </c>
    </row>
    <row r="448" s="65" customFormat="1" ht="22" customHeight="1" spans="2:32">
      <c r="B448" s="58">
        <v>75135</v>
      </c>
      <c r="C448" s="59">
        <v>75652</v>
      </c>
      <c r="D448" s="58">
        <v>76048</v>
      </c>
      <c r="E448" s="59">
        <v>76559</v>
      </c>
      <c r="F448" s="58">
        <v>77362</v>
      </c>
      <c r="G448" s="59">
        <v>77808</v>
      </c>
      <c r="H448" s="58">
        <v>78335</v>
      </c>
      <c r="I448" s="59">
        <v>78742</v>
      </c>
      <c r="J448" s="58">
        <v>80457</v>
      </c>
      <c r="K448" s="59">
        <v>81212</v>
      </c>
      <c r="L448" s="58">
        <v>82602</v>
      </c>
      <c r="M448" s="59">
        <v>83656</v>
      </c>
      <c r="N448" s="58">
        <v>84784</v>
      </c>
      <c r="O448" s="59">
        <v>85912</v>
      </c>
      <c r="P448" s="58">
        <v>87043</v>
      </c>
      <c r="Q448" s="73"/>
      <c r="R448" s="58">
        <v>42355</v>
      </c>
      <c r="S448" s="59">
        <v>42553</v>
      </c>
      <c r="T448" s="58">
        <v>42759</v>
      </c>
      <c r="U448" s="59">
        <v>43145</v>
      </c>
      <c r="V448" s="58">
        <v>43406</v>
      </c>
      <c r="W448" s="59">
        <v>43569</v>
      </c>
      <c r="X448" s="58">
        <v>43787</v>
      </c>
      <c r="Y448" s="59">
        <v>43962</v>
      </c>
      <c r="Z448" s="58">
        <v>44656</v>
      </c>
      <c r="AA448" s="59">
        <v>45115</v>
      </c>
      <c r="AB448" s="58">
        <v>45612</v>
      </c>
      <c r="AC448" s="59">
        <v>45695</v>
      </c>
      <c r="AD448" s="58">
        <v>45781</v>
      </c>
      <c r="AE448" s="58">
        <v>45882</v>
      </c>
      <c r="AF448" s="59">
        <v>46166</v>
      </c>
    </row>
    <row r="449" s="65" customFormat="1" ht="22" customHeight="1" spans="2:32">
      <c r="B449" s="58">
        <v>75142</v>
      </c>
      <c r="C449" s="59">
        <v>75653</v>
      </c>
      <c r="D449" s="58">
        <v>76049</v>
      </c>
      <c r="E449" s="59">
        <v>76564</v>
      </c>
      <c r="F449" s="58">
        <v>77369</v>
      </c>
      <c r="G449" s="59">
        <v>77833</v>
      </c>
      <c r="H449" s="58">
        <v>78336</v>
      </c>
      <c r="I449" s="59">
        <v>78801</v>
      </c>
      <c r="J449" s="58">
        <v>80465</v>
      </c>
      <c r="K449" s="59">
        <v>81215</v>
      </c>
      <c r="L449" s="58">
        <v>82636</v>
      </c>
      <c r="M449" s="59">
        <v>83676</v>
      </c>
      <c r="N449" s="58">
        <v>85087</v>
      </c>
      <c r="O449" s="59">
        <v>85926</v>
      </c>
      <c r="P449" s="58">
        <v>87051</v>
      </c>
      <c r="Q449" s="73"/>
      <c r="R449" s="58">
        <v>42361</v>
      </c>
      <c r="S449" s="59">
        <v>42558</v>
      </c>
      <c r="T449" s="58">
        <v>42761</v>
      </c>
      <c r="U449" s="59">
        <v>43148</v>
      </c>
      <c r="V449" s="58">
        <v>43407</v>
      </c>
      <c r="W449" s="59">
        <v>43570</v>
      </c>
      <c r="X449" s="58">
        <v>43788</v>
      </c>
      <c r="Y449" s="59">
        <v>43966</v>
      </c>
      <c r="Z449" s="58">
        <v>44661</v>
      </c>
      <c r="AA449" s="59">
        <v>45120</v>
      </c>
      <c r="AB449" s="58">
        <v>45613</v>
      </c>
      <c r="AC449" s="59">
        <v>45696</v>
      </c>
      <c r="AD449" s="58">
        <v>45782</v>
      </c>
      <c r="AE449" s="58">
        <v>45886</v>
      </c>
      <c r="AF449" s="59">
        <v>46171</v>
      </c>
    </row>
    <row r="450" s="65" customFormat="1" ht="22" customHeight="1" spans="2:32">
      <c r="B450" s="58">
        <v>75147</v>
      </c>
      <c r="C450" s="59">
        <v>75654</v>
      </c>
      <c r="D450" s="58">
        <v>76058</v>
      </c>
      <c r="E450" s="59">
        <v>76571</v>
      </c>
      <c r="F450" s="58">
        <v>77372</v>
      </c>
      <c r="G450" s="59">
        <v>77834</v>
      </c>
      <c r="H450" s="58">
        <v>78342</v>
      </c>
      <c r="I450" s="59">
        <v>78802</v>
      </c>
      <c r="J450" s="58">
        <v>80473</v>
      </c>
      <c r="K450" s="59">
        <v>81221</v>
      </c>
      <c r="L450" s="58">
        <v>82644</v>
      </c>
      <c r="M450" s="59">
        <v>83835</v>
      </c>
      <c r="N450" s="58">
        <v>85123</v>
      </c>
      <c r="O450" s="59">
        <v>85929</v>
      </c>
      <c r="P450" s="58">
        <v>87060</v>
      </c>
      <c r="Q450" s="73"/>
      <c r="R450" s="58">
        <v>42364</v>
      </c>
      <c r="S450" s="59">
        <v>42565</v>
      </c>
      <c r="T450" s="58">
        <v>42762</v>
      </c>
      <c r="U450" s="59">
        <v>43149</v>
      </c>
      <c r="V450" s="58">
        <v>43412</v>
      </c>
      <c r="W450" s="59">
        <v>43711</v>
      </c>
      <c r="X450" s="58">
        <v>43789</v>
      </c>
      <c r="Y450" s="59">
        <v>43968</v>
      </c>
      <c r="Z450" s="58">
        <v>44670</v>
      </c>
      <c r="AA450" s="59">
        <v>45121</v>
      </c>
      <c r="AB450" s="58">
        <v>45614</v>
      </c>
      <c r="AC450" s="59">
        <v>45697</v>
      </c>
      <c r="AD450" s="58">
        <v>45783</v>
      </c>
      <c r="AE450" s="58">
        <v>45890</v>
      </c>
      <c r="AF450" s="59">
        <v>46172</v>
      </c>
    </row>
    <row r="451" s="65" customFormat="1" ht="22" customHeight="1" spans="2:32">
      <c r="B451" s="58">
        <v>75151</v>
      </c>
      <c r="C451" s="59">
        <v>75658</v>
      </c>
      <c r="D451" s="58">
        <v>76059</v>
      </c>
      <c r="E451" s="59">
        <v>76574</v>
      </c>
      <c r="F451" s="58">
        <v>77374</v>
      </c>
      <c r="G451" s="59">
        <v>77862</v>
      </c>
      <c r="H451" s="58">
        <v>78363</v>
      </c>
      <c r="I451" s="59">
        <v>78834</v>
      </c>
      <c r="J451" s="58">
        <v>80477</v>
      </c>
      <c r="K451" s="59">
        <v>81225</v>
      </c>
      <c r="L451" s="58">
        <v>82648</v>
      </c>
      <c r="M451" s="59">
        <v>83837</v>
      </c>
      <c r="N451" s="58">
        <v>85127</v>
      </c>
      <c r="O451" s="59">
        <v>85930</v>
      </c>
      <c r="P451" s="58">
        <v>87064</v>
      </c>
      <c r="Q451" s="73"/>
      <c r="R451" s="58">
        <v>42365</v>
      </c>
      <c r="S451" s="59">
        <v>42566</v>
      </c>
      <c r="T451" s="58">
        <v>42764</v>
      </c>
      <c r="U451" s="59">
        <v>43150</v>
      </c>
      <c r="V451" s="58">
        <v>43413</v>
      </c>
      <c r="W451" s="59">
        <v>43716</v>
      </c>
      <c r="X451" s="58">
        <v>43791</v>
      </c>
      <c r="Y451" s="59">
        <v>43973</v>
      </c>
      <c r="Z451" s="58">
        <v>44678</v>
      </c>
      <c r="AA451" s="59">
        <v>45123</v>
      </c>
      <c r="AB451" s="58">
        <v>45616</v>
      </c>
      <c r="AC451" s="59">
        <v>45710</v>
      </c>
      <c r="AD451" s="58">
        <v>45786</v>
      </c>
      <c r="AE451" s="58">
        <v>45893</v>
      </c>
      <c r="AF451" s="59">
        <v>46173</v>
      </c>
    </row>
    <row r="452" s="65" customFormat="1" ht="22" customHeight="1" spans="2:32">
      <c r="B452" s="58">
        <v>75152</v>
      </c>
      <c r="C452" s="59">
        <v>75662</v>
      </c>
      <c r="D452" s="58">
        <v>76061</v>
      </c>
      <c r="E452" s="59">
        <v>76579</v>
      </c>
      <c r="F452" s="58">
        <v>77378</v>
      </c>
      <c r="G452" s="59">
        <v>77866</v>
      </c>
      <c r="H452" s="58">
        <v>78364</v>
      </c>
      <c r="I452" s="59">
        <v>78860</v>
      </c>
      <c r="J452" s="58">
        <v>80487</v>
      </c>
      <c r="K452" s="59">
        <v>81226</v>
      </c>
      <c r="L452" s="58">
        <v>82716</v>
      </c>
      <c r="M452" s="59">
        <v>83843</v>
      </c>
      <c r="N452" s="58">
        <v>85128</v>
      </c>
      <c r="O452" s="59">
        <v>85932</v>
      </c>
      <c r="P452" s="58">
        <v>87347</v>
      </c>
      <c r="Q452" s="73"/>
      <c r="R452" s="58">
        <v>42366</v>
      </c>
      <c r="S452" s="59">
        <v>42567</v>
      </c>
      <c r="T452" s="58">
        <v>42765</v>
      </c>
      <c r="U452" s="59">
        <v>43151</v>
      </c>
      <c r="V452" s="58">
        <v>43435</v>
      </c>
      <c r="W452" s="59">
        <v>43717</v>
      </c>
      <c r="X452" s="58">
        <v>43793</v>
      </c>
      <c r="Y452" s="59">
        <v>43976</v>
      </c>
      <c r="Z452" s="58">
        <v>44695</v>
      </c>
      <c r="AA452" s="59">
        <v>45130</v>
      </c>
      <c r="AB452" s="58">
        <v>45618</v>
      </c>
      <c r="AC452" s="59">
        <v>45711</v>
      </c>
      <c r="AD452" s="58">
        <v>45787</v>
      </c>
      <c r="AE452" s="58">
        <v>45894</v>
      </c>
      <c r="AF452" s="59">
        <v>46175</v>
      </c>
    </row>
    <row r="453" s="65" customFormat="1" ht="22" customHeight="1" spans="2:32">
      <c r="B453" s="58">
        <v>75156</v>
      </c>
      <c r="C453" s="59">
        <v>75663</v>
      </c>
      <c r="D453" s="58">
        <v>76071</v>
      </c>
      <c r="E453" s="59">
        <v>76596</v>
      </c>
      <c r="F453" s="58">
        <v>77423</v>
      </c>
      <c r="G453" s="59">
        <v>77868</v>
      </c>
      <c r="H453" s="58">
        <v>78373</v>
      </c>
      <c r="I453" s="59">
        <v>78951</v>
      </c>
      <c r="J453" s="58">
        <v>80488</v>
      </c>
      <c r="K453" s="59">
        <v>81227</v>
      </c>
      <c r="L453" s="58">
        <v>82717</v>
      </c>
      <c r="M453" s="59">
        <v>83858</v>
      </c>
      <c r="N453" s="58">
        <v>85138</v>
      </c>
      <c r="O453" s="59">
        <v>85935</v>
      </c>
      <c r="P453" s="58">
        <v>87365</v>
      </c>
      <c r="Q453" s="73"/>
      <c r="R453" s="58">
        <v>42368</v>
      </c>
      <c r="S453" s="59">
        <v>42602</v>
      </c>
      <c r="T453" s="58">
        <v>42776</v>
      </c>
      <c r="U453" s="59">
        <v>43152</v>
      </c>
      <c r="V453" s="58">
        <v>43437</v>
      </c>
      <c r="W453" s="59">
        <v>43720</v>
      </c>
      <c r="X453" s="58">
        <v>43802</v>
      </c>
      <c r="Y453" s="59">
        <v>43977</v>
      </c>
      <c r="Z453" s="58">
        <v>44699</v>
      </c>
      <c r="AA453" s="59">
        <v>45132</v>
      </c>
      <c r="AB453" s="58">
        <v>45620</v>
      </c>
      <c r="AC453" s="59">
        <v>45712</v>
      </c>
      <c r="AD453" s="58">
        <v>45788</v>
      </c>
      <c r="AE453" s="58">
        <v>45896</v>
      </c>
      <c r="AF453" s="59">
        <v>46180</v>
      </c>
    </row>
    <row r="454" s="65" customFormat="1" ht="22" customHeight="1" spans="2:32">
      <c r="B454" s="58">
        <v>75160</v>
      </c>
      <c r="C454" s="59">
        <v>75670</v>
      </c>
      <c r="D454" s="58">
        <v>76078</v>
      </c>
      <c r="E454" s="59">
        <v>76597</v>
      </c>
      <c r="F454" s="58">
        <v>77432</v>
      </c>
      <c r="G454" s="59">
        <v>77869</v>
      </c>
      <c r="H454" s="58">
        <v>78380</v>
      </c>
      <c r="I454" s="59">
        <v>79007</v>
      </c>
      <c r="J454" s="58">
        <v>80497</v>
      </c>
      <c r="K454" s="59">
        <v>81232</v>
      </c>
      <c r="L454" s="58">
        <v>82718</v>
      </c>
      <c r="M454" s="59">
        <v>83864</v>
      </c>
      <c r="N454" s="58">
        <v>85139</v>
      </c>
      <c r="O454" s="59">
        <v>85939</v>
      </c>
      <c r="P454" s="58">
        <v>87410</v>
      </c>
      <c r="Q454" s="73"/>
      <c r="R454" s="58">
        <v>42369</v>
      </c>
      <c r="S454" s="59">
        <v>42603</v>
      </c>
      <c r="T454" s="58">
        <v>42782</v>
      </c>
      <c r="U454" s="59">
        <v>43153</v>
      </c>
      <c r="V454" s="58">
        <v>43439</v>
      </c>
      <c r="W454" s="59">
        <v>43721</v>
      </c>
      <c r="X454" s="58">
        <v>43803</v>
      </c>
      <c r="Y454" s="59">
        <v>43983</v>
      </c>
      <c r="Z454" s="58">
        <v>44802</v>
      </c>
      <c r="AA454" s="59">
        <v>45135</v>
      </c>
      <c r="AB454" s="58">
        <v>45622</v>
      </c>
      <c r="AC454" s="59">
        <v>45713</v>
      </c>
      <c r="AD454" s="58">
        <v>45789</v>
      </c>
      <c r="AE454" s="58">
        <v>45897</v>
      </c>
      <c r="AF454" s="59">
        <v>46181</v>
      </c>
    </row>
    <row r="455" s="65" customFormat="1" ht="22" customHeight="1" spans="2:32">
      <c r="B455" s="58">
        <v>75164</v>
      </c>
      <c r="C455" s="59">
        <v>75671</v>
      </c>
      <c r="D455" s="58">
        <v>76082</v>
      </c>
      <c r="E455" s="59">
        <v>76598</v>
      </c>
      <c r="F455" s="58">
        <v>77437</v>
      </c>
      <c r="G455" s="59">
        <v>77905</v>
      </c>
      <c r="H455" s="58">
        <v>78381</v>
      </c>
      <c r="I455" s="59">
        <v>79008</v>
      </c>
      <c r="J455" s="58">
        <v>80498</v>
      </c>
      <c r="K455" s="59">
        <v>81242</v>
      </c>
      <c r="L455" s="58">
        <v>82801</v>
      </c>
      <c r="M455" s="59">
        <v>83865</v>
      </c>
      <c r="N455" s="58">
        <v>85191</v>
      </c>
      <c r="O455" s="59">
        <v>85941</v>
      </c>
      <c r="P455" s="58">
        <v>87415</v>
      </c>
      <c r="Q455" s="73"/>
      <c r="R455" s="58">
        <v>42370</v>
      </c>
      <c r="S455" s="59">
        <v>42629</v>
      </c>
      <c r="T455" s="58">
        <v>42784</v>
      </c>
      <c r="U455" s="59">
        <v>43156</v>
      </c>
      <c r="V455" s="58">
        <v>43441</v>
      </c>
      <c r="W455" s="59">
        <v>43722</v>
      </c>
      <c r="X455" s="58">
        <v>43805</v>
      </c>
      <c r="Y455" s="59">
        <v>43986</v>
      </c>
      <c r="Z455" s="58">
        <v>44803</v>
      </c>
      <c r="AA455" s="59">
        <v>45138</v>
      </c>
      <c r="AB455" s="58">
        <v>45623</v>
      </c>
      <c r="AC455" s="59">
        <v>45715</v>
      </c>
      <c r="AD455" s="58">
        <v>45812</v>
      </c>
      <c r="AE455" s="58">
        <v>45898</v>
      </c>
      <c r="AF455" s="59">
        <v>46182</v>
      </c>
    </row>
    <row r="456" s="65" customFormat="1" ht="22" customHeight="1" spans="2:32">
      <c r="B456" s="58">
        <v>75165</v>
      </c>
      <c r="C456" s="59">
        <v>75672</v>
      </c>
      <c r="D456" s="58">
        <v>76085</v>
      </c>
      <c r="E456" s="59">
        <v>76599</v>
      </c>
      <c r="F456" s="58">
        <v>77441</v>
      </c>
      <c r="G456" s="59">
        <v>77951</v>
      </c>
      <c r="H456" s="58">
        <v>78382</v>
      </c>
      <c r="I456" s="59">
        <v>79012</v>
      </c>
      <c r="J456" s="58">
        <v>80511</v>
      </c>
      <c r="K456" s="59">
        <v>81244</v>
      </c>
      <c r="L456" s="58">
        <v>82833</v>
      </c>
      <c r="M456" s="59">
        <v>84005</v>
      </c>
      <c r="N456" s="58">
        <v>85193</v>
      </c>
      <c r="O456" s="59">
        <v>86015</v>
      </c>
      <c r="P456" s="58">
        <v>87416</v>
      </c>
      <c r="Q456" s="73"/>
      <c r="R456" s="58">
        <v>42371</v>
      </c>
      <c r="S456" s="59">
        <v>42631</v>
      </c>
      <c r="T456" s="58">
        <v>42786</v>
      </c>
      <c r="U456" s="59">
        <v>43158</v>
      </c>
      <c r="V456" s="58">
        <v>43442</v>
      </c>
      <c r="W456" s="59">
        <v>43727</v>
      </c>
      <c r="X456" s="58">
        <v>43811</v>
      </c>
      <c r="Y456" s="59">
        <v>43988</v>
      </c>
      <c r="Z456" s="58">
        <v>44804</v>
      </c>
      <c r="AA456" s="59">
        <v>45142</v>
      </c>
      <c r="AB456" s="58">
        <v>45624</v>
      </c>
      <c r="AC456" s="59">
        <v>45719</v>
      </c>
      <c r="AD456" s="58">
        <v>45813</v>
      </c>
      <c r="AE456" s="58">
        <v>45899</v>
      </c>
      <c r="AF456" s="59">
        <v>46183</v>
      </c>
    </row>
    <row r="457" s="65" customFormat="1" ht="22" customHeight="1" spans="2:32">
      <c r="B457" s="58">
        <v>75166</v>
      </c>
      <c r="C457" s="59">
        <v>75680</v>
      </c>
      <c r="D457" s="58">
        <v>76087</v>
      </c>
      <c r="E457" s="59">
        <v>76621</v>
      </c>
      <c r="F457" s="58">
        <v>77447</v>
      </c>
      <c r="G457" s="59">
        <v>77960</v>
      </c>
      <c r="H457" s="58">
        <v>78406</v>
      </c>
      <c r="I457" s="59">
        <v>79013</v>
      </c>
      <c r="J457" s="58">
        <v>80513</v>
      </c>
      <c r="K457" s="59">
        <v>81290</v>
      </c>
      <c r="L457" s="58">
        <v>82845</v>
      </c>
      <c r="M457" s="59">
        <v>84006</v>
      </c>
      <c r="N457" s="58">
        <v>85194</v>
      </c>
      <c r="O457" s="59">
        <v>86031</v>
      </c>
      <c r="P457" s="58">
        <v>87417</v>
      </c>
      <c r="Q457" s="73"/>
      <c r="R457" s="58">
        <v>42372</v>
      </c>
      <c r="S457" s="59">
        <v>42634</v>
      </c>
      <c r="T457" s="58">
        <v>42788</v>
      </c>
      <c r="U457" s="59">
        <v>43160</v>
      </c>
      <c r="V457" s="58">
        <v>43445</v>
      </c>
      <c r="W457" s="59">
        <v>43728</v>
      </c>
      <c r="X457" s="58">
        <v>43821</v>
      </c>
      <c r="Y457" s="59">
        <v>44032</v>
      </c>
      <c r="Z457" s="58">
        <v>44807</v>
      </c>
      <c r="AA457" s="59">
        <v>45144</v>
      </c>
      <c r="AB457" s="58">
        <v>45630</v>
      </c>
      <c r="AC457" s="59">
        <v>45720</v>
      </c>
      <c r="AD457" s="58">
        <v>45814</v>
      </c>
      <c r="AE457" s="58">
        <v>46035</v>
      </c>
      <c r="AF457" s="59">
        <v>46186</v>
      </c>
    </row>
    <row r="458" s="65" customFormat="1" ht="22" customHeight="1" spans="2:32">
      <c r="B458" s="58">
        <v>75168</v>
      </c>
      <c r="C458" s="59">
        <v>75687</v>
      </c>
      <c r="D458" s="58">
        <v>76227</v>
      </c>
      <c r="E458" s="59">
        <v>76628</v>
      </c>
      <c r="F458" s="58">
        <v>77467</v>
      </c>
      <c r="G458" s="59">
        <v>77971</v>
      </c>
      <c r="H458" s="58">
        <v>78545</v>
      </c>
      <c r="I458" s="59">
        <v>79015</v>
      </c>
      <c r="J458" s="58">
        <v>80514</v>
      </c>
      <c r="K458" s="59">
        <v>81301</v>
      </c>
      <c r="L458" s="58">
        <v>82901</v>
      </c>
      <c r="M458" s="59">
        <v>84029</v>
      </c>
      <c r="N458" s="58">
        <v>85218</v>
      </c>
      <c r="O458" s="59">
        <v>86052</v>
      </c>
      <c r="P458" s="58">
        <v>87421</v>
      </c>
      <c r="Q458" s="73"/>
      <c r="R458" s="58">
        <v>42376</v>
      </c>
      <c r="S458" s="59">
        <v>42635</v>
      </c>
      <c r="T458" s="58">
        <v>43003</v>
      </c>
      <c r="U458" s="59">
        <v>43163</v>
      </c>
      <c r="V458" s="58">
        <v>43446</v>
      </c>
      <c r="W458" s="59">
        <v>43730</v>
      </c>
      <c r="X458" s="58">
        <v>43824</v>
      </c>
      <c r="Y458" s="59">
        <v>44033</v>
      </c>
      <c r="Z458" s="58">
        <v>44809</v>
      </c>
      <c r="AA458" s="59">
        <v>45146</v>
      </c>
      <c r="AB458" s="58">
        <v>45633</v>
      </c>
      <c r="AC458" s="59">
        <v>45721</v>
      </c>
      <c r="AD458" s="58">
        <v>45815</v>
      </c>
      <c r="AE458" s="58">
        <v>46039</v>
      </c>
      <c r="AF458" s="59">
        <v>46340</v>
      </c>
    </row>
    <row r="459" s="65" customFormat="1" ht="22" customHeight="1" spans="2:32">
      <c r="B459" s="58">
        <v>75173</v>
      </c>
      <c r="C459" s="59">
        <v>75688</v>
      </c>
      <c r="D459" s="58">
        <v>76240</v>
      </c>
      <c r="E459" s="59">
        <v>76630</v>
      </c>
      <c r="F459" s="58">
        <v>77471</v>
      </c>
      <c r="G459" s="59">
        <v>77978</v>
      </c>
      <c r="H459" s="58">
        <v>78559</v>
      </c>
      <c r="I459" s="59">
        <v>79025</v>
      </c>
      <c r="J459" s="58">
        <v>80517</v>
      </c>
      <c r="K459" s="59">
        <v>81302</v>
      </c>
      <c r="L459" s="58">
        <v>82902</v>
      </c>
      <c r="M459" s="59">
        <v>84044</v>
      </c>
      <c r="N459" s="58">
        <v>85221</v>
      </c>
      <c r="O459" s="59">
        <v>86302</v>
      </c>
      <c r="P459" s="58">
        <v>87506</v>
      </c>
      <c r="Q459" s="73"/>
      <c r="R459" s="58">
        <v>42378</v>
      </c>
      <c r="S459" s="59">
        <v>42647</v>
      </c>
      <c r="T459" s="58">
        <v>43006</v>
      </c>
      <c r="U459" s="59">
        <v>43164</v>
      </c>
      <c r="V459" s="58">
        <v>43451</v>
      </c>
      <c r="W459" s="59">
        <v>43732</v>
      </c>
      <c r="X459" s="58">
        <v>43832</v>
      </c>
      <c r="Y459" s="59">
        <v>44046</v>
      </c>
      <c r="Z459" s="58">
        <v>44817</v>
      </c>
      <c r="AA459" s="59">
        <v>45148</v>
      </c>
      <c r="AB459" s="58">
        <v>45634</v>
      </c>
      <c r="AC459" s="59">
        <v>45723</v>
      </c>
      <c r="AD459" s="58">
        <v>45819</v>
      </c>
      <c r="AE459" s="58">
        <v>46049</v>
      </c>
      <c r="AF459" s="59">
        <v>46347</v>
      </c>
    </row>
    <row r="460" s="65" customFormat="1" ht="22" customHeight="1" spans="2:32">
      <c r="B460" s="58">
        <v>75189</v>
      </c>
      <c r="C460" s="59">
        <v>75693</v>
      </c>
      <c r="D460" s="58">
        <v>76241</v>
      </c>
      <c r="E460" s="59">
        <v>76633</v>
      </c>
      <c r="F460" s="58">
        <v>77473</v>
      </c>
      <c r="G460" s="59">
        <v>77979</v>
      </c>
      <c r="H460" s="58">
        <v>78560</v>
      </c>
      <c r="I460" s="59">
        <v>79029</v>
      </c>
      <c r="J460" s="58">
        <v>80520</v>
      </c>
      <c r="K460" s="59">
        <v>81303</v>
      </c>
      <c r="L460" s="58">
        <v>82942</v>
      </c>
      <c r="M460" s="59">
        <v>84049</v>
      </c>
      <c r="N460" s="58">
        <v>85228</v>
      </c>
      <c r="O460" s="59">
        <v>86303</v>
      </c>
      <c r="P460" s="58">
        <v>87508</v>
      </c>
      <c r="Q460" s="73"/>
      <c r="R460" s="58">
        <v>42404</v>
      </c>
      <c r="S460" s="59">
        <v>42649</v>
      </c>
      <c r="T460" s="58">
        <v>43007</v>
      </c>
      <c r="U460" s="59">
        <v>43310</v>
      </c>
      <c r="V460" s="58">
        <v>43457</v>
      </c>
      <c r="W460" s="59">
        <v>43733</v>
      </c>
      <c r="X460" s="58">
        <v>43836</v>
      </c>
      <c r="Y460" s="59">
        <v>44076</v>
      </c>
      <c r="Z460" s="58">
        <v>44818</v>
      </c>
      <c r="AA460" s="59">
        <v>45153</v>
      </c>
      <c r="AB460" s="58">
        <v>45642</v>
      </c>
      <c r="AC460" s="59">
        <v>45724</v>
      </c>
      <c r="AD460" s="58">
        <v>45820</v>
      </c>
      <c r="AE460" s="58">
        <v>46050</v>
      </c>
      <c r="AF460" s="59">
        <v>46348</v>
      </c>
    </row>
    <row r="461" s="65" customFormat="1" ht="22" customHeight="1" spans="2:32">
      <c r="B461" s="58">
        <v>87514</v>
      </c>
      <c r="C461" s="59">
        <v>88268</v>
      </c>
      <c r="D461" s="58">
        <v>91935</v>
      </c>
      <c r="E461" s="59">
        <v>92359</v>
      </c>
      <c r="F461" s="58">
        <v>93420</v>
      </c>
      <c r="G461" s="59">
        <v>93654</v>
      </c>
      <c r="H461" s="58">
        <v>94947</v>
      </c>
      <c r="I461" s="59">
        <v>95357</v>
      </c>
      <c r="J461" s="58">
        <v>95620</v>
      </c>
      <c r="K461" s="59">
        <v>95972</v>
      </c>
      <c r="L461" s="58">
        <v>97335</v>
      </c>
      <c r="M461" s="59">
        <v>97540</v>
      </c>
      <c r="N461" s="58">
        <v>98321</v>
      </c>
      <c r="O461" s="59">
        <v>98674</v>
      </c>
      <c r="P461" s="58"/>
      <c r="Q461" s="73"/>
      <c r="R461" s="58">
        <v>46349</v>
      </c>
      <c r="S461" s="59">
        <v>46794</v>
      </c>
      <c r="T461" s="58">
        <v>47030</v>
      </c>
      <c r="U461" s="59">
        <v>47235</v>
      </c>
      <c r="V461" s="58">
        <v>47367</v>
      </c>
      <c r="W461" s="59">
        <v>47516</v>
      </c>
      <c r="X461" s="58">
        <v>47617</v>
      </c>
      <c r="Y461" s="59">
        <v>47879</v>
      </c>
      <c r="Z461" s="58">
        <v>47990</v>
      </c>
      <c r="AA461" s="59">
        <v>48467</v>
      </c>
      <c r="AB461" s="58">
        <v>48730</v>
      </c>
      <c r="AC461" s="59">
        <v>48835</v>
      </c>
      <c r="AD461" s="58">
        <v>49035</v>
      </c>
      <c r="AE461" s="58">
        <v>49268</v>
      </c>
      <c r="AF461" s="59">
        <v>49436</v>
      </c>
    </row>
    <row r="462" s="65" customFormat="1" ht="22" customHeight="1" spans="2:32">
      <c r="B462" s="58">
        <v>87516</v>
      </c>
      <c r="C462" s="59">
        <v>88310</v>
      </c>
      <c r="D462" s="58">
        <v>91978</v>
      </c>
      <c r="E462" s="59">
        <v>92372</v>
      </c>
      <c r="F462" s="58">
        <v>93421</v>
      </c>
      <c r="G462" s="59">
        <v>93657</v>
      </c>
      <c r="H462" s="58">
        <v>94948</v>
      </c>
      <c r="I462" s="59">
        <v>95358</v>
      </c>
      <c r="J462" s="58">
        <v>95626</v>
      </c>
      <c r="K462" s="59">
        <v>95973</v>
      </c>
      <c r="L462" s="58">
        <v>97338</v>
      </c>
      <c r="M462" s="59">
        <v>97601</v>
      </c>
      <c r="N462" s="58">
        <v>98322</v>
      </c>
      <c r="O462" s="59">
        <v>98802</v>
      </c>
      <c r="P462" s="58"/>
      <c r="Q462" s="73"/>
      <c r="R462" s="58">
        <v>46365</v>
      </c>
      <c r="S462" s="59">
        <v>46910</v>
      </c>
      <c r="T462" s="58">
        <v>47031</v>
      </c>
      <c r="U462" s="59">
        <v>47236</v>
      </c>
      <c r="V462" s="58">
        <v>47368</v>
      </c>
      <c r="W462" s="59">
        <v>47519</v>
      </c>
      <c r="X462" s="58">
        <v>47619</v>
      </c>
      <c r="Y462" s="59">
        <v>47917</v>
      </c>
      <c r="Z462" s="58">
        <v>47991</v>
      </c>
      <c r="AA462" s="59">
        <v>48468</v>
      </c>
      <c r="AB462" s="58">
        <v>48731</v>
      </c>
      <c r="AC462" s="59">
        <v>48841</v>
      </c>
      <c r="AD462" s="58">
        <v>49040</v>
      </c>
      <c r="AE462" s="58">
        <v>49271</v>
      </c>
      <c r="AF462" s="59">
        <v>49446</v>
      </c>
    </row>
    <row r="463" s="65" customFormat="1" ht="22" customHeight="1" spans="2:32">
      <c r="B463" s="58">
        <v>87523</v>
      </c>
      <c r="C463" s="59">
        <v>88311</v>
      </c>
      <c r="D463" s="58">
        <v>92003</v>
      </c>
      <c r="E463" s="59">
        <v>92386</v>
      </c>
      <c r="F463" s="58">
        <v>93422</v>
      </c>
      <c r="G463" s="59">
        <v>93670</v>
      </c>
      <c r="H463" s="58">
        <v>94951</v>
      </c>
      <c r="I463" s="59">
        <v>95361</v>
      </c>
      <c r="J463" s="58">
        <v>95632</v>
      </c>
      <c r="K463" s="59">
        <v>95976</v>
      </c>
      <c r="L463" s="58">
        <v>97339</v>
      </c>
      <c r="M463" s="59">
        <v>97603</v>
      </c>
      <c r="N463" s="58">
        <v>98324</v>
      </c>
      <c r="O463" s="59">
        <v>98823</v>
      </c>
      <c r="P463" s="58"/>
      <c r="Q463" s="73"/>
      <c r="R463" s="58">
        <v>46366</v>
      </c>
      <c r="S463" s="59">
        <v>46911</v>
      </c>
      <c r="T463" s="58">
        <v>47032</v>
      </c>
      <c r="U463" s="59">
        <v>47243</v>
      </c>
      <c r="V463" s="58">
        <v>47369</v>
      </c>
      <c r="W463" s="59">
        <v>47520</v>
      </c>
      <c r="X463" s="58">
        <v>47631</v>
      </c>
      <c r="Y463" s="59">
        <v>47918</v>
      </c>
      <c r="Z463" s="58">
        <v>47992</v>
      </c>
      <c r="AA463" s="59">
        <v>48469</v>
      </c>
      <c r="AB463" s="58">
        <v>48733</v>
      </c>
      <c r="AC463" s="59">
        <v>48845</v>
      </c>
      <c r="AD463" s="58">
        <v>49042</v>
      </c>
      <c r="AE463" s="58">
        <v>49274</v>
      </c>
      <c r="AF463" s="59">
        <v>49449</v>
      </c>
    </row>
    <row r="464" s="65" customFormat="1" ht="22" customHeight="1" spans="2:32">
      <c r="B464" s="58">
        <v>87532</v>
      </c>
      <c r="C464" s="59">
        <v>88330</v>
      </c>
      <c r="D464" s="58">
        <v>92026</v>
      </c>
      <c r="E464" s="59">
        <v>92391</v>
      </c>
      <c r="F464" s="58">
        <v>93423</v>
      </c>
      <c r="G464" s="59">
        <v>93673</v>
      </c>
      <c r="H464" s="58">
        <v>94952</v>
      </c>
      <c r="I464" s="59">
        <v>95370</v>
      </c>
      <c r="J464" s="58">
        <v>95639</v>
      </c>
      <c r="K464" s="59">
        <v>95980</v>
      </c>
      <c r="L464" s="58">
        <v>97341</v>
      </c>
      <c r="M464" s="59">
        <v>97707</v>
      </c>
      <c r="N464" s="58">
        <v>98325</v>
      </c>
      <c r="O464" s="59">
        <v>98824</v>
      </c>
      <c r="P464" s="58"/>
      <c r="Q464" s="73"/>
      <c r="R464" s="58">
        <v>46374</v>
      </c>
      <c r="S464" s="59">
        <v>46912</v>
      </c>
      <c r="T464" s="58">
        <v>47035</v>
      </c>
      <c r="U464" s="59">
        <v>47245</v>
      </c>
      <c r="V464" s="58">
        <v>47370</v>
      </c>
      <c r="W464" s="59">
        <v>47521</v>
      </c>
      <c r="X464" s="58">
        <v>47633</v>
      </c>
      <c r="Y464" s="59">
        <v>47921</v>
      </c>
      <c r="Z464" s="58">
        <v>47993</v>
      </c>
      <c r="AA464" s="59">
        <v>48470</v>
      </c>
      <c r="AB464" s="58">
        <v>48735</v>
      </c>
      <c r="AC464" s="59">
        <v>48847</v>
      </c>
      <c r="AD464" s="58">
        <v>49045</v>
      </c>
      <c r="AE464" s="58">
        <v>49275</v>
      </c>
      <c r="AF464" s="59">
        <v>49450</v>
      </c>
    </row>
    <row r="465" s="65" customFormat="1" ht="22" customHeight="1" spans="2:32">
      <c r="B465" s="58">
        <v>87533</v>
      </c>
      <c r="C465" s="59">
        <v>88346</v>
      </c>
      <c r="D465" s="58">
        <v>92027</v>
      </c>
      <c r="E465" s="59">
        <v>92393</v>
      </c>
      <c r="F465" s="58">
        <v>93427</v>
      </c>
      <c r="G465" s="59">
        <v>93723</v>
      </c>
      <c r="H465" s="58">
        <v>94953</v>
      </c>
      <c r="I465" s="59">
        <v>95372</v>
      </c>
      <c r="J465" s="58">
        <v>95642</v>
      </c>
      <c r="K465" s="59">
        <v>96007</v>
      </c>
      <c r="L465" s="58">
        <v>97351</v>
      </c>
      <c r="M465" s="59">
        <v>97756</v>
      </c>
      <c r="N465" s="58">
        <v>98329</v>
      </c>
      <c r="O465" s="59">
        <v>98828</v>
      </c>
      <c r="P465" s="58"/>
      <c r="Q465" s="73"/>
      <c r="R465" s="58">
        <v>46376</v>
      </c>
      <c r="S465" s="59">
        <v>46913</v>
      </c>
      <c r="T465" s="58">
        <v>47036</v>
      </c>
      <c r="U465" s="59">
        <v>47246</v>
      </c>
      <c r="V465" s="58">
        <v>47373</v>
      </c>
      <c r="W465" s="59">
        <v>47522</v>
      </c>
      <c r="X465" s="58">
        <v>47634</v>
      </c>
      <c r="Y465" s="59">
        <v>47922</v>
      </c>
      <c r="Z465" s="58">
        <v>47994</v>
      </c>
      <c r="AA465" s="59">
        <v>48472</v>
      </c>
      <c r="AB465" s="58">
        <v>48736</v>
      </c>
      <c r="AC465" s="59">
        <v>48849</v>
      </c>
      <c r="AD465" s="58">
        <v>49050</v>
      </c>
      <c r="AE465" s="58">
        <v>49276</v>
      </c>
      <c r="AF465" s="59">
        <v>49451</v>
      </c>
    </row>
    <row r="466" s="65" customFormat="1" ht="22" customHeight="1" spans="2:32">
      <c r="B466" s="58">
        <v>87547</v>
      </c>
      <c r="C466" s="59">
        <v>89019</v>
      </c>
      <c r="D466" s="58">
        <v>92028</v>
      </c>
      <c r="E466" s="59">
        <v>92394</v>
      </c>
      <c r="F466" s="58">
        <v>93434</v>
      </c>
      <c r="G466" s="59">
        <v>93901</v>
      </c>
      <c r="H466" s="58">
        <v>94978</v>
      </c>
      <c r="I466" s="59">
        <v>95373</v>
      </c>
      <c r="J466" s="58">
        <v>95650</v>
      </c>
      <c r="K466" s="59">
        <v>96073</v>
      </c>
      <c r="L466" s="58">
        <v>97352</v>
      </c>
      <c r="M466" s="59">
        <v>97759</v>
      </c>
      <c r="N466" s="58">
        <v>98333</v>
      </c>
      <c r="O466" s="59">
        <v>98829</v>
      </c>
      <c r="P466" s="58"/>
      <c r="Q466" s="73"/>
      <c r="R466" s="58">
        <v>46379</v>
      </c>
      <c r="S466" s="59">
        <v>46916</v>
      </c>
      <c r="T466" s="58">
        <v>47037</v>
      </c>
      <c r="U466" s="59">
        <v>47247</v>
      </c>
      <c r="V466" s="58">
        <v>47380</v>
      </c>
      <c r="W466" s="59">
        <v>47524</v>
      </c>
      <c r="X466" s="58">
        <v>47635</v>
      </c>
      <c r="Y466" s="59">
        <v>47923</v>
      </c>
      <c r="Z466" s="58">
        <v>47995</v>
      </c>
      <c r="AA466" s="59">
        <v>48475</v>
      </c>
      <c r="AB466" s="58">
        <v>48737</v>
      </c>
      <c r="AC466" s="59">
        <v>48850</v>
      </c>
      <c r="AD466" s="58">
        <v>49052</v>
      </c>
      <c r="AE466" s="58">
        <v>49279</v>
      </c>
      <c r="AF466" s="59">
        <v>49452</v>
      </c>
    </row>
    <row r="467" s="65" customFormat="1" ht="22" customHeight="1" spans="2:32">
      <c r="B467" s="58">
        <v>87569</v>
      </c>
      <c r="C467" s="59">
        <v>89028</v>
      </c>
      <c r="D467" s="58">
        <v>92030</v>
      </c>
      <c r="E467" s="59">
        <v>92395</v>
      </c>
      <c r="F467" s="58">
        <v>93436</v>
      </c>
      <c r="G467" s="59">
        <v>93902</v>
      </c>
      <c r="H467" s="58">
        <v>95004</v>
      </c>
      <c r="I467" s="59">
        <v>95380</v>
      </c>
      <c r="J467" s="58">
        <v>95654</v>
      </c>
      <c r="K467" s="59">
        <v>96078</v>
      </c>
      <c r="L467" s="58">
        <v>97355</v>
      </c>
      <c r="M467" s="59">
        <v>97801</v>
      </c>
      <c r="N467" s="58">
        <v>98338</v>
      </c>
      <c r="O467" s="59">
        <v>98837</v>
      </c>
      <c r="P467" s="58"/>
      <c r="Q467" s="73"/>
      <c r="R467" s="58">
        <v>46380</v>
      </c>
      <c r="S467" s="59">
        <v>46917</v>
      </c>
      <c r="T467" s="58">
        <v>47038</v>
      </c>
      <c r="U467" s="59">
        <v>47260</v>
      </c>
      <c r="V467" s="58">
        <v>47381</v>
      </c>
      <c r="W467" s="59">
        <v>47525</v>
      </c>
      <c r="X467" s="58">
        <v>47637</v>
      </c>
      <c r="Y467" s="59">
        <v>47926</v>
      </c>
      <c r="Z467" s="58">
        <v>48002</v>
      </c>
      <c r="AA467" s="59">
        <v>48610</v>
      </c>
      <c r="AB467" s="58">
        <v>48739</v>
      </c>
      <c r="AC467" s="59">
        <v>48851</v>
      </c>
      <c r="AD467" s="58">
        <v>49056</v>
      </c>
      <c r="AE467" s="58">
        <v>49284</v>
      </c>
      <c r="AF467" s="59">
        <v>49454</v>
      </c>
    </row>
    <row r="468" s="65" customFormat="1" ht="22" customHeight="1" spans="2:32">
      <c r="B468" s="58">
        <v>87574</v>
      </c>
      <c r="C468" s="59">
        <v>89029</v>
      </c>
      <c r="D468" s="58">
        <v>92040</v>
      </c>
      <c r="E468" s="59">
        <v>92398</v>
      </c>
      <c r="F468" s="58">
        <v>93437</v>
      </c>
      <c r="G468" s="59">
        <v>93905</v>
      </c>
      <c r="H468" s="58">
        <v>95005</v>
      </c>
      <c r="I468" s="59">
        <v>95381</v>
      </c>
      <c r="J468" s="58">
        <v>95658</v>
      </c>
      <c r="K468" s="59">
        <v>96087</v>
      </c>
      <c r="L468" s="58">
        <v>97361</v>
      </c>
      <c r="M468" s="59">
        <v>97838</v>
      </c>
      <c r="N468" s="58">
        <v>98339</v>
      </c>
      <c r="O468" s="59">
        <v>98841</v>
      </c>
      <c r="P468" s="58"/>
      <c r="Q468" s="73"/>
      <c r="R468" s="58">
        <v>46381</v>
      </c>
      <c r="S468" s="59">
        <v>46920</v>
      </c>
      <c r="T468" s="58">
        <v>47040</v>
      </c>
      <c r="U468" s="59">
        <v>47263</v>
      </c>
      <c r="V468" s="58">
        <v>47382</v>
      </c>
      <c r="W468" s="59">
        <v>47527</v>
      </c>
      <c r="X468" s="58">
        <v>47640</v>
      </c>
      <c r="Y468" s="59">
        <v>47928</v>
      </c>
      <c r="Z468" s="58">
        <v>48004</v>
      </c>
      <c r="AA468" s="59">
        <v>48613</v>
      </c>
      <c r="AB468" s="58">
        <v>48740</v>
      </c>
      <c r="AC468" s="59">
        <v>48856</v>
      </c>
      <c r="AD468" s="58">
        <v>49057</v>
      </c>
      <c r="AE468" s="58">
        <v>49288</v>
      </c>
      <c r="AF468" s="59">
        <v>49455</v>
      </c>
    </row>
    <row r="469" s="65" customFormat="1" ht="22" customHeight="1" spans="2:32">
      <c r="B469" s="58">
        <v>87578</v>
      </c>
      <c r="C469" s="59">
        <v>89034</v>
      </c>
      <c r="D469" s="58">
        <v>92059</v>
      </c>
      <c r="E469" s="59">
        <v>92414</v>
      </c>
      <c r="F469" s="58">
        <v>93438</v>
      </c>
      <c r="G469" s="59">
        <v>93907</v>
      </c>
      <c r="H469" s="58">
        <v>95007</v>
      </c>
      <c r="I469" s="59">
        <v>95402</v>
      </c>
      <c r="J469" s="58">
        <v>95663</v>
      </c>
      <c r="K469" s="59">
        <v>96092</v>
      </c>
      <c r="L469" s="58">
        <v>97364</v>
      </c>
      <c r="M469" s="59">
        <v>97850</v>
      </c>
      <c r="N469" s="58">
        <v>98342</v>
      </c>
      <c r="O469" s="59">
        <v>98844</v>
      </c>
      <c r="P469" s="58"/>
      <c r="Q469" s="73"/>
      <c r="R469" s="58">
        <v>46382</v>
      </c>
      <c r="S469" s="59">
        <v>46923</v>
      </c>
      <c r="T469" s="58">
        <v>47041</v>
      </c>
      <c r="U469" s="59">
        <v>47264</v>
      </c>
      <c r="V469" s="58">
        <v>47384</v>
      </c>
      <c r="W469" s="59">
        <v>47528</v>
      </c>
      <c r="X469" s="58">
        <v>47647</v>
      </c>
      <c r="Y469" s="59">
        <v>47929</v>
      </c>
      <c r="Z469" s="58">
        <v>48006</v>
      </c>
      <c r="AA469" s="59">
        <v>48614</v>
      </c>
      <c r="AB469" s="58">
        <v>48741</v>
      </c>
      <c r="AC469" s="59">
        <v>48860</v>
      </c>
      <c r="AD469" s="58">
        <v>49061</v>
      </c>
      <c r="AE469" s="58">
        <v>49303</v>
      </c>
      <c r="AF469" s="59">
        <v>49459</v>
      </c>
    </row>
    <row r="470" s="65" customFormat="1" ht="22" customHeight="1" spans="2:32">
      <c r="B470" s="58">
        <v>87582</v>
      </c>
      <c r="C470" s="59">
        <v>89048</v>
      </c>
      <c r="D470" s="58">
        <v>92065</v>
      </c>
      <c r="E470" s="59">
        <v>92543</v>
      </c>
      <c r="F470" s="58">
        <v>93440</v>
      </c>
      <c r="G470" s="59">
        <v>93912</v>
      </c>
      <c r="H470" s="58">
        <v>95012</v>
      </c>
      <c r="I470" s="59">
        <v>95404</v>
      </c>
      <c r="J470" s="58">
        <v>95665</v>
      </c>
      <c r="K470" s="59">
        <v>96146</v>
      </c>
      <c r="L470" s="58">
        <v>97366</v>
      </c>
      <c r="M470" s="59">
        <v>97882</v>
      </c>
      <c r="N470" s="58">
        <v>98343</v>
      </c>
      <c r="O470" s="59">
        <v>98848</v>
      </c>
      <c r="P470" s="58"/>
      <c r="Q470" s="73"/>
      <c r="R470" s="58">
        <v>46390</v>
      </c>
      <c r="S470" s="59">
        <v>46926</v>
      </c>
      <c r="T470" s="58">
        <v>47042</v>
      </c>
      <c r="U470" s="59">
        <v>47265</v>
      </c>
      <c r="V470" s="58">
        <v>47386</v>
      </c>
      <c r="W470" s="59">
        <v>47529</v>
      </c>
      <c r="X470" s="58">
        <v>47649</v>
      </c>
      <c r="Y470" s="59">
        <v>47930</v>
      </c>
      <c r="Z470" s="58">
        <v>48022</v>
      </c>
      <c r="AA470" s="59">
        <v>48615</v>
      </c>
      <c r="AB470" s="58">
        <v>48742</v>
      </c>
      <c r="AC470" s="59">
        <v>48861</v>
      </c>
      <c r="AD470" s="58">
        <v>49063</v>
      </c>
      <c r="AE470" s="58">
        <v>49304</v>
      </c>
      <c r="AF470" s="59">
        <v>49611</v>
      </c>
    </row>
    <row r="471" s="65" customFormat="1" ht="22" customHeight="1" spans="2:32">
      <c r="B471" s="58">
        <v>87583</v>
      </c>
      <c r="C471" s="59">
        <v>89067</v>
      </c>
      <c r="D471" s="58">
        <v>92067</v>
      </c>
      <c r="E471" s="59">
        <v>92546</v>
      </c>
      <c r="F471" s="58">
        <v>93442</v>
      </c>
      <c r="G471" s="59">
        <v>93921</v>
      </c>
      <c r="H471" s="58">
        <v>95013</v>
      </c>
      <c r="I471" s="59">
        <v>95416</v>
      </c>
      <c r="J471" s="58">
        <v>95667</v>
      </c>
      <c r="K471" s="59">
        <v>96148</v>
      </c>
      <c r="L471" s="58">
        <v>97368</v>
      </c>
      <c r="M471" s="59">
        <v>97914</v>
      </c>
      <c r="N471" s="58">
        <v>98344</v>
      </c>
      <c r="O471" s="59">
        <v>98850</v>
      </c>
      <c r="P471" s="58"/>
      <c r="Q471" s="73"/>
      <c r="R471" s="58">
        <v>46392</v>
      </c>
      <c r="S471" s="59">
        <v>46928</v>
      </c>
      <c r="T471" s="58">
        <v>47043</v>
      </c>
      <c r="U471" s="59">
        <v>47270</v>
      </c>
      <c r="V471" s="58">
        <v>47387</v>
      </c>
      <c r="W471" s="59">
        <v>47531</v>
      </c>
      <c r="X471" s="58">
        <v>47654</v>
      </c>
      <c r="Y471" s="59">
        <v>47932</v>
      </c>
      <c r="Z471" s="58">
        <v>48028</v>
      </c>
      <c r="AA471" s="59">
        <v>48618</v>
      </c>
      <c r="AB471" s="58">
        <v>48743</v>
      </c>
      <c r="AC471" s="59">
        <v>48862</v>
      </c>
      <c r="AD471" s="58">
        <v>49066</v>
      </c>
      <c r="AE471" s="58">
        <v>49305</v>
      </c>
      <c r="AF471" s="59">
        <v>49612</v>
      </c>
    </row>
    <row r="472" s="65" customFormat="1" ht="22" customHeight="1" spans="2:32">
      <c r="B472" s="58">
        <v>87722</v>
      </c>
      <c r="C472" s="59">
        <v>89166</v>
      </c>
      <c r="D472" s="58">
        <v>92075</v>
      </c>
      <c r="E472" s="59">
        <v>92548</v>
      </c>
      <c r="F472" s="58">
        <v>93443</v>
      </c>
      <c r="G472" s="59">
        <v>93922</v>
      </c>
      <c r="H472" s="58">
        <v>95018</v>
      </c>
      <c r="I472" s="59">
        <v>95422</v>
      </c>
      <c r="J472" s="58">
        <v>95668</v>
      </c>
      <c r="K472" s="59">
        <v>96150</v>
      </c>
      <c r="L472" s="58">
        <v>97369</v>
      </c>
      <c r="M472" s="59">
        <v>98010</v>
      </c>
      <c r="N472" s="58">
        <v>98346</v>
      </c>
      <c r="O472" s="59">
        <v>98923</v>
      </c>
      <c r="P472" s="58"/>
      <c r="Q472" s="73"/>
      <c r="R472" s="58">
        <v>46501</v>
      </c>
      <c r="S472" s="59">
        <v>46929</v>
      </c>
      <c r="T472" s="58">
        <v>47108</v>
      </c>
      <c r="U472" s="59">
        <v>47272</v>
      </c>
      <c r="V472" s="58">
        <v>47390</v>
      </c>
      <c r="W472" s="59">
        <v>47536</v>
      </c>
      <c r="X472" s="58">
        <v>47660</v>
      </c>
      <c r="Y472" s="59">
        <v>47940</v>
      </c>
      <c r="Z472" s="58">
        <v>48032</v>
      </c>
      <c r="AA472" s="59">
        <v>48619</v>
      </c>
      <c r="AB472" s="58">
        <v>48744</v>
      </c>
      <c r="AC472" s="59">
        <v>48865</v>
      </c>
      <c r="AD472" s="58">
        <v>49067</v>
      </c>
      <c r="AE472" s="58">
        <v>49309</v>
      </c>
      <c r="AF472" s="59">
        <v>49613</v>
      </c>
    </row>
    <row r="473" s="65" customFormat="1" ht="22" customHeight="1" spans="2:32">
      <c r="B473" s="58">
        <v>87723</v>
      </c>
      <c r="C473" s="59">
        <v>89402</v>
      </c>
      <c r="D473" s="58">
        <v>92088</v>
      </c>
      <c r="E473" s="59">
        <v>92567</v>
      </c>
      <c r="F473" s="58">
        <v>93444</v>
      </c>
      <c r="G473" s="59">
        <v>93923</v>
      </c>
      <c r="H473" s="58">
        <v>95023</v>
      </c>
      <c r="I473" s="59">
        <v>95424</v>
      </c>
      <c r="J473" s="58">
        <v>95672</v>
      </c>
      <c r="K473" s="59">
        <v>96151</v>
      </c>
      <c r="L473" s="58">
        <v>97372</v>
      </c>
      <c r="M473" s="59">
        <v>98025</v>
      </c>
      <c r="N473" s="58">
        <v>98359</v>
      </c>
      <c r="O473" s="59">
        <v>98934</v>
      </c>
      <c r="P473" s="58"/>
      <c r="Q473" s="73"/>
      <c r="R473" s="58">
        <v>46504</v>
      </c>
      <c r="S473" s="59">
        <v>46930</v>
      </c>
      <c r="T473" s="58">
        <v>47110</v>
      </c>
      <c r="U473" s="59">
        <v>47273</v>
      </c>
      <c r="V473" s="58">
        <v>47393</v>
      </c>
      <c r="W473" s="59">
        <v>47537</v>
      </c>
      <c r="X473" s="58">
        <v>47665</v>
      </c>
      <c r="Y473" s="59">
        <v>47942</v>
      </c>
      <c r="Z473" s="58">
        <v>48097</v>
      </c>
      <c r="AA473" s="59">
        <v>48620</v>
      </c>
      <c r="AB473" s="58">
        <v>48745</v>
      </c>
      <c r="AC473" s="59">
        <v>48866</v>
      </c>
      <c r="AD473" s="58">
        <v>49072</v>
      </c>
      <c r="AE473" s="58">
        <v>49310</v>
      </c>
      <c r="AF473" s="59">
        <v>49614</v>
      </c>
    </row>
    <row r="474" s="65" customFormat="1" ht="22" customHeight="1" spans="2:32">
      <c r="B474" s="58">
        <v>87753</v>
      </c>
      <c r="C474" s="59">
        <v>89403</v>
      </c>
      <c r="D474" s="58">
        <v>92091</v>
      </c>
      <c r="E474" s="59">
        <v>92582</v>
      </c>
      <c r="F474" s="58">
        <v>93445</v>
      </c>
      <c r="G474" s="59">
        <v>94019</v>
      </c>
      <c r="H474" s="58">
        <v>95024</v>
      </c>
      <c r="I474" s="59">
        <v>95425</v>
      </c>
      <c r="J474" s="58">
        <v>95676</v>
      </c>
      <c r="K474" s="59">
        <v>96154</v>
      </c>
      <c r="L474" s="58">
        <v>97381</v>
      </c>
      <c r="M474" s="59">
        <v>98038</v>
      </c>
      <c r="N474" s="58">
        <v>98363</v>
      </c>
      <c r="O474" s="59">
        <v>98939</v>
      </c>
      <c r="P474" s="58"/>
      <c r="Q474" s="73"/>
      <c r="R474" s="58">
        <v>46508</v>
      </c>
      <c r="S474" s="59">
        <v>46937</v>
      </c>
      <c r="T474" s="58">
        <v>47115</v>
      </c>
      <c r="U474" s="59">
        <v>47281</v>
      </c>
      <c r="V474" s="58">
        <v>47424</v>
      </c>
      <c r="W474" s="59">
        <v>47550</v>
      </c>
      <c r="X474" s="58">
        <v>47666</v>
      </c>
      <c r="Y474" s="59">
        <v>47943</v>
      </c>
      <c r="Z474" s="58">
        <v>48110</v>
      </c>
      <c r="AA474" s="59">
        <v>48621</v>
      </c>
      <c r="AB474" s="58">
        <v>48747</v>
      </c>
      <c r="AC474" s="59">
        <v>48870</v>
      </c>
      <c r="AD474" s="58">
        <v>49073</v>
      </c>
      <c r="AE474" s="58">
        <v>49312</v>
      </c>
      <c r="AF474" s="59">
        <v>49615</v>
      </c>
    </row>
    <row r="475" s="65" customFormat="1" ht="22" customHeight="1" spans="2:32">
      <c r="B475" s="58">
        <v>87828</v>
      </c>
      <c r="C475" s="59">
        <v>89408</v>
      </c>
      <c r="D475" s="58">
        <v>92220</v>
      </c>
      <c r="E475" s="59">
        <v>92596</v>
      </c>
      <c r="F475" s="58">
        <v>93446</v>
      </c>
      <c r="G475" s="59">
        <v>94028</v>
      </c>
      <c r="H475" s="58">
        <v>95041</v>
      </c>
      <c r="I475" s="59">
        <v>95433</v>
      </c>
      <c r="J475" s="58">
        <v>95681</v>
      </c>
      <c r="K475" s="59">
        <v>96155</v>
      </c>
      <c r="L475" s="58">
        <v>97383</v>
      </c>
      <c r="M475" s="59">
        <v>98045</v>
      </c>
      <c r="N475" s="58">
        <v>98367</v>
      </c>
      <c r="O475" s="59">
        <v>98942</v>
      </c>
      <c r="P475" s="58"/>
      <c r="Q475" s="73"/>
      <c r="R475" s="58">
        <v>46510</v>
      </c>
      <c r="S475" s="59">
        <v>46939</v>
      </c>
      <c r="T475" s="58">
        <v>47116</v>
      </c>
      <c r="U475" s="59">
        <v>47282</v>
      </c>
      <c r="V475" s="58">
        <v>47427</v>
      </c>
      <c r="W475" s="59">
        <v>47551</v>
      </c>
      <c r="X475" s="58">
        <v>47683</v>
      </c>
      <c r="Y475" s="59">
        <v>47944</v>
      </c>
      <c r="Z475" s="58">
        <v>48137</v>
      </c>
      <c r="AA475" s="59">
        <v>48624</v>
      </c>
      <c r="AB475" s="58">
        <v>48748</v>
      </c>
      <c r="AC475" s="59">
        <v>48871</v>
      </c>
      <c r="AD475" s="58">
        <v>49076</v>
      </c>
      <c r="AE475" s="58">
        <v>49318</v>
      </c>
      <c r="AF475" s="59">
        <v>49617</v>
      </c>
    </row>
    <row r="476" s="65" customFormat="1" ht="22" customHeight="1" spans="2:32">
      <c r="B476" s="58">
        <v>87831</v>
      </c>
      <c r="C476" s="59">
        <v>89411</v>
      </c>
      <c r="D476" s="58">
        <v>92227</v>
      </c>
      <c r="E476" s="59">
        <v>92624</v>
      </c>
      <c r="F476" s="58">
        <v>93447</v>
      </c>
      <c r="G476" s="59">
        <v>94037</v>
      </c>
      <c r="H476" s="58">
        <v>95046</v>
      </c>
      <c r="I476" s="59">
        <v>95435</v>
      </c>
      <c r="J476" s="58">
        <v>95682</v>
      </c>
      <c r="K476" s="59">
        <v>96158</v>
      </c>
      <c r="L476" s="58">
        <v>97384</v>
      </c>
      <c r="M476" s="59">
        <v>98065</v>
      </c>
      <c r="N476" s="58">
        <v>98370</v>
      </c>
      <c r="O476" s="59">
        <v>98944</v>
      </c>
      <c r="P476" s="58"/>
      <c r="Q476" s="73"/>
      <c r="R476" s="58">
        <v>46531</v>
      </c>
      <c r="S476" s="59">
        <v>46940</v>
      </c>
      <c r="T476" s="58">
        <v>47118</v>
      </c>
      <c r="U476" s="59">
        <v>47283</v>
      </c>
      <c r="V476" s="58">
        <v>47431</v>
      </c>
      <c r="W476" s="59">
        <v>47552</v>
      </c>
      <c r="X476" s="58">
        <v>47830</v>
      </c>
      <c r="Y476" s="59">
        <v>47946</v>
      </c>
      <c r="Z476" s="58">
        <v>48140</v>
      </c>
      <c r="AA476" s="59">
        <v>48625</v>
      </c>
      <c r="AB476" s="58">
        <v>48749</v>
      </c>
      <c r="AC476" s="59">
        <v>48873</v>
      </c>
      <c r="AD476" s="58">
        <v>49082</v>
      </c>
      <c r="AE476" s="58">
        <v>49320</v>
      </c>
      <c r="AF476" s="59">
        <v>49618</v>
      </c>
    </row>
    <row r="477" s="65" customFormat="1" ht="22" customHeight="1" spans="2:32">
      <c r="B477" s="58">
        <v>88002</v>
      </c>
      <c r="C477" s="59">
        <v>89433</v>
      </c>
      <c r="D477" s="58">
        <v>92236</v>
      </c>
      <c r="E477" s="59">
        <v>92679</v>
      </c>
      <c r="F477" s="58">
        <v>93460</v>
      </c>
      <c r="G477" s="59">
        <v>94038</v>
      </c>
      <c r="H477" s="58">
        <v>95076</v>
      </c>
      <c r="I477" s="59">
        <v>95436</v>
      </c>
      <c r="J477" s="58">
        <v>95683</v>
      </c>
      <c r="K477" s="59">
        <v>96160</v>
      </c>
      <c r="L477" s="58">
        <v>97385</v>
      </c>
      <c r="M477" s="59">
        <v>98223</v>
      </c>
      <c r="N477" s="58">
        <v>98382</v>
      </c>
      <c r="O477" s="59">
        <v>98951</v>
      </c>
      <c r="P477" s="58"/>
      <c r="Q477" s="73"/>
      <c r="R477" s="58">
        <v>46532</v>
      </c>
      <c r="S477" s="59">
        <v>46941</v>
      </c>
      <c r="T477" s="58">
        <v>47120</v>
      </c>
      <c r="U477" s="59">
        <v>47320</v>
      </c>
      <c r="V477" s="58">
        <v>47432</v>
      </c>
      <c r="W477" s="59">
        <v>47553</v>
      </c>
      <c r="X477" s="58">
        <v>47832</v>
      </c>
      <c r="Y477" s="59">
        <v>47948</v>
      </c>
      <c r="Z477" s="58">
        <v>48143</v>
      </c>
      <c r="AA477" s="59">
        <v>48628</v>
      </c>
      <c r="AB477" s="58">
        <v>48754</v>
      </c>
      <c r="AC477" s="59">
        <v>48874</v>
      </c>
      <c r="AD477" s="58">
        <v>49089</v>
      </c>
      <c r="AE477" s="58">
        <v>49322</v>
      </c>
      <c r="AF477" s="59">
        <v>49619</v>
      </c>
    </row>
    <row r="478" s="65" customFormat="1" ht="22" customHeight="1" spans="2:32">
      <c r="B478" s="58">
        <v>88005</v>
      </c>
      <c r="C478" s="59">
        <v>89439</v>
      </c>
      <c r="D478" s="58">
        <v>92240</v>
      </c>
      <c r="E478" s="59">
        <v>93013</v>
      </c>
      <c r="F478" s="58">
        <v>93463</v>
      </c>
      <c r="G478" s="59">
        <v>94044</v>
      </c>
      <c r="H478" s="58">
        <v>95077</v>
      </c>
      <c r="I478" s="59">
        <v>95439</v>
      </c>
      <c r="J478" s="58">
        <v>95686</v>
      </c>
      <c r="K478" s="59">
        <v>96161</v>
      </c>
      <c r="L478" s="58">
        <v>97386</v>
      </c>
      <c r="M478" s="59">
        <v>98232</v>
      </c>
      <c r="N478" s="58">
        <v>98385</v>
      </c>
      <c r="O478" s="59">
        <v>98953</v>
      </c>
      <c r="P478" s="58"/>
      <c r="Q478" s="73"/>
      <c r="R478" s="58">
        <v>46539</v>
      </c>
      <c r="S478" s="59">
        <v>46950</v>
      </c>
      <c r="T478" s="58">
        <v>47123</v>
      </c>
      <c r="U478" s="59">
        <v>47325</v>
      </c>
      <c r="V478" s="58">
        <v>47433</v>
      </c>
      <c r="W478" s="59">
        <v>47556</v>
      </c>
      <c r="X478" s="58">
        <v>47833</v>
      </c>
      <c r="Y478" s="59">
        <v>47949</v>
      </c>
      <c r="Z478" s="58">
        <v>48159</v>
      </c>
      <c r="AA478" s="59">
        <v>48632</v>
      </c>
      <c r="AB478" s="58">
        <v>48756</v>
      </c>
      <c r="AC478" s="59">
        <v>48877</v>
      </c>
      <c r="AD478" s="58">
        <v>49092</v>
      </c>
      <c r="AE478" s="58">
        <v>49325</v>
      </c>
      <c r="AF478" s="59">
        <v>49620</v>
      </c>
    </row>
    <row r="479" s="65" customFormat="1" ht="22" customHeight="1" spans="2:32">
      <c r="B479" s="58">
        <v>88007</v>
      </c>
      <c r="C479" s="59">
        <v>89441</v>
      </c>
      <c r="D479" s="58">
        <v>92241</v>
      </c>
      <c r="E479" s="59">
        <v>93014</v>
      </c>
      <c r="F479" s="58">
        <v>93464</v>
      </c>
      <c r="G479" s="59">
        <v>94508</v>
      </c>
      <c r="H479" s="58">
        <v>95139</v>
      </c>
      <c r="I479" s="59">
        <v>95444</v>
      </c>
      <c r="J479" s="58">
        <v>95693</v>
      </c>
      <c r="K479" s="59">
        <v>97004</v>
      </c>
      <c r="L479" s="58">
        <v>97389</v>
      </c>
      <c r="M479" s="59">
        <v>98236</v>
      </c>
      <c r="N479" s="58">
        <v>98392</v>
      </c>
      <c r="O479" s="59">
        <v>99003</v>
      </c>
      <c r="P479" s="58"/>
      <c r="Q479" s="73"/>
      <c r="R479" s="58">
        <v>46566</v>
      </c>
      <c r="S479" s="59">
        <v>46951</v>
      </c>
      <c r="T479" s="58">
        <v>47125</v>
      </c>
      <c r="U479" s="59">
        <v>47326</v>
      </c>
      <c r="V479" s="58">
        <v>47435</v>
      </c>
      <c r="W479" s="59">
        <v>47557</v>
      </c>
      <c r="X479" s="58">
        <v>47836</v>
      </c>
      <c r="Y479" s="59">
        <v>47950</v>
      </c>
      <c r="Z479" s="58">
        <v>48190</v>
      </c>
      <c r="AA479" s="59">
        <v>48633</v>
      </c>
      <c r="AB479" s="58">
        <v>48759</v>
      </c>
      <c r="AC479" s="59">
        <v>48878</v>
      </c>
      <c r="AD479" s="58">
        <v>49094</v>
      </c>
      <c r="AE479" s="58">
        <v>49326</v>
      </c>
      <c r="AF479" s="59">
        <v>49621</v>
      </c>
    </row>
    <row r="480" s="65" customFormat="1" ht="22" customHeight="1" spans="2:32">
      <c r="B480" s="58">
        <v>88021</v>
      </c>
      <c r="C480" s="59">
        <v>89448</v>
      </c>
      <c r="D480" s="58">
        <v>92243</v>
      </c>
      <c r="E480" s="59">
        <v>93042</v>
      </c>
      <c r="F480" s="58">
        <v>93465</v>
      </c>
      <c r="G480" s="59">
        <v>94515</v>
      </c>
      <c r="H480" s="58">
        <v>95141</v>
      </c>
      <c r="I480" s="59">
        <v>95448</v>
      </c>
      <c r="J480" s="58">
        <v>95695</v>
      </c>
      <c r="K480" s="59">
        <v>97009</v>
      </c>
      <c r="L480" s="58">
        <v>97392</v>
      </c>
      <c r="M480" s="59">
        <v>98239</v>
      </c>
      <c r="N480" s="58">
        <v>98395</v>
      </c>
      <c r="O480" s="59">
        <v>99005</v>
      </c>
      <c r="P480" s="58"/>
      <c r="Q480" s="73"/>
      <c r="R480" s="58">
        <v>46570</v>
      </c>
      <c r="S480" s="59">
        <v>46959</v>
      </c>
      <c r="T480" s="58">
        <v>47135</v>
      </c>
      <c r="U480" s="59">
        <v>47327</v>
      </c>
      <c r="V480" s="58">
        <v>47436</v>
      </c>
      <c r="W480" s="59">
        <v>47561</v>
      </c>
      <c r="X480" s="58">
        <v>47837</v>
      </c>
      <c r="Y480" s="59">
        <v>47951</v>
      </c>
      <c r="Z480" s="58">
        <v>48401</v>
      </c>
      <c r="AA480" s="59">
        <v>48635</v>
      </c>
      <c r="AB480" s="58">
        <v>48760</v>
      </c>
      <c r="AC480" s="59">
        <v>48880</v>
      </c>
      <c r="AD480" s="58">
        <v>49095</v>
      </c>
      <c r="AE480" s="58">
        <v>49327</v>
      </c>
      <c r="AF480" s="59">
        <v>49622</v>
      </c>
    </row>
    <row r="481" s="65" customFormat="1" ht="22" customHeight="1" spans="2:32">
      <c r="B481" s="58">
        <v>88032</v>
      </c>
      <c r="C481" s="59">
        <v>89449</v>
      </c>
      <c r="D481" s="58">
        <v>92249</v>
      </c>
      <c r="E481" s="59">
        <v>93060</v>
      </c>
      <c r="F481" s="58">
        <v>93475</v>
      </c>
      <c r="G481" s="59">
        <v>94517</v>
      </c>
      <c r="H481" s="58">
        <v>95201</v>
      </c>
      <c r="I481" s="59">
        <v>95453</v>
      </c>
      <c r="J481" s="58">
        <v>95712</v>
      </c>
      <c r="K481" s="59">
        <v>97018</v>
      </c>
      <c r="L481" s="58">
        <v>97409</v>
      </c>
      <c r="M481" s="59">
        <v>98240</v>
      </c>
      <c r="N481" s="58">
        <v>98439</v>
      </c>
      <c r="O481" s="59">
        <v>99021</v>
      </c>
      <c r="P481" s="58"/>
      <c r="Q481" s="73"/>
      <c r="R481" s="58">
        <v>46572</v>
      </c>
      <c r="S481" s="59">
        <v>46960</v>
      </c>
      <c r="T481" s="58">
        <v>47138</v>
      </c>
      <c r="U481" s="59">
        <v>47336</v>
      </c>
      <c r="V481" s="58">
        <v>47437</v>
      </c>
      <c r="W481" s="59">
        <v>47562</v>
      </c>
      <c r="X481" s="58">
        <v>47838</v>
      </c>
      <c r="Y481" s="59">
        <v>47952</v>
      </c>
      <c r="Z481" s="58">
        <v>48410</v>
      </c>
      <c r="AA481" s="59">
        <v>48636</v>
      </c>
      <c r="AB481" s="58">
        <v>48761</v>
      </c>
      <c r="AC481" s="59">
        <v>48883</v>
      </c>
      <c r="AD481" s="58">
        <v>49096</v>
      </c>
      <c r="AE481" s="58">
        <v>49328</v>
      </c>
      <c r="AF481" s="59">
        <v>49623</v>
      </c>
    </row>
    <row r="482" s="65" customFormat="1" ht="22" customHeight="1" spans="2:32">
      <c r="B482" s="58">
        <v>88033</v>
      </c>
      <c r="C482" s="59">
        <v>89450</v>
      </c>
      <c r="D482" s="58">
        <v>92251</v>
      </c>
      <c r="E482" s="59">
        <v>93061</v>
      </c>
      <c r="F482" s="58">
        <v>93514</v>
      </c>
      <c r="G482" s="59">
        <v>94528</v>
      </c>
      <c r="H482" s="58">
        <v>85193</v>
      </c>
      <c r="I482" s="59">
        <v>95463</v>
      </c>
      <c r="J482" s="58">
        <v>95722</v>
      </c>
      <c r="K482" s="59">
        <v>97022</v>
      </c>
      <c r="L482" s="58">
        <v>97411</v>
      </c>
      <c r="M482" s="59">
        <v>98247</v>
      </c>
      <c r="N482" s="58">
        <v>98512</v>
      </c>
      <c r="O482" s="59">
        <v>99022</v>
      </c>
      <c r="P482" s="58"/>
      <c r="Q482" s="73"/>
      <c r="R482" s="58">
        <v>46702</v>
      </c>
      <c r="S482" s="59">
        <v>46968</v>
      </c>
      <c r="T482" s="58">
        <v>47140</v>
      </c>
      <c r="U482" s="59">
        <v>47337</v>
      </c>
      <c r="V482" s="58">
        <v>47438</v>
      </c>
      <c r="W482" s="59">
        <v>47564</v>
      </c>
      <c r="X482" s="58">
        <v>47840</v>
      </c>
      <c r="Y482" s="59">
        <v>47954</v>
      </c>
      <c r="Z482" s="58">
        <v>48411</v>
      </c>
      <c r="AA482" s="59">
        <v>48637</v>
      </c>
      <c r="AB482" s="58">
        <v>48762</v>
      </c>
      <c r="AC482" s="59">
        <v>48884</v>
      </c>
      <c r="AD482" s="58">
        <v>49099</v>
      </c>
      <c r="AE482" s="58">
        <v>49332</v>
      </c>
      <c r="AF482" s="59">
        <v>49625</v>
      </c>
    </row>
    <row r="483" s="65" customFormat="1" ht="22" customHeight="1" spans="2:32">
      <c r="B483" s="58">
        <v>88040</v>
      </c>
      <c r="C483" s="59">
        <v>89451</v>
      </c>
      <c r="D483" s="58">
        <v>92258</v>
      </c>
      <c r="E483" s="59">
        <v>93067</v>
      </c>
      <c r="F483" s="58">
        <v>93515</v>
      </c>
      <c r="G483" s="59">
        <v>94548</v>
      </c>
      <c r="H483" s="58">
        <v>95240</v>
      </c>
      <c r="I483" s="59">
        <v>95470</v>
      </c>
      <c r="J483" s="58">
        <v>95830</v>
      </c>
      <c r="K483" s="59">
        <v>97026</v>
      </c>
      <c r="L483" s="58">
        <v>97423</v>
      </c>
      <c r="M483" s="59">
        <v>98248</v>
      </c>
      <c r="N483" s="58">
        <v>98520</v>
      </c>
      <c r="O483" s="59">
        <v>99025</v>
      </c>
      <c r="P483" s="58"/>
      <c r="Q483" s="73"/>
      <c r="R483" s="58">
        <v>46705</v>
      </c>
      <c r="S483" s="59">
        <v>46974</v>
      </c>
      <c r="T483" s="58">
        <v>47141</v>
      </c>
      <c r="U483" s="59">
        <v>47338</v>
      </c>
      <c r="V483" s="58">
        <v>47443</v>
      </c>
      <c r="W483" s="59">
        <v>47567</v>
      </c>
      <c r="X483" s="58">
        <v>47841</v>
      </c>
      <c r="Y483" s="59">
        <v>47957</v>
      </c>
      <c r="Z483" s="58">
        <v>48414</v>
      </c>
      <c r="AA483" s="59">
        <v>48647</v>
      </c>
      <c r="AB483" s="58">
        <v>48764</v>
      </c>
      <c r="AC483" s="59">
        <v>48885</v>
      </c>
      <c r="AD483" s="58">
        <v>49220</v>
      </c>
      <c r="AE483" s="58">
        <v>49336</v>
      </c>
      <c r="AF483" s="59">
        <v>49630</v>
      </c>
    </row>
    <row r="484" s="65" customFormat="1" ht="22" customHeight="1" spans="2:32">
      <c r="B484" s="58">
        <v>88046</v>
      </c>
      <c r="C484" s="59">
        <v>89460</v>
      </c>
      <c r="D484" s="58">
        <v>92273</v>
      </c>
      <c r="E484" s="59">
        <v>93202</v>
      </c>
      <c r="F484" s="58">
        <v>93524</v>
      </c>
      <c r="G484" s="59">
        <v>94549</v>
      </c>
      <c r="H484" s="58">
        <v>95241</v>
      </c>
      <c r="I484" s="59">
        <v>95472</v>
      </c>
      <c r="J484" s="58">
        <v>95901</v>
      </c>
      <c r="K484" s="59">
        <v>97031</v>
      </c>
      <c r="L484" s="58">
        <v>97426</v>
      </c>
      <c r="M484" s="59">
        <v>98249</v>
      </c>
      <c r="N484" s="58">
        <v>98522</v>
      </c>
      <c r="O484" s="59">
        <v>99121</v>
      </c>
      <c r="P484" s="58"/>
      <c r="Q484" s="73"/>
      <c r="R484" s="58">
        <v>46730</v>
      </c>
      <c r="S484" s="59">
        <v>46978</v>
      </c>
      <c r="T484" s="58">
        <v>47142</v>
      </c>
      <c r="U484" s="59">
        <v>47339</v>
      </c>
      <c r="V484" s="58">
        <v>47446</v>
      </c>
      <c r="W484" s="59">
        <v>47568</v>
      </c>
      <c r="X484" s="58">
        <v>47846</v>
      </c>
      <c r="Y484" s="59">
        <v>47959</v>
      </c>
      <c r="Z484" s="58">
        <v>48415</v>
      </c>
      <c r="AA484" s="59">
        <v>48649</v>
      </c>
      <c r="AB484" s="58">
        <v>48765</v>
      </c>
      <c r="AC484" s="59">
        <v>48886</v>
      </c>
      <c r="AD484" s="58">
        <v>49227</v>
      </c>
      <c r="AE484" s="58">
        <v>49338</v>
      </c>
      <c r="AF484" s="59">
        <v>49631</v>
      </c>
    </row>
    <row r="485" s="65" customFormat="1" ht="22" customHeight="1" spans="2:32">
      <c r="B485" s="58">
        <v>88047</v>
      </c>
      <c r="C485" s="59">
        <v>89508</v>
      </c>
      <c r="D485" s="58">
        <v>92275</v>
      </c>
      <c r="E485" s="59">
        <v>93215</v>
      </c>
      <c r="F485" s="58">
        <v>93535</v>
      </c>
      <c r="G485" s="59">
        <v>94550</v>
      </c>
      <c r="H485" s="58">
        <v>95242</v>
      </c>
      <c r="I485" s="59">
        <v>95473</v>
      </c>
      <c r="J485" s="58">
        <v>95903</v>
      </c>
      <c r="K485" s="59">
        <v>97032</v>
      </c>
      <c r="L485" s="58">
        <v>97428</v>
      </c>
      <c r="M485" s="59">
        <v>98250</v>
      </c>
      <c r="N485" s="58">
        <v>98528</v>
      </c>
      <c r="O485" s="59">
        <v>99323</v>
      </c>
      <c r="P485" s="58"/>
      <c r="Q485" s="73"/>
      <c r="R485" s="58">
        <v>46740</v>
      </c>
      <c r="S485" s="59">
        <v>46982</v>
      </c>
      <c r="T485" s="58">
        <v>47145</v>
      </c>
      <c r="U485" s="59">
        <v>47340</v>
      </c>
      <c r="V485" s="58">
        <v>47448</v>
      </c>
      <c r="W485" s="59">
        <v>47573</v>
      </c>
      <c r="X485" s="58">
        <v>47847</v>
      </c>
      <c r="Y485" s="59">
        <v>47963</v>
      </c>
      <c r="Z485" s="58">
        <v>48416</v>
      </c>
      <c r="AA485" s="59">
        <v>48651</v>
      </c>
      <c r="AB485" s="58">
        <v>48766</v>
      </c>
      <c r="AC485" s="59">
        <v>48888</v>
      </c>
      <c r="AD485" s="58">
        <v>49232</v>
      </c>
      <c r="AE485" s="58">
        <v>49340</v>
      </c>
      <c r="AF485" s="59">
        <v>49632</v>
      </c>
    </row>
    <row r="486" s="65" customFormat="1" ht="22" customHeight="1" spans="2:32">
      <c r="B486" s="58">
        <v>88054</v>
      </c>
      <c r="C486" s="59">
        <v>89826</v>
      </c>
      <c r="D486" s="58">
        <v>92276</v>
      </c>
      <c r="E486" s="59">
        <v>93216</v>
      </c>
      <c r="F486" s="58">
        <v>93543</v>
      </c>
      <c r="G486" s="59">
        <v>94552</v>
      </c>
      <c r="H486" s="58">
        <v>95258</v>
      </c>
      <c r="I486" s="59">
        <v>95476</v>
      </c>
      <c r="J486" s="58">
        <v>95913</v>
      </c>
      <c r="K486" s="59">
        <v>97048</v>
      </c>
      <c r="L486" s="58">
        <v>97432</v>
      </c>
      <c r="M486" s="59">
        <v>98253</v>
      </c>
      <c r="N486" s="58">
        <v>98531</v>
      </c>
      <c r="O486" s="59">
        <v>99338</v>
      </c>
      <c r="P486" s="58"/>
      <c r="Q486" s="73"/>
      <c r="R486" s="58">
        <v>46741</v>
      </c>
      <c r="S486" s="59">
        <v>46984</v>
      </c>
      <c r="T486" s="58">
        <v>47147</v>
      </c>
      <c r="U486" s="59">
        <v>47341</v>
      </c>
      <c r="V486" s="58">
        <v>47449</v>
      </c>
      <c r="W486" s="59">
        <v>47574</v>
      </c>
      <c r="X486" s="58">
        <v>47849</v>
      </c>
      <c r="Y486" s="59">
        <v>47966</v>
      </c>
      <c r="Z486" s="58">
        <v>48418</v>
      </c>
      <c r="AA486" s="59">
        <v>48652</v>
      </c>
      <c r="AB486" s="58">
        <v>48767</v>
      </c>
      <c r="AC486" s="59">
        <v>48889</v>
      </c>
      <c r="AD486" s="58">
        <v>49235</v>
      </c>
      <c r="AE486" s="58">
        <v>49342</v>
      </c>
      <c r="AF486" s="59">
        <v>49633</v>
      </c>
    </row>
    <row r="487" s="65" customFormat="1" ht="22" customHeight="1" spans="2:32">
      <c r="B487" s="58">
        <v>88081</v>
      </c>
      <c r="C487" s="59">
        <v>90264</v>
      </c>
      <c r="D487" s="58">
        <v>92278</v>
      </c>
      <c r="E487" s="59">
        <v>93218</v>
      </c>
      <c r="F487" s="58">
        <v>93546</v>
      </c>
      <c r="G487" s="59">
        <v>94556</v>
      </c>
      <c r="H487" s="58">
        <v>95301</v>
      </c>
      <c r="I487" s="59">
        <v>95486</v>
      </c>
      <c r="J487" s="58">
        <v>95924</v>
      </c>
      <c r="K487" s="59">
        <v>97051</v>
      </c>
      <c r="L487" s="58">
        <v>97439</v>
      </c>
      <c r="M487" s="59">
        <v>98255</v>
      </c>
      <c r="N487" s="58">
        <v>98532</v>
      </c>
      <c r="O487" s="59">
        <v>99362</v>
      </c>
      <c r="P487" s="58"/>
      <c r="Q487" s="73"/>
      <c r="R487" s="58">
        <v>46742</v>
      </c>
      <c r="S487" s="59">
        <v>46985</v>
      </c>
      <c r="T487" s="58">
        <v>47160</v>
      </c>
      <c r="U487" s="59">
        <v>47342</v>
      </c>
      <c r="V487" s="58">
        <v>47452</v>
      </c>
      <c r="W487" s="59">
        <v>47575</v>
      </c>
      <c r="X487" s="58">
        <v>47850</v>
      </c>
      <c r="Y487" s="59">
        <v>47967</v>
      </c>
      <c r="Z487" s="58">
        <v>48419</v>
      </c>
      <c r="AA487" s="59">
        <v>48653</v>
      </c>
      <c r="AB487" s="58">
        <v>48770</v>
      </c>
      <c r="AC487" s="59">
        <v>48890</v>
      </c>
      <c r="AD487" s="58">
        <v>49238</v>
      </c>
      <c r="AE487" s="58">
        <v>49343</v>
      </c>
      <c r="AF487" s="59">
        <v>49634</v>
      </c>
    </row>
    <row r="488" s="65" customFormat="1" ht="22" customHeight="1" spans="2:32">
      <c r="B488" s="58">
        <v>88101</v>
      </c>
      <c r="C488" s="59">
        <v>90265</v>
      </c>
      <c r="D488" s="58">
        <v>92284</v>
      </c>
      <c r="E488" s="59">
        <v>93221</v>
      </c>
      <c r="F488" s="58">
        <v>93552</v>
      </c>
      <c r="G488" s="59">
        <v>94558</v>
      </c>
      <c r="H488" s="58">
        <v>95305</v>
      </c>
      <c r="I488" s="59">
        <v>95487</v>
      </c>
      <c r="J488" s="58">
        <v>95940</v>
      </c>
      <c r="K488" s="59">
        <v>97053</v>
      </c>
      <c r="L488" s="58">
        <v>97448</v>
      </c>
      <c r="M488" s="59">
        <v>98257</v>
      </c>
      <c r="N488" s="58">
        <v>98544</v>
      </c>
      <c r="O488" s="59"/>
      <c r="P488" s="58"/>
      <c r="Q488" s="73"/>
      <c r="R488" s="58">
        <v>46746</v>
      </c>
      <c r="S488" s="59">
        <v>46986</v>
      </c>
      <c r="T488" s="58">
        <v>47162</v>
      </c>
      <c r="U488" s="59">
        <v>47344</v>
      </c>
      <c r="V488" s="58">
        <v>47453</v>
      </c>
      <c r="W488" s="59">
        <v>47576</v>
      </c>
      <c r="X488" s="58">
        <v>47852</v>
      </c>
      <c r="Y488" s="59">
        <v>47968</v>
      </c>
      <c r="Z488" s="58">
        <v>48422</v>
      </c>
      <c r="AA488" s="59">
        <v>48654</v>
      </c>
      <c r="AB488" s="58">
        <v>48806</v>
      </c>
      <c r="AC488" s="59">
        <v>48891</v>
      </c>
      <c r="AD488" s="58">
        <v>49241</v>
      </c>
      <c r="AE488" s="58">
        <v>49346</v>
      </c>
      <c r="AF488" s="59">
        <v>49638</v>
      </c>
    </row>
    <row r="489" s="65" customFormat="1" ht="22" customHeight="1" spans="2:32">
      <c r="B489" s="58">
        <v>88102</v>
      </c>
      <c r="C489" s="59">
        <v>90290</v>
      </c>
      <c r="D489" s="58">
        <v>92286</v>
      </c>
      <c r="E489" s="59">
        <v>93223</v>
      </c>
      <c r="F489" s="58">
        <v>93560</v>
      </c>
      <c r="G489" s="59">
        <v>94559</v>
      </c>
      <c r="H489" s="58">
        <v>95309</v>
      </c>
      <c r="I489" s="59">
        <v>95490</v>
      </c>
      <c r="J489" s="58">
        <v>95945</v>
      </c>
      <c r="K489" s="59">
        <v>97055</v>
      </c>
      <c r="L489" s="58">
        <v>97449</v>
      </c>
      <c r="M489" s="59">
        <v>98260</v>
      </c>
      <c r="N489" s="58">
        <v>98556</v>
      </c>
      <c r="O489" s="59"/>
      <c r="P489" s="58"/>
      <c r="Q489" s="73"/>
      <c r="R489" s="58">
        <v>46759</v>
      </c>
      <c r="S489" s="59">
        <v>46988</v>
      </c>
      <c r="T489" s="58">
        <v>47163</v>
      </c>
      <c r="U489" s="59">
        <v>47345</v>
      </c>
      <c r="V489" s="58">
        <v>47454</v>
      </c>
      <c r="W489" s="59">
        <v>47577</v>
      </c>
      <c r="X489" s="58">
        <v>47854</v>
      </c>
      <c r="Y489" s="59">
        <v>47969</v>
      </c>
      <c r="Z489" s="58">
        <v>48426</v>
      </c>
      <c r="AA489" s="59">
        <v>48656</v>
      </c>
      <c r="AB489" s="58">
        <v>48807</v>
      </c>
      <c r="AC489" s="59">
        <v>48892</v>
      </c>
      <c r="AD489" s="58">
        <v>49246</v>
      </c>
      <c r="AE489" s="58">
        <v>49347</v>
      </c>
      <c r="AF489" s="59">
        <v>49639</v>
      </c>
    </row>
    <row r="490" s="65" customFormat="1" ht="22" customHeight="1" spans="2:32">
      <c r="B490" s="58">
        <v>88201</v>
      </c>
      <c r="C490" s="59">
        <v>90704</v>
      </c>
      <c r="D490" s="58">
        <v>92307</v>
      </c>
      <c r="E490" s="59">
        <v>93230</v>
      </c>
      <c r="F490" s="58">
        <v>93606</v>
      </c>
      <c r="G490" s="59">
        <v>94561</v>
      </c>
      <c r="H490" s="58">
        <v>95312</v>
      </c>
      <c r="I490" s="59">
        <v>95503</v>
      </c>
      <c r="J490" s="58">
        <v>95946</v>
      </c>
      <c r="K490" s="59">
        <v>97056</v>
      </c>
      <c r="L490" s="58">
        <v>97455</v>
      </c>
      <c r="M490" s="59">
        <v>98263</v>
      </c>
      <c r="N490" s="58">
        <v>98569</v>
      </c>
      <c r="O490" s="59"/>
      <c r="P490" s="58"/>
      <c r="Q490" s="73"/>
      <c r="R490" s="58">
        <v>46760</v>
      </c>
      <c r="S490" s="59">
        <v>46990</v>
      </c>
      <c r="T490" s="58">
        <v>47174</v>
      </c>
      <c r="U490" s="59">
        <v>47346</v>
      </c>
      <c r="V490" s="58">
        <v>47456</v>
      </c>
      <c r="W490" s="59">
        <v>47578</v>
      </c>
      <c r="X490" s="58">
        <v>47855</v>
      </c>
      <c r="Y490" s="59">
        <v>47970</v>
      </c>
      <c r="Z490" s="58">
        <v>48427</v>
      </c>
      <c r="AA490" s="59">
        <v>48659</v>
      </c>
      <c r="AB490" s="58">
        <v>48809</v>
      </c>
      <c r="AC490" s="59">
        <v>48893</v>
      </c>
      <c r="AD490" s="58">
        <v>49247</v>
      </c>
      <c r="AE490" s="58">
        <v>49349</v>
      </c>
      <c r="AF490" s="59">
        <v>49640</v>
      </c>
    </row>
    <row r="491" s="65" customFormat="1" ht="22" customHeight="1" spans="2:32">
      <c r="B491" s="58">
        <v>88202</v>
      </c>
      <c r="C491" s="59">
        <v>90742</v>
      </c>
      <c r="D491" s="58">
        <v>92308</v>
      </c>
      <c r="E491" s="59">
        <v>93232</v>
      </c>
      <c r="F491" s="58">
        <v>93615</v>
      </c>
      <c r="G491" s="59">
        <v>94562</v>
      </c>
      <c r="H491" s="58">
        <v>95315</v>
      </c>
      <c r="I491" s="59">
        <v>95519</v>
      </c>
      <c r="J491" s="58">
        <v>95948</v>
      </c>
      <c r="K491" s="59">
        <v>97058</v>
      </c>
      <c r="L491" s="58">
        <v>97459</v>
      </c>
      <c r="M491" s="59">
        <v>98264</v>
      </c>
      <c r="N491" s="58">
        <v>98584</v>
      </c>
      <c r="O491" s="59"/>
      <c r="P491" s="58"/>
      <c r="Q491" s="73"/>
      <c r="R491" s="58">
        <v>46761</v>
      </c>
      <c r="S491" s="59">
        <v>46991</v>
      </c>
      <c r="T491" s="58">
        <v>47175</v>
      </c>
      <c r="U491" s="59">
        <v>47348</v>
      </c>
      <c r="V491" s="58">
        <v>47457</v>
      </c>
      <c r="W491" s="59">
        <v>47580</v>
      </c>
      <c r="X491" s="58">
        <v>47858</v>
      </c>
      <c r="Y491" s="59">
        <v>47971</v>
      </c>
      <c r="Z491" s="58">
        <v>48432</v>
      </c>
      <c r="AA491" s="59">
        <v>48662</v>
      </c>
      <c r="AB491" s="58">
        <v>48811</v>
      </c>
      <c r="AC491" s="59">
        <v>48894</v>
      </c>
      <c r="AD491" s="58">
        <v>49248</v>
      </c>
      <c r="AE491" s="58">
        <v>49402</v>
      </c>
      <c r="AF491" s="59">
        <v>49642</v>
      </c>
    </row>
    <row r="492" s="65" customFormat="1" ht="22" customHeight="1" spans="2:32">
      <c r="B492" s="58">
        <v>88203</v>
      </c>
      <c r="C492" s="59">
        <v>91024</v>
      </c>
      <c r="D492" s="58">
        <v>92311</v>
      </c>
      <c r="E492" s="59">
        <v>93235</v>
      </c>
      <c r="F492" s="58">
        <v>93619</v>
      </c>
      <c r="G492" s="59">
        <v>94563</v>
      </c>
      <c r="H492" s="58">
        <v>95319</v>
      </c>
      <c r="I492" s="59">
        <v>95524</v>
      </c>
      <c r="J492" s="58">
        <v>95949</v>
      </c>
      <c r="K492" s="59">
        <v>97089</v>
      </c>
      <c r="L492" s="58">
        <v>97470</v>
      </c>
      <c r="M492" s="59">
        <v>98272</v>
      </c>
      <c r="N492" s="58">
        <v>98597</v>
      </c>
      <c r="O492" s="59"/>
      <c r="P492" s="58"/>
      <c r="Q492" s="73"/>
      <c r="R492" s="58">
        <v>46764</v>
      </c>
      <c r="S492" s="59">
        <v>46996</v>
      </c>
      <c r="T492" s="58">
        <v>47220</v>
      </c>
      <c r="U492" s="59">
        <v>47351</v>
      </c>
      <c r="V492" s="58">
        <v>47459</v>
      </c>
      <c r="W492" s="59">
        <v>47581</v>
      </c>
      <c r="X492" s="58">
        <v>47859</v>
      </c>
      <c r="Y492" s="59">
        <v>47974</v>
      </c>
      <c r="Z492" s="58">
        <v>48434</v>
      </c>
      <c r="AA492" s="59">
        <v>48701</v>
      </c>
      <c r="AB492" s="58">
        <v>48815</v>
      </c>
      <c r="AC492" s="59">
        <v>48897</v>
      </c>
      <c r="AD492" s="58">
        <v>49249</v>
      </c>
      <c r="AE492" s="58">
        <v>49403</v>
      </c>
      <c r="AF492" s="59">
        <v>49644</v>
      </c>
    </row>
    <row r="493" s="65" customFormat="1" ht="22" customHeight="1" spans="2:32">
      <c r="B493" s="58">
        <v>88210</v>
      </c>
      <c r="C493" s="59">
        <v>91310</v>
      </c>
      <c r="D493" s="58">
        <v>92312</v>
      </c>
      <c r="E493" s="59">
        <v>93245</v>
      </c>
      <c r="F493" s="58">
        <v>93625</v>
      </c>
      <c r="G493" s="59">
        <v>94570</v>
      </c>
      <c r="H493" s="58">
        <v>95320</v>
      </c>
      <c r="I493" s="59">
        <v>95534</v>
      </c>
      <c r="J493" s="58">
        <v>95951</v>
      </c>
      <c r="K493" s="59">
        <v>97113</v>
      </c>
      <c r="L493" s="58">
        <v>97471</v>
      </c>
      <c r="M493" s="59">
        <v>98274</v>
      </c>
      <c r="N493" s="58">
        <v>98604</v>
      </c>
      <c r="O493" s="59"/>
      <c r="P493" s="58"/>
      <c r="Q493" s="73"/>
      <c r="R493" s="58">
        <v>46766</v>
      </c>
      <c r="S493" s="59">
        <v>46998</v>
      </c>
      <c r="T493" s="58">
        <v>47223</v>
      </c>
      <c r="U493" s="59">
        <v>47352</v>
      </c>
      <c r="V493" s="58">
        <v>47460</v>
      </c>
      <c r="W493" s="59">
        <v>47584</v>
      </c>
      <c r="X493" s="58">
        <v>47860</v>
      </c>
      <c r="Y493" s="59">
        <v>47975</v>
      </c>
      <c r="Z493" s="58">
        <v>48435</v>
      </c>
      <c r="AA493" s="59">
        <v>48703</v>
      </c>
      <c r="AB493" s="58">
        <v>48816</v>
      </c>
      <c r="AC493" s="59">
        <v>49011</v>
      </c>
      <c r="AD493" s="58">
        <v>49251</v>
      </c>
      <c r="AE493" s="58">
        <v>49405</v>
      </c>
      <c r="AF493" s="59">
        <v>49645</v>
      </c>
    </row>
    <row r="494" s="65" customFormat="1" ht="22" customHeight="1" spans="2:32">
      <c r="B494" s="58">
        <v>88211</v>
      </c>
      <c r="C494" s="59">
        <v>91321</v>
      </c>
      <c r="D494" s="58">
        <v>92315</v>
      </c>
      <c r="E494" s="59">
        <v>93247</v>
      </c>
      <c r="F494" s="58">
        <v>93630</v>
      </c>
      <c r="G494" s="59">
        <v>94573</v>
      </c>
      <c r="H494" s="58">
        <v>95324</v>
      </c>
      <c r="I494" s="59">
        <v>95537</v>
      </c>
      <c r="J494" s="58">
        <v>95954</v>
      </c>
      <c r="K494" s="59">
        <v>97115</v>
      </c>
      <c r="L494" s="58">
        <v>97472</v>
      </c>
      <c r="M494" s="59">
        <v>98276</v>
      </c>
      <c r="N494" s="58">
        <v>98605</v>
      </c>
      <c r="O494" s="59"/>
      <c r="P494" s="58"/>
      <c r="Q494" s="73"/>
      <c r="R494" s="58">
        <v>46771</v>
      </c>
      <c r="S494" s="59">
        <v>47010</v>
      </c>
      <c r="T494" s="58">
        <v>47224</v>
      </c>
      <c r="U494" s="59">
        <v>47353</v>
      </c>
      <c r="V494" s="58">
        <v>47465</v>
      </c>
      <c r="W494" s="59">
        <v>47585</v>
      </c>
      <c r="X494" s="58">
        <v>47861</v>
      </c>
      <c r="Y494" s="59">
        <v>47977</v>
      </c>
      <c r="Z494" s="58">
        <v>48441</v>
      </c>
      <c r="AA494" s="59">
        <v>48705</v>
      </c>
      <c r="AB494" s="58">
        <v>48818</v>
      </c>
      <c r="AC494" s="59">
        <v>49013</v>
      </c>
      <c r="AD494" s="58">
        <v>49252</v>
      </c>
      <c r="AE494" s="58">
        <v>49408</v>
      </c>
      <c r="AF494" s="59">
        <v>49648</v>
      </c>
    </row>
    <row r="495" s="65" customFormat="1" ht="22" customHeight="1" spans="2:32">
      <c r="B495" s="58">
        <v>88220</v>
      </c>
      <c r="C495" s="59">
        <v>91322</v>
      </c>
      <c r="D495" s="58">
        <v>92317</v>
      </c>
      <c r="E495" s="59">
        <v>93257</v>
      </c>
      <c r="F495" s="58">
        <v>93631</v>
      </c>
      <c r="G495" s="59">
        <v>94574</v>
      </c>
      <c r="H495" s="58">
        <v>95326</v>
      </c>
      <c r="I495" s="59">
        <v>95540</v>
      </c>
      <c r="J495" s="58">
        <v>95958</v>
      </c>
      <c r="K495" s="59">
        <v>97116</v>
      </c>
      <c r="L495" s="58">
        <v>97478</v>
      </c>
      <c r="M495" s="59">
        <v>98277</v>
      </c>
      <c r="N495" s="58">
        <v>98606</v>
      </c>
      <c r="O495" s="59"/>
      <c r="P495" s="58"/>
      <c r="Q495" s="73"/>
      <c r="R495" s="58">
        <v>46772</v>
      </c>
      <c r="S495" s="59">
        <v>47011</v>
      </c>
      <c r="T495" s="58">
        <v>47227</v>
      </c>
      <c r="U495" s="59">
        <v>47354</v>
      </c>
      <c r="V495" s="58">
        <v>47468</v>
      </c>
      <c r="W495" s="59">
        <v>47590</v>
      </c>
      <c r="X495" s="58">
        <v>47862</v>
      </c>
      <c r="Y495" s="59">
        <v>47978</v>
      </c>
      <c r="Z495" s="58">
        <v>48445</v>
      </c>
      <c r="AA495" s="59">
        <v>48720</v>
      </c>
      <c r="AB495" s="58">
        <v>48819</v>
      </c>
      <c r="AC495" s="59">
        <v>49021</v>
      </c>
      <c r="AD495" s="58">
        <v>49253</v>
      </c>
      <c r="AE495" s="58">
        <v>49410</v>
      </c>
      <c r="AF495" s="59">
        <v>49649</v>
      </c>
    </row>
    <row r="496" s="65" customFormat="1" ht="22" customHeight="1" spans="2:32">
      <c r="B496" s="58">
        <v>88221</v>
      </c>
      <c r="C496" s="59">
        <v>91383</v>
      </c>
      <c r="D496" s="58">
        <v>92325</v>
      </c>
      <c r="E496" s="59">
        <v>93258</v>
      </c>
      <c r="F496" s="58">
        <v>93633</v>
      </c>
      <c r="G496" s="59">
        <v>94575</v>
      </c>
      <c r="H496" s="58">
        <v>95334</v>
      </c>
      <c r="I496" s="59">
        <v>95551</v>
      </c>
      <c r="J496" s="58">
        <v>95961</v>
      </c>
      <c r="K496" s="59">
        <v>97134</v>
      </c>
      <c r="L496" s="58">
        <v>97520</v>
      </c>
      <c r="M496" s="59">
        <v>98282</v>
      </c>
      <c r="N496" s="58">
        <v>98609</v>
      </c>
      <c r="O496" s="59"/>
      <c r="P496" s="58"/>
      <c r="Q496" s="73"/>
      <c r="R496" s="58">
        <v>46773</v>
      </c>
      <c r="S496" s="59">
        <v>47012</v>
      </c>
      <c r="T496" s="58">
        <v>47228</v>
      </c>
      <c r="U496" s="59">
        <v>47355</v>
      </c>
      <c r="V496" s="58">
        <v>47470</v>
      </c>
      <c r="W496" s="59">
        <v>47597</v>
      </c>
      <c r="X496" s="58">
        <v>47866</v>
      </c>
      <c r="Y496" s="59">
        <v>47980</v>
      </c>
      <c r="Z496" s="58">
        <v>48450</v>
      </c>
      <c r="AA496" s="59">
        <v>48721</v>
      </c>
      <c r="AB496" s="58">
        <v>48822</v>
      </c>
      <c r="AC496" s="59">
        <v>49026</v>
      </c>
      <c r="AD496" s="58">
        <v>49255</v>
      </c>
      <c r="AE496" s="58">
        <v>49411</v>
      </c>
      <c r="AF496" s="59">
        <v>49651</v>
      </c>
    </row>
    <row r="497" s="65" customFormat="1" ht="22" customHeight="1" spans="2:32">
      <c r="B497" s="58">
        <v>88240</v>
      </c>
      <c r="C497" s="59">
        <v>91384</v>
      </c>
      <c r="D497" s="58">
        <v>92326</v>
      </c>
      <c r="E497" s="59">
        <v>93274</v>
      </c>
      <c r="F497" s="58">
        <v>93636</v>
      </c>
      <c r="G497" s="59">
        <v>94581</v>
      </c>
      <c r="H497" s="58">
        <v>95340</v>
      </c>
      <c r="I497" s="59">
        <v>95602</v>
      </c>
      <c r="J497" s="58">
        <v>95965</v>
      </c>
      <c r="K497" s="59">
        <v>97137</v>
      </c>
      <c r="L497" s="58">
        <v>97524</v>
      </c>
      <c r="M497" s="59">
        <v>98290</v>
      </c>
      <c r="N497" s="58">
        <v>98622</v>
      </c>
      <c r="O497" s="59"/>
      <c r="P497" s="58"/>
      <c r="Q497" s="73"/>
      <c r="R497" s="58">
        <v>46776</v>
      </c>
      <c r="S497" s="59">
        <v>47016</v>
      </c>
      <c r="T497" s="58">
        <v>47229</v>
      </c>
      <c r="U497" s="59">
        <v>47357</v>
      </c>
      <c r="V497" s="58">
        <v>47471</v>
      </c>
      <c r="W497" s="59">
        <v>47598</v>
      </c>
      <c r="X497" s="58">
        <v>47868</v>
      </c>
      <c r="Y497" s="59">
        <v>47981</v>
      </c>
      <c r="Z497" s="58">
        <v>48453</v>
      </c>
      <c r="AA497" s="59">
        <v>48725</v>
      </c>
      <c r="AB497" s="58">
        <v>48829</v>
      </c>
      <c r="AC497" s="59">
        <v>49027</v>
      </c>
      <c r="AD497" s="58">
        <v>49256</v>
      </c>
      <c r="AE497" s="58">
        <v>49416</v>
      </c>
      <c r="AF497" s="59">
        <v>49653</v>
      </c>
    </row>
    <row r="498" s="65" customFormat="1" ht="22" customHeight="1" spans="2:32">
      <c r="B498" s="58">
        <v>88241</v>
      </c>
      <c r="C498" s="59">
        <v>91390</v>
      </c>
      <c r="D498" s="58">
        <v>92327</v>
      </c>
      <c r="E498" s="59">
        <v>93275</v>
      </c>
      <c r="F498" s="58">
        <v>93637</v>
      </c>
      <c r="G498" s="59">
        <v>94585</v>
      </c>
      <c r="H498" s="58">
        <v>95341</v>
      </c>
      <c r="I498" s="59">
        <v>95603</v>
      </c>
      <c r="J498" s="58">
        <v>95966</v>
      </c>
      <c r="K498" s="59">
        <v>97138</v>
      </c>
      <c r="L498" s="58">
        <v>97526</v>
      </c>
      <c r="M498" s="59">
        <v>98291</v>
      </c>
      <c r="N498" s="58">
        <v>98623</v>
      </c>
      <c r="O498" s="59"/>
      <c r="P498" s="58"/>
      <c r="Q498" s="73"/>
      <c r="R498" s="58">
        <v>46779</v>
      </c>
      <c r="S498" s="59">
        <v>47017</v>
      </c>
      <c r="T498" s="58">
        <v>47230</v>
      </c>
      <c r="U498" s="59">
        <v>47358</v>
      </c>
      <c r="V498" s="58">
        <v>47512</v>
      </c>
      <c r="W498" s="59">
        <v>47611</v>
      </c>
      <c r="X498" s="58">
        <v>47869</v>
      </c>
      <c r="Y498" s="59">
        <v>47982</v>
      </c>
      <c r="Z498" s="58">
        <v>48454</v>
      </c>
      <c r="AA498" s="59">
        <v>48726</v>
      </c>
      <c r="AB498" s="58">
        <v>48830</v>
      </c>
      <c r="AC498" s="59">
        <v>49028</v>
      </c>
      <c r="AD498" s="58">
        <v>49262</v>
      </c>
      <c r="AE498" s="58">
        <v>49419</v>
      </c>
      <c r="AF498" s="59">
        <v>49654</v>
      </c>
    </row>
    <row r="499" s="65" customFormat="1" ht="22" customHeight="1" spans="2:32">
      <c r="B499" s="58">
        <v>88244</v>
      </c>
      <c r="C499" s="59">
        <v>91901</v>
      </c>
      <c r="D499" s="58">
        <v>92344</v>
      </c>
      <c r="E499" s="59">
        <v>93292</v>
      </c>
      <c r="F499" s="58">
        <v>93638</v>
      </c>
      <c r="G499" s="59">
        <v>94599</v>
      </c>
      <c r="H499" s="58">
        <v>95344</v>
      </c>
      <c r="I499" s="59">
        <v>95604</v>
      </c>
      <c r="J499" s="58">
        <v>95967</v>
      </c>
      <c r="K499" s="59">
        <v>97146</v>
      </c>
      <c r="L499" s="58">
        <v>97527</v>
      </c>
      <c r="M499" s="59">
        <v>98292</v>
      </c>
      <c r="N499" s="58">
        <v>98626</v>
      </c>
      <c r="O499" s="59"/>
      <c r="P499" s="58"/>
      <c r="Q499" s="73"/>
      <c r="R499" s="58">
        <v>46785</v>
      </c>
      <c r="S499" s="59">
        <v>47018</v>
      </c>
      <c r="T499" s="58">
        <v>47231</v>
      </c>
      <c r="U499" s="59">
        <v>47359</v>
      </c>
      <c r="V499" s="58">
        <v>47513</v>
      </c>
      <c r="W499" s="59">
        <v>47612</v>
      </c>
      <c r="X499" s="58">
        <v>47871</v>
      </c>
      <c r="Y499" s="59">
        <v>47986</v>
      </c>
      <c r="Z499" s="58">
        <v>48456</v>
      </c>
      <c r="AA499" s="59">
        <v>48727</v>
      </c>
      <c r="AB499" s="58">
        <v>48831</v>
      </c>
      <c r="AC499" s="59">
        <v>49029</v>
      </c>
      <c r="AD499" s="58">
        <v>49263</v>
      </c>
      <c r="AE499" s="58">
        <v>49420</v>
      </c>
      <c r="AF499" s="59">
        <v>49655</v>
      </c>
    </row>
    <row r="500" s="65" customFormat="1" ht="22" customHeight="1" spans="2:32">
      <c r="B500" s="58">
        <v>88255</v>
      </c>
      <c r="C500" s="59">
        <v>91903</v>
      </c>
      <c r="D500" s="58">
        <v>92352</v>
      </c>
      <c r="E500" s="59">
        <v>93402</v>
      </c>
      <c r="F500" s="58">
        <v>93639</v>
      </c>
      <c r="G500" s="59">
        <v>94930</v>
      </c>
      <c r="H500" s="58">
        <v>95347</v>
      </c>
      <c r="I500" s="59">
        <v>95613</v>
      </c>
      <c r="J500" s="58">
        <v>95968</v>
      </c>
      <c r="K500" s="59">
        <v>97325</v>
      </c>
      <c r="L500" s="58">
        <v>97528</v>
      </c>
      <c r="M500" s="59">
        <v>98296</v>
      </c>
      <c r="N500" s="58">
        <v>98642</v>
      </c>
      <c r="O500" s="59"/>
      <c r="P500" s="58"/>
      <c r="Q500" s="73"/>
      <c r="R500" s="58">
        <v>46789</v>
      </c>
      <c r="S500" s="59">
        <v>47023</v>
      </c>
      <c r="T500" s="58">
        <v>47232</v>
      </c>
      <c r="U500" s="59">
        <v>47360</v>
      </c>
      <c r="V500" s="58">
        <v>47514</v>
      </c>
      <c r="W500" s="59">
        <v>47615</v>
      </c>
      <c r="X500" s="58">
        <v>47872</v>
      </c>
      <c r="Y500" s="59">
        <v>47987</v>
      </c>
      <c r="Z500" s="58">
        <v>48465</v>
      </c>
      <c r="AA500" s="59">
        <v>48728</v>
      </c>
      <c r="AB500" s="58">
        <v>48832</v>
      </c>
      <c r="AC500" s="59">
        <v>49030</v>
      </c>
      <c r="AD500" s="58">
        <v>49264</v>
      </c>
      <c r="AE500" s="58">
        <v>49421</v>
      </c>
      <c r="AF500" s="59">
        <v>49656</v>
      </c>
    </row>
    <row r="501" s="65" customFormat="1" ht="22" customHeight="1" spans="2:32">
      <c r="B501" s="58">
        <v>88265</v>
      </c>
      <c r="C501" s="59">
        <v>91931</v>
      </c>
      <c r="D501" s="58">
        <v>92358</v>
      </c>
      <c r="E501" s="59">
        <v>93412</v>
      </c>
      <c r="F501" s="58">
        <v>93648</v>
      </c>
      <c r="G501" s="59">
        <v>94938</v>
      </c>
      <c r="H501" s="58">
        <v>95348</v>
      </c>
      <c r="I501" s="59">
        <v>95619</v>
      </c>
      <c r="J501" s="58">
        <v>95969</v>
      </c>
      <c r="K501" s="59">
        <v>97333</v>
      </c>
      <c r="L501" s="58">
        <v>97533</v>
      </c>
      <c r="M501" s="59">
        <v>98312</v>
      </c>
      <c r="N501" s="58">
        <v>98671</v>
      </c>
      <c r="O501" s="59"/>
      <c r="P501" s="58"/>
      <c r="Q501" s="73"/>
      <c r="R501" s="58">
        <v>46792</v>
      </c>
      <c r="S501" s="59">
        <v>47024</v>
      </c>
      <c r="T501" s="58">
        <v>47234</v>
      </c>
      <c r="U501" s="59">
        <v>47366</v>
      </c>
      <c r="V501" s="58">
        <v>47515</v>
      </c>
      <c r="W501" s="59">
        <v>47616</v>
      </c>
      <c r="X501" s="58">
        <v>47874</v>
      </c>
      <c r="Y501" s="59">
        <v>47989</v>
      </c>
      <c r="Z501" s="58">
        <v>48466</v>
      </c>
      <c r="AA501" s="59">
        <v>48729</v>
      </c>
      <c r="AB501" s="58">
        <v>48834</v>
      </c>
      <c r="AC501" s="59">
        <v>49033</v>
      </c>
      <c r="AD501" s="58">
        <v>49266</v>
      </c>
      <c r="AE501" s="58">
        <v>49425</v>
      </c>
      <c r="AF501" s="59">
        <v>49659</v>
      </c>
    </row>
    <row r="502" s="65" customFormat="1" ht="22" customHeight="1" spans="2:32">
      <c r="B502" s="58"/>
      <c r="C502" s="59"/>
      <c r="D502" s="58"/>
      <c r="E502" s="59"/>
      <c r="F502" s="58"/>
      <c r="G502" s="59"/>
      <c r="H502" s="58"/>
      <c r="I502" s="59"/>
      <c r="J502" s="58"/>
      <c r="K502" s="59"/>
      <c r="L502" s="58"/>
      <c r="M502" s="59"/>
      <c r="N502" s="58"/>
      <c r="O502" s="59"/>
      <c r="P502" s="58"/>
      <c r="Q502" s="73"/>
      <c r="R502" s="58">
        <v>49663</v>
      </c>
      <c r="S502" s="59">
        <v>49746</v>
      </c>
      <c r="T502" s="58">
        <v>49818</v>
      </c>
      <c r="U502" s="59">
        <v>49893</v>
      </c>
      <c r="V502" s="58">
        <v>49967</v>
      </c>
      <c r="W502" s="59">
        <v>50062</v>
      </c>
      <c r="X502" s="58">
        <v>50139</v>
      </c>
      <c r="Y502" s="59">
        <v>50222</v>
      </c>
      <c r="Z502" s="58">
        <v>50275</v>
      </c>
      <c r="AA502" s="59">
        <v>50471</v>
      </c>
      <c r="AB502" s="58">
        <v>50546</v>
      </c>
      <c r="AC502" s="59">
        <v>50603</v>
      </c>
      <c r="AD502" s="58">
        <v>50669</v>
      </c>
      <c r="AE502" s="58">
        <v>51003</v>
      </c>
      <c r="AF502" s="59">
        <v>51053</v>
      </c>
    </row>
    <row r="503" s="65" customFormat="1" ht="22" customHeight="1" spans="2:32">
      <c r="B503" s="58"/>
      <c r="C503" s="59"/>
      <c r="D503" s="58"/>
      <c r="E503" s="59"/>
      <c r="F503" s="58"/>
      <c r="G503" s="59"/>
      <c r="H503" s="58"/>
      <c r="I503" s="59"/>
      <c r="J503" s="58"/>
      <c r="K503" s="59"/>
      <c r="L503" s="58"/>
      <c r="M503" s="59"/>
      <c r="N503" s="58"/>
      <c r="O503" s="59"/>
      <c r="P503" s="58"/>
      <c r="Q503" s="73"/>
      <c r="R503" s="58">
        <v>49664</v>
      </c>
      <c r="S503" s="59">
        <v>49747</v>
      </c>
      <c r="T503" s="58">
        <v>49819</v>
      </c>
      <c r="U503" s="59">
        <v>49895</v>
      </c>
      <c r="V503" s="58">
        <v>49968</v>
      </c>
      <c r="W503" s="59">
        <v>50064</v>
      </c>
      <c r="X503" s="58">
        <v>50140</v>
      </c>
      <c r="Y503" s="59">
        <v>50223</v>
      </c>
      <c r="Z503" s="58">
        <v>50276</v>
      </c>
      <c r="AA503" s="59">
        <v>50472</v>
      </c>
      <c r="AB503" s="58">
        <v>50551</v>
      </c>
      <c r="AC503" s="59">
        <v>50604</v>
      </c>
      <c r="AD503" s="58">
        <v>50670</v>
      </c>
      <c r="AE503" s="58">
        <v>51004</v>
      </c>
      <c r="AF503" s="59">
        <v>51055</v>
      </c>
    </row>
    <row r="504" s="65" customFormat="1" ht="22" customHeight="1" spans="2:32">
      <c r="B504" s="58"/>
      <c r="C504" s="59"/>
      <c r="D504" s="58"/>
      <c r="E504" s="59"/>
      <c r="F504" s="58"/>
      <c r="G504" s="59"/>
      <c r="H504" s="58"/>
      <c r="I504" s="59"/>
      <c r="J504" s="58"/>
      <c r="K504" s="59"/>
      <c r="L504" s="58"/>
      <c r="M504" s="59"/>
      <c r="N504" s="58"/>
      <c r="O504" s="59"/>
      <c r="P504" s="58"/>
      <c r="Q504" s="73"/>
      <c r="R504" s="58">
        <v>49665</v>
      </c>
      <c r="S504" s="59">
        <v>49748</v>
      </c>
      <c r="T504" s="58">
        <v>49820</v>
      </c>
      <c r="U504" s="59">
        <v>49896</v>
      </c>
      <c r="V504" s="58">
        <v>49969</v>
      </c>
      <c r="W504" s="59">
        <v>50065</v>
      </c>
      <c r="X504" s="58">
        <v>50141</v>
      </c>
      <c r="Y504" s="59">
        <v>50225</v>
      </c>
      <c r="Z504" s="58">
        <v>50277</v>
      </c>
      <c r="AA504" s="59">
        <v>50473</v>
      </c>
      <c r="AB504" s="58">
        <v>50552</v>
      </c>
      <c r="AC504" s="59">
        <v>50605</v>
      </c>
      <c r="AD504" s="58">
        <v>50671</v>
      </c>
      <c r="AE504" s="58">
        <v>51005</v>
      </c>
      <c r="AF504" s="59">
        <v>51056</v>
      </c>
    </row>
    <row r="505" s="65" customFormat="1" ht="22" customHeight="1" spans="2:32">
      <c r="B505" s="58"/>
      <c r="C505" s="59"/>
      <c r="D505" s="58"/>
      <c r="E505" s="59"/>
      <c r="F505" s="58"/>
      <c r="G505" s="59"/>
      <c r="H505" s="58"/>
      <c r="I505" s="59"/>
      <c r="J505" s="58"/>
      <c r="K505" s="59"/>
      <c r="L505" s="58"/>
      <c r="M505" s="59"/>
      <c r="N505" s="58"/>
      <c r="O505" s="59"/>
      <c r="P505" s="58"/>
      <c r="Q505" s="73"/>
      <c r="R505" s="58">
        <v>49666</v>
      </c>
      <c r="S505" s="59">
        <v>49749</v>
      </c>
      <c r="T505" s="58">
        <v>49821</v>
      </c>
      <c r="U505" s="59">
        <v>49901</v>
      </c>
      <c r="V505" s="58">
        <v>49970</v>
      </c>
      <c r="W505" s="59">
        <v>50066</v>
      </c>
      <c r="X505" s="58">
        <v>50142</v>
      </c>
      <c r="Y505" s="59">
        <v>50227</v>
      </c>
      <c r="Z505" s="58">
        <v>50278</v>
      </c>
      <c r="AA505" s="59">
        <v>50475</v>
      </c>
      <c r="AB505" s="58">
        <v>50554</v>
      </c>
      <c r="AC505" s="59">
        <v>50606</v>
      </c>
      <c r="AD505" s="58">
        <v>50672</v>
      </c>
      <c r="AE505" s="58">
        <v>51006</v>
      </c>
      <c r="AF505" s="59">
        <v>51058</v>
      </c>
    </row>
    <row r="506" s="65" customFormat="1" ht="22" customHeight="1" spans="2:32">
      <c r="B506" s="58"/>
      <c r="C506" s="59"/>
      <c r="D506" s="58"/>
      <c r="E506" s="59"/>
      <c r="F506" s="58"/>
      <c r="G506" s="59"/>
      <c r="H506" s="58"/>
      <c r="I506" s="59"/>
      <c r="J506" s="58"/>
      <c r="K506" s="59"/>
      <c r="L506" s="58"/>
      <c r="M506" s="59"/>
      <c r="N506" s="58"/>
      <c r="O506" s="59"/>
      <c r="P506" s="58"/>
      <c r="Q506" s="73"/>
      <c r="R506" s="58">
        <v>49667</v>
      </c>
      <c r="S506" s="59">
        <v>49751</v>
      </c>
      <c r="T506" s="58">
        <v>49822</v>
      </c>
      <c r="U506" s="59">
        <v>49902</v>
      </c>
      <c r="V506" s="58">
        <v>49971</v>
      </c>
      <c r="W506" s="59">
        <v>50067</v>
      </c>
      <c r="X506" s="58">
        <v>50143</v>
      </c>
      <c r="Y506" s="59">
        <v>50228</v>
      </c>
      <c r="Z506" s="58">
        <v>50420</v>
      </c>
      <c r="AA506" s="59">
        <v>50476</v>
      </c>
      <c r="AB506" s="58">
        <v>50556</v>
      </c>
      <c r="AC506" s="59">
        <v>50607</v>
      </c>
      <c r="AD506" s="58">
        <v>50673</v>
      </c>
      <c r="AE506" s="58">
        <v>51007</v>
      </c>
      <c r="AF506" s="59">
        <v>51059</v>
      </c>
    </row>
    <row r="507" s="65" customFormat="1" ht="22" customHeight="1" spans="2:32">
      <c r="B507" s="58"/>
      <c r="C507" s="59"/>
      <c r="D507" s="58"/>
      <c r="E507" s="59"/>
      <c r="F507" s="58"/>
      <c r="G507" s="59"/>
      <c r="H507" s="58"/>
      <c r="I507" s="59"/>
      <c r="J507" s="58"/>
      <c r="K507" s="59"/>
      <c r="L507" s="58"/>
      <c r="M507" s="59"/>
      <c r="N507" s="58"/>
      <c r="O507" s="59"/>
      <c r="P507" s="58"/>
      <c r="Q507" s="73"/>
      <c r="R507" s="58">
        <v>49668</v>
      </c>
      <c r="S507" s="59">
        <v>49752</v>
      </c>
      <c r="T507" s="58">
        <v>49825</v>
      </c>
      <c r="U507" s="59">
        <v>49903</v>
      </c>
      <c r="V507" s="58">
        <v>50001</v>
      </c>
      <c r="W507" s="59">
        <v>50068</v>
      </c>
      <c r="X507" s="58">
        <v>50144</v>
      </c>
      <c r="Y507" s="59">
        <v>50229</v>
      </c>
      <c r="Z507" s="58">
        <v>50421</v>
      </c>
      <c r="AA507" s="59">
        <v>50477</v>
      </c>
      <c r="AB507" s="58">
        <v>50557</v>
      </c>
      <c r="AC507" s="59">
        <v>50608</v>
      </c>
      <c r="AD507" s="58">
        <v>50674</v>
      </c>
      <c r="AE507" s="58">
        <v>51009</v>
      </c>
      <c r="AF507" s="59">
        <v>51060</v>
      </c>
    </row>
    <row r="508" s="65" customFormat="1" ht="22" customHeight="1" spans="2:32">
      <c r="B508" s="58"/>
      <c r="C508" s="59"/>
      <c r="D508" s="58"/>
      <c r="E508" s="59"/>
      <c r="F508" s="58"/>
      <c r="G508" s="59"/>
      <c r="H508" s="58"/>
      <c r="I508" s="59"/>
      <c r="J508" s="58"/>
      <c r="K508" s="59"/>
      <c r="L508" s="58"/>
      <c r="M508" s="59"/>
      <c r="N508" s="58"/>
      <c r="O508" s="59"/>
      <c r="P508" s="58"/>
      <c r="Q508" s="73"/>
      <c r="R508" s="58">
        <v>49670</v>
      </c>
      <c r="S508" s="59">
        <v>49753</v>
      </c>
      <c r="T508" s="58">
        <v>49826</v>
      </c>
      <c r="U508" s="59">
        <v>49905</v>
      </c>
      <c r="V508" s="58">
        <v>50002</v>
      </c>
      <c r="W508" s="59">
        <v>50070</v>
      </c>
      <c r="X508" s="58">
        <v>50146</v>
      </c>
      <c r="Y508" s="59">
        <v>50230</v>
      </c>
      <c r="Z508" s="58">
        <v>50424</v>
      </c>
      <c r="AA508" s="59">
        <v>50478</v>
      </c>
      <c r="AB508" s="58">
        <v>50558</v>
      </c>
      <c r="AC508" s="59">
        <v>50609</v>
      </c>
      <c r="AD508" s="58">
        <v>50675</v>
      </c>
      <c r="AE508" s="58">
        <v>51010</v>
      </c>
      <c r="AF508" s="59">
        <v>51061</v>
      </c>
    </row>
    <row r="509" s="65" customFormat="1" ht="22" customHeight="1" spans="2:32">
      <c r="B509" s="58"/>
      <c r="C509" s="59"/>
      <c r="D509" s="58"/>
      <c r="E509" s="59"/>
      <c r="F509" s="58"/>
      <c r="G509" s="59"/>
      <c r="H509" s="58"/>
      <c r="I509" s="59"/>
      <c r="J509" s="58"/>
      <c r="K509" s="59"/>
      <c r="L509" s="58"/>
      <c r="M509" s="59"/>
      <c r="N509" s="58"/>
      <c r="O509" s="59"/>
      <c r="P509" s="58"/>
      <c r="Q509" s="73"/>
      <c r="R509" s="58">
        <v>49673</v>
      </c>
      <c r="S509" s="59">
        <v>49755</v>
      </c>
      <c r="T509" s="58">
        <v>49827</v>
      </c>
      <c r="U509" s="59">
        <v>49908</v>
      </c>
      <c r="V509" s="58">
        <v>50005</v>
      </c>
      <c r="W509" s="59">
        <v>50071</v>
      </c>
      <c r="X509" s="58">
        <v>50147</v>
      </c>
      <c r="Y509" s="59">
        <v>50231</v>
      </c>
      <c r="Z509" s="58">
        <v>50426</v>
      </c>
      <c r="AA509" s="59">
        <v>50479</v>
      </c>
      <c r="AB509" s="58">
        <v>50559</v>
      </c>
      <c r="AC509" s="59">
        <v>50611</v>
      </c>
      <c r="AD509" s="58">
        <v>50676</v>
      </c>
      <c r="AE509" s="58">
        <v>51011</v>
      </c>
      <c r="AF509" s="59">
        <v>51062</v>
      </c>
    </row>
    <row r="510" s="65" customFormat="1" ht="22" customHeight="1" spans="2:32">
      <c r="B510" s="58"/>
      <c r="C510" s="59"/>
      <c r="D510" s="58"/>
      <c r="E510" s="59"/>
      <c r="F510" s="58"/>
      <c r="G510" s="59"/>
      <c r="H510" s="58"/>
      <c r="I510" s="59"/>
      <c r="J510" s="58"/>
      <c r="K510" s="59"/>
      <c r="L510" s="58"/>
      <c r="M510" s="59"/>
      <c r="N510" s="58"/>
      <c r="O510" s="59"/>
      <c r="P510" s="58"/>
      <c r="Q510" s="73"/>
      <c r="R510" s="58">
        <v>49674</v>
      </c>
      <c r="S510" s="59">
        <v>49756</v>
      </c>
      <c r="T510" s="58">
        <v>49831</v>
      </c>
      <c r="U510" s="59">
        <v>49910</v>
      </c>
      <c r="V510" s="58">
        <v>50006</v>
      </c>
      <c r="W510" s="59">
        <v>50072</v>
      </c>
      <c r="X510" s="58">
        <v>50148</v>
      </c>
      <c r="Y510" s="59">
        <v>50232</v>
      </c>
      <c r="Z510" s="58">
        <v>50430</v>
      </c>
      <c r="AA510" s="59">
        <v>50480</v>
      </c>
      <c r="AB510" s="58">
        <v>50560</v>
      </c>
      <c r="AC510" s="59">
        <v>50612</v>
      </c>
      <c r="AD510" s="58">
        <v>50680</v>
      </c>
      <c r="AE510" s="58">
        <v>51012</v>
      </c>
      <c r="AF510" s="59">
        <v>51063</v>
      </c>
    </row>
    <row r="511" s="65" customFormat="1" ht="22" customHeight="1" spans="2:32">
      <c r="B511" s="58"/>
      <c r="C511" s="59"/>
      <c r="D511" s="58"/>
      <c r="E511" s="59"/>
      <c r="F511" s="58"/>
      <c r="G511" s="59"/>
      <c r="H511" s="58"/>
      <c r="I511" s="59"/>
      <c r="J511" s="58"/>
      <c r="K511" s="59"/>
      <c r="L511" s="58"/>
      <c r="M511" s="59"/>
      <c r="N511" s="58"/>
      <c r="O511" s="59"/>
      <c r="P511" s="58"/>
      <c r="Q511" s="73"/>
      <c r="R511" s="58">
        <v>49679</v>
      </c>
      <c r="S511" s="59">
        <v>49757</v>
      </c>
      <c r="T511" s="58">
        <v>49833</v>
      </c>
      <c r="U511" s="59">
        <v>49911</v>
      </c>
      <c r="V511" s="58">
        <v>50007</v>
      </c>
      <c r="W511" s="59">
        <v>50073</v>
      </c>
      <c r="X511" s="58">
        <v>50149</v>
      </c>
      <c r="Y511" s="59">
        <v>50233</v>
      </c>
      <c r="Z511" s="58">
        <v>50431</v>
      </c>
      <c r="AA511" s="59">
        <v>50481</v>
      </c>
      <c r="AB511" s="58">
        <v>50561</v>
      </c>
      <c r="AC511" s="59">
        <v>50619</v>
      </c>
      <c r="AD511" s="58">
        <v>50681</v>
      </c>
      <c r="AE511" s="58">
        <v>51014</v>
      </c>
      <c r="AF511" s="59">
        <v>51201</v>
      </c>
    </row>
    <row r="512" s="65" customFormat="1" ht="22" customHeight="1" spans="2:32">
      <c r="B512" s="58"/>
      <c r="C512" s="59"/>
      <c r="D512" s="58"/>
      <c r="E512" s="59"/>
      <c r="F512" s="58"/>
      <c r="G512" s="59"/>
      <c r="H512" s="58"/>
      <c r="I512" s="59"/>
      <c r="J512" s="58"/>
      <c r="K512" s="59"/>
      <c r="L512" s="58"/>
      <c r="M512" s="59"/>
      <c r="N512" s="58"/>
      <c r="O512" s="59"/>
      <c r="P512" s="58"/>
      <c r="Q512" s="73"/>
      <c r="R512" s="58">
        <v>49680</v>
      </c>
      <c r="S512" s="59">
        <v>49759</v>
      </c>
      <c r="T512" s="58">
        <v>49834</v>
      </c>
      <c r="U512" s="59">
        <v>49912</v>
      </c>
      <c r="V512" s="58">
        <v>50008</v>
      </c>
      <c r="W512" s="59">
        <v>50074</v>
      </c>
      <c r="X512" s="58">
        <v>50150</v>
      </c>
      <c r="Y512" s="59">
        <v>50234</v>
      </c>
      <c r="Z512" s="58">
        <v>50432</v>
      </c>
      <c r="AA512" s="59">
        <v>50482</v>
      </c>
      <c r="AB512" s="58">
        <v>50562</v>
      </c>
      <c r="AC512" s="59">
        <v>50621</v>
      </c>
      <c r="AD512" s="58">
        <v>50682</v>
      </c>
      <c r="AE512" s="58">
        <v>51016</v>
      </c>
      <c r="AF512" s="59">
        <v>51230</v>
      </c>
    </row>
    <row r="513" s="65" customFormat="1" ht="22" customHeight="1" spans="2:32">
      <c r="B513" s="58"/>
      <c r="C513" s="59"/>
      <c r="D513" s="58"/>
      <c r="E513" s="59"/>
      <c r="F513" s="58"/>
      <c r="G513" s="59"/>
      <c r="H513" s="58"/>
      <c r="I513" s="59"/>
      <c r="J513" s="58"/>
      <c r="K513" s="59"/>
      <c r="L513" s="58"/>
      <c r="M513" s="59"/>
      <c r="N513" s="58"/>
      <c r="O513" s="59"/>
      <c r="P513" s="58"/>
      <c r="Q513" s="73"/>
      <c r="R513" s="58">
        <v>49682</v>
      </c>
      <c r="S513" s="59">
        <v>49760</v>
      </c>
      <c r="T513" s="58">
        <v>49835</v>
      </c>
      <c r="U513" s="59">
        <v>49913</v>
      </c>
      <c r="V513" s="58">
        <v>50020</v>
      </c>
      <c r="W513" s="59">
        <v>50075</v>
      </c>
      <c r="X513" s="58">
        <v>50151</v>
      </c>
      <c r="Y513" s="59">
        <v>50235</v>
      </c>
      <c r="Z513" s="58">
        <v>50433</v>
      </c>
      <c r="AA513" s="59">
        <v>50483</v>
      </c>
      <c r="AB513" s="58">
        <v>50563</v>
      </c>
      <c r="AC513" s="59">
        <v>50623</v>
      </c>
      <c r="AD513" s="58">
        <v>50801</v>
      </c>
      <c r="AE513" s="58">
        <v>51018</v>
      </c>
      <c r="AF513" s="59">
        <v>51231</v>
      </c>
    </row>
    <row r="514" s="65" customFormat="1" ht="22" customHeight="1" spans="2:32">
      <c r="B514" s="58"/>
      <c r="C514" s="59"/>
      <c r="D514" s="58"/>
      <c r="E514" s="59"/>
      <c r="F514" s="58"/>
      <c r="G514" s="59"/>
      <c r="H514" s="58"/>
      <c r="I514" s="59"/>
      <c r="J514" s="58"/>
      <c r="K514" s="59"/>
      <c r="L514" s="58"/>
      <c r="M514" s="59"/>
      <c r="N514" s="58"/>
      <c r="O514" s="59"/>
      <c r="P514" s="58"/>
      <c r="Q514" s="73"/>
      <c r="R514" s="58">
        <v>49683</v>
      </c>
      <c r="S514" s="59">
        <v>49761</v>
      </c>
      <c r="T514" s="58">
        <v>49836</v>
      </c>
      <c r="U514" s="59">
        <v>49916</v>
      </c>
      <c r="V514" s="58">
        <v>50022</v>
      </c>
      <c r="W514" s="59">
        <v>50076</v>
      </c>
      <c r="X514" s="58">
        <v>50152</v>
      </c>
      <c r="Y514" s="59">
        <v>50236</v>
      </c>
      <c r="Z514" s="58">
        <v>50434</v>
      </c>
      <c r="AA514" s="59">
        <v>50484</v>
      </c>
      <c r="AB514" s="58">
        <v>50565</v>
      </c>
      <c r="AC514" s="59">
        <v>50624</v>
      </c>
      <c r="AD514" s="58">
        <v>50830</v>
      </c>
      <c r="AE514" s="58">
        <v>51019</v>
      </c>
      <c r="AF514" s="59">
        <v>51232</v>
      </c>
    </row>
    <row r="515" s="65" customFormat="1" ht="22" customHeight="1" spans="2:32">
      <c r="B515" s="58"/>
      <c r="C515" s="59"/>
      <c r="D515" s="58"/>
      <c r="E515" s="59"/>
      <c r="F515" s="58"/>
      <c r="G515" s="59"/>
      <c r="H515" s="58"/>
      <c r="I515" s="59"/>
      <c r="J515" s="58"/>
      <c r="K515" s="59"/>
      <c r="L515" s="58"/>
      <c r="M515" s="59"/>
      <c r="N515" s="58"/>
      <c r="O515" s="59"/>
      <c r="P515" s="58"/>
      <c r="Q515" s="73"/>
      <c r="R515" s="58">
        <v>49688</v>
      </c>
      <c r="S515" s="59">
        <v>49762</v>
      </c>
      <c r="T515" s="58">
        <v>49838</v>
      </c>
      <c r="U515" s="59">
        <v>49917</v>
      </c>
      <c r="V515" s="58">
        <v>50025</v>
      </c>
      <c r="W515" s="59">
        <v>50078</v>
      </c>
      <c r="X515" s="58">
        <v>50153</v>
      </c>
      <c r="Y515" s="59">
        <v>50237</v>
      </c>
      <c r="Z515" s="58">
        <v>50438</v>
      </c>
      <c r="AA515" s="59">
        <v>50510</v>
      </c>
      <c r="AB515" s="58">
        <v>50566</v>
      </c>
      <c r="AC515" s="59">
        <v>50625</v>
      </c>
      <c r="AD515" s="58">
        <v>50831</v>
      </c>
      <c r="AE515" s="58">
        <v>51020</v>
      </c>
      <c r="AF515" s="59">
        <v>51234</v>
      </c>
    </row>
    <row r="516" s="65" customFormat="1" ht="22" customHeight="1" spans="2:32">
      <c r="B516" s="58"/>
      <c r="C516" s="59"/>
      <c r="D516" s="58"/>
      <c r="E516" s="59"/>
      <c r="F516" s="58"/>
      <c r="G516" s="59"/>
      <c r="H516" s="58"/>
      <c r="I516" s="59"/>
      <c r="J516" s="58"/>
      <c r="K516" s="59"/>
      <c r="L516" s="58"/>
      <c r="M516" s="59"/>
      <c r="N516" s="58"/>
      <c r="O516" s="59"/>
      <c r="P516" s="58"/>
      <c r="Q516" s="73"/>
      <c r="R516" s="58">
        <v>49689</v>
      </c>
      <c r="S516" s="59">
        <v>49765</v>
      </c>
      <c r="T516" s="58">
        <v>49839</v>
      </c>
      <c r="U516" s="59">
        <v>49918</v>
      </c>
      <c r="V516" s="58">
        <v>50026</v>
      </c>
      <c r="W516" s="59">
        <v>50099</v>
      </c>
      <c r="X516" s="58">
        <v>50154</v>
      </c>
      <c r="Y516" s="59">
        <v>50238</v>
      </c>
      <c r="Z516" s="58">
        <v>50439</v>
      </c>
      <c r="AA516" s="59">
        <v>50514</v>
      </c>
      <c r="AB516" s="58">
        <v>50567</v>
      </c>
      <c r="AC516" s="59">
        <v>50626</v>
      </c>
      <c r="AD516" s="58">
        <v>50833</v>
      </c>
      <c r="AE516" s="58">
        <v>51022</v>
      </c>
      <c r="AF516" s="59">
        <v>51235</v>
      </c>
    </row>
    <row r="517" s="65" customFormat="1" ht="22" customHeight="1" spans="2:32">
      <c r="B517" s="58"/>
      <c r="C517" s="59"/>
      <c r="D517" s="58"/>
      <c r="E517" s="59"/>
      <c r="F517" s="58"/>
      <c r="G517" s="59"/>
      <c r="H517" s="58"/>
      <c r="I517" s="59"/>
      <c r="J517" s="58"/>
      <c r="K517" s="59"/>
      <c r="L517" s="58"/>
      <c r="M517" s="59"/>
      <c r="N517" s="58"/>
      <c r="O517" s="59"/>
      <c r="P517" s="58"/>
      <c r="Q517" s="73"/>
      <c r="R517" s="58">
        <v>49705</v>
      </c>
      <c r="S517" s="59">
        <v>49766</v>
      </c>
      <c r="T517" s="58">
        <v>49840</v>
      </c>
      <c r="U517" s="59">
        <v>49919</v>
      </c>
      <c r="V517" s="58">
        <v>50027</v>
      </c>
      <c r="W517" s="59">
        <v>50101</v>
      </c>
      <c r="X517" s="58">
        <v>50155</v>
      </c>
      <c r="Y517" s="59">
        <v>50239</v>
      </c>
      <c r="Z517" s="58">
        <v>50440</v>
      </c>
      <c r="AA517" s="59">
        <v>50515</v>
      </c>
      <c r="AB517" s="58">
        <v>50568</v>
      </c>
      <c r="AC517" s="59">
        <v>50627</v>
      </c>
      <c r="AD517" s="58">
        <v>50835</v>
      </c>
      <c r="AE517" s="58">
        <v>51023</v>
      </c>
      <c r="AF517" s="59">
        <v>51237</v>
      </c>
    </row>
    <row r="518" s="65" customFormat="1" ht="22" customHeight="1" spans="2:32">
      <c r="B518" s="58"/>
      <c r="C518" s="59"/>
      <c r="D518" s="58"/>
      <c r="E518" s="59"/>
      <c r="F518" s="58"/>
      <c r="G518" s="59"/>
      <c r="H518" s="58"/>
      <c r="I518" s="59"/>
      <c r="J518" s="58"/>
      <c r="K518" s="59"/>
      <c r="L518" s="58"/>
      <c r="M518" s="59"/>
      <c r="N518" s="58"/>
      <c r="O518" s="59"/>
      <c r="P518" s="58"/>
      <c r="Q518" s="73"/>
      <c r="R518" s="58">
        <v>49706</v>
      </c>
      <c r="S518" s="59">
        <v>49768</v>
      </c>
      <c r="T518" s="58">
        <v>49847</v>
      </c>
      <c r="U518" s="59">
        <v>49920</v>
      </c>
      <c r="V518" s="58">
        <v>50028</v>
      </c>
      <c r="W518" s="59">
        <v>50102</v>
      </c>
      <c r="X518" s="58">
        <v>50156</v>
      </c>
      <c r="Y518" s="59">
        <v>50240</v>
      </c>
      <c r="Z518" s="58">
        <v>50441</v>
      </c>
      <c r="AA518" s="59">
        <v>50516</v>
      </c>
      <c r="AB518" s="58">
        <v>50569</v>
      </c>
      <c r="AC518" s="59">
        <v>50628</v>
      </c>
      <c r="AD518" s="58">
        <v>50836</v>
      </c>
      <c r="AE518" s="58">
        <v>51024</v>
      </c>
      <c r="AF518" s="59">
        <v>51238</v>
      </c>
    </row>
    <row r="519" s="65" customFormat="1" ht="22" customHeight="1" spans="2:32">
      <c r="B519" s="58"/>
      <c r="C519" s="59"/>
      <c r="D519" s="58"/>
      <c r="E519" s="59"/>
      <c r="F519" s="58"/>
      <c r="G519" s="59"/>
      <c r="H519" s="58"/>
      <c r="I519" s="59"/>
      <c r="J519" s="58"/>
      <c r="K519" s="59"/>
      <c r="L519" s="58"/>
      <c r="M519" s="59"/>
      <c r="N519" s="58"/>
      <c r="O519" s="59"/>
      <c r="P519" s="58"/>
      <c r="Q519" s="73"/>
      <c r="R519" s="58">
        <v>49709</v>
      </c>
      <c r="S519" s="59">
        <v>49769</v>
      </c>
      <c r="T519" s="58">
        <v>49848</v>
      </c>
      <c r="U519" s="59">
        <v>49921</v>
      </c>
      <c r="V519" s="58">
        <v>50029</v>
      </c>
      <c r="W519" s="59">
        <v>50103</v>
      </c>
      <c r="X519" s="58">
        <v>50157</v>
      </c>
      <c r="Y519" s="59">
        <v>50242</v>
      </c>
      <c r="Z519" s="58">
        <v>50444</v>
      </c>
      <c r="AA519" s="59">
        <v>50517</v>
      </c>
      <c r="AB519" s="58">
        <v>50570</v>
      </c>
      <c r="AC519" s="59">
        <v>50629</v>
      </c>
      <c r="AD519" s="58">
        <v>50837</v>
      </c>
      <c r="AE519" s="58">
        <v>51025</v>
      </c>
      <c r="AF519" s="59">
        <v>51239</v>
      </c>
    </row>
    <row r="520" s="65" customFormat="1" ht="22" customHeight="1" spans="2:32">
      <c r="B520" s="58"/>
      <c r="C520" s="59"/>
      <c r="D520" s="58"/>
      <c r="E520" s="59"/>
      <c r="F520" s="58"/>
      <c r="G520" s="59"/>
      <c r="H520" s="58"/>
      <c r="I520" s="59"/>
      <c r="J520" s="58"/>
      <c r="K520" s="59"/>
      <c r="L520" s="58"/>
      <c r="M520" s="59"/>
      <c r="N520" s="58"/>
      <c r="O520" s="59"/>
      <c r="P520" s="58"/>
      <c r="Q520" s="73"/>
      <c r="R520" s="58">
        <v>49710</v>
      </c>
      <c r="S520" s="59">
        <v>49774</v>
      </c>
      <c r="T520" s="58">
        <v>49849</v>
      </c>
      <c r="U520" s="59">
        <v>49922</v>
      </c>
      <c r="V520" s="58">
        <v>50031</v>
      </c>
      <c r="W520" s="59">
        <v>50104</v>
      </c>
      <c r="X520" s="58">
        <v>50160</v>
      </c>
      <c r="Y520" s="59">
        <v>50244</v>
      </c>
      <c r="Z520" s="58">
        <v>50446</v>
      </c>
      <c r="AA520" s="59">
        <v>50518</v>
      </c>
      <c r="AB520" s="58">
        <v>50571</v>
      </c>
      <c r="AC520" s="59">
        <v>50630</v>
      </c>
      <c r="AD520" s="58">
        <v>50839</v>
      </c>
      <c r="AE520" s="58">
        <v>51026</v>
      </c>
      <c r="AF520" s="59">
        <v>51240</v>
      </c>
    </row>
    <row r="521" s="65" customFormat="1" ht="22" customHeight="1" spans="2:32">
      <c r="B521" s="58"/>
      <c r="C521" s="59"/>
      <c r="D521" s="58"/>
      <c r="E521" s="59"/>
      <c r="F521" s="58"/>
      <c r="G521" s="59"/>
      <c r="H521" s="58"/>
      <c r="I521" s="59"/>
      <c r="J521" s="58"/>
      <c r="K521" s="59"/>
      <c r="L521" s="58"/>
      <c r="M521" s="59"/>
      <c r="N521" s="58"/>
      <c r="O521" s="59"/>
      <c r="P521" s="58"/>
      <c r="Q521" s="73"/>
      <c r="R521" s="58">
        <v>49711</v>
      </c>
      <c r="S521" s="59">
        <v>49775</v>
      </c>
      <c r="T521" s="58">
        <v>49852</v>
      </c>
      <c r="U521" s="59">
        <v>49925</v>
      </c>
      <c r="V521" s="58">
        <v>50032</v>
      </c>
      <c r="W521" s="59">
        <v>50106</v>
      </c>
      <c r="X521" s="58">
        <v>50161</v>
      </c>
      <c r="Y521" s="59">
        <v>50246</v>
      </c>
      <c r="Z521" s="58">
        <v>50447</v>
      </c>
      <c r="AA521" s="59">
        <v>50519</v>
      </c>
      <c r="AB521" s="58">
        <v>50573</v>
      </c>
      <c r="AC521" s="59">
        <v>50631</v>
      </c>
      <c r="AD521" s="58">
        <v>50840</v>
      </c>
      <c r="AE521" s="58">
        <v>51027</v>
      </c>
      <c r="AF521" s="59">
        <v>51241</v>
      </c>
    </row>
    <row r="522" s="65" customFormat="1" ht="22" customHeight="1" spans="2:32">
      <c r="B522" s="58"/>
      <c r="C522" s="59"/>
      <c r="D522" s="58"/>
      <c r="E522" s="59"/>
      <c r="F522" s="58"/>
      <c r="G522" s="59"/>
      <c r="H522" s="58"/>
      <c r="I522" s="59"/>
      <c r="J522" s="58"/>
      <c r="K522" s="59"/>
      <c r="L522" s="58"/>
      <c r="M522" s="59"/>
      <c r="N522" s="58"/>
      <c r="O522" s="59"/>
      <c r="P522" s="58"/>
      <c r="Q522" s="73"/>
      <c r="R522" s="58">
        <v>49713</v>
      </c>
      <c r="S522" s="59">
        <v>49776</v>
      </c>
      <c r="T522" s="58">
        <v>49853</v>
      </c>
      <c r="U522" s="59">
        <v>49927</v>
      </c>
      <c r="V522" s="58">
        <v>50033</v>
      </c>
      <c r="W522" s="59">
        <v>50107</v>
      </c>
      <c r="X522" s="58">
        <v>50162</v>
      </c>
      <c r="Y522" s="59">
        <v>50247</v>
      </c>
      <c r="Z522" s="58">
        <v>50448</v>
      </c>
      <c r="AA522" s="59">
        <v>50520</v>
      </c>
      <c r="AB522" s="58">
        <v>50574</v>
      </c>
      <c r="AC522" s="59">
        <v>50632</v>
      </c>
      <c r="AD522" s="58">
        <v>50841</v>
      </c>
      <c r="AE522" s="58">
        <v>51028</v>
      </c>
      <c r="AF522" s="59">
        <v>51242</v>
      </c>
    </row>
    <row r="523" s="65" customFormat="1" ht="22" customHeight="1" spans="2:32">
      <c r="B523" s="58"/>
      <c r="C523" s="59"/>
      <c r="D523" s="58"/>
      <c r="E523" s="59"/>
      <c r="F523" s="58"/>
      <c r="G523" s="59"/>
      <c r="H523" s="58"/>
      <c r="I523" s="59"/>
      <c r="J523" s="58"/>
      <c r="K523" s="59"/>
      <c r="L523" s="58"/>
      <c r="M523" s="59"/>
      <c r="N523" s="58"/>
      <c r="O523" s="59"/>
      <c r="P523" s="58"/>
      <c r="Q523" s="73"/>
      <c r="R523" s="58">
        <v>49715</v>
      </c>
      <c r="S523" s="59">
        <v>49777</v>
      </c>
      <c r="T523" s="58">
        <v>49854</v>
      </c>
      <c r="U523" s="59">
        <v>49929</v>
      </c>
      <c r="V523" s="58">
        <v>50034</v>
      </c>
      <c r="W523" s="59">
        <v>50108</v>
      </c>
      <c r="X523" s="58">
        <v>50164</v>
      </c>
      <c r="Y523" s="59">
        <v>50248</v>
      </c>
      <c r="Z523" s="58">
        <v>50449</v>
      </c>
      <c r="AA523" s="59">
        <v>50522</v>
      </c>
      <c r="AB523" s="58">
        <v>50575</v>
      </c>
      <c r="AC523" s="59">
        <v>50633</v>
      </c>
      <c r="AD523" s="58">
        <v>50842</v>
      </c>
      <c r="AE523" s="58">
        <v>51029</v>
      </c>
      <c r="AF523" s="59">
        <v>51243</v>
      </c>
    </row>
    <row r="524" s="65" customFormat="1" ht="22" customHeight="1" spans="2:32">
      <c r="B524" s="58"/>
      <c r="C524" s="59"/>
      <c r="D524" s="58"/>
      <c r="E524" s="59"/>
      <c r="F524" s="58"/>
      <c r="G524" s="59"/>
      <c r="H524" s="58"/>
      <c r="I524" s="59"/>
      <c r="J524" s="58"/>
      <c r="K524" s="59"/>
      <c r="L524" s="58"/>
      <c r="M524" s="59"/>
      <c r="N524" s="58"/>
      <c r="O524" s="59"/>
      <c r="P524" s="58"/>
      <c r="Q524" s="73"/>
      <c r="R524" s="58">
        <v>49716</v>
      </c>
      <c r="S524" s="59">
        <v>49779</v>
      </c>
      <c r="T524" s="58">
        <v>49861</v>
      </c>
      <c r="U524" s="59">
        <v>49930</v>
      </c>
      <c r="V524" s="58">
        <v>50039</v>
      </c>
      <c r="W524" s="59">
        <v>50110</v>
      </c>
      <c r="X524" s="58">
        <v>50165</v>
      </c>
      <c r="Y524" s="59">
        <v>50249</v>
      </c>
      <c r="Z524" s="58">
        <v>50450</v>
      </c>
      <c r="AA524" s="59">
        <v>50523</v>
      </c>
      <c r="AB524" s="58">
        <v>50576</v>
      </c>
      <c r="AC524" s="59">
        <v>50635</v>
      </c>
      <c r="AD524" s="58">
        <v>50843</v>
      </c>
      <c r="AE524" s="58">
        <v>51030</v>
      </c>
      <c r="AF524" s="59">
        <v>51244</v>
      </c>
    </row>
    <row r="525" s="65" customFormat="1" ht="22" customHeight="1" spans="2:32">
      <c r="B525" s="58"/>
      <c r="C525" s="59"/>
      <c r="D525" s="58"/>
      <c r="E525" s="59"/>
      <c r="F525" s="58"/>
      <c r="G525" s="59"/>
      <c r="H525" s="58"/>
      <c r="I525" s="59"/>
      <c r="J525" s="58"/>
      <c r="K525" s="59"/>
      <c r="L525" s="58"/>
      <c r="M525" s="59"/>
      <c r="N525" s="58"/>
      <c r="O525" s="59"/>
      <c r="P525" s="58"/>
      <c r="Q525" s="73"/>
      <c r="R525" s="58">
        <v>49717</v>
      </c>
      <c r="S525" s="59">
        <v>49780</v>
      </c>
      <c r="T525" s="58">
        <v>49862</v>
      </c>
      <c r="U525" s="59">
        <v>49934</v>
      </c>
      <c r="V525" s="58">
        <v>50040</v>
      </c>
      <c r="W525" s="59">
        <v>50115</v>
      </c>
      <c r="X525" s="58">
        <v>50166</v>
      </c>
      <c r="Y525" s="59">
        <v>50250</v>
      </c>
      <c r="Z525" s="58">
        <v>50451</v>
      </c>
      <c r="AA525" s="59">
        <v>50524</v>
      </c>
      <c r="AB525" s="58">
        <v>50577</v>
      </c>
      <c r="AC525" s="59">
        <v>50636</v>
      </c>
      <c r="AD525" s="58">
        <v>50845</v>
      </c>
      <c r="AE525" s="58">
        <v>51033</v>
      </c>
      <c r="AF525" s="59">
        <v>51245</v>
      </c>
    </row>
    <row r="526" s="65" customFormat="1" ht="22" customHeight="1" spans="2:32">
      <c r="B526" s="58"/>
      <c r="C526" s="59"/>
      <c r="D526" s="58"/>
      <c r="E526" s="59"/>
      <c r="F526" s="58"/>
      <c r="G526" s="59"/>
      <c r="H526" s="58"/>
      <c r="I526" s="59"/>
      <c r="J526" s="58"/>
      <c r="K526" s="59"/>
      <c r="L526" s="58"/>
      <c r="M526" s="59"/>
      <c r="N526" s="58"/>
      <c r="O526" s="59"/>
      <c r="P526" s="58"/>
      <c r="Q526" s="73"/>
      <c r="R526" s="58">
        <v>49718</v>
      </c>
      <c r="S526" s="59">
        <v>49782</v>
      </c>
      <c r="T526" s="58">
        <v>49865</v>
      </c>
      <c r="U526" s="59">
        <v>49935</v>
      </c>
      <c r="V526" s="58">
        <v>50041</v>
      </c>
      <c r="W526" s="59">
        <v>50116</v>
      </c>
      <c r="X526" s="58">
        <v>50167</v>
      </c>
      <c r="Y526" s="59">
        <v>50251</v>
      </c>
      <c r="Z526" s="58">
        <v>50452</v>
      </c>
      <c r="AA526" s="59">
        <v>50525</v>
      </c>
      <c r="AB526" s="58">
        <v>50578</v>
      </c>
      <c r="AC526" s="59">
        <v>50638</v>
      </c>
      <c r="AD526" s="58">
        <v>50846</v>
      </c>
      <c r="AE526" s="58">
        <v>51034</v>
      </c>
      <c r="AF526" s="59">
        <v>51246</v>
      </c>
    </row>
    <row r="527" s="65" customFormat="1" ht="22" customHeight="1" spans="2:32">
      <c r="B527" s="58"/>
      <c r="C527" s="59"/>
      <c r="D527" s="58"/>
      <c r="E527" s="59"/>
      <c r="F527" s="58"/>
      <c r="G527" s="59"/>
      <c r="H527" s="58"/>
      <c r="I527" s="59"/>
      <c r="J527" s="58"/>
      <c r="K527" s="59"/>
      <c r="L527" s="58"/>
      <c r="M527" s="59"/>
      <c r="N527" s="58"/>
      <c r="O527" s="59"/>
      <c r="P527" s="58"/>
      <c r="Q527" s="73"/>
      <c r="R527" s="58">
        <v>49719</v>
      </c>
      <c r="S527" s="59">
        <v>49788</v>
      </c>
      <c r="T527" s="58">
        <v>49866</v>
      </c>
      <c r="U527" s="59">
        <v>49938</v>
      </c>
      <c r="V527" s="58">
        <v>50042</v>
      </c>
      <c r="W527" s="59">
        <v>50117</v>
      </c>
      <c r="X527" s="58">
        <v>50168</v>
      </c>
      <c r="Y527" s="59">
        <v>50252</v>
      </c>
      <c r="Z527" s="58">
        <v>50453</v>
      </c>
      <c r="AA527" s="59">
        <v>50527</v>
      </c>
      <c r="AB527" s="58">
        <v>50579</v>
      </c>
      <c r="AC527" s="59">
        <v>50641</v>
      </c>
      <c r="AD527" s="58">
        <v>50847</v>
      </c>
      <c r="AE527" s="58">
        <v>51035</v>
      </c>
      <c r="AF527" s="59">
        <v>51247</v>
      </c>
    </row>
    <row r="528" s="65" customFormat="1" ht="22" customHeight="1" spans="2:32">
      <c r="B528" s="58"/>
      <c r="C528" s="59"/>
      <c r="D528" s="58"/>
      <c r="E528" s="59"/>
      <c r="F528" s="58"/>
      <c r="G528" s="59"/>
      <c r="H528" s="58"/>
      <c r="I528" s="59"/>
      <c r="J528" s="58"/>
      <c r="K528" s="59"/>
      <c r="L528" s="58"/>
      <c r="M528" s="59"/>
      <c r="N528" s="58"/>
      <c r="O528" s="59"/>
      <c r="P528" s="58"/>
      <c r="Q528" s="73"/>
      <c r="R528" s="58">
        <v>49721</v>
      </c>
      <c r="S528" s="59">
        <v>49791</v>
      </c>
      <c r="T528" s="58">
        <v>49868</v>
      </c>
      <c r="U528" s="59">
        <v>49942</v>
      </c>
      <c r="V528" s="58">
        <v>50043</v>
      </c>
      <c r="W528" s="59">
        <v>50118</v>
      </c>
      <c r="X528" s="58">
        <v>50169</v>
      </c>
      <c r="Y528" s="59">
        <v>50254</v>
      </c>
      <c r="Z528" s="58">
        <v>50454</v>
      </c>
      <c r="AA528" s="59">
        <v>50528</v>
      </c>
      <c r="AB528" s="58">
        <v>50581</v>
      </c>
      <c r="AC528" s="59">
        <v>50642</v>
      </c>
      <c r="AD528" s="58">
        <v>50848</v>
      </c>
      <c r="AE528" s="58">
        <v>51036</v>
      </c>
      <c r="AF528" s="59">
        <v>51248</v>
      </c>
    </row>
    <row r="529" s="65" customFormat="1" ht="22" customHeight="1" spans="2:32">
      <c r="B529" s="58"/>
      <c r="C529" s="59"/>
      <c r="D529" s="58"/>
      <c r="E529" s="59"/>
      <c r="F529" s="58"/>
      <c r="G529" s="59"/>
      <c r="H529" s="58"/>
      <c r="I529" s="59"/>
      <c r="J529" s="58"/>
      <c r="K529" s="59"/>
      <c r="L529" s="58"/>
      <c r="M529" s="59"/>
      <c r="N529" s="58"/>
      <c r="O529" s="59"/>
      <c r="P529" s="58"/>
      <c r="Q529" s="73"/>
      <c r="R529" s="58">
        <v>49724</v>
      </c>
      <c r="S529" s="59">
        <v>49792</v>
      </c>
      <c r="T529" s="58">
        <v>49872</v>
      </c>
      <c r="U529" s="59">
        <v>49945</v>
      </c>
      <c r="V529" s="58">
        <v>50044</v>
      </c>
      <c r="W529" s="59">
        <v>50119</v>
      </c>
      <c r="X529" s="58">
        <v>50170</v>
      </c>
      <c r="Y529" s="59">
        <v>50255</v>
      </c>
      <c r="Z529" s="58">
        <v>50455</v>
      </c>
      <c r="AA529" s="59">
        <v>50530</v>
      </c>
      <c r="AB529" s="58">
        <v>50582</v>
      </c>
      <c r="AC529" s="59">
        <v>50645</v>
      </c>
      <c r="AD529" s="58">
        <v>50849</v>
      </c>
      <c r="AE529" s="58">
        <v>51037</v>
      </c>
      <c r="AF529" s="59">
        <v>51249</v>
      </c>
    </row>
    <row r="530" s="65" customFormat="1" ht="22" customHeight="1" spans="2:32">
      <c r="B530" s="58"/>
      <c r="C530" s="59"/>
      <c r="D530" s="58"/>
      <c r="E530" s="59"/>
      <c r="F530" s="58"/>
      <c r="G530" s="59"/>
      <c r="H530" s="58"/>
      <c r="I530" s="59"/>
      <c r="J530" s="58"/>
      <c r="K530" s="59"/>
      <c r="L530" s="58"/>
      <c r="M530" s="59"/>
      <c r="N530" s="58"/>
      <c r="O530" s="59"/>
      <c r="P530" s="58"/>
      <c r="Q530" s="73"/>
      <c r="R530" s="58">
        <v>49725</v>
      </c>
      <c r="S530" s="59">
        <v>49793</v>
      </c>
      <c r="T530" s="58">
        <v>49873</v>
      </c>
      <c r="U530" s="59">
        <v>49946</v>
      </c>
      <c r="V530" s="58">
        <v>50046</v>
      </c>
      <c r="W530" s="59">
        <v>50120</v>
      </c>
      <c r="X530" s="58">
        <v>50171</v>
      </c>
      <c r="Y530" s="59">
        <v>50256</v>
      </c>
      <c r="Z530" s="58">
        <v>50456</v>
      </c>
      <c r="AA530" s="59">
        <v>50531</v>
      </c>
      <c r="AB530" s="58">
        <v>50583</v>
      </c>
      <c r="AC530" s="59">
        <v>50647</v>
      </c>
      <c r="AD530" s="58">
        <v>50851</v>
      </c>
      <c r="AE530" s="58">
        <v>51038</v>
      </c>
      <c r="AF530" s="59">
        <v>51330</v>
      </c>
    </row>
    <row r="531" s="65" customFormat="1" ht="22" customHeight="1" spans="2:32">
      <c r="B531" s="58"/>
      <c r="C531" s="59"/>
      <c r="D531" s="58"/>
      <c r="E531" s="59"/>
      <c r="F531" s="58"/>
      <c r="G531" s="59"/>
      <c r="H531" s="58"/>
      <c r="I531" s="59"/>
      <c r="J531" s="58"/>
      <c r="K531" s="59"/>
      <c r="L531" s="58"/>
      <c r="M531" s="59"/>
      <c r="N531" s="58"/>
      <c r="O531" s="59"/>
      <c r="P531" s="58"/>
      <c r="Q531" s="73"/>
      <c r="R531" s="58">
        <v>49726</v>
      </c>
      <c r="S531" s="59">
        <v>49795</v>
      </c>
      <c r="T531" s="58">
        <v>49877</v>
      </c>
      <c r="U531" s="59">
        <v>49947</v>
      </c>
      <c r="V531" s="58">
        <v>50048</v>
      </c>
      <c r="W531" s="59">
        <v>50122</v>
      </c>
      <c r="X531" s="58">
        <v>50173</v>
      </c>
      <c r="Y531" s="59">
        <v>50257</v>
      </c>
      <c r="Z531" s="58">
        <v>50457</v>
      </c>
      <c r="AA531" s="59">
        <v>50532</v>
      </c>
      <c r="AB531" s="58">
        <v>50585</v>
      </c>
      <c r="AC531" s="59">
        <v>50649</v>
      </c>
      <c r="AD531" s="58">
        <v>50853</v>
      </c>
      <c r="AE531" s="58">
        <v>51039</v>
      </c>
      <c r="AF531" s="59">
        <v>51333</v>
      </c>
    </row>
    <row r="532" s="65" customFormat="1" ht="22" customHeight="1" spans="2:32">
      <c r="B532" s="58"/>
      <c r="C532" s="59"/>
      <c r="D532" s="58"/>
      <c r="E532" s="59"/>
      <c r="F532" s="58"/>
      <c r="G532" s="59"/>
      <c r="H532" s="58"/>
      <c r="I532" s="59"/>
      <c r="J532" s="58"/>
      <c r="K532" s="59"/>
      <c r="L532" s="58"/>
      <c r="M532" s="59"/>
      <c r="N532" s="58"/>
      <c r="O532" s="59"/>
      <c r="P532" s="58"/>
      <c r="Q532" s="73"/>
      <c r="R532" s="58">
        <v>49727</v>
      </c>
      <c r="S532" s="59">
        <v>49797</v>
      </c>
      <c r="T532" s="58">
        <v>49878</v>
      </c>
      <c r="U532" s="59">
        <v>49948</v>
      </c>
      <c r="V532" s="58">
        <v>50049</v>
      </c>
      <c r="W532" s="59">
        <v>50123</v>
      </c>
      <c r="X532" s="58">
        <v>50174</v>
      </c>
      <c r="Y532" s="59">
        <v>50258</v>
      </c>
      <c r="Z532" s="58">
        <v>50458</v>
      </c>
      <c r="AA532" s="59">
        <v>50533</v>
      </c>
      <c r="AB532" s="58">
        <v>50586</v>
      </c>
      <c r="AC532" s="59">
        <v>50650</v>
      </c>
      <c r="AD532" s="58">
        <v>50854</v>
      </c>
      <c r="AE532" s="58">
        <v>51040</v>
      </c>
      <c r="AF532" s="59">
        <v>51334</v>
      </c>
    </row>
    <row r="533" s="65" customFormat="1" ht="22" customHeight="1" spans="2:32">
      <c r="B533" s="58"/>
      <c r="C533" s="59"/>
      <c r="D533" s="58"/>
      <c r="E533" s="59"/>
      <c r="F533" s="58"/>
      <c r="G533" s="59"/>
      <c r="H533" s="58"/>
      <c r="I533" s="59"/>
      <c r="J533" s="58"/>
      <c r="K533" s="59"/>
      <c r="L533" s="58"/>
      <c r="M533" s="59"/>
      <c r="N533" s="58"/>
      <c r="O533" s="59"/>
      <c r="P533" s="58"/>
      <c r="Q533" s="73"/>
      <c r="R533" s="58">
        <v>49728</v>
      </c>
      <c r="S533" s="59">
        <v>49799</v>
      </c>
      <c r="T533" s="58">
        <v>49879</v>
      </c>
      <c r="U533" s="59">
        <v>49950</v>
      </c>
      <c r="V533" s="58">
        <v>50050</v>
      </c>
      <c r="W533" s="59">
        <v>50127</v>
      </c>
      <c r="X533" s="58">
        <v>50206</v>
      </c>
      <c r="Y533" s="59">
        <v>50259</v>
      </c>
      <c r="Z533" s="58">
        <v>50459</v>
      </c>
      <c r="AA533" s="59">
        <v>50535</v>
      </c>
      <c r="AB533" s="58">
        <v>50590</v>
      </c>
      <c r="AC533" s="59">
        <v>50651</v>
      </c>
      <c r="AD533" s="58">
        <v>50857</v>
      </c>
      <c r="AE533" s="58">
        <v>51041</v>
      </c>
      <c r="AF533" s="59">
        <v>51338</v>
      </c>
    </row>
    <row r="534" s="65" customFormat="1" ht="22" customHeight="1" spans="2:32">
      <c r="B534" s="58"/>
      <c r="C534" s="59"/>
      <c r="D534" s="58"/>
      <c r="E534" s="59"/>
      <c r="F534" s="58"/>
      <c r="G534" s="59"/>
      <c r="H534" s="58"/>
      <c r="I534" s="59"/>
      <c r="J534" s="58"/>
      <c r="K534" s="59"/>
      <c r="L534" s="58"/>
      <c r="M534" s="59"/>
      <c r="N534" s="58"/>
      <c r="O534" s="59"/>
      <c r="P534" s="58"/>
      <c r="Q534" s="73"/>
      <c r="R534" s="58">
        <v>49729</v>
      </c>
      <c r="S534" s="59">
        <v>49805</v>
      </c>
      <c r="T534" s="58">
        <v>49880</v>
      </c>
      <c r="U534" s="59">
        <v>49952</v>
      </c>
      <c r="V534" s="58">
        <v>50051</v>
      </c>
      <c r="W534" s="59">
        <v>50128</v>
      </c>
      <c r="X534" s="58">
        <v>50207</v>
      </c>
      <c r="Y534" s="59">
        <v>50261</v>
      </c>
      <c r="Z534" s="58">
        <v>50460</v>
      </c>
      <c r="AA534" s="59">
        <v>50536</v>
      </c>
      <c r="AB534" s="58">
        <v>50591</v>
      </c>
      <c r="AC534" s="59">
        <v>50653</v>
      </c>
      <c r="AD534" s="58">
        <v>50858</v>
      </c>
      <c r="AE534" s="58">
        <v>51044</v>
      </c>
      <c r="AF534" s="59">
        <v>51341</v>
      </c>
    </row>
    <row r="535" s="65" customFormat="1" ht="22" customHeight="1" spans="2:32">
      <c r="B535" s="58"/>
      <c r="C535" s="59"/>
      <c r="D535" s="58"/>
      <c r="E535" s="59"/>
      <c r="F535" s="58"/>
      <c r="G535" s="59"/>
      <c r="H535" s="58"/>
      <c r="I535" s="59"/>
      <c r="J535" s="58"/>
      <c r="K535" s="59"/>
      <c r="L535" s="58"/>
      <c r="M535" s="59"/>
      <c r="N535" s="58"/>
      <c r="O535" s="59"/>
      <c r="P535" s="58"/>
      <c r="Q535" s="73"/>
      <c r="R535" s="58">
        <v>49730</v>
      </c>
      <c r="S535" s="59">
        <v>49806</v>
      </c>
      <c r="T535" s="58">
        <v>49881</v>
      </c>
      <c r="U535" s="59">
        <v>49953</v>
      </c>
      <c r="V535" s="58">
        <v>50052</v>
      </c>
      <c r="W535" s="59">
        <v>50129</v>
      </c>
      <c r="X535" s="58">
        <v>50210</v>
      </c>
      <c r="Y535" s="59">
        <v>50262</v>
      </c>
      <c r="Z535" s="58">
        <v>50461</v>
      </c>
      <c r="AA535" s="59">
        <v>50538</v>
      </c>
      <c r="AB535" s="58">
        <v>50592</v>
      </c>
      <c r="AC535" s="59">
        <v>50654</v>
      </c>
      <c r="AD535" s="58">
        <v>50859</v>
      </c>
      <c r="AE535" s="58">
        <v>51045</v>
      </c>
      <c r="AF535" s="59">
        <v>51342</v>
      </c>
    </row>
    <row r="536" s="65" customFormat="1" ht="22" customHeight="1" spans="2:32">
      <c r="B536" s="58"/>
      <c r="C536" s="59"/>
      <c r="D536" s="58"/>
      <c r="E536" s="59"/>
      <c r="F536" s="58"/>
      <c r="G536" s="59"/>
      <c r="H536" s="58"/>
      <c r="I536" s="59"/>
      <c r="J536" s="58"/>
      <c r="K536" s="59"/>
      <c r="L536" s="58"/>
      <c r="M536" s="59"/>
      <c r="N536" s="58"/>
      <c r="O536" s="59"/>
      <c r="P536" s="58"/>
      <c r="Q536" s="73"/>
      <c r="R536" s="58">
        <v>49733</v>
      </c>
      <c r="S536" s="59">
        <v>49807</v>
      </c>
      <c r="T536" s="58">
        <v>49883</v>
      </c>
      <c r="U536" s="59">
        <v>49955</v>
      </c>
      <c r="V536" s="58">
        <v>50054</v>
      </c>
      <c r="W536" s="59">
        <v>50130</v>
      </c>
      <c r="X536" s="58">
        <v>50212</v>
      </c>
      <c r="Y536" s="59">
        <v>50264</v>
      </c>
      <c r="Z536" s="58">
        <v>50464</v>
      </c>
      <c r="AA536" s="59">
        <v>50539</v>
      </c>
      <c r="AB536" s="58">
        <v>50593</v>
      </c>
      <c r="AC536" s="59">
        <v>50655</v>
      </c>
      <c r="AD536" s="58">
        <v>50860</v>
      </c>
      <c r="AE536" s="58">
        <v>51046</v>
      </c>
      <c r="AF536" s="59">
        <v>51343</v>
      </c>
    </row>
    <row r="537" s="65" customFormat="1" ht="22" customHeight="1" spans="2:32">
      <c r="B537" s="58"/>
      <c r="C537" s="59"/>
      <c r="D537" s="58"/>
      <c r="E537" s="59"/>
      <c r="F537" s="58"/>
      <c r="G537" s="59"/>
      <c r="H537" s="58"/>
      <c r="I537" s="59"/>
      <c r="J537" s="58"/>
      <c r="K537" s="59"/>
      <c r="L537" s="58"/>
      <c r="M537" s="59"/>
      <c r="N537" s="58"/>
      <c r="O537" s="59"/>
      <c r="P537" s="58"/>
      <c r="Q537" s="73"/>
      <c r="R537" s="58">
        <v>49736</v>
      </c>
      <c r="S537" s="59">
        <v>49812</v>
      </c>
      <c r="T537" s="58">
        <v>49884</v>
      </c>
      <c r="U537" s="59">
        <v>49958</v>
      </c>
      <c r="V537" s="58">
        <v>50055</v>
      </c>
      <c r="W537" s="59">
        <v>50132</v>
      </c>
      <c r="X537" s="58">
        <v>50213</v>
      </c>
      <c r="Y537" s="59">
        <v>50268</v>
      </c>
      <c r="Z537" s="58">
        <v>50465</v>
      </c>
      <c r="AA537" s="59">
        <v>50540</v>
      </c>
      <c r="AB537" s="58">
        <v>50594</v>
      </c>
      <c r="AC537" s="59">
        <v>50658</v>
      </c>
      <c r="AD537" s="58">
        <v>50861</v>
      </c>
      <c r="AE537" s="58">
        <v>51047</v>
      </c>
      <c r="AF537" s="59">
        <v>51344</v>
      </c>
    </row>
    <row r="538" s="65" customFormat="1" ht="22" customHeight="1" spans="2:32">
      <c r="B538" s="58"/>
      <c r="C538" s="59"/>
      <c r="D538" s="58"/>
      <c r="E538" s="59"/>
      <c r="F538" s="58"/>
      <c r="G538" s="59"/>
      <c r="H538" s="58"/>
      <c r="I538" s="59"/>
      <c r="J538" s="58"/>
      <c r="K538" s="59"/>
      <c r="L538" s="58"/>
      <c r="M538" s="59"/>
      <c r="N538" s="58"/>
      <c r="O538" s="59"/>
      <c r="P538" s="58"/>
      <c r="Q538" s="73"/>
      <c r="R538" s="58">
        <v>49738</v>
      </c>
      <c r="S538" s="59">
        <v>49813</v>
      </c>
      <c r="T538" s="58">
        <v>49885</v>
      </c>
      <c r="U538" s="59">
        <v>49959</v>
      </c>
      <c r="V538" s="58">
        <v>50056</v>
      </c>
      <c r="W538" s="59">
        <v>50133</v>
      </c>
      <c r="X538" s="58">
        <v>50214</v>
      </c>
      <c r="Y538" s="59">
        <v>50269</v>
      </c>
      <c r="Z538" s="58">
        <v>50466</v>
      </c>
      <c r="AA538" s="59">
        <v>50541</v>
      </c>
      <c r="AB538" s="58">
        <v>50597</v>
      </c>
      <c r="AC538" s="59">
        <v>50660</v>
      </c>
      <c r="AD538" s="58">
        <v>50862</v>
      </c>
      <c r="AE538" s="58">
        <v>51048</v>
      </c>
      <c r="AF538" s="59">
        <v>51345</v>
      </c>
    </row>
    <row r="539" s="65" customFormat="1" ht="22" customHeight="1" spans="2:32">
      <c r="B539" s="58"/>
      <c r="C539" s="59"/>
      <c r="D539" s="58"/>
      <c r="E539" s="59"/>
      <c r="F539" s="58"/>
      <c r="G539" s="59"/>
      <c r="H539" s="58"/>
      <c r="I539" s="59"/>
      <c r="J539" s="58"/>
      <c r="K539" s="59"/>
      <c r="L539" s="58"/>
      <c r="M539" s="59"/>
      <c r="N539" s="58"/>
      <c r="O539" s="59"/>
      <c r="P539" s="58"/>
      <c r="Q539" s="73"/>
      <c r="R539" s="58">
        <v>49739</v>
      </c>
      <c r="S539" s="59">
        <v>49814</v>
      </c>
      <c r="T539" s="58">
        <v>49886</v>
      </c>
      <c r="U539" s="59">
        <v>49960</v>
      </c>
      <c r="V539" s="58">
        <v>50057</v>
      </c>
      <c r="W539" s="59">
        <v>50134</v>
      </c>
      <c r="X539" s="58">
        <v>50216</v>
      </c>
      <c r="Y539" s="59">
        <v>50271</v>
      </c>
      <c r="Z539" s="58">
        <v>50467</v>
      </c>
      <c r="AA539" s="59">
        <v>50542</v>
      </c>
      <c r="AB539" s="58">
        <v>50598</v>
      </c>
      <c r="AC539" s="59">
        <v>50661</v>
      </c>
      <c r="AD539" s="58">
        <v>50863</v>
      </c>
      <c r="AE539" s="58">
        <v>51049</v>
      </c>
      <c r="AF539" s="59">
        <v>51346</v>
      </c>
    </row>
    <row r="540" s="65" customFormat="1" ht="22" customHeight="1" spans="2:32">
      <c r="B540" s="58"/>
      <c r="C540" s="59"/>
      <c r="D540" s="58"/>
      <c r="E540" s="59"/>
      <c r="F540" s="58"/>
      <c r="G540" s="59"/>
      <c r="H540" s="58"/>
      <c r="I540" s="59"/>
      <c r="J540" s="58"/>
      <c r="K540" s="59"/>
      <c r="L540" s="58"/>
      <c r="M540" s="59"/>
      <c r="N540" s="58"/>
      <c r="O540" s="59"/>
      <c r="P540" s="58"/>
      <c r="Q540" s="73"/>
      <c r="R540" s="58">
        <v>49743</v>
      </c>
      <c r="S540" s="59">
        <v>49815</v>
      </c>
      <c r="T540" s="58">
        <v>49887</v>
      </c>
      <c r="U540" s="59">
        <v>49962</v>
      </c>
      <c r="V540" s="58">
        <v>50058</v>
      </c>
      <c r="W540" s="59">
        <v>50135</v>
      </c>
      <c r="X540" s="58">
        <v>50217</v>
      </c>
      <c r="Y540" s="59">
        <v>50272</v>
      </c>
      <c r="Z540" s="58">
        <v>50468</v>
      </c>
      <c r="AA540" s="59">
        <v>50543</v>
      </c>
      <c r="AB540" s="58">
        <v>50599</v>
      </c>
      <c r="AC540" s="59">
        <v>50665</v>
      </c>
      <c r="AD540" s="58">
        <v>50864</v>
      </c>
      <c r="AE540" s="58">
        <v>51050</v>
      </c>
      <c r="AF540" s="59">
        <v>51347</v>
      </c>
    </row>
    <row r="541" s="65" customFormat="1" ht="22" customHeight="1" spans="2:32">
      <c r="B541" s="58"/>
      <c r="C541" s="59"/>
      <c r="D541" s="58"/>
      <c r="E541" s="59"/>
      <c r="F541" s="58"/>
      <c r="G541" s="59"/>
      <c r="H541" s="58"/>
      <c r="I541" s="59"/>
      <c r="J541" s="58"/>
      <c r="K541" s="59"/>
      <c r="L541" s="58"/>
      <c r="M541" s="59"/>
      <c r="N541" s="58"/>
      <c r="O541" s="59"/>
      <c r="P541" s="58"/>
      <c r="Q541" s="73"/>
      <c r="R541" s="58">
        <v>49744</v>
      </c>
      <c r="S541" s="59">
        <v>49816</v>
      </c>
      <c r="T541" s="58">
        <v>49891</v>
      </c>
      <c r="U541" s="59">
        <v>49963</v>
      </c>
      <c r="V541" s="58">
        <v>50059</v>
      </c>
      <c r="W541" s="59">
        <v>50136</v>
      </c>
      <c r="X541" s="58">
        <v>50218</v>
      </c>
      <c r="Y541" s="59">
        <v>50273</v>
      </c>
      <c r="Z541" s="58">
        <v>50469</v>
      </c>
      <c r="AA541" s="59">
        <v>50544</v>
      </c>
      <c r="AB541" s="58">
        <v>50601</v>
      </c>
      <c r="AC541" s="59">
        <v>50666</v>
      </c>
      <c r="AD541" s="58">
        <v>51001</v>
      </c>
      <c r="AE541" s="58">
        <v>51051</v>
      </c>
      <c r="AF541" s="59">
        <v>51349</v>
      </c>
    </row>
    <row r="542" s="65" customFormat="1" ht="22" customHeight="1" spans="2:32">
      <c r="B542" s="58"/>
      <c r="C542" s="59"/>
      <c r="D542" s="58"/>
      <c r="E542" s="59"/>
      <c r="F542" s="58"/>
      <c r="G542" s="59"/>
      <c r="H542" s="58"/>
      <c r="I542" s="59"/>
      <c r="J542" s="58"/>
      <c r="K542" s="59"/>
      <c r="L542" s="58"/>
      <c r="M542" s="59"/>
      <c r="N542" s="58"/>
      <c r="O542" s="59"/>
      <c r="P542" s="58"/>
      <c r="Q542" s="73"/>
      <c r="R542" s="58">
        <v>49745</v>
      </c>
      <c r="S542" s="59">
        <v>49817</v>
      </c>
      <c r="T542" s="58">
        <v>49892</v>
      </c>
      <c r="U542" s="59">
        <v>49965</v>
      </c>
      <c r="V542" s="58">
        <v>50060</v>
      </c>
      <c r="W542" s="59">
        <v>50138</v>
      </c>
      <c r="X542" s="58">
        <v>50220</v>
      </c>
      <c r="Y542" s="59">
        <v>50274</v>
      </c>
      <c r="Z542" s="58">
        <v>50470</v>
      </c>
      <c r="AA542" s="59">
        <v>50545</v>
      </c>
      <c r="AB542" s="58">
        <v>50602</v>
      </c>
      <c r="AC542" s="59">
        <v>50668</v>
      </c>
      <c r="AD542" s="58">
        <v>51002</v>
      </c>
      <c r="AE542" s="58">
        <v>51052</v>
      </c>
      <c r="AF542" s="59">
        <v>51350</v>
      </c>
    </row>
    <row r="543" s="65" customFormat="1" ht="22" customHeight="1" spans="2:32">
      <c r="B543" s="58"/>
      <c r="C543" s="59"/>
      <c r="D543" s="58"/>
      <c r="E543" s="59"/>
      <c r="F543" s="58"/>
      <c r="G543" s="59"/>
      <c r="H543" s="58"/>
      <c r="I543" s="59"/>
      <c r="J543" s="58"/>
      <c r="K543" s="59"/>
      <c r="L543" s="58"/>
      <c r="M543" s="59"/>
      <c r="N543" s="58"/>
      <c r="O543" s="59"/>
      <c r="P543" s="58"/>
      <c r="Q543" s="73"/>
      <c r="R543" s="58">
        <v>51354</v>
      </c>
      <c r="S543" s="59">
        <v>51527</v>
      </c>
      <c r="T543" s="58">
        <v>51579</v>
      </c>
      <c r="U543" s="59">
        <v>52064</v>
      </c>
      <c r="V543" s="58">
        <v>52172</v>
      </c>
      <c r="W543" s="59">
        <v>52309</v>
      </c>
      <c r="X543" s="58">
        <v>52543</v>
      </c>
      <c r="Y543" s="59">
        <v>52631</v>
      </c>
      <c r="Z543" s="58">
        <v>52772</v>
      </c>
      <c r="AA543" s="59">
        <v>53501</v>
      </c>
      <c r="AB543" s="58">
        <v>53588</v>
      </c>
      <c r="AC543" s="59">
        <v>53948</v>
      </c>
      <c r="AD543" s="58">
        <v>54125</v>
      </c>
      <c r="AE543" s="58">
        <v>54407</v>
      </c>
      <c r="AF543" s="59">
        <v>54462</v>
      </c>
    </row>
    <row r="544" s="65" customFormat="1" ht="22" customHeight="1" spans="2:32">
      <c r="B544" s="58"/>
      <c r="C544" s="59"/>
      <c r="D544" s="58"/>
      <c r="E544" s="59"/>
      <c r="F544" s="58"/>
      <c r="G544" s="59"/>
      <c r="H544" s="58"/>
      <c r="I544" s="59"/>
      <c r="J544" s="58"/>
      <c r="K544" s="59"/>
      <c r="L544" s="58"/>
      <c r="M544" s="59"/>
      <c r="N544" s="58"/>
      <c r="O544" s="59"/>
      <c r="P544" s="58"/>
      <c r="Q544" s="73"/>
      <c r="R544" s="58">
        <v>51357</v>
      </c>
      <c r="S544" s="59">
        <v>51528</v>
      </c>
      <c r="T544" s="58">
        <v>51603</v>
      </c>
      <c r="U544" s="59">
        <v>52065</v>
      </c>
      <c r="V544" s="58">
        <v>52201</v>
      </c>
      <c r="W544" s="59">
        <v>52310</v>
      </c>
      <c r="X544" s="58">
        <v>52548</v>
      </c>
      <c r="Y544" s="59">
        <v>52635</v>
      </c>
      <c r="Z544" s="58">
        <v>52774</v>
      </c>
      <c r="AA544" s="59">
        <v>53502</v>
      </c>
      <c r="AB544" s="58">
        <v>53599</v>
      </c>
      <c r="AC544" s="59">
        <v>53949</v>
      </c>
      <c r="AD544" s="58">
        <v>54126</v>
      </c>
      <c r="AE544" s="58">
        <v>54408</v>
      </c>
      <c r="AF544" s="59">
        <v>54463</v>
      </c>
    </row>
    <row r="545" s="65" customFormat="1" ht="22" customHeight="1" spans="2:32">
      <c r="B545" s="58"/>
      <c r="C545" s="59"/>
      <c r="D545" s="58"/>
      <c r="E545" s="59"/>
      <c r="F545" s="58"/>
      <c r="G545" s="59"/>
      <c r="H545" s="58"/>
      <c r="I545" s="59"/>
      <c r="J545" s="58"/>
      <c r="K545" s="59"/>
      <c r="L545" s="58"/>
      <c r="M545" s="59"/>
      <c r="N545" s="58"/>
      <c r="O545" s="59"/>
      <c r="P545" s="58"/>
      <c r="Q545" s="73"/>
      <c r="R545" s="58">
        <v>51358</v>
      </c>
      <c r="S545" s="59">
        <v>51529</v>
      </c>
      <c r="T545" s="58">
        <v>51630</v>
      </c>
      <c r="U545" s="59">
        <v>52066</v>
      </c>
      <c r="V545" s="58">
        <v>52202</v>
      </c>
      <c r="W545" s="59">
        <v>52313</v>
      </c>
      <c r="X545" s="58">
        <v>52549</v>
      </c>
      <c r="Y545" s="59">
        <v>52637</v>
      </c>
      <c r="Z545" s="58">
        <v>52776</v>
      </c>
      <c r="AA545" s="59">
        <v>53503</v>
      </c>
      <c r="AB545" s="58">
        <v>53801</v>
      </c>
      <c r="AC545" s="59">
        <v>53951</v>
      </c>
      <c r="AD545" s="58">
        <v>54127</v>
      </c>
      <c r="AE545" s="58">
        <v>54410</v>
      </c>
      <c r="AF545" s="59">
        <v>54465</v>
      </c>
    </row>
    <row r="546" s="65" customFormat="1" ht="22" customHeight="1" spans="2:32">
      <c r="B546" s="58"/>
      <c r="C546" s="59"/>
      <c r="D546" s="58"/>
      <c r="E546" s="59"/>
      <c r="F546" s="58"/>
      <c r="G546" s="59"/>
      <c r="H546" s="58"/>
      <c r="I546" s="59"/>
      <c r="J546" s="58"/>
      <c r="K546" s="59"/>
      <c r="L546" s="58"/>
      <c r="M546" s="59"/>
      <c r="N546" s="58"/>
      <c r="O546" s="59"/>
      <c r="P546" s="58"/>
      <c r="Q546" s="73"/>
      <c r="R546" s="58">
        <v>51364</v>
      </c>
      <c r="S546" s="59">
        <v>51530</v>
      </c>
      <c r="T546" s="58">
        <v>51631</v>
      </c>
      <c r="U546" s="59">
        <v>52069</v>
      </c>
      <c r="V546" s="58">
        <v>52207</v>
      </c>
      <c r="W546" s="59">
        <v>52316</v>
      </c>
      <c r="X546" s="58">
        <v>52550</v>
      </c>
      <c r="Y546" s="59">
        <v>52639</v>
      </c>
      <c r="Z546" s="58">
        <v>52777</v>
      </c>
      <c r="AA546" s="59">
        <v>53504</v>
      </c>
      <c r="AB546" s="58">
        <v>53802</v>
      </c>
      <c r="AC546" s="59">
        <v>53952</v>
      </c>
      <c r="AD546" s="58">
        <v>54128</v>
      </c>
      <c r="AE546" s="58">
        <v>54411</v>
      </c>
      <c r="AF546" s="59">
        <v>54466</v>
      </c>
    </row>
    <row r="547" s="65" customFormat="1" ht="22" customHeight="1" spans="2:32">
      <c r="B547" s="58"/>
      <c r="C547" s="59"/>
      <c r="D547" s="58"/>
      <c r="E547" s="59"/>
      <c r="F547" s="58"/>
      <c r="G547" s="59"/>
      <c r="H547" s="58"/>
      <c r="I547" s="59"/>
      <c r="J547" s="58"/>
      <c r="K547" s="59"/>
      <c r="L547" s="58"/>
      <c r="M547" s="59"/>
      <c r="N547" s="58"/>
      <c r="O547" s="59"/>
      <c r="P547" s="58"/>
      <c r="Q547" s="73"/>
      <c r="R547" s="58">
        <v>51365</v>
      </c>
      <c r="S547" s="59">
        <v>51531</v>
      </c>
      <c r="T547" s="58">
        <v>51632</v>
      </c>
      <c r="U547" s="59">
        <v>52070</v>
      </c>
      <c r="V547" s="58">
        <v>52208</v>
      </c>
      <c r="W547" s="59">
        <v>52318</v>
      </c>
      <c r="X547" s="58">
        <v>52551</v>
      </c>
      <c r="Y547" s="59">
        <v>52640</v>
      </c>
      <c r="Z547" s="58">
        <v>52778</v>
      </c>
      <c r="AA547" s="59">
        <v>53505</v>
      </c>
      <c r="AB547" s="58">
        <v>53804</v>
      </c>
      <c r="AC547" s="59">
        <v>53953</v>
      </c>
      <c r="AD547" s="58">
        <v>54129</v>
      </c>
      <c r="AE547" s="58">
        <v>54412</v>
      </c>
      <c r="AF547" s="59">
        <v>54470</v>
      </c>
    </row>
    <row r="548" s="65" customFormat="1" ht="22" customHeight="1" spans="2:32">
      <c r="B548" s="58"/>
      <c r="C548" s="59"/>
      <c r="D548" s="58"/>
      <c r="E548" s="59"/>
      <c r="F548" s="58"/>
      <c r="G548" s="59"/>
      <c r="H548" s="58"/>
      <c r="I548" s="59"/>
      <c r="J548" s="58"/>
      <c r="K548" s="59"/>
      <c r="L548" s="58"/>
      <c r="M548" s="59"/>
      <c r="N548" s="58"/>
      <c r="O548" s="59"/>
      <c r="P548" s="58"/>
      <c r="Q548" s="73"/>
      <c r="R548" s="58">
        <v>51366</v>
      </c>
      <c r="S548" s="59">
        <v>51532</v>
      </c>
      <c r="T548" s="58">
        <v>51636</v>
      </c>
      <c r="U548" s="59">
        <v>52071</v>
      </c>
      <c r="V548" s="58">
        <v>52209</v>
      </c>
      <c r="W548" s="59">
        <v>52320</v>
      </c>
      <c r="X548" s="58">
        <v>52552</v>
      </c>
      <c r="Y548" s="59">
        <v>52644</v>
      </c>
      <c r="Z548" s="58">
        <v>53001</v>
      </c>
      <c r="AA548" s="59">
        <v>53506</v>
      </c>
      <c r="AB548" s="58">
        <v>53805</v>
      </c>
      <c r="AC548" s="59">
        <v>53956</v>
      </c>
      <c r="AD548" s="58">
        <v>54135</v>
      </c>
      <c r="AE548" s="58">
        <v>54413</v>
      </c>
      <c r="AF548" s="59">
        <v>54471</v>
      </c>
    </row>
    <row r="549" s="65" customFormat="1" ht="22" customHeight="1" spans="2:32">
      <c r="B549" s="58"/>
      <c r="C549" s="59"/>
      <c r="D549" s="58"/>
      <c r="E549" s="59"/>
      <c r="F549" s="58"/>
      <c r="G549" s="59"/>
      <c r="H549" s="58"/>
      <c r="I549" s="59"/>
      <c r="J549" s="58"/>
      <c r="K549" s="59"/>
      <c r="L549" s="58"/>
      <c r="M549" s="59"/>
      <c r="N549" s="58"/>
      <c r="O549" s="59"/>
      <c r="P549" s="58"/>
      <c r="Q549" s="73"/>
      <c r="R549" s="58">
        <v>51430</v>
      </c>
      <c r="S549" s="59">
        <v>51533</v>
      </c>
      <c r="T549" s="58">
        <v>51637</v>
      </c>
      <c r="U549" s="59">
        <v>52072</v>
      </c>
      <c r="V549" s="58">
        <v>52210</v>
      </c>
      <c r="W549" s="59">
        <v>52321</v>
      </c>
      <c r="X549" s="58">
        <v>52553</v>
      </c>
      <c r="Y549" s="59">
        <v>52645</v>
      </c>
      <c r="Z549" s="58">
        <v>53003</v>
      </c>
      <c r="AA549" s="59">
        <v>53510</v>
      </c>
      <c r="AB549" s="58">
        <v>53806</v>
      </c>
      <c r="AC549" s="59">
        <v>53957</v>
      </c>
      <c r="AD549" s="58">
        <v>54137</v>
      </c>
      <c r="AE549" s="58">
        <v>54414</v>
      </c>
      <c r="AF549" s="59">
        <v>54473</v>
      </c>
    </row>
    <row r="550" s="65" customFormat="1" ht="22" customHeight="1" spans="2:32">
      <c r="B550" s="58"/>
      <c r="C550" s="59"/>
      <c r="D550" s="58"/>
      <c r="E550" s="59"/>
      <c r="F550" s="58"/>
      <c r="G550" s="59"/>
      <c r="H550" s="58"/>
      <c r="I550" s="59"/>
      <c r="J550" s="58"/>
      <c r="K550" s="59"/>
      <c r="L550" s="58"/>
      <c r="M550" s="59"/>
      <c r="N550" s="58"/>
      <c r="O550" s="59"/>
      <c r="P550" s="58"/>
      <c r="Q550" s="73"/>
      <c r="R550" s="58">
        <v>51431</v>
      </c>
      <c r="S550" s="59">
        <v>51535</v>
      </c>
      <c r="T550" s="58">
        <v>51638</v>
      </c>
      <c r="U550" s="59">
        <v>52073</v>
      </c>
      <c r="V550" s="58">
        <v>52211</v>
      </c>
      <c r="W550" s="59">
        <v>52322</v>
      </c>
      <c r="X550" s="58">
        <v>52554</v>
      </c>
      <c r="Y550" s="59">
        <v>52646</v>
      </c>
      <c r="Z550" s="58">
        <v>53004</v>
      </c>
      <c r="AA550" s="59">
        <v>53516</v>
      </c>
      <c r="AB550" s="58">
        <v>53807</v>
      </c>
      <c r="AC550" s="59">
        <v>53961</v>
      </c>
      <c r="AD550" s="58">
        <v>54138</v>
      </c>
      <c r="AE550" s="58">
        <v>54415</v>
      </c>
      <c r="AF550" s="59">
        <v>54475</v>
      </c>
    </row>
    <row r="551" s="65" customFormat="1" ht="22" customHeight="1" spans="2:32">
      <c r="B551" s="58"/>
      <c r="C551" s="59"/>
      <c r="D551" s="58"/>
      <c r="E551" s="59"/>
      <c r="F551" s="58"/>
      <c r="G551" s="59"/>
      <c r="H551" s="58"/>
      <c r="I551" s="59"/>
      <c r="J551" s="58"/>
      <c r="K551" s="59"/>
      <c r="L551" s="58"/>
      <c r="M551" s="59"/>
      <c r="N551" s="58"/>
      <c r="O551" s="59"/>
      <c r="P551" s="58"/>
      <c r="Q551" s="73"/>
      <c r="R551" s="58">
        <v>51432</v>
      </c>
      <c r="S551" s="59">
        <v>51536</v>
      </c>
      <c r="T551" s="58">
        <v>51639</v>
      </c>
      <c r="U551" s="59">
        <v>52074</v>
      </c>
      <c r="V551" s="58">
        <v>52212</v>
      </c>
      <c r="W551" s="59">
        <v>52323</v>
      </c>
      <c r="X551" s="58">
        <v>52555</v>
      </c>
      <c r="Y551" s="59">
        <v>52647</v>
      </c>
      <c r="Z551" s="58">
        <v>53010</v>
      </c>
      <c r="AA551" s="59">
        <v>53517</v>
      </c>
      <c r="AB551" s="58">
        <v>53809</v>
      </c>
      <c r="AC551" s="59">
        <v>53963</v>
      </c>
      <c r="AD551" s="58">
        <v>54139</v>
      </c>
      <c r="AE551" s="58">
        <v>54416</v>
      </c>
      <c r="AF551" s="59">
        <v>54479</v>
      </c>
    </row>
    <row r="552" s="65" customFormat="1" ht="22" customHeight="1" spans="2:32">
      <c r="B552" s="58"/>
      <c r="C552" s="59"/>
      <c r="D552" s="58"/>
      <c r="E552" s="59"/>
      <c r="F552" s="58"/>
      <c r="G552" s="59"/>
      <c r="H552" s="58"/>
      <c r="I552" s="59"/>
      <c r="J552" s="58"/>
      <c r="K552" s="59"/>
      <c r="L552" s="58"/>
      <c r="M552" s="59"/>
      <c r="N552" s="58"/>
      <c r="O552" s="59"/>
      <c r="P552" s="58"/>
      <c r="Q552" s="73"/>
      <c r="R552" s="58">
        <v>51433</v>
      </c>
      <c r="S552" s="59">
        <v>51540</v>
      </c>
      <c r="T552" s="58">
        <v>51640</v>
      </c>
      <c r="U552" s="59">
        <v>52075</v>
      </c>
      <c r="V552" s="58">
        <v>52213</v>
      </c>
      <c r="W552" s="59">
        <v>52325</v>
      </c>
      <c r="X552" s="58">
        <v>52560</v>
      </c>
      <c r="Y552" s="59">
        <v>52648</v>
      </c>
      <c r="Z552" s="58">
        <v>53011</v>
      </c>
      <c r="AA552" s="59">
        <v>53518</v>
      </c>
      <c r="AB552" s="58">
        <v>53810</v>
      </c>
      <c r="AC552" s="59">
        <v>53964</v>
      </c>
      <c r="AD552" s="58">
        <v>54149</v>
      </c>
      <c r="AE552" s="58">
        <v>54417</v>
      </c>
      <c r="AF552" s="59">
        <v>54480</v>
      </c>
    </row>
    <row r="553" s="65" customFormat="1" ht="22" customHeight="1" spans="2:32">
      <c r="B553" s="58"/>
      <c r="C553" s="59"/>
      <c r="D553" s="58"/>
      <c r="E553" s="59"/>
      <c r="F553" s="58"/>
      <c r="G553" s="59"/>
      <c r="H553" s="58"/>
      <c r="I553" s="59"/>
      <c r="J553" s="58"/>
      <c r="K553" s="59"/>
      <c r="L553" s="58"/>
      <c r="M553" s="59"/>
      <c r="N553" s="58"/>
      <c r="O553" s="59"/>
      <c r="P553" s="58"/>
      <c r="Q553" s="73"/>
      <c r="R553" s="58">
        <v>51436</v>
      </c>
      <c r="S553" s="59">
        <v>51541</v>
      </c>
      <c r="T553" s="58">
        <v>51645</v>
      </c>
      <c r="U553" s="59">
        <v>52076</v>
      </c>
      <c r="V553" s="58">
        <v>52214</v>
      </c>
      <c r="W553" s="59">
        <v>52327</v>
      </c>
      <c r="X553" s="58">
        <v>52561</v>
      </c>
      <c r="Y553" s="59">
        <v>52649</v>
      </c>
      <c r="Z553" s="58">
        <v>53013</v>
      </c>
      <c r="AA553" s="59">
        <v>53520</v>
      </c>
      <c r="AB553" s="58">
        <v>53816</v>
      </c>
      <c r="AC553" s="59">
        <v>53968</v>
      </c>
      <c r="AD553" s="58">
        <v>54150</v>
      </c>
      <c r="AE553" s="58">
        <v>54418</v>
      </c>
      <c r="AF553" s="59">
        <v>54484</v>
      </c>
    </row>
    <row r="554" s="65" customFormat="1" ht="22" customHeight="1" spans="2:32">
      <c r="B554" s="58"/>
      <c r="C554" s="59"/>
      <c r="D554" s="58"/>
      <c r="E554" s="59"/>
      <c r="F554" s="58"/>
      <c r="G554" s="59"/>
      <c r="H554" s="58"/>
      <c r="I554" s="59"/>
      <c r="J554" s="58"/>
      <c r="K554" s="59"/>
      <c r="L554" s="58"/>
      <c r="M554" s="59"/>
      <c r="N554" s="58"/>
      <c r="O554" s="59"/>
      <c r="P554" s="58"/>
      <c r="Q554" s="73"/>
      <c r="R554" s="58">
        <v>51439</v>
      </c>
      <c r="S554" s="59">
        <v>51542</v>
      </c>
      <c r="T554" s="58">
        <v>51646</v>
      </c>
      <c r="U554" s="59">
        <v>52077</v>
      </c>
      <c r="V554" s="58">
        <v>52215</v>
      </c>
      <c r="W554" s="59">
        <v>52329</v>
      </c>
      <c r="X554" s="58">
        <v>52562</v>
      </c>
      <c r="Y554" s="59">
        <v>52650</v>
      </c>
      <c r="Z554" s="58">
        <v>53014</v>
      </c>
      <c r="AA554" s="59">
        <v>53522</v>
      </c>
      <c r="AB554" s="58">
        <v>53818</v>
      </c>
      <c r="AC554" s="59">
        <v>54001</v>
      </c>
      <c r="AD554" s="58">
        <v>54151</v>
      </c>
      <c r="AE554" s="58">
        <v>54420</v>
      </c>
      <c r="AF554" s="59">
        <v>54485</v>
      </c>
    </row>
    <row r="555" s="65" customFormat="1" ht="22" customHeight="1" spans="2:32">
      <c r="B555" s="58"/>
      <c r="C555" s="59"/>
      <c r="D555" s="58"/>
      <c r="E555" s="59"/>
      <c r="F555" s="58"/>
      <c r="G555" s="59"/>
      <c r="H555" s="58"/>
      <c r="I555" s="59"/>
      <c r="J555" s="58"/>
      <c r="K555" s="59"/>
      <c r="L555" s="58"/>
      <c r="M555" s="59"/>
      <c r="N555" s="58"/>
      <c r="O555" s="59"/>
      <c r="P555" s="58"/>
      <c r="Q555" s="73"/>
      <c r="R555" s="58">
        <v>51440</v>
      </c>
      <c r="S555" s="59">
        <v>51544</v>
      </c>
      <c r="T555" s="58">
        <v>51647</v>
      </c>
      <c r="U555" s="59">
        <v>52078</v>
      </c>
      <c r="V555" s="58">
        <v>52216</v>
      </c>
      <c r="W555" s="59">
        <v>52330</v>
      </c>
      <c r="X555" s="58">
        <v>52563</v>
      </c>
      <c r="Y555" s="59">
        <v>52651</v>
      </c>
      <c r="Z555" s="58">
        <v>53015</v>
      </c>
      <c r="AA555" s="59">
        <v>53526</v>
      </c>
      <c r="AB555" s="58">
        <v>53820</v>
      </c>
      <c r="AC555" s="59">
        <v>54003</v>
      </c>
      <c r="AD555" s="58">
        <v>54152</v>
      </c>
      <c r="AE555" s="58">
        <v>54421</v>
      </c>
      <c r="AF555" s="59">
        <v>54486</v>
      </c>
    </row>
    <row r="556" s="65" customFormat="1" ht="22" customHeight="1" spans="2:32">
      <c r="B556" s="58"/>
      <c r="C556" s="59"/>
      <c r="D556" s="58"/>
      <c r="E556" s="59"/>
      <c r="F556" s="58"/>
      <c r="G556" s="59"/>
      <c r="H556" s="58"/>
      <c r="I556" s="59"/>
      <c r="J556" s="58"/>
      <c r="K556" s="59"/>
      <c r="L556" s="58"/>
      <c r="M556" s="59"/>
      <c r="N556" s="58"/>
      <c r="O556" s="59"/>
      <c r="P556" s="58"/>
      <c r="Q556" s="73"/>
      <c r="R556" s="58">
        <v>51441</v>
      </c>
      <c r="S556" s="59">
        <v>51545</v>
      </c>
      <c r="T556" s="58">
        <v>51648</v>
      </c>
      <c r="U556" s="59">
        <v>52079</v>
      </c>
      <c r="V556" s="58">
        <v>52217</v>
      </c>
      <c r="W556" s="59">
        <v>52332</v>
      </c>
      <c r="X556" s="58">
        <v>52565</v>
      </c>
      <c r="Y556" s="59">
        <v>52653</v>
      </c>
      <c r="Z556" s="58">
        <v>53019</v>
      </c>
      <c r="AA556" s="59">
        <v>53529</v>
      </c>
      <c r="AB556" s="58">
        <v>53825</v>
      </c>
      <c r="AC556" s="59">
        <v>54004</v>
      </c>
      <c r="AD556" s="58">
        <v>54154</v>
      </c>
      <c r="AE556" s="58">
        <v>54422</v>
      </c>
      <c r="AF556" s="59">
        <v>54487</v>
      </c>
    </row>
    <row r="557" s="65" customFormat="1" ht="22" customHeight="1" spans="2:32">
      <c r="B557" s="58"/>
      <c r="C557" s="59"/>
      <c r="D557" s="58"/>
      <c r="E557" s="59"/>
      <c r="F557" s="58"/>
      <c r="G557" s="59"/>
      <c r="H557" s="58"/>
      <c r="I557" s="59"/>
      <c r="J557" s="58"/>
      <c r="K557" s="59"/>
      <c r="L557" s="58"/>
      <c r="M557" s="59"/>
      <c r="N557" s="58"/>
      <c r="O557" s="59"/>
      <c r="P557" s="58"/>
      <c r="Q557" s="73"/>
      <c r="R557" s="58">
        <v>51442</v>
      </c>
      <c r="S557" s="59">
        <v>51546</v>
      </c>
      <c r="T557" s="58">
        <v>51649</v>
      </c>
      <c r="U557" s="59">
        <v>52132</v>
      </c>
      <c r="V557" s="58">
        <v>52218</v>
      </c>
      <c r="W557" s="59">
        <v>52334</v>
      </c>
      <c r="X557" s="58">
        <v>52566</v>
      </c>
      <c r="Y557" s="59">
        <v>52654</v>
      </c>
      <c r="Z557" s="58">
        <v>53020</v>
      </c>
      <c r="AA557" s="59">
        <v>53530</v>
      </c>
      <c r="AB557" s="58">
        <v>53826</v>
      </c>
      <c r="AC557" s="59">
        <v>54006</v>
      </c>
      <c r="AD557" s="58">
        <v>54156</v>
      </c>
      <c r="AE557" s="58">
        <v>54423</v>
      </c>
      <c r="AF557" s="59">
        <v>54488</v>
      </c>
    </row>
    <row r="558" s="65" customFormat="1" ht="22" customHeight="1" spans="2:32">
      <c r="B558" s="58"/>
      <c r="C558" s="59"/>
      <c r="D558" s="58"/>
      <c r="E558" s="59"/>
      <c r="F558" s="58"/>
      <c r="G558" s="59"/>
      <c r="H558" s="58"/>
      <c r="I558" s="59"/>
      <c r="J558" s="58"/>
      <c r="K558" s="59"/>
      <c r="L558" s="58"/>
      <c r="M558" s="59"/>
      <c r="N558" s="58"/>
      <c r="O558" s="59"/>
      <c r="P558" s="58"/>
      <c r="Q558" s="73"/>
      <c r="R558" s="58">
        <v>51443</v>
      </c>
      <c r="S558" s="59">
        <v>51548</v>
      </c>
      <c r="T558" s="58">
        <v>51650</v>
      </c>
      <c r="U558" s="59">
        <v>52133</v>
      </c>
      <c r="V558" s="58">
        <v>52219</v>
      </c>
      <c r="W558" s="59">
        <v>52335</v>
      </c>
      <c r="X558" s="58">
        <v>52567</v>
      </c>
      <c r="Y558" s="59">
        <v>52656</v>
      </c>
      <c r="Z558" s="58">
        <v>53023</v>
      </c>
      <c r="AA558" s="59">
        <v>53535</v>
      </c>
      <c r="AB558" s="58">
        <v>53827</v>
      </c>
      <c r="AC558" s="59">
        <v>54007</v>
      </c>
      <c r="AD558" s="58">
        <v>54159</v>
      </c>
      <c r="AE558" s="58">
        <v>54424</v>
      </c>
      <c r="AF558" s="59">
        <v>54489</v>
      </c>
    </row>
    <row r="559" s="65" customFormat="1" ht="22" customHeight="1" spans="2:32">
      <c r="B559" s="58"/>
      <c r="C559" s="59"/>
      <c r="D559" s="58"/>
      <c r="E559" s="59"/>
      <c r="F559" s="58"/>
      <c r="G559" s="59"/>
      <c r="H559" s="58"/>
      <c r="I559" s="59"/>
      <c r="J559" s="58"/>
      <c r="K559" s="59"/>
      <c r="L559" s="58"/>
      <c r="M559" s="59"/>
      <c r="N559" s="58"/>
      <c r="O559" s="59"/>
      <c r="P559" s="58"/>
      <c r="Q559" s="73"/>
      <c r="R559" s="58">
        <v>51444</v>
      </c>
      <c r="S559" s="59">
        <v>51549</v>
      </c>
      <c r="T559" s="58">
        <v>51652</v>
      </c>
      <c r="U559" s="59">
        <v>52134</v>
      </c>
      <c r="V559" s="58">
        <v>52220</v>
      </c>
      <c r="W559" s="59">
        <v>52336</v>
      </c>
      <c r="X559" s="58">
        <v>52569</v>
      </c>
      <c r="Y559" s="59">
        <v>52658</v>
      </c>
      <c r="Z559" s="58">
        <v>53026</v>
      </c>
      <c r="AA559" s="59">
        <v>53541</v>
      </c>
      <c r="AB559" s="58">
        <v>53910</v>
      </c>
      <c r="AC559" s="59">
        <v>54009</v>
      </c>
      <c r="AD559" s="58">
        <v>54160</v>
      </c>
      <c r="AE559" s="58">
        <v>54425</v>
      </c>
      <c r="AF559" s="59">
        <v>54490</v>
      </c>
    </row>
    <row r="560" s="65" customFormat="1" ht="22" customHeight="1" spans="2:32">
      <c r="B560" s="58"/>
      <c r="C560" s="59"/>
      <c r="D560" s="58"/>
      <c r="E560" s="59"/>
      <c r="F560" s="58"/>
      <c r="G560" s="59"/>
      <c r="H560" s="58"/>
      <c r="I560" s="59"/>
      <c r="J560" s="58"/>
      <c r="K560" s="59"/>
      <c r="L560" s="58"/>
      <c r="M560" s="59"/>
      <c r="N560" s="58"/>
      <c r="O560" s="59"/>
      <c r="P560" s="58"/>
      <c r="Q560" s="73"/>
      <c r="R560" s="58">
        <v>51445</v>
      </c>
      <c r="S560" s="59">
        <v>51551</v>
      </c>
      <c r="T560" s="58">
        <v>51653</v>
      </c>
      <c r="U560" s="59">
        <v>52135</v>
      </c>
      <c r="V560" s="58">
        <v>52221</v>
      </c>
      <c r="W560" s="59">
        <v>52337</v>
      </c>
      <c r="X560" s="58">
        <v>52570</v>
      </c>
      <c r="Y560" s="59">
        <v>52659</v>
      </c>
      <c r="Z560" s="58">
        <v>53031</v>
      </c>
      <c r="AA560" s="59">
        <v>53542</v>
      </c>
      <c r="AB560" s="58">
        <v>53919</v>
      </c>
      <c r="AC560" s="59">
        <v>54011</v>
      </c>
      <c r="AD560" s="58">
        <v>54161</v>
      </c>
      <c r="AE560" s="58">
        <v>54426</v>
      </c>
      <c r="AF560" s="59">
        <v>54491</v>
      </c>
    </row>
    <row r="561" s="65" customFormat="1" ht="22" customHeight="1" spans="2:32">
      <c r="B561" s="58"/>
      <c r="C561" s="59"/>
      <c r="D561" s="58"/>
      <c r="E561" s="59"/>
      <c r="F561" s="58"/>
      <c r="G561" s="59"/>
      <c r="H561" s="58"/>
      <c r="I561" s="59"/>
      <c r="J561" s="58"/>
      <c r="K561" s="59"/>
      <c r="L561" s="58"/>
      <c r="M561" s="59"/>
      <c r="N561" s="58"/>
      <c r="O561" s="59"/>
      <c r="P561" s="58"/>
      <c r="Q561" s="73"/>
      <c r="R561" s="58">
        <v>51446</v>
      </c>
      <c r="S561" s="59">
        <v>51552</v>
      </c>
      <c r="T561" s="58">
        <v>51654</v>
      </c>
      <c r="U561" s="59">
        <v>52136</v>
      </c>
      <c r="V561" s="58">
        <v>52222</v>
      </c>
      <c r="W561" s="59">
        <v>52339</v>
      </c>
      <c r="X561" s="58">
        <v>52571</v>
      </c>
      <c r="Y561" s="59">
        <v>52660</v>
      </c>
      <c r="Z561" s="58">
        <v>53032</v>
      </c>
      <c r="AA561" s="59">
        <v>53543</v>
      </c>
      <c r="AB561" s="58">
        <v>53920</v>
      </c>
      <c r="AC561" s="59">
        <v>54012</v>
      </c>
      <c r="AD561" s="58">
        <v>54170</v>
      </c>
      <c r="AE561" s="58">
        <v>54427</v>
      </c>
      <c r="AF561" s="59">
        <v>54493</v>
      </c>
    </row>
    <row r="562" s="65" customFormat="1" ht="22" customHeight="1" spans="2:32">
      <c r="B562" s="58"/>
      <c r="C562" s="59"/>
      <c r="D562" s="58"/>
      <c r="E562" s="59"/>
      <c r="F562" s="58"/>
      <c r="G562" s="59"/>
      <c r="H562" s="58"/>
      <c r="I562" s="59"/>
      <c r="J562" s="58"/>
      <c r="K562" s="59"/>
      <c r="L562" s="58"/>
      <c r="M562" s="59"/>
      <c r="N562" s="58"/>
      <c r="O562" s="59"/>
      <c r="P562" s="58"/>
      <c r="Q562" s="73"/>
      <c r="R562" s="58">
        <v>51447</v>
      </c>
      <c r="S562" s="59">
        <v>51553</v>
      </c>
      <c r="T562" s="58">
        <v>51656</v>
      </c>
      <c r="U562" s="59">
        <v>52140</v>
      </c>
      <c r="V562" s="58">
        <v>52223</v>
      </c>
      <c r="W562" s="59">
        <v>52340</v>
      </c>
      <c r="X562" s="58">
        <v>52572</v>
      </c>
      <c r="Y562" s="59">
        <v>52701</v>
      </c>
      <c r="Z562" s="58">
        <v>53034</v>
      </c>
      <c r="AA562" s="59">
        <v>53544</v>
      </c>
      <c r="AB562" s="58">
        <v>53922</v>
      </c>
      <c r="AC562" s="59">
        <v>54013</v>
      </c>
      <c r="AD562" s="58">
        <v>54174</v>
      </c>
      <c r="AE562" s="58">
        <v>54428</v>
      </c>
      <c r="AF562" s="59">
        <v>54498</v>
      </c>
    </row>
    <row r="563" s="65" customFormat="1" ht="22" customHeight="1" spans="2:32">
      <c r="B563" s="58"/>
      <c r="C563" s="59"/>
      <c r="D563" s="58"/>
      <c r="E563" s="59"/>
      <c r="F563" s="58"/>
      <c r="G563" s="59"/>
      <c r="H563" s="58"/>
      <c r="I563" s="59"/>
      <c r="J563" s="58"/>
      <c r="K563" s="59"/>
      <c r="L563" s="58"/>
      <c r="M563" s="59"/>
      <c r="N563" s="58"/>
      <c r="O563" s="59"/>
      <c r="P563" s="58"/>
      <c r="Q563" s="73"/>
      <c r="R563" s="58">
        <v>51448</v>
      </c>
      <c r="S563" s="59">
        <v>51555</v>
      </c>
      <c r="T563" s="58">
        <v>52031</v>
      </c>
      <c r="U563" s="59">
        <v>52141</v>
      </c>
      <c r="V563" s="58">
        <v>52224</v>
      </c>
      <c r="W563" s="59">
        <v>52342</v>
      </c>
      <c r="X563" s="58">
        <v>52573</v>
      </c>
      <c r="Y563" s="59">
        <v>52720</v>
      </c>
      <c r="Z563" s="58">
        <v>53035</v>
      </c>
      <c r="AA563" s="59">
        <v>53550</v>
      </c>
      <c r="AB563" s="58">
        <v>53923</v>
      </c>
      <c r="AC563" s="59">
        <v>54014</v>
      </c>
      <c r="AD563" s="58">
        <v>54175</v>
      </c>
      <c r="AE563" s="58">
        <v>54429</v>
      </c>
      <c r="AF563" s="59">
        <v>54499</v>
      </c>
    </row>
    <row r="564" s="65" customFormat="1" ht="22" customHeight="1" spans="2:32">
      <c r="B564" s="58"/>
      <c r="C564" s="59"/>
      <c r="D564" s="58"/>
      <c r="E564" s="59"/>
      <c r="F564" s="58"/>
      <c r="G564" s="59"/>
      <c r="H564" s="58"/>
      <c r="I564" s="59"/>
      <c r="J564" s="58"/>
      <c r="K564" s="59"/>
      <c r="L564" s="58"/>
      <c r="M564" s="59"/>
      <c r="N564" s="58"/>
      <c r="O564" s="59"/>
      <c r="P564" s="58"/>
      <c r="Q564" s="73"/>
      <c r="R564" s="58">
        <v>51449</v>
      </c>
      <c r="S564" s="59">
        <v>51556</v>
      </c>
      <c r="T564" s="58">
        <v>52032</v>
      </c>
      <c r="U564" s="59">
        <v>52142</v>
      </c>
      <c r="V564" s="58">
        <v>52225</v>
      </c>
      <c r="W564" s="59">
        <v>52344</v>
      </c>
      <c r="X564" s="58">
        <v>52574</v>
      </c>
      <c r="Y564" s="59">
        <v>52721</v>
      </c>
      <c r="Z564" s="58">
        <v>53038</v>
      </c>
      <c r="AA564" s="59">
        <v>53553</v>
      </c>
      <c r="AB564" s="58">
        <v>53924</v>
      </c>
      <c r="AC564" s="59">
        <v>54015</v>
      </c>
      <c r="AD564" s="58">
        <v>54177</v>
      </c>
      <c r="AE564" s="58">
        <v>54430</v>
      </c>
      <c r="AF564" s="59">
        <v>54511</v>
      </c>
    </row>
    <row r="565" s="65" customFormat="1" ht="22" customHeight="1" spans="2:32">
      <c r="B565" s="58"/>
      <c r="C565" s="59"/>
      <c r="D565" s="58"/>
      <c r="E565" s="59"/>
      <c r="F565" s="58"/>
      <c r="G565" s="59"/>
      <c r="H565" s="58"/>
      <c r="I565" s="59"/>
      <c r="J565" s="58"/>
      <c r="K565" s="59"/>
      <c r="L565" s="58"/>
      <c r="M565" s="59"/>
      <c r="N565" s="58"/>
      <c r="O565" s="59"/>
      <c r="P565" s="58"/>
      <c r="Q565" s="73"/>
      <c r="R565" s="58">
        <v>51450</v>
      </c>
      <c r="S565" s="59">
        <v>51557</v>
      </c>
      <c r="T565" s="58">
        <v>52033</v>
      </c>
      <c r="U565" s="59">
        <v>52144</v>
      </c>
      <c r="V565" s="58">
        <v>52226</v>
      </c>
      <c r="W565" s="59">
        <v>52346</v>
      </c>
      <c r="X565" s="58">
        <v>52576</v>
      </c>
      <c r="Y565" s="59">
        <v>52727</v>
      </c>
      <c r="Z565" s="58">
        <v>53039</v>
      </c>
      <c r="AA565" s="59">
        <v>53554</v>
      </c>
      <c r="AB565" s="58">
        <v>53926</v>
      </c>
      <c r="AC565" s="59">
        <v>54026</v>
      </c>
      <c r="AD565" s="58">
        <v>54182</v>
      </c>
      <c r="AE565" s="58">
        <v>54433</v>
      </c>
      <c r="AF565" s="59">
        <v>54512</v>
      </c>
    </row>
    <row r="566" s="65" customFormat="1" ht="22" customHeight="1" spans="2:32">
      <c r="B566" s="58"/>
      <c r="C566" s="59"/>
      <c r="D566" s="58"/>
      <c r="E566" s="59"/>
      <c r="F566" s="58"/>
      <c r="G566" s="59"/>
      <c r="H566" s="58"/>
      <c r="I566" s="59"/>
      <c r="J566" s="58"/>
      <c r="K566" s="59"/>
      <c r="L566" s="58"/>
      <c r="M566" s="59"/>
      <c r="N566" s="58"/>
      <c r="O566" s="59"/>
      <c r="P566" s="58"/>
      <c r="Q566" s="73"/>
      <c r="R566" s="58">
        <v>51451</v>
      </c>
      <c r="S566" s="59">
        <v>51558</v>
      </c>
      <c r="T566" s="58">
        <v>52035</v>
      </c>
      <c r="U566" s="59">
        <v>52146</v>
      </c>
      <c r="V566" s="58">
        <v>52228</v>
      </c>
      <c r="W566" s="59">
        <v>52347</v>
      </c>
      <c r="X566" s="58">
        <v>52580</v>
      </c>
      <c r="Y566" s="59">
        <v>52729</v>
      </c>
      <c r="Z566" s="58">
        <v>53042</v>
      </c>
      <c r="AA566" s="59">
        <v>53556</v>
      </c>
      <c r="AB566" s="58">
        <v>53927</v>
      </c>
      <c r="AC566" s="59">
        <v>54027</v>
      </c>
      <c r="AD566" s="58">
        <v>54202</v>
      </c>
      <c r="AE566" s="58">
        <v>54435</v>
      </c>
      <c r="AF566" s="59">
        <v>54513</v>
      </c>
    </row>
    <row r="567" s="65" customFormat="1" ht="22" customHeight="1" spans="2:32">
      <c r="B567" s="58"/>
      <c r="C567" s="59"/>
      <c r="D567" s="58"/>
      <c r="E567" s="59"/>
      <c r="F567" s="58"/>
      <c r="G567" s="59"/>
      <c r="H567" s="58"/>
      <c r="I567" s="59"/>
      <c r="J567" s="58"/>
      <c r="K567" s="59"/>
      <c r="L567" s="58"/>
      <c r="M567" s="59"/>
      <c r="N567" s="58"/>
      <c r="O567" s="59"/>
      <c r="P567" s="58"/>
      <c r="Q567" s="73"/>
      <c r="R567" s="58">
        <v>51452</v>
      </c>
      <c r="S567" s="59">
        <v>51559</v>
      </c>
      <c r="T567" s="58">
        <v>52037</v>
      </c>
      <c r="U567" s="59">
        <v>52147</v>
      </c>
      <c r="V567" s="58">
        <v>52229</v>
      </c>
      <c r="W567" s="59">
        <v>52348</v>
      </c>
      <c r="X567" s="58">
        <v>52581</v>
      </c>
      <c r="Y567" s="59">
        <v>52731</v>
      </c>
      <c r="Z567" s="58">
        <v>53049</v>
      </c>
      <c r="AA567" s="59">
        <v>53557</v>
      </c>
      <c r="AB567" s="58">
        <v>53928</v>
      </c>
      <c r="AC567" s="59">
        <v>54028</v>
      </c>
      <c r="AD567" s="58">
        <v>54204</v>
      </c>
      <c r="AE567" s="58">
        <v>54436</v>
      </c>
      <c r="AF567" s="59">
        <v>54514</v>
      </c>
    </row>
    <row r="568" s="65" customFormat="1" ht="22" customHeight="1" spans="2:32">
      <c r="B568" s="58"/>
      <c r="C568" s="59"/>
      <c r="D568" s="58"/>
      <c r="E568" s="59"/>
      <c r="F568" s="58"/>
      <c r="G568" s="59"/>
      <c r="H568" s="58"/>
      <c r="I568" s="59"/>
      <c r="J568" s="58"/>
      <c r="K568" s="59"/>
      <c r="L568" s="58"/>
      <c r="M568" s="59"/>
      <c r="N568" s="58"/>
      <c r="O568" s="59"/>
      <c r="P568" s="58"/>
      <c r="Q568" s="73"/>
      <c r="R568" s="58">
        <v>51453</v>
      </c>
      <c r="S568" s="59">
        <v>51560</v>
      </c>
      <c r="T568" s="58">
        <v>52038</v>
      </c>
      <c r="U568" s="59">
        <v>52151</v>
      </c>
      <c r="V568" s="58">
        <v>52231</v>
      </c>
      <c r="W568" s="59">
        <v>52349</v>
      </c>
      <c r="X568" s="58">
        <v>52583</v>
      </c>
      <c r="Y568" s="59">
        <v>52737</v>
      </c>
      <c r="Z568" s="58">
        <v>53050</v>
      </c>
      <c r="AA568" s="59">
        <v>53561</v>
      </c>
      <c r="AB568" s="58">
        <v>53929</v>
      </c>
      <c r="AC568" s="59">
        <v>54082</v>
      </c>
      <c r="AD568" s="58">
        <v>54205</v>
      </c>
      <c r="AE568" s="58">
        <v>54437</v>
      </c>
      <c r="AF568" s="59">
        <v>54515</v>
      </c>
    </row>
    <row r="569" s="65" customFormat="1" ht="22" customHeight="1" spans="2:32">
      <c r="B569" s="58"/>
      <c r="C569" s="59"/>
      <c r="D569" s="58"/>
      <c r="E569" s="59"/>
      <c r="F569" s="58"/>
      <c r="G569" s="59"/>
      <c r="H569" s="58"/>
      <c r="I569" s="59"/>
      <c r="J569" s="58"/>
      <c r="K569" s="59"/>
      <c r="L569" s="58"/>
      <c r="M569" s="59"/>
      <c r="N569" s="58"/>
      <c r="O569" s="59"/>
      <c r="P569" s="58"/>
      <c r="Q569" s="73"/>
      <c r="R569" s="58">
        <v>51454</v>
      </c>
      <c r="S569" s="59">
        <v>51561</v>
      </c>
      <c r="T569" s="58">
        <v>52039</v>
      </c>
      <c r="U569" s="59">
        <v>52154</v>
      </c>
      <c r="V569" s="58">
        <v>52232</v>
      </c>
      <c r="W569" s="59">
        <v>52352</v>
      </c>
      <c r="X569" s="58">
        <v>52584</v>
      </c>
      <c r="Y569" s="59">
        <v>52738</v>
      </c>
      <c r="Z569" s="58">
        <v>53057</v>
      </c>
      <c r="AA569" s="59">
        <v>53565</v>
      </c>
      <c r="AB569" s="58">
        <v>53930</v>
      </c>
      <c r="AC569" s="59">
        <v>54101</v>
      </c>
      <c r="AD569" s="58">
        <v>54207</v>
      </c>
      <c r="AE569" s="58">
        <v>54440</v>
      </c>
      <c r="AF569" s="59">
        <v>54517</v>
      </c>
    </row>
    <row r="570" s="65" customFormat="1" ht="22" customHeight="1" spans="2:32">
      <c r="B570" s="58"/>
      <c r="C570" s="59"/>
      <c r="D570" s="58"/>
      <c r="E570" s="59"/>
      <c r="F570" s="58"/>
      <c r="G570" s="59"/>
      <c r="H570" s="58"/>
      <c r="I570" s="59"/>
      <c r="J570" s="58"/>
      <c r="K570" s="59"/>
      <c r="L570" s="58"/>
      <c r="M570" s="59"/>
      <c r="N570" s="58"/>
      <c r="O570" s="59"/>
      <c r="P570" s="58"/>
      <c r="Q570" s="73"/>
      <c r="R570" s="58">
        <v>51455</v>
      </c>
      <c r="S570" s="59">
        <v>51562</v>
      </c>
      <c r="T570" s="58">
        <v>52041</v>
      </c>
      <c r="U570" s="59">
        <v>52155</v>
      </c>
      <c r="V570" s="58">
        <v>52236</v>
      </c>
      <c r="W570" s="59">
        <v>52354</v>
      </c>
      <c r="X570" s="58">
        <v>52585</v>
      </c>
      <c r="Y570" s="59">
        <v>52739</v>
      </c>
      <c r="Z570" s="58">
        <v>53059</v>
      </c>
      <c r="AA570" s="59">
        <v>53569</v>
      </c>
      <c r="AB570" s="58">
        <v>53931</v>
      </c>
      <c r="AC570" s="59">
        <v>54102</v>
      </c>
      <c r="AD570" s="58">
        <v>54209</v>
      </c>
      <c r="AE570" s="58">
        <v>54442</v>
      </c>
      <c r="AF570" s="59">
        <v>54519</v>
      </c>
    </row>
    <row r="571" s="65" customFormat="1" ht="22" customHeight="1" spans="2:32">
      <c r="B571" s="58"/>
      <c r="C571" s="59"/>
      <c r="D571" s="58"/>
      <c r="E571" s="59"/>
      <c r="F571" s="58"/>
      <c r="G571" s="59"/>
      <c r="H571" s="58"/>
      <c r="I571" s="59"/>
      <c r="J571" s="58"/>
      <c r="K571" s="59"/>
      <c r="L571" s="58"/>
      <c r="M571" s="59"/>
      <c r="N571" s="58"/>
      <c r="O571" s="59"/>
      <c r="P571" s="58"/>
      <c r="Q571" s="73"/>
      <c r="R571" s="58">
        <v>51458</v>
      </c>
      <c r="S571" s="59">
        <v>51563</v>
      </c>
      <c r="T571" s="58">
        <v>52042</v>
      </c>
      <c r="U571" s="59">
        <v>52156</v>
      </c>
      <c r="V571" s="58">
        <v>52237</v>
      </c>
      <c r="W571" s="59">
        <v>52355</v>
      </c>
      <c r="X571" s="58">
        <v>52586</v>
      </c>
      <c r="Y571" s="59">
        <v>52745</v>
      </c>
      <c r="Z571" s="58">
        <v>53063</v>
      </c>
      <c r="AA571" s="59">
        <v>53570</v>
      </c>
      <c r="AB571" s="58">
        <v>53932</v>
      </c>
      <c r="AC571" s="59">
        <v>54103</v>
      </c>
      <c r="AD571" s="58">
        <v>54210</v>
      </c>
      <c r="AE571" s="58">
        <v>54443</v>
      </c>
      <c r="AF571" s="59">
        <v>54520</v>
      </c>
    </row>
    <row r="572" s="65" customFormat="1" ht="22" customHeight="1" spans="2:32">
      <c r="B572" s="58"/>
      <c r="C572" s="59"/>
      <c r="D572" s="58"/>
      <c r="E572" s="59"/>
      <c r="F572" s="58"/>
      <c r="G572" s="59"/>
      <c r="H572" s="58"/>
      <c r="I572" s="59"/>
      <c r="J572" s="58"/>
      <c r="K572" s="59"/>
      <c r="L572" s="58"/>
      <c r="M572" s="59"/>
      <c r="N572" s="58"/>
      <c r="O572" s="59"/>
      <c r="P572" s="58"/>
      <c r="Q572" s="73"/>
      <c r="R572" s="58">
        <v>51460</v>
      </c>
      <c r="S572" s="59">
        <v>51564</v>
      </c>
      <c r="T572" s="58">
        <v>52043</v>
      </c>
      <c r="U572" s="59">
        <v>52157</v>
      </c>
      <c r="V572" s="58">
        <v>52247</v>
      </c>
      <c r="W572" s="59">
        <v>52356</v>
      </c>
      <c r="X572" s="58">
        <v>52588</v>
      </c>
      <c r="Y572" s="59">
        <v>52746</v>
      </c>
      <c r="Z572" s="58">
        <v>53065</v>
      </c>
      <c r="AA572" s="59">
        <v>53573</v>
      </c>
      <c r="AB572" s="58">
        <v>53933</v>
      </c>
      <c r="AC572" s="59">
        <v>54104</v>
      </c>
      <c r="AD572" s="58">
        <v>54212</v>
      </c>
      <c r="AE572" s="58">
        <v>54446</v>
      </c>
      <c r="AF572" s="59">
        <v>54521</v>
      </c>
    </row>
    <row r="573" s="65" customFormat="1" ht="22" customHeight="1" spans="2:32">
      <c r="B573" s="58"/>
      <c r="C573" s="59"/>
      <c r="D573" s="58"/>
      <c r="E573" s="59"/>
      <c r="F573" s="58"/>
      <c r="G573" s="59"/>
      <c r="H573" s="58"/>
      <c r="I573" s="59"/>
      <c r="J573" s="58"/>
      <c r="K573" s="59"/>
      <c r="L573" s="58"/>
      <c r="M573" s="59"/>
      <c r="N573" s="58"/>
      <c r="O573" s="59"/>
      <c r="P573" s="58"/>
      <c r="Q573" s="73"/>
      <c r="R573" s="58">
        <v>51461</v>
      </c>
      <c r="S573" s="59">
        <v>51565</v>
      </c>
      <c r="T573" s="58">
        <v>52044</v>
      </c>
      <c r="U573" s="59">
        <v>52158</v>
      </c>
      <c r="V573" s="58">
        <v>52248</v>
      </c>
      <c r="W573" s="59">
        <v>52358</v>
      </c>
      <c r="X573" s="58">
        <v>52590</v>
      </c>
      <c r="Y573" s="59">
        <v>52747</v>
      </c>
      <c r="Z573" s="58">
        <v>53078</v>
      </c>
      <c r="AA573" s="59">
        <v>53574</v>
      </c>
      <c r="AB573" s="58">
        <v>53934</v>
      </c>
      <c r="AC573" s="59">
        <v>54106</v>
      </c>
      <c r="AD573" s="58">
        <v>54213</v>
      </c>
      <c r="AE573" s="58">
        <v>54447</v>
      </c>
      <c r="AF573" s="59">
        <v>54524</v>
      </c>
    </row>
    <row r="574" s="65" customFormat="1" ht="22" customHeight="1" spans="2:32">
      <c r="B574" s="58"/>
      <c r="C574" s="59"/>
      <c r="D574" s="58"/>
      <c r="E574" s="59"/>
      <c r="F574" s="58"/>
      <c r="G574" s="59"/>
      <c r="H574" s="58"/>
      <c r="I574" s="59"/>
      <c r="J574" s="58"/>
      <c r="K574" s="59"/>
      <c r="L574" s="58"/>
      <c r="M574" s="59"/>
      <c r="N574" s="58"/>
      <c r="O574" s="59"/>
      <c r="P574" s="58"/>
      <c r="Q574" s="73"/>
      <c r="R574" s="58">
        <v>51462</v>
      </c>
      <c r="S574" s="59">
        <v>51566</v>
      </c>
      <c r="T574" s="58">
        <v>52045</v>
      </c>
      <c r="U574" s="59">
        <v>52159</v>
      </c>
      <c r="V574" s="58">
        <v>52249</v>
      </c>
      <c r="W574" s="59">
        <v>52359</v>
      </c>
      <c r="X574" s="58">
        <v>52591</v>
      </c>
      <c r="Y574" s="59">
        <v>52750</v>
      </c>
      <c r="Z574" s="58">
        <v>53079</v>
      </c>
      <c r="AA574" s="59">
        <v>53576</v>
      </c>
      <c r="AB574" s="58">
        <v>53935</v>
      </c>
      <c r="AC574" s="59">
        <v>54107</v>
      </c>
      <c r="AD574" s="58">
        <v>54216</v>
      </c>
      <c r="AE574" s="58">
        <v>54448</v>
      </c>
      <c r="AF574" s="59">
        <v>54525</v>
      </c>
    </row>
    <row r="575" s="65" customFormat="1" ht="22" customHeight="1" spans="2:32">
      <c r="B575" s="58"/>
      <c r="C575" s="59"/>
      <c r="D575" s="58"/>
      <c r="E575" s="59"/>
      <c r="F575" s="58"/>
      <c r="G575" s="59"/>
      <c r="H575" s="58"/>
      <c r="I575" s="59"/>
      <c r="J575" s="58"/>
      <c r="K575" s="59"/>
      <c r="L575" s="58"/>
      <c r="M575" s="59"/>
      <c r="N575" s="58"/>
      <c r="O575" s="59"/>
      <c r="P575" s="58"/>
      <c r="Q575" s="73"/>
      <c r="R575" s="58">
        <v>51463</v>
      </c>
      <c r="S575" s="59">
        <v>51570</v>
      </c>
      <c r="T575" s="58">
        <v>52046</v>
      </c>
      <c r="U575" s="59">
        <v>52160</v>
      </c>
      <c r="V575" s="58">
        <v>52251</v>
      </c>
      <c r="W575" s="59">
        <v>52361</v>
      </c>
      <c r="X575" s="58">
        <v>52593</v>
      </c>
      <c r="Y575" s="59">
        <v>52751</v>
      </c>
      <c r="Z575" s="58">
        <v>53091</v>
      </c>
      <c r="AA575" s="59">
        <v>53577</v>
      </c>
      <c r="AB575" s="58">
        <v>53936</v>
      </c>
      <c r="AC575" s="59">
        <v>54110</v>
      </c>
      <c r="AD575" s="58">
        <v>54227</v>
      </c>
      <c r="AE575" s="58">
        <v>54450</v>
      </c>
      <c r="AF575" s="59">
        <v>54527</v>
      </c>
    </row>
    <row r="576" s="65" customFormat="1" ht="22" customHeight="1" spans="2:32">
      <c r="B576" s="58"/>
      <c r="C576" s="59"/>
      <c r="D576" s="58"/>
      <c r="E576" s="59"/>
      <c r="F576" s="58"/>
      <c r="G576" s="59"/>
      <c r="H576" s="58"/>
      <c r="I576" s="59"/>
      <c r="J576" s="58"/>
      <c r="K576" s="59"/>
      <c r="L576" s="58"/>
      <c r="M576" s="59"/>
      <c r="N576" s="58"/>
      <c r="O576" s="59"/>
      <c r="P576" s="58"/>
      <c r="Q576" s="73"/>
      <c r="R576" s="58">
        <v>51465</v>
      </c>
      <c r="S576" s="59">
        <v>51571</v>
      </c>
      <c r="T576" s="58">
        <v>52047</v>
      </c>
      <c r="U576" s="59">
        <v>52161</v>
      </c>
      <c r="V576" s="58">
        <v>52254</v>
      </c>
      <c r="W576" s="59">
        <v>52362</v>
      </c>
      <c r="X576" s="58">
        <v>52594</v>
      </c>
      <c r="Y576" s="59">
        <v>52754</v>
      </c>
      <c r="Z576" s="58">
        <v>53093</v>
      </c>
      <c r="AA576" s="59">
        <v>53579</v>
      </c>
      <c r="AB576" s="58">
        <v>53937</v>
      </c>
      <c r="AC576" s="59">
        <v>54111</v>
      </c>
      <c r="AD576" s="58">
        <v>54228</v>
      </c>
      <c r="AE576" s="58">
        <v>54451</v>
      </c>
      <c r="AF576" s="59">
        <v>54529</v>
      </c>
    </row>
    <row r="577" s="65" customFormat="1" ht="22" customHeight="1" spans="2:32">
      <c r="B577" s="58"/>
      <c r="C577" s="59"/>
      <c r="D577" s="58"/>
      <c r="E577" s="59"/>
      <c r="F577" s="58"/>
      <c r="G577" s="59"/>
      <c r="H577" s="58"/>
      <c r="I577" s="59"/>
      <c r="J577" s="58"/>
      <c r="K577" s="59"/>
      <c r="L577" s="58"/>
      <c r="M577" s="59"/>
      <c r="N577" s="58"/>
      <c r="O577" s="59"/>
      <c r="P577" s="58"/>
      <c r="Q577" s="73"/>
      <c r="R577" s="58">
        <v>51466</v>
      </c>
      <c r="S577" s="59">
        <v>51572</v>
      </c>
      <c r="T577" s="58">
        <v>52048</v>
      </c>
      <c r="U577" s="59">
        <v>52162</v>
      </c>
      <c r="V577" s="58">
        <v>52255</v>
      </c>
      <c r="W577" s="59">
        <v>52531</v>
      </c>
      <c r="X577" s="58">
        <v>52619</v>
      </c>
      <c r="Y577" s="59">
        <v>52755</v>
      </c>
      <c r="Z577" s="58">
        <v>53099</v>
      </c>
      <c r="AA577" s="59">
        <v>53580</v>
      </c>
      <c r="AB577" s="58">
        <v>53939</v>
      </c>
      <c r="AC577" s="59">
        <v>54112</v>
      </c>
      <c r="AD577" s="58">
        <v>54230</v>
      </c>
      <c r="AE577" s="58">
        <v>54452</v>
      </c>
      <c r="AF577" s="59">
        <v>54530</v>
      </c>
    </row>
    <row r="578" s="65" customFormat="1" ht="22" customHeight="1" spans="2:32">
      <c r="B578" s="58"/>
      <c r="C578" s="59"/>
      <c r="D578" s="58"/>
      <c r="E578" s="59"/>
      <c r="F578" s="58"/>
      <c r="G578" s="59"/>
      <c r="H578" s="58"/>
      <c r="I578" s="59"/>
      <c r="J578" s="58"/>
      <c r="K578" s="59"/>
      <c r="L578" s="58"/>
      <c r="M578" s="59"/>
      <c r="N578" s="58"/>
      <c r="O578" s="59"/>
      <c r="P578" s="58"/>
      <c r="Q578" s="73"/>
      <c r="R578" s="58">
        <v>51467</v>
      </c>
      <c r="S578" s="59">
        <v>51573</v>
      </c>
      <c r="T578" s="58">
        <v>52049</v>
      </c>
      <c r="U578" s="59">
        <v>52163</v>
      </c>
      <c r="V578" s="58">
        <v>52257</v>
      </c>
      <c r="W578" s="59">
        <v>52533</v>
      </c>
      <c r="X578" s="58">
        <v>52620</v>
      </c>
      <c r="Y578" s="59">
        <v>52756</v>
      </c>
      <c r="Z578" s="58">
        <v>53137</v>
      </c>
      <c r="AA578" s="59">
        <v>53581</v>
      </c>
      <c r="AB578" s="58">
        <v>53941</v>
      </c>
      <c r="AC578" s="59">
        <v>54114</v>
      </c>
      <c r="AD578" s="58">
        <v>54234</v>
      </c>
      <c r="AE578" s="58">
        <v>54454</v>
      </c>
      <c r="AF578" s="59">
        <v>54531</v>
      </c>
    </row>
    <row r="579" s="65" customFormat="1" ht="22" customHeight="1" spans="2:32">
      <c r="B579" s="58"/>
      <c r="C579" s="59"/>
      <c r="D579" s="58"/>
      <c r="E579" s="59"/>
      <c r="F579" s="58"/>
      <c r="G579" s="59"/>
      <c r="H579" s="58"/>
      <c r="I579" s="59"/>
      <c r="J579" s="58"/>
      <c r="K579" s="59"/>
      <c r="L579" s="58"/>
      <c r="M579" s="59"/>
      <c r="N579" s="58"/>
      <c r="O579" s="59"/>
      <c r="P579" s="58"/>
      <c r="Q579" s="73"/>
      <c r="R579" s="58">
        <v>51520</v>
      </c>
      <c r="S579" s="59">
        <v>51574</v>
      </c>
      <c r="T579" s="58">
        <v>52050</v>
      </c>
      <c r="U579" s="59">
        <v>52164</v>
      </c>
      <c r="V579" s="58">
        <v>52301</v>
      </c>
      <c r="W579" s="59">
        <v>52535</v>
      </c>
      <c r="X579" s="58">
        <v>52621</v>
      </c>
      <c r="Y579" s="59">
        <v>52760</v>
      </c>
      <c r="Z579" s="58">
        <v>53139</v>
      </c>
      <c r="AA579" s="59">
        <v>53582</v>
      </c>
      <c r="AB579" s="58">
        <v>53942</v>
      </c>
      <c r="AC579" s="59">
        <v>54119</v>
      </c>
      <c r="AD579" s="58">
        <v>54245</v>
      </c>
      <c r="AE579" s="58">
        <v>54456</v>
      </c>
      <c r="AF579" s="59">
        <v>54534</v>
      </c>
    </row>
    <row r="580" s="65" customFormat="1" ht="22" customHeight="1" spans="2:32">
      <c r="B580" s="58"/>
      <c r="C580" s="59"/>
      <c r="D580" s="58"/>
      <c r="E580" s="59"/>
      <c r="F580" s="58"/>
      <c r="G580" s="59"/>
      <c r="H580" s="58"/>
      <c r="I580" s="59"/>
      <c r="J580" s="58"/>
      <c r="K580" s="59"/>
      <c r="L580" s="58"/>
      <c r="M580" s="59"/>
      <c r="N580" s="58"/>
      <c r="O580" s="59"/>
      <c r="P580" s="58"/>
      <c r="Q580" s="73"/>
      <c r="R580" s="58">
        <v>51521</v>
      </c>
      <c r="S580" s="59">
        <v>51575</v>
      </c>
      <c r="T580" s="58">
        <v>52052</v>
      </c>
      <c r="U580" s="59">
        <v>52165</v>
      </c>
      <c r="V580" s="58">
        <v>52305</v>
      </c>
      <c r="W580" s="59">
        <v>52536</v>
      </c>
      <c r="X580" s="58">
        <v>52623</v>
      </c>
      <c r="Y580" s="59">
        <v>52765</v>
      </c>
      <c r="Z580" s="58">
        <v>53156</v>
      </c>
      <c r="AA580" s="59">
        <v>53584</v>
      </c>
      <c r="AB580" s="58">
        <v>53943</v>
      </c>
      <c r="AC580" s="59">
        <v>54120</v>
      </c>
      <c r="AD580" s="58">
        <v>54246</v>
      </c>
      <c r="AE580" s="58">
        <v>54457</v>
      </c>
      <c r="AF580" s="59">
        <v>54536</v>
      </c>
    </row>
    <row r="581" s="65" customFormat="1" ht="22" customHeight="1" spans="2:32">
      <c r="B581" s="58"/>
      <c r="C581" s="59"/>
      <c r="D581" s="58"/>
      <c r="E581" s="59"/>
      <c r="F581" s="58"/>
      <c r="G581" s="59"/>
      <c r="H581" s="58"/>
      <c r="I581" s="59"/>
      <c r="J581" s="58"/>
      <c r="K581" s="59"/>
      <c r="L581" s="58"/>
      <c r="M581" s="59"/>
      <c r="N581" s="58"/>
      <c r="O581" s="59"/>
      <c r="P581" s="58"/>
      <c r="Q581" s="73"/>
      <c r="R581" s="58">
        <v>51523</v>
      </c>
      <c r="S581" s="59">
        <v>51576</v>
      </c>
      <c r="T581" s="58">
        <v>52053</v>
      </c>
      <c r="U581" s="59">
        <v>52169</v>
      </c>
      <c r="V581" s="58">
        <v>52306</v>
      </c>
      <c r="W581" s="59">
        <v>52537</v>
      </c>
      <c r="X581" s="58">
        <v>52625</v>
      </c>
      <c r="Y581" s="59">
        <v>52766</v>
      </c>
      <c r="Z581" s="58">
        <v>53157</v>
      </c>
      <c r="AA581" s="59">
        <v>53585</v>
      </c>
      <c r="AB581" s="58">
        <v>53944</v>
      </c>
      <c r="AC581" s="59">
        <v>54121</v>
      </c>
      <c r="AD581" s="58">
        <v>54247</v>
      </c>
      <c r="AE581" s="58">
        <v>54458</v>
      </c>
      <c r="AF581" s="59">
        <v>54537</v>
      </c>
    </row>
    <row r="582" s="65" customFormat="1" ht="22" customHeight="1" spans="2:32">
      <c r="B582" s="58"/>
      <c r="C582" s="59"/>
      <c r="D582" s="58"/>
      <c r="E582" s="59"/>
      <c r="F582" s="58"/>
      <c r="G582" s="59"/>
      <c r="H582" s="58"/>
      <c r="I582" s="59"/>
      <c r="J582" s="58"/>
      <c r="K582" s="59"/>
      <c r="L582" s="58"/>
      <c r="M582" s="59"/>
      <c r="N582" s="58"/>
      <c r="O582" s="59"/>
      <c r="P582" s="58"/>
      <c r="Q582" s="73"/>
      <c r="R582" s="58">
        <v>51525</v>
      </c>
      <c r="S582" s="59">
        <v>51577</v>
      </c>
      <c r="T582" s="58">
        <v>52054</v>
      </c>
      <c r="U582" s="59">
        <v>52170</v>
      </c>
      <c r="V582" s="58">
        <v>52307</v>
      </c>
      <c r="W582" s="59">
        <v>52538</v>
      </c>
      <c r="X582" s="58">
        <v>52626</v>
      </c>
      <c r="Y582" s="59">
        <v>52768</v>
      </c>
      <c r="Z582" s="58">
        <v>53178</v>
      </c>
      <c r="AA582" s="59">
        <v>53586</v>
      </c>
      <c r="AB582" s="58">
        <v>53946</v>
      </c>
      <c r="AC582" s="59">
        <v>54123</v>
      </c>
      <c r="AD582" s="58">
        <v>54405</v>
      </c>
      <c r="AE582" s="58">
        <v>54459</v>
      </c>
      <c r="AF582" s="59">
        <v>54538</v>
      </c>
    </row>
    <row r="583" s="65" customFormat="1" ht="22" customHeight="1" spans="2:32">
      <c r="B583" s="58"/>
      <c r="C583" s="59"/>
      <c r="D583" s="58"/>
      <c r="E583" s="59"/>
      <c r="F583" s="58"/>
      <c r="G583" s="59"/>
      <c r="H583" s="58"/>
      <c r="I583" s="59"/>
      <c r="J583" s="58"/>
      <c r="K583" s="59"/>
      <c r="L583" s="58"/>
      <c r="M583" s="59"/>
      <c r="N583" s="58"/>
      <c r="O583" s="59"/>
      <c r="P583" s="58"/>
      <c r="Q583" s="73"/>
      <c r="R583" s="58">
        <v>51526</v>
      </c>
      <c r="S583" s="59">
        <v>51578</v>
      </c>
      <c r="T583" s="58">
        <v>52055</v>
      </c>
      <c r="U583" s="59">
        <v>52171</v>
      </c>
      <c r="V583" s="58">
        <v>52308</v>
      </c>
      <c r="W583" s="59">
        <v>52540</v>
      </c>
      <c r="X583" s="58">
        <v>52630</v>
      </c>
      <c r="Y583" s="59">
        <v>52769</v>
      </c>
      <c r="Z583" s="58">
        <v>53195</v>
      </c>
      <c r="AA583" s="59">
        <v>53587</v>
      </c>
      <c r="AB583" s="58">
        <v>53947</v>
      </c>
      <c r="AC583" s="59">
        <v>54124</v>
      </c>
      <c r="AD583" s="58">
        <v>54406</v>
      </c>
      <c r="AE583" s="58">
        <v>54460</v>
      </c>
      <c r="AF583" s="59">
        <v>54539</v>
      </c>
    </row>
    <row r="584" s="65" customFormat="1" ht="22" customHeight="1" spans="2:32">
      <c r="B584" s="58"/>
      <c r="C584" s="59"/>
      <c r="D584" s="58"/>
      <c r="E584" s="59"/>
      <c r="F584" s="58"/>
      <c r="G584" s="59"/>
      <c r="H584" s="58"/>
      <c r="I584" s="59"/>
      <c r="J584" s="58"/>
      <c r="K584" s="59"/>
      <c r="L584" s="58"/>
      <c r="M584" s="59"/>
      <c r="N584" s="58"/>
      <c r="O584" s="59"/>
      <c r="P584" s="58"/>
      <c r="Q584" s="73"/>
      <c r="R584" s="58">
        <v>54540</v>
      </c>
      <c r="S584" s="59">
        <v>54635</v>
      </c>
      <c r="T584" s="58">
        <v>54741</v>
      </c>
      <c r="U584" s="59">
        <v>54830</v>
      </c>
      <c r="V584" s="58">
        <v>54909</v>
      </c>
      <c r="W584" s="59">
        <v>55026</v>
      </c>
      <c r="X584" s="58">
        <v>55338</v>
      </c>
      <c r="Y584" s="59">
        <v>55709</v>
      </c>
      <c r="Z584" s="58">
        <v>55772</v>
      </c>
      <c r="AA584" s="59">
        <v>55946</v>
      </c>
      <c r="AB584" s="58">
        <v>56023</v>
      </c>
      <c r="AC584" s="59">
        <v>56089</v>
      </c>
      <c r="AD584" s="58">
        <v>56153</v>
      </c>
      <c r="AE584" s="58">
        <v>56223</v>
      </c>
      <c r="AF584" s="59">
        <v>56282</v>
      </c>
    </row>
    <row r="585" s="65" customFormat="1" ht="22" customHeight="1" spans="2:32">
      <c r="B585" s="58"/>
      <c r="C585" s="59"/>
      <c r="D585" s="58"/>
      <c r="E585" s="59"/>
      <c r="F585" s="58"/>
      <c r="G585" s="59"/>
      <c r="H585" s="58"/>
      <c r="I585" s="59"/>
      <c r="J585" s="58"/>
      <c r="K585" s="59"/>
      <c r="L585" s="58"/>
      <c r="M585" s="59"/>
      <c r="N585" s="58"/>
      <c r="O585" s="59"/>
      <c r="P585" s="58"/>
      <c r="Q585" s="73"/>
      <c r="R585" s="58">
        <v>54541</v>
      </c>
      <c r="S585" s="59">
        <v>54637</v>
      </c>
      <c r="T585" s="58">
        <v>54742</v>
      </c>
      <c r="U585" s="59">
        <v>54832</v>
      </c>
      <c r="V585" s="58">
        <v>54921</v>
      </c>
      <c r="W585" s="59">
        <v>55027</v>
      </c>
      <c r="X585" s="58">
        <v>55339</v>
      </c>
      <c r="Y585" s="59">
        <v>55710</v>
      </c>
      <c r="Z585" s="58">
        <v>55775</v>
      </c>
      <c r="AA585" s="59">
        <v>55949</v>
      </c>
      <c r="AB585" s="58">
        <v>56025</v>
      </c>
      <c r="AC585" s="59">
        <v>56090</v>
      </c>
      <c r="AD585" s="58">
        <v>56155</v>
      </c>
      <c r="AE585" s="58">
        <v>56224</v>
      </c>
      <c r="AF585" s="59">
        <v>56283</v>
      </c>
    </row>
    <row r="586" s="65" customFormat="1" ht="22" customHeight="1" spans="2:32">
      <c r="B586" s="58"/>
      <c r="C586" s="59"/>
      <c r="D586" s="58"/>
      <c r="E586" s="59"/>
      <c r="F586" s="58"/>
      <c r="G586" s="59"/>
      <c r="H586" s="58"/>
      <c r="I586" s="59"/>
      <c r="J586" s="58"/>
      <c r="K586" s="59"/>
      <c r="L586" s="58"/>
      <c r="M586" s="59"/>
      <c r="N586" s="58"/>
      <c r="O586" s="59"/>
      <c r="P586" s="58"/>
      <c r="Q586" s="73"/>
      <c r="R586" s="58">
        <v>54542</v>
      </c>
      <c r="S586" s="59">
        <v>54638</v>
      </c>
      <c r="T586" s="58">
        <v>54743</v>
      </c>
      <c r="U586" s="59">
        <v>54835</v>
      </c>
      <c r="V586" s="58">
        <v>54922</v>
      </c>
      <c r="W586" s="59">
        <v>55030</v>
      </c>
      <c r="X586" s="58">
        <v>55342</v>
      </c>
      <c r="Y586" s="59">
        <v>55711</v>
      </c>
      <c r="Z586" s="58">
        <v>55779</v>
      </c>
      <c r="AA586" s="59">
        <v>55951</v>
      </c>
      <c r="AB586" s="58">
        <v>56026</v>
      </c>
      <c r="AC586" s="59">
        <v>56091</v>
      </c>
      <c r="AD586" s="58">
        <v>56156</v>
      </c>
      <c r="AE586" s="58">
        <v>56225</v>
      </c>
      <c r="AF586" s="59">
        <v>56284</v>
      </c>
    </row>
    <row r="587" s="65" customFormat="1" ht="22" customHeight="1" spans="2:32">
      <c r="B587" s="58"/>
      <c r="C587" s="59"/>
      <c r="D587" s="58"/>
      <c r="E587" s="59"/>
      <c r="F587" s="58"/>
      <c r="G587" s="59"/>
      <c r="H587" s="58"/>
      <c r="I587" s="59"/>
      <c r="J587" s="58"/>
      <c r="K587" s="59"/>
      <c r="L587" s="58"/>
      <c r="M587" s="59"/>
      <c r="N587" s="58"/>
      <c r="O587" s="59"/>
      <c r="P587" s="58"/>
      <c r="Q587" s="73"/>
      <c r="R587" s="58">
        <v>54545</v>
      </c>
      <c r="S587" s="59">
        <v>54639</v>
      </c>
      <c r="T587" s="58">
        <v>54745</v>
      </c>
      <c r="U587" s="59">
        <v>54836</v>
      </c>
      <c r="V587" s="58">
        <v>54928</v>
      </c>
      <c r="W587" s="59">
        <v>55031</v>
      </c>
      <c r="X587" s="58">
        <v>55349</v>
      </c>
      <c r="Y587" s="59">
        <v>55712</v>
      </c>
      <c r="Z587" s="58">
        <v>55780</v>
      </c>
      <c r="AA587" s="59">
        <v>55952</v>
      </c>
      <c r="AB587" s="58">
        <v>56027</v>
      </c>
      <c r="AC587" s="59">
        <v>56096</v>
      </c>
      <c r="AD587" s="58">
        <v>56157</v>
      </c>
      <c r="AE587" s="58">
        <v>56226</v>
      </c>
      <c r="AF587" s="59">
        <v>56285</v>
      </c>
    </row>
    <row r="588" s="65" customFormat="1" ht="22" customHeight="1" spans="2:32">
      <c r="B588" s="58"/>
      <c r="C588" s="59"/>
      <c r="D588" s="58"/>
      <c r="E588" s="59"/>
      <c r="F588" s="58"/>
      <c r="G588" s="59"/>
      <c r="H588" s="58"/>
      <c r="I588" s="59"/>
      <c r="J588" s="58"/>
      <c r="K588" s="59"/>
      <c r="L588" s="58"/>
      <c r="M588" s="59"/>
      <c r="N588" s="58"/>
      <c r="O588" s="59"/>
      <c r="P588" s="58"/>
      <c r="Q588" s="73"/>
      <c r="R588" s="58">
        <v>54546</v>
      </c>
      <c r="S588" s="59">
        <v>54640</v>
      </c>
      <c r="T588" s="58">
        <v>54746</v>
      </c>
      <c r="U588" s="59">
        <v>54837</v>
      </c>
      <c r="V588" s="58">
        <v>54930</v>
      </c>
      <c r="W588" s="59">
        <v>55032</v>
      </c>
      <c r="X588" s="58">
        <v>55353</v>
      </c>
      <c r="Y588" s="59">
        <v>55713</v>
      </c>
      <c r="Z588" s="58">
        <v>55781</v>
      </c>
      <c r="AA588" s="59">
        <v>55953</v>
      </c>
      <c r="AB588" s="58">
        <v>56028</v>
      </c>
      <c r="AC588" s="59">
        <v>56097</v>
      </c>
      <c r="AD588" s="58">
        <v>56158</v>
      </c>
      <c r="AE588" s="58">
        <v>56227</v>
      </c>
      <c r="AF588" s="59">
        <v>56287</v>
      </c>
    </row>
    <row r="589" s="65" customFormat="1" ht="22" customHeight="1" spans="2:32">
      <c r="B589" s="58"/>
      <c r="C589" s="59"/>
      <c r="D589" s="58"/>
      <c r="E589" s="59"/>
      <c r="F589" s="58"/>
      <c r="G589" s="59"/>
      <c r="H589" s="58"/>
      <c r="I589" s="59"/>
      <c r="J589" s="58"/>
      <c r="K589" s="59"/>
      <c r="L589" s="58"/>
      <c r="M589" s="59"/>
      <c r="N589" s="58"/>
      <c r="O589" s="59"/>
      <c r="P589" s="58"/>
      <c r="Q589" s="73"/>
      <c r="R589" s="58">
        <v>54547</v>
      </c>
      <c r="S589" s="59">
        <v>54641</v>
      </c>
      <c r="T589" s="58">
        <v>54747</v>
      </c>
      <c r="U589" s="59">
        <v>54838</v>
      </c>
      <c r="V589" s="58">
        <v>54931</v>
      </c>
      <c r="W589" s="59">
        <v>55036</v>
      </c>
      <c r="X589" s="58">
        <v>55354</v>
      </c>
      <c r="Y589" s="59">
        <v>55716</v>
      </c>
      <c r="Z589" s="58">
        <v>55782</v>
      </c>
      <c r="AA589" s="59">
        <v>55954</v>
      </c>
      <c r="AB589" s="58">
        <v>56029</v>
      </c>
      <c r="AC589" s="59">
        <v>56098</v>
      </c>
      <c r="AD589" s="58">
        <v>56159</v>
      </c>
      <c r="AE589" s="58">
        <v>56228</v>
      </c>
      <c r="AF589" s="59">
        <v>56288</v>
      </c>
    </row>
    <row r="590" s="65" customFormat="1" ht="22" customHeight="1" spans="2:32">
      <c r="B590" s="58"/>
      <c r="C590" s="59"/>
      <c r="D590" s="58"/>
      <c r="E590" s="59"/>
      <c r="F590" s="58"/>
      <c r="G590" s="59"/>
      <c r="H590" s="58"/>
      <c r="I590" s="59"/>
      <c r="J590" s="58"/>
      <c r="K590" s="59"/>
      <c r="L590" s="58"/>
      <c r="M590" s="59"/>
      <c r="N590" s="58"/>
      <c r="O590" s="59"/>
      <c r="P590" s="58"/>
      <c r="Q590" s="73"/>
      <c r="R590" s="58">
        <v>54550</v>
      </c>
      <c r="S590" s="59">
        <v>54642</v>
      </c>
      <c r="T590" s="58">
        <v>54748</v>
      </c>
      <c r="U590" s="59">
        <v>54839</v>
      </c>
      <c r="V590" s="58">
        <v>54932</v>
      </c>
      <c r="W590" s="59">
        <v>55037</v>
      </c>
      <c r="X590" s="58">
        <v>55360</v>
      </c>
      <c r="Y590" s="59">
        <v>55717</v>
      </c>
      <c r="Z590" s="58">
        <v>55783</v>
      </c>
      <c r="AA590" s="59">
        <v>55956</v>
      </c>
      <c r="AB590" s="58">
        <v>56030</v>
      </c>
      <c r="AC590" s="59">
        <v>56101</v>
      </c>
      <c r="AD590" s="58">
        <v>56160</v>
      </c>
      <c r="AE590" s="58">
        <v>56229</v>
      </c>
      <c r="AF590" s="59">
        <v>56289</v>
      </c>
    </row>
    <row r="591" s="65" customFormat="1" ht="22" customHeight="1" spans="2:32">
      <c r="B591" s="58"/>
      <c r="C591" s="59"/>
      <c r="D591" s="58"/>
      <c r="E591" s="59"/>
      <c r="F591" s="58"/>
      <c r="G591" s="59"/>
      <c r="H591" s="58"/>
      <c r="I591" s="59"/>
      <c r="J591" s="58"/>
      <c r="K591" s="59"/>
      <c r="L591" s="58"/>
      <c r="M591" s="59"/>
      <c r="N591" s="58"/>
      <c r="O591" s="59"/>
      <c r="P591" s="58"/>
      <c r="Q591" s="73"/>
      <c r="R591" s="58">
        <v>54552</v>
      </c>
      <c r="S591" s="59">
        <v>54644</v>
      </c>
      <c r="T591" s="58">
        <v>54749</v>
      </c>
      <c r="U591" s="59">
        <v>54840</v>
      </c>
      <c r="V591" s="58">
        <v>54940</v>
      </c>
      <c r="W591" s="59">
        <v>55040</v>
      </c>
      <c r="X591" s="58">
        <v>55363</v>
      </c>
      <c r="Y591" s="59">
        <v>55718</v>
      </c>
      <c r="Z591" s="58">
        <v>55784</v>
      </c>
      <c r="AA591" s="59">
        <v>55957</v>
      </c>
      <c r="AB591" s="58">
        <v>56032</v>
      </c>
      <c r="AC591" s="59">
        <v>56110</v>
      </c>
      <c r="AD591" s="58">
        <v>56161</v>
      </c>
      <c r="AE591" s="58">
        <v>56230</v>
      </c>
      <c r="AF591" s="59">
        <v>56291</v>
      </c>
    </row>
    <row r="592" s="65" customFormat="1" ht="22" customHeight="1" spans="2:32">
      <c r="B592" s="58"/>
      <c r="C592" s="59"/>
      <c r="D592" s="58"/>
      <c r="E592" s="59"/>
      <c r="F592" s="58"/>
      <c r="G592" s="59"/>
      <c r="H592" s="58"/>
      <c r="I592" s="59"/>
      <c r="J592" s="58"/>
      <c r="K592" s="59"/>
      <c r="L592" s="58"/>
      <c r="M592" s="59"/>
      <c r="N592" s="58"/>
      <c r="O592" s="59"/>
      <c r="P592" s="58"/>
      <c r="Q592" s="73"/>
      <c r="R592" s="58">
        <v>54554</v>
      </c>
      <c r="S592" s="59">
        <v>54645</v>
      </c>
      <c r="T592" s="58">
        <v>54750</v>
      </c>
      <c r="U592" s="59">
        <v>54842</v>
      </c>
      <c r="V592" s="58">
        <v>54943</v>
      </c>
      <c r="W592" s="59">
        <v>55041</v>
      </c>
      <c r="X592" s="58">
        <v>55367</v>
      </c>
      <c r="Y592" s="59">
        <v>55719</v>
      </c>
      <c r="Z592" s="58">
        <v>55785</v>
      </c>
      <c r="AA592" s="59">
        <v>55959</v>
      </c>
      <c r="AB592" s="58">
        <v>56033</v>
      </c>
      <c r="AC592" s="59">
        <v>56111</v>
      </c>
      <c r="AD592" s="58">
        <v>56162</v>
      </c>
      <c r="AE592" s="58">
        <v>56231</v>
      </c>
      <c r="AF592" s="59">
        <v>56292</v>
      </c>
    </row>
    <row r="593" s="65" customFormat="1" ht="22" customHeight="1" spans="2:32">
      <c r="B593" s="58"/>
      <c r="C593" s="59"/>
      <c r="D593" s="58"/>
      <c r="E593" s="59"/>
      <c r="F593" s="58"/>
      <c r="G593" s="59"/>
      <c r="H593" s="58"/>
      <c r="I593" s="59"/>
      <c r="J593" s="58"/>
      <c r="K593" s="59"/>
      <c r="L593" s="58"/>
      <c r="M593" s="59"/>
      <c r="N593" s="58"/>
      <c r="O593" s="59"/>
      <c r="P593" s="58"/>
      <c r="Q593" s="73"/>
      <c r="R593" s="58">
        <v>54555</v>
      </c>
      <c r="S593" s="59">
        <v>54646</v>
      </c>
      <c r="T593" s="58">
        <v>54754</v>
      </c>
      <c r="U593" s="59">
        <v>54843</v>
      </c>
      <c r="V593" s="58">
        <v>54945</v>
      </c>
      <c r="W593" s="59">
        <v>55045</v>
      </c>
      <c r="X593" s="58">
        <v>55368</v>
      </c>
      <c r="Y593" s="59">
        <v>55721</v>
      </c>
      <c r="Z593" s="58">
        <v>55786</v>
      </c>
      <c r="AA593" s="59">
        <v>55961</v>
      </c>
      <c r="AB593" s="58">
        <v>56034</v>
      </c>
      <c r="AC593" s="59">
        <v>56113</v>
      </c>
      <c r="AD593" s="58">
        <v>56164</v>
      </c>
      <c r="AE593" s="58">
        <v>56232</v>
      </c>
      <c r="AF593" s="59">
        <v>56293</v>
      </c>
    </row>
    <row r="594" s="65" customFormat="1" ht="22" customHeight="1" spans="2:32">
      <c r="B594" s="58"/>
      <c r="C594" s="59"/>
      <c r="D594" s="58"/>
      <c r="E594" s="59"/>
      <c r="F594" s="58"/>
      <c r="G594" s="59"/>
      <c r="H594" s="58"/>
      <c r="I594" s="59"/>
      <c r="J594" s="58"/>
      <c r="K594" s="59"/>
      <c r="L594" s="58"/>
      <c r="M594" s="59"/>
      <c r="N594" s="58"/>
      <c r="O594" s="59"/>
      <c r="P594" s="58"/>
      <c r="Q594" s="73"/>
      <c r="R594" s="58">
        <v>54556</v>
      </c>
      <c r="S594" s="59">
        <v>54648</v>
      </c>
      <c r="T594" s="58">
        <v>54755</v>
      </c>
      <c r="U594" s="59">
        <v>54844</v>
      </c>
      <c r="V594" s="58">
        <v>54946</v>
      </c>
      <c r="W594" s="59">
        <v>55046</v>
      </c>
      <c r="X594" s="58">
        <v>55370</v>
      </c>
      <c r="Y594" s="59">
        <v>55722</v>
      </c>
      <c r="Z594" s="58">
        <v>55787</v>
      </c>
      <c r="AA594" s="59">
        <v>55962</v>
      </c>
      <c r="AB594" s="58">
        <v>56036</v>
      </c>
      <c r="AC594" s="59">
        <v>56114</v>
      </c>
      <c r="AD594" s="58">
        <v>56165</v>
      </c>
      <c r="AE594" s="58">
        <v>56235</v>
      </c>
      <c r="AF594" s="59">
        <v>56294</v>
      </c>
    </row>
    <row r="595" s="65" customFormat="1" ht="22" customHeight="1" spans="2:32">
      <c r="B595" s="58"/>
      <c r="C595" s="59"/>
      <c r="D595" s="58"/>
      <c r="E595" s="59"/>
      <c r="F595" s="58"/>
      <c r="G595" s="59"/>
      <c r="H595" s="58"/>
      <c r="I595" s="59"/>
      <c r="J595" s="58"/>
      <c r="K595" s="59"/>
      <c r="L595" s="58"/>
      <c r="M595" s="59"/>
      <c r="N595" s="58"/>
      <c r="O595" s="59"/>
      <c r="P595" s="58"/>
      <c r="Q595" s="73"/>
      <c r="R595" s="58">
        <v>54557</v>
      </c>
      <c r="S595" s="59">
        <v>54651</v>
      </c>
      <c r="T595" s="58">
        <v>54756</v>
      </c>
      <c r="U595" s="59">
        <v>54845</v>
      </c>
      <c r="V595" s="58">
        <v>54948</v>
      </c>
      <c r="W595" s="59">
        <v>55047</v>
      </c>
      <c r="X595" s="58">
        <v>55381</v>
      </c>
      <c r="Y595" s="59">
        <v>55723</v>
      </c>
      <c r="Z595" s="58">
        <v>55790</v>
      </c>
      <c r="AA595" s="59">
        <v>55963</v>
      </c>
      <c r="AB595" s="58">
        <v>56037</v>
      </c>
      <c r="AC595" s="59">
        <v>56115</v>
      </c>
      <c r="AD595" s="58">
        <v>56166</v>
      </c>
      <c r="AE595" s="58">
        <v>56236</v>
      </c>
      <c r="AF595" s="59">
        <v>56295</v>
      </c>
    </row>
    <row r="596" s="65" customFormat="1" ht="22" customHeight="1" spans="2:32">
      <c r="B596" s="58"/>
      <c r="C596" s="59"/>
      <c r="D596" s="58"/>
      <c r="E596" s="59"/>
      <c r="F596" s="58"/>
      <c r="G596" s="59"/>
      <c r="H596" s="58"/>
      <c r="I596" s="59"/>
      <c r="J596" s="58"/>
      <c r="K596" s="59"/>
      <c r="L596" s="58"/>
      <c r="M596" s="59"/>
      <c r="N596" s="58"/>
      <c r="O596" s="59"/>
      <c r="P596" s="58"/>
      <c r="Q596" s="73"/>
      <c r="R596" s="58">
        <v>54558</v>
      </c>
      <c r="S596" s="59">
        <v>54652</v>
      </c>
      <c r="T596" s="58">
        <v>54757</v>
      </c>
      <c r="U596" s="59">
        <v>54846</v>
      </c>
      <c r="V596" s="58">
        <v>54949</v>
      </c>
      <c r="W596" s="59">
        <v>55049</v>
      </c>
      <c r="X596" s="58">
        <v>55382</v>
      </c>
      <c r="Y596" s="59">
        <v>55724</v>
      </c>
      <c r="Z596" s="58">
        <v>55793</v>
      </c>
      <c r="AA596" s="59">
        <v>55964</v>
      </c>
      <c r="AB596" s="58">
        <v>56039</v>
      </c>
      <c r="AC596" s="59">
        <v>56116</v>
      </c>
      <c r="AD596" s="58">
        <v>56167</v>
      </c>
      <c r="AE596" s="58">
        <v>56237</v>
      </c>
      <c r="AF596" s="59">
        <v>56296</v>
      </c>
    </row>
    <row r="597" s="65" customFormat="1" ht="22" customHeight="1" spans="2:32">
      <c r="B597" s="58"/>
      <c r="C597" s="59"/>
      <c r="D597" s="58"/>
      <c r="E597" s="59"/>
      <c r="F597" s="58"/>
      <c r="G597" s="59"/>
      <c r="H597" s="58"/>
      <c r="I597" s="59"/>
      <c r="J597" s="58"/>
      <c r="K597" s="59"/>
      <c r="L597" s="58"/>
      <c r="M597" s="59"/>
      <c r="N597" s="58"/>
      <c r="O597" s="59"/>
      <c r="P597" s="58"/>
      <c r="Q597" s="73"/>
      <c r="R597" s="58">
        <v>54559</v>
      </c>
      <c r="S597" s="59">
        <v>54653</v>
      </c>
      <c r="T597" s="58">
        <v>54759</v>
      </c>
      <c r="U597" s="59">
        <v>54847</v>
      </c>
      <c r="V597" s="58">
        <v>54950</v>
      </c>
      <c r="W597" s="59">
        <v>55051</v>
      </c>
      <c r="X597" s="58">
        <v>55385</v>
      </c>
      <c r="Y597" s="59">
        <v>55725</v>
      </c>
      <c r="Z597" s="58">
        <v>55795</v>
      </c>
      <c r="AA597" s="59">
        <v>55965</v>
      </c>
      <c r="AB597" s="58">
        <v>56041</v>
      </c>
      <c r="AC597" s="59">
        <v>56117</v>
      </c>
      <c r="AD597" s="58">
        <v>56168</v>
      </c>
      <c r="AE597" s="58">
        <v>56239</v>
      </c>
      <c r="AF597" s="59">
        <v>56297</v>
      </c>
    </row>
    <row r="598" s="65" customFormat="1" ht="22" customHeight="1" spans="2:32">
      <c r="B598" s="58"/>
      <c r="C598" s="59"/>
      <c r="D598" s="58"/>
      <c r="E598" s="59"/>
      <c r="F598" s="58"/>
      <c r="G598" s="59"/>
      <c r="H598" s="58"/>
      <c r="I598" s="59"/>
      <c r="J598" s="58"/>
      <c r="K598" s="59"/>
      <c r="L598" s="58"/>
      <c r="M598" s="59"/>
      <c r="N598" s="58"/>
      <c r="O598" s="59"/>
      <c r="P598" s="58"/>
      <c r="Q598" s="73"/>
      <c r="R598" s="58">
        <v>54560</v>
      </c>
      <c r="S598" s="59">
        <v>54655</v>
      </c>
      <c r="T598" s="58">
        <v>54761</v>
      </c>
      <c r="U598" s="59">
        <v>54848</v>
      </c>
      <c r="V598" s="58">
        <v>54951</v>
      </c>
      <c r="W598" s="59">
        <v>55053</v>
      </c>
      <c r="X598" s="58">
        <v>55388</v>
      </c>
      <c r="Y598" s="59">
        <v>55726</v>
      </c>
      <c r="Z598" s="58">
        <v>55796</v>
      </c>
      <c r="AA598" s="59">
        <v>55967</v>
      </c>
      <c r="AB598" s="58">
        <v>56042</v>
      </c>
      <c r="AC598" s="59">
        <v>56118</v>
      </c>
      <c r="AD598" s="58">
        <v>56169</v>
      </c>
      <c r="AE598" s="58">
        <v>56240</v>
      </c>
      <c r="AF598" s="59">
        <v>56309</v>
      </c>
    </row>
    <row r="599" s="65" customFormat="1" ht="22" customHeight="1" spans="2:32">
      <c r="B599" s="58"/>
      <c r="C599" s="59"/>
      <c r="D599" s="58"/>
      <c r="E599" s="59"/>
      <c r="F599" s="58"/>
      <c r="G599" s="59"/>
      <c r="H599" s="58"/>
      <c r="I599" s="59"/>
      <c r="J599" s="58"/>
      <c r="K599" s="59"/>
      <c r="L599" s="58"/>
      <c r="M599" s="59"/>
      <c r="N599" s="58"/>
      <c r="O599" s="59"/>
      <c r="P599" s="58"/>
      <c r="Q599" s="73"/>
      <c r="R599" s="58">
        <v>54561</v>
      </c>
      <c r="S599" s="59">
        <v>54657</v>
      </c>
      <c r="T599" s="58">
        <v>54762</v>
      </c>
      <c r="U599" s="59">
        <v>54849</v>
      </c>
      <c r="V599" s="58">
        <v>54960</v>
      </c>
      <c r="W599" s="59">
        <v>55063</v>
      </c>
      <c r="X599" s="58">
        <v>55389</v>
      </c>
      <c r="Y599" s="59">
        <v>55731</v>
      </c>
      <c r="Z599" s="58">
        <v>55797</v>
      </c>
      <c r="AA599" s="59">
        <v>55968</v>
      </c>
      <c r="AB599" s="58">
        <v>56043</v>
      </c>
      <c r="AC599" s="59">
        <v>56119</v>
      </c>
      <c r="AD599" s="58">
        <v>56170</v>
      </c>
      <c r="AE599" s="58">
        <v>56243</v>
      </c>
      <c r="AF599" s="59">
        <v>56311</v>
      </c>
    </row>
    <row r="600" s="65" customFormat="1" ht="22" customHeight="1" spans="2:32">
      <c r="B600" s="58"/>
      <c r="C600" s="59"/>
      <c r="D600" s="58"/>
      <c r="E600" s="59"/>
      <c r="F600" s="58"/>
      <c r="G600" s="59"/>
      <c r="H600" s="58"/>
      <c r="I600" s="59"/>
      <c r="J600" s="58"/>
      <c r="K600" s="59"/>
      <c r="L600" s="58"/>
      <c r="M600" s="59"/>
      <c r="N600" s="58"/>
      <c r="O600" s="59"/>
      <c r="P600" s="58"/>
      <c r="Q600" s="73"/>
      <c r="R600" s="58">
        <v>54562</v>
      </c>
      <c r="S600" s="59">
        <v>54658</v>
      </c>
      <c r="T600" s="58">
        <v>54763</v>
      </c>
      <c r="U600" s="59">
        <v>54853</v>
      </c>
      <c r="V600" s="58">
        <v>54962</v>
      </c>
      <c r="W600" s="59">
        <v>55065</v>
      </c>
      <c r="X600" s="58">
        <v>55390</v>
      </c>
      <c r="Y600" s="59">
        <v>55732</v>
      </c>
      <c r="Z600" s="58">
        <v>55798</v>
      </c>
      <c r="AA600" s="59">
        <v>55969</v>
      </c>
      <c r="AB600" s="58">
        <v>56044</v>
      </c>
      <c r="AC600" s="59">
        <v>56120</v>
      </c>
      <c r="AD600" s="58">
        <v>56171</v>
      </c>
      <c r="AE600" s="58">
        <v>56244</v>
      </c>
      <c r="AF600" s="59">
        <v>56312</v>
      </c>
    </row>
    <row r="601" s="65" customFormat="1" ht="22" customHeight="1" spans="2:32">
      <c r="B601" s="58"/>
      <c r="C601" s="59"/>
      <c r="D601" s="58"/>
      <c r="E601" s="59"/>
      <c r="F601" s="58"/>
      <c r="G601" s="59"/>
      <c r="H601" s="58"/>
      <c r="I601" s="59"/>
      <c r="J601" s="58"/>
      <c r="K601" s="59"/>
      <c r="L601" s="58"/>
      <c r="M601" s="59"/>
      <c r="N601" s="58"/>
      <c r="O601" s="59"/>
      <c r="P601" s="58"/>
      <c r="Q601" s="73"/>
      <c r="R601" s="58">
        <v>54563</v>
      </c>
      <c r="S601" s="59">
        <v>54659</v>
      </c>
      <c r="T601" s="58">
        <v>54765</v>
      </c>
      <c r="U601" s="59">
        <v>54854</v>
      </c>
      <c r="V601" s="58">
        <v>54964</v>
      </c>
      <c r="W601" s="59">
        <v>55067</v>
      </c>
      <c r="X601" s="58">
        <v>55395</v>
      </c>
      <c r="Y601" s="59">
        <v>55733</v>
      </c>
      <c r="Z601" s="58">
        <v>55909</v>
      </c>
      <c r="AA601" s="59">
        <v>55970</v>
      </c>
      <c r="AB601" s="58">
        <v>56045</v>
      </c>
      <c r="AC601" s="59">
        <v>56121</v>
      </c>
      <c r="AD601" s="58">
        <v>56172</v>
      </c>
      <c r="AE601" s="58">
        <v>56245</v>
      </c>
      <c r="AF601" s="59">
        <v>56314</v>
      </c>
    </row>
    <row r="602" s="65" customFormat="1" ht="22" customHeight="1" spans="2:32">
      <c r="B602" s="58"/>
      <c r="C602" s="59"/>
      <c r="D602" s="58"/>
      <c r="E602" s="59"/>
      <c r="F602" s="58"/>
      <c r="G602" s="59"/>
      <c r="H602" s="58"/>
      <c r="I602" s="59"/>
      <c r="J602" s="58"/>
      <c r="K602" s="59"/>
      <c r="L602" s="58"/>
      <c r="M602" s="59"/>
      <c r="N602" s="58"/>
      <c r="O602" s="59"/>
      <c r="P602" s="58"/>
      <c r="Q602" s="73"/>
      <c r="R602" s="58">
        <v>54564</v>
      </c>
      <c r="S602" s="59">
        <v>54661</v>
      </c>
      <c r="T602" s="58">
        <v>54766</v>
      </c>
      <c r="U602" s="59">
        <v>54855</v>
      </c>
      <c r="V602" s="58">
        <v>54965</v>
      </c>
      <c r="W602" s="59">
        <v>55069</v>
      </c>
      <c r="X602" s="58">
        <v>55396</v>
      </c>
      <c r="Y602" s="59">
        <v>55734</v>
      </c>
      <c r="Z602" s="58">
        <v>55910</v>
      </c>
      <c r="AA602" s="59">
        <v>55971</v>
      </c>
      <c r="AB602" s="58">
        <v>56046</v>
      </c>
      <c r="AC602" s="59">
        <v>56122</v>
      </c>
      <c r="AD602" s="58">
        <v>56173</v>
      </c>
      <c r="AE602" s="58">
        <v>56246</v>
      </c>
      <c r="AF602" s="59">
        <v>56315</v>
      </c>
    </row>
    <row r="603" s="65" customFormat="1" ht="22" customHeight="1" spans="2:32">
      <c r="B603" s="58"/>
      <c r="C603" s="59"/>
      <c r="D603" s="58"/>
      <c r="E603" s="59"/>
      <c r="F603" s="58"/>
      <c r="G603" s="59"/>
      <c r="H603" s="58"/>
      <c r="I603" s="59"/>
      <c r="J603" s="58"/>
      <c r="K603" s="59"/>
      <c r="L603" s="58"/>
      <c r="M603" s="59"/>
      <c r="N603" s="58"/>
      <c r="O603" s="59"/>
      <c r="P603" s="58"/>
      <c r="Q603" s="73"/>
      <c r="R603" s="58">
        <v>54565</v>
      </c>
      <c r="S603" s="59">
        <v>54664</v>
      </c>
      <c r="T603" s="58">
        <v>54767</v>
      </c>
      <c r="U603" s="59">
        <v>54856</v>
      </c>
      <c r="V603" s="58">
        <v>54966</v>
      </c>
      <c r="W603" s="59">
        <v>55072</v>
      </c>
      <c r="X603" s="58">
        <v>55397</v>
      </c>
      <c r="Y603" s="59">
        <v>55735</v>
      </c>
      <c r="Z603" s="58">
        <v>55917</v>
      </c>
      <c r="AA603" s="59">
        <v>55972</v>
      </c>
      <c r="AB603" s="58">
        <v>56047</v>
      </c>
      <c r="AC603" s="59">
        <v>56123</v>
      </c>
      <c r="AD603" s="58">
        <v>56174</v>
      </c>
      <c r="AE603" s="58">
        <v>56248</v>
      </c>
      <c r="AF603" s="59">
        <v>56316</v>
      </c>
    </row>
    <row r="604" s="65" customFormat="1" ht="22" customHeight="1" spans="2:32">
      <c r="B604" s="58"/>
      <c r="C604" s="59"/>
      <c r="D604" s="58"/>
      <c r="E604" s="59"/>
      <c r="F604" s="58"/>
      <c r="G604" s="59"/>
      <c r="H604" s="58"/>
      <c r="I604" s="59"/>
      <c r="J604" s="58"/>
      <c r="K604" s="59"/>
      <c r="L604" s="58"/>
      <c r="M604" s="59"/>
      <c r="N604" s="58"/>
      <c r="O604" s="59"/>
      <c r="P604" s="58"/>
      <c r="Q604" s="73"/>
      <c r="R604" s="58">
        <v>54566</v>
      </c>
      <c r="S604" s="59">
        <v>54665</v>
      </c>
      <c r="T604" s="58">
        <v>54768</v>
      </c>
      <c r="U604" s="59">
        <v>54857</v>
      </c>
      <c r="V604" s="58">
        <v>54967</v>
      </c>
      <c r="W604" s="59">
        <v>55073</v>
      </c>
      <c r="X604" s="58">
        <v>55398</v>
      </c>
      <c r="Y604" s="59">
        <v>55736</v>
      </c>
      <c r="Z604" s="58">
        <v>55918</v>
      </c>
      <c r="AA604" s="59">
        <v>55973</v>
      </c>
      <c r="AB604" s="58">
        <v>56048</v>
      </c>
      <c r="AC604" s="59">
        <v>56125</v>
      </c>
      <c r="AD604" s="58">
        <v>56175</v>
      </c>
      <c r="AE604" s="58">
        <v>56249</v>
      </c>
      <c r="AF604" s="59">
        <v>56317</v>
      </c>
    </row>
    <row r="605" s="65" customFormat="1" ht="22" customHeight="1" spans="2:32">
      <c r="B605" s="58"/>
      <c r="C605" s="59"/>
      <c r="D605" s="58"/>
      <c r="E605" s="59"/>
      <c r="F605" s="58"/>
      <c r="G605" s="59"/>
      <c r="H605" s="58"/>
      <c r="I605" s="59"/>
      <c r="J605" s="58"/>
      <c r="K605" s="59"/>
      <c r="L605" s="58"/>
      <c r="M605" s="59"/>
      <c r="N605" s="58"/>
      <c r="O605" s="59"/>
      <c r="P605" s="58"/>
      <c r="Q605" s="73"/>
      <c r="R605" s="58">
        <v>54610</v>
      </c>
      <c r="S605" s="59">
        <v>54666</v>
      </c>
      <c r="T605" s="58">
        <v>54769</v>
      </c>
      <c r="U605" s="59">
        <v>54858</v>
      </c>
      <c r="V605" s="58">
        <v>54968</v>
      </c>
      <c r="W605" s="59">
        <v>55074</v>
      </c>
      <c r="X605" s="58">
        <v>55555</v>
      </c>
      <c r="Y605" s="59">
        <v>55738</v>
      </c>
      <c r="Z605" s="58">
        <v>55919</v>
      </c>
      <c r="AA605" s="59">
        <v>55974</v>
      </c>
      <c r="AB605" s="58">
        <v>56051</v>
      </c>
      <c r="AC605" s="59">
        <v>56127</v>
      </c>
      <c r="AD605" s="58">
        <v>56176</v>
      </c>
      <c r="AE605" s="58">
        <v>56251</v>
      </c>
      <c r="AF605" s="59">
        <v>56318</v>
      </c>
    </row>
    <row r="606" s="65" customFormat="1" ht="22" customHeight="1" spans="2:32">
      <c r="B606" s="58"/>
      <c r="C606" s="59"/>
      <c r="D606" s="58"/>
      <c r="E606" s="59"/>
      <c r="F606" s="58"/>
      <c r="G606" s="59"/>
      <c r="H606" s="58"/>
      <c r="I606" s="59"/>
      <c r="J606" s="58"/>
      <c r="K606" s="59"/>
      <c r="L606" s="58"/>
      <c r="M606" s="59"/>
      <c r="N606" s="58"/>
      <c r="O606" s="59"/>
      <c r="P606" s="58"/>
      <c r="Q606" s="73"/>
      <c r="R606" s="58">
        <v>54611</v>
      </c>
      <c r="S606" s="59">
        <v>54667</v>
      </c>
      <c r="T606" s="58">
        <v>54770</v>
      </c>
      <c r="U606" s="59">
        <v>54859</v>
      </c>
      <c r="V606" s="58">
        <v>54969</v>
      </c>
      <c r="W606" s="59">
        <v>55079</v>
      </c>
      <c r="X606" s="58">
        <v>55601</v>
      </c>
      <c r="Y606" s="59">
        <v>55741</v>
      </c>
      <c r="Z606" s="58">
        <v>55921</v>
      </c>
      <c r="AA606" s="59">
        <v>55975</v>
      </c>
      <c r="AB606" s="58">
        <v>56052</v>
      </c>
      <c r="AC606" s="59">
        <v>56128</v>
      </c>
      <c r="AD606" s="58">
        <v>56178</v>
      </c>
      <c r="AE606" s="58">
        <v>56252</v>
      </c>
      <c r="AF606" s="59">
        <v>56319</v>
      </c>
    </row>
    <row r="607" s="65" customFormat="1" ht="22" customHeight="1" spans="2:32">
      <c r="B607" s="58"/>
      <c r="C607" s="59"/>
      <c r="D607" s="58"/>
      <c r="E607" s="59"/>
      <c r="F607" s="58"/>
      <c r="G607" s="59"/>
      <c r="H607" s="58"/>
      <c r="I607" s="59"/>
      <c r="J607" s="58"/>
      <c r="K607" s="59"/>
      <c r="L607" s="58"/>
      <c r="M607" s="59"/>
      <c r="N607" s="58"/>
      <c r="O607" s="59"/>
      <c r="P607" s="58"/>
      <c r="Q607" s="73"/>
      <c r="R607" s="58">
        <v>54612</v>
      </c>
      <c r="S607" s="59">
        <v>54670</v>
      </c>
      <c r="T607" s="58">
        <v>54771</v>
      </c>
      <c r="U607" s="59">
        <v>54862</v>
      </c>
      <c r="V607" s="58">
        <v>54970</v>
      </c>
      <c r="W607" s="59">
        <v>55080</v>
      </c>
      <c r="X607" s="58">
        <v>55602</v>
      </c>
      <c r="Y607" s="59">
        <v>55742</v>
      </c>
      <c r="Z607" s="58">
        <v>55922</v>
      </c>
      <c r="AA607" s="59">
        <v>55977</v>
      </c>
      <c r="AB607" s="58">
        <v>56054</v>
      </c>
      <c r="AC607" s="59">
        <v>56129</v>
      </c>
      <c r="AD607" s="58">
        <v>56180</v>
      </c>
      <c r="AE607" s="58">
        <v>56253</v>
      </c>
      <c r="AF607" s="59">
        <v>56323</v>
      </c>
    </row>
    <row r="608" s="65" customFormat="1" ht="22" customHeight="1" spans="2:32">
      <c r="B608" s="58"/>
      <c r="C608" s="59"/>
      <c r="D608" s="58"/>
      <c r="E608" s="59"/>
      <c r="F608" s="58"/>
      <c r="G608" s="59"/>
      <c r="H608" s="58"/>
      <c r="I608" s="59"/>
      <c r="J608" s="58"/>
      <c r="K608" s="59"/>
      <c r="L608" s="58"/>
      <c r="M608" s="59"/>
      <c r="N608" s="58"/>
      <c r="O608" s="59"/>
      <c r="P608" s="58"/>
      <c r="Q608" s="73"/>
      <c r="R608" s="58">
        <v>54613</v>
      </c>
      <c r="S608" s="59">
        <v>54721</v>
      </c>
      <c r="T608" s="58">
        <v>54772</v>
      </c>
      <c r="U608" s="59">
        <v>54864</v>
      </c>
      <c r="V608" s="58">
        <v>54974</v>
      </c>
      <c r="W608" s="59">
        <v>55084</v>
      </c>
      <c r="X608" s="58">
        <v>55603</v>
      </c>
      <c r="Y608" s="59">
        <v>55748</v>
      </c>
      <c r="Z608" s="58">
        <v>55923</v>
      </c>
      <c r="AA608" s="59">
        <v>55979</v>
      </c>
      <c r="AB608" s="58">
        <v>56056</v>
      </c>
      <c r="AC608" s="59">
        <v>56131</v>
      </c>
      <c r="AD608" s="58">
        <v>56181</v>
      </c>
      <c r="AE608" s="58">
        <v>56255</v>
      </c>
      <c r="AF608" s="59">
        <v>56324</v>
      </c>
    </row>
    <row r="609" s="65" customFormat="1" ht="22" customHeight="1" spans="2:32">
      <c r="B609" s="58"/>
      <c r="C609" s="59"/>
      <c r="D609" s="58"/>
      <c r="E609" s="59"/>
      <c r="F609" s="58"/>
      <c r="G609" s="59"/>
      <c r="H609" s="58"/>
      <c r="I609" s="59"/>
      <c r="J609" s="58"/>
      <c r="K609" s="59"/>
      <c r="L609" s="58"/>
      <c r="M609" s="59"/>
      <c r="N609" s="58"/>
      <c r="O609" s="59"/>
      <c r="P609" s="58"/>
      <c r="Q609" s="73"/>
      <c r="R609" s="58">
        <v>54614</v>
      </c>
      <c r="S609" s="59">
        <v>54722</v>
      </c>
      <c r="T609" s="58">
        <v>54801</v>
      </c>
      <c r="U609" s="59">
        <v>54865</v>
      </c>
      <c r="V609" s="58">
        <v>54975</v>
      </c>
      <c r="W609" s="59">
        <v>55088</v>
      </c>
      <c r="X609" s="58">
        <v>55604</v>
      </c>
      <c r="Y609" s="59">
        <v>55749</v>
      </c>
      <c r="Z609" s="58">
        <v>55924</v>
      </c>
      <c r="AA609" s="59">
        <v>55981</v>
      </c>
      <c r="AB609" s="58">
        <v>56057</v>
      </c>
      <c r="AC609" s="59">
        <v>56132</v>
      </c>
      <c r="AD609" s="58">
        <v>56183</v>
      </c>
      <c r="AE609" s="58">
        <v>56256</v>
      </c>
      <c r="AF609" s="59">
        <v>56325</v>
      </c>
    </row>
    <row r="610" s="65" customFormat="1" ht="22" customHeight="1" spans="2:32">
      <c r="B610" s="58"/>
      <c r="C610" s="59"/>
      <c r="D610" s="58"/>
      <c r="E610" s="59"/>
      <c r="F610" s="58"/>
      <c r="G610" s="59"/>
      <c r="H610" s="58"/>
      <c r="I610" s="59"/>
      <c r="J610" s="58"/>
      <c r="K610" s="59"/>
      <c r="L610" s="58"/>
      <c r="M610" s="59"/>
      <c r="N610" s="58"/>
      <c r="O610" s="59"/>
      <c r="P610" s="58"/>
      <c r="Q610" s="73"/>
      <c r="R610" s="58">
        <v>54616</v>
      </c>
      <c r="S610" s="59">
        <v>54723</v>
      </c>
      <c r="T610" s="58">
        <v>54805</v>
      </c>
      <c r="U610" s="59">
        <v>54867</v>
      </c>
      <c r="V610" s="58">
        <v>54976</v>
      </c>
      <c r="W610" s="59">
        <v>55089</v>
      </c>
      <c r="X610" s="58">
        <v>55606</v>
      </c>
      <c r="Y610" s="59">
        <v>55750</v>
      </c>
      <c r="Z610" s="58">
        <v>55925</v>
      </c>
      <c r="AA610" s="59">
        <v>55982</v>
      </c>
      <c r="AB610" s="58">
        <v>56060</v>
      </c>
      <c r="AC610" s="59">
        <v>56134</v>
      </c>
      <c r="AD610" s="58">
        <v>56185</v>
      </c>
      <c r="AE610" s="58">
        <v>56257</v>
      </c>
      <c r="AF610" s="59">
        <v>56326</v>
      </c>
    </row>
    <row r="611" s="65" customFormat="1" ht="22" customHeight="1" spans="2:32">
      <c r="B611" s="58"/>
      <c r="C611" s="59"/>
      <c r="D611" s="58"/>
      <c r="E611" s="59"/>
      <c r="F611" s="58"/>
      <c r="G611" s="59"/>
      <c r="H611" s="58"/>
      <c r="I611" s="59"/>
      <c r="J611" s="58"/>
      <c r="K611" s="59"/>
      <c r="L611" s="58"/>
      <c r="M611" s="59"/>
      <c r="N611" s="58"/>
      <c r="O611" s="59"/>
      <c r="P611" s="58"/>
      <c r="Q611" s="73"/>
      <c r="R611" s="58">
        <v>54618</v>
      </c>
      <c r="S611" s="59">
        <v>54725</v>
      </c>
      <c r="T611" s="58">
        <v>54806</v>
      </c>
      <c r="U611" s="59">
        <v>54870</v>
      </c>
      <c r="V611" s="58">
        <v>54977</v>
      </c>
      <c r="W611" s="59">
        <v>55307</v>
      </c>
      <c r="X611" s="58">
        <v>55607</v>
      </c>
      <c r="Y611" s="59">
        <v>55751</v>
      </c>
      <c r="Z611" s="58">
        <v>55926</v>
      </c>
      <c r="AA611" s="59">
        <v>55983</v>
      </c>
      <c r="AB611" s="58">
        <v>56064</v>
      </c>
      <c r="AC611" s="59">
        <v>56136</v>
      </c>
      <c r="AD611" s="58">
        <v>56186</v>
      </c>
      <c r="AE611" s="58">
        <v>56260</v>
      </c>
      <c r="AF611" s="59">
        <v>56327</v>
      </c>
    </row>
    <row r="612" s="65" customFormat="1" ht="22" customHeight="1" spans="2:32">
      <c r="B612" s="58"/>
      <c r="C612" s="59"/>
      <c r="D612" s="58"/>
      <c r="E612" s="59"/>
      <c r="F612" s="58"/>
      <c r="G612" s="59"/>
      <c r="H612" s="58"/>
      <c r="I612" s="59"/>
      <c r="J612" s="58"/>
      <c r="K612" s="59"/>
      <c r="L612" s="58"/>
      <c r="M612" s="59"/>
      <c r="N612" s="58"/>
      <c r="O612" s="59"/>
      <c r="P612" s="58"/>
      <c r="Q612" s="73"/>
      <c r="R612" s="58">
        <v>54619</v>
      </c>
      <c r="S612" s="59">
        <v>54726</v>
      </c>
      <c r="T612" s="58">
        <v>54810</v>
      </c>
      <c r="U612" s="59">
        <v>54871</v>
      </c>
      <c r="V612" s="58">
        <v>54979</v>
      </c>
      <c r="W612" s="59">
        <v>55310</v>
      </c>
      <c r="X612" s="58">
        <v>55612</v>
      </c>
      <c r="Y612" s="59">
        <v>55752</v>
      </c>
      <c r="Z612" s="58">
        <v>55927</v>
      </c>
      <c r="AA612" s="59">
        <v>55985</v>
      </c>
      <c r="AB612" s="58">
        <v>56065</v>
      </c>
      <c r="AC612" s="59">
        <v>56137</v>
      </c>
      <c r="AD612" s="58">
        <v>56207</v>
      </c>
      <c r="AE612" s="58">
        <v>56262</v>
      </c>
      <c r="AF612" s="59">
        <v>56328</v>
      </c>
    </row>
    <row r="613" s="65" customFormat="1" ht="22" customHeight="1" spans="2:32">
      <c r="B613" s="58"/>
      <c r="C613" s="59"/>
      <c r="D613" s="58"/>
      <c r="E613" s="59"/>
      <c r="F613" s="58"/>
      <c r="G613" s="59"/>
      <c r="H613" s="58"/>
      <c r="I613" s="59"/>
      <c r="J613" s="58"/>
      <c r="K613" s="59"/>
      <c r="L613" s="58"/>
      <c r="M613" s="59"/>
      <c r="N613" s="58"/>
      <c r="O613" s="59"/>
      <c r="P613" s="58"/>
      <c r="Q613" s="73"/>
      <c r="R613" s="58">
        <v>54621</v>
      </c>
      <c r="S613" s="59">
        <v>54727</v>
      </c>
      <c r="T613" s="58">
        <v>54813</v>
      </c>
      <c r="U613" s="59">
        <v>54872</v>
      </c>
      <c r="V613" s="58">
        <v>54982</v>
      </c>
      <c r="W613" s="59">
        <v>55312</v>
      </c>
      <c r="X613" s="58">
        <v>55613</v>
      </c>
      <c r="Y613" s="59">
        <v>55753</v>
      </c>
      <c r="Z613" s="58">
        <v>55929</v>
      </c>
      <c r="AA613" s="59">
        <v>55990</v>
      </c>
      <c r="AB613" s="58">
        <v>56068</v>
      </c>
      <c r="AC613" s="59">
        <v>56138</v>
      </c>
      <c r="AD613" s="58">
        <v>56208</v>
      </c>
      <c r="AE613" s="58">
        <v>56263</v>
      </c>
      <c r="AF613" s="59">
        <v>56329</v>
      </c>
    </row>
    <row r="614" s="65" customFormat="1" ht="22" customHeight="1" spans="2:32">
      <c r="B614" s="58"/>
      <c r="C614" s="59"/>
      <c r="D614" s="58"/>
      <c r="E614" s="59"/>
      <c r="F614" s="58"/>
      <c r="G614" s="59"/>
      <c r="H614" s="58"/>
      <c r="I614" s="59"/>
      <c r="J614" s="58"/>
      <c r="K614" s="59"/>
      <c r="L614" s="58"/>
      <c r="M614" s="59"/>
      <c r="N614" s="58"/>
      <c r="O614" s="59"/>
      <c r="P614" s="58"/>
      <c r="Q614" s="73"/>
      <c r="R614" s="58">
        <v>54622</v>
      </c>
      <c r="S614" s="59">
        <v>54728</v>
      </c>
      <c r="T614" s="58">
        <v>54814</v>
      </c>
      <c r="U614" s="59">
        <v>54873</v>
      </c>
      <c r="V614" s="58">
        <v>54983</v>
      </c>
      <c r="W614" s="59">
        <v>55314</v>
      </c>
      <c r="X614" s="58">
        <v>55614</v>
      </c>
      <c r="Y614" s="59">
        <v>55756</v>
      </c>
      <c r="Z614" s="58">
        <v>55931</v>
      </c>
      <c r="AA614" s="59">
        <v>55991</v>
      </c>
      <c r="AB614" s="58">
        <v>56069</v>
      </c>
      <c r="AC614" s="59">
        <v>56139</v>
      </c>
      <c r="AD614" s="58">
        <v>56209</v>
      </c>
      <c r="AE614" s="58">
        <v>56264</v>
      </c>
      <c r="AF614" s="59">
        <v>56330</v>
      </c>
    </row>
    <row r="615" s="65" customFormat="1" ht="22" customHeight="1" spans="2:32">
      <c r="B615" s="58"/>
      <c r="C615" s="59"/>
      <c r="D615" s="58"/>
      <c r="E615" s="59"/>
      <c r="F615" s="58"/>
      <c r="G615" s="59"/>
      <c r="H615" s="58"/>
      <c r="I615" s="59"/>
      <c r="J615" s="58"/>
      <c r="K615" s="59"/>
      <c r="L615" s="58"/>
      <c r="M615" s="59"/>
      <c r="N615" s="58"/>
      <c r="O615" s="59"/>
      <c r="P615" s="58"/>
      <c r="Q615" s="73"/>
      <c r="R615" s="58">
        <v>54623</v>
      </c>
      <c r="S615" s="59">
        <v>54730</v>
      </c>
      <c r="T615" s="58">
        <v>54817</v>
      </c>
      <c r="U615" s="59">
        <v>54874</v>
      </c>
      <c r="V615" s="58">
        <v>54984</v>
      </c>
      <c r="W615" s="59">
        <v>55321</v>
      </c>
      <c r="X615" s="58">
        <v>55615</v>
      </c>
      <c r="Y615" s="59">
        <v>55757</v>
      </c>
      <c r="Z615" s="58">
        <v>55932</v>
      </c>
      <c r="AA615" s="59">
        <v>55992</v>
      </c>
      <c r="AB615" s="58">
        <v>56072</v>
      </c>
      <c r="AC615" s="59">
        <v>56140</v>
      </c>
      <c r="AD615" s="58">
        <v>56210</v>
      </c>
      <c r="AE615" s="58">
        <v>56266</v>
      </c>
      <c r="AF615" s="59">
        <v>56331</v>
      </c>
    </row>
    <row r="616" s="65" customFormat="1" ht="22" customHeight="1" spans="2:32">
      <c r="B616" s="58"/>
      <c r="C616" s="59"/>
      <c r="D616" s="58"/>
      <c r="E616" s="59"/>
      <c r="F616" s="58"/>
      <c r="G616" s="59"/>
      <c r="H616" s="58"/>
      <c r="I616" s="59"/>
      <c r="J616" s="58"/>
      <c r="K616" s="59"/>
      <c r="L616" s="58"/>
      <c r="M616" s="59"/>
      <c r="N616" s="58"/>
      <c r="O616" s="59"/>
      <c r="P616" s="58"/>
      <c r="Q616" s="73"/>
      <c r="R616" s="58">
        <v>54624</v>
      </c>
      <c r="S616" s="59">
        <v>54731</v>
      </c>
      <c r="T616" s="58">
        <v>54819</v>
      </c>
      <c r="U616" s="59">
        <v>54875</v>
      </c>
      <c r="V616" s="58">
        <v>54990</v>
      </c>
      <c r="W616" s="59">
        <v>55322</v>
      </c>
      <c r="X616" s="58">
        <v>55616</v>
      </c>
      <c r="Y616" s="59">
        <v>55758</v>
      </c>
      <c r="Z616" s="58">
        <v>55933</v>
      </c>
      <c r="AA616" s="59">
        <v>56009</v>
      </c>
      <c r="AB616" s="58">
        <v>56074</v>
      </c>
      <c r="AC616" s="59">
        <v>56141</v>
      </c>
      <c r="AD616" s="58">
        <v>56211</v>
      </c>
      <c r="AE616" s="58">
        <v>56267</v>
      </c>
      <c r="AF616" s="59">
        <v>56332</v>
      </c>
    </row>
    <row r="617" s="65" customFormat="1" ht="22" customHeight="1" spans="2:32">
      <c r="B617" s="58"/>
      <c r="C617" s="59"/>
      <c r="D617" s="58"/>
      <c r="E617" s="59"/>
      <c r="F617" s="58"/>
      <c r="G617" s="59"/>
      <c r="H617" s="58"/>
      <c r="I617" s="59"/>
      <c r="J617" s="58"/>
      <c r="K617" s="59"/>
      <c r="L617" s="58"/>
      <c r="M617" s="59"/>
      <c r="N617" s="58"/>
      <c r="O617" s="59"/>
      <c r="P617" s="58"/>
      <c r="Q617" s="73"/>
      <c r="R617" s="58">
        <v>54625</v>
      </c>
      <c r="S617" s="59">
        <v>54732</v>
      </c>
      <c r="T617" s="58">
        <v>54820</v>
      </c>
      <c r="U617" s="59">
        <v>54876</v>
      </c>
      <c r="V617" s="58">
        <v>55002</v>
      </c>
      <c r="W617" s="59">
        <v>55324</v>
      </c>
      <c r="X617" s="58">
        <v>55701</v>
      </c>
      <c r="Y617" s="59">
        <v>55760</v>
      </c>
      <c r="Z617" s="58">
        <v>55934</v>
      </c>
      <c r="AA617" s="59">
        <v>56010</v>
      </c>
      <c r="AB617" s="58">
        <v>56076</v>
      </c>
      <c r="AC617" s="59">
        <v>56142</v>
      </c>
      <c r="AD617" s="58">
        <v>56212</v>
      </c>
      <c r="AE617" s="58">
        <v>56270</v>
      </c>
      <c r="AF617" s="59">
        <v>56334</v>
      </c>
    </row>
    <row r="618" s="65" customFormat="1" ht="22" customHeight="1" spans="2:32">
      <c r="B618" s="58"/>
      <c r="C618" s="59"/>
      <c r="D618" s="58"/>
      <c r="E618" s="59"/>
      <c r="F618" s="58"/>
      <c r="G618" s="59"/>
      <c r="H618" s="58"/>
      <c r="I618" s="59"/>
      <c r="J618" s="58"/>
      <c r="K618" s="59"/>
      <c r="L618" s="58"/>
      <c r="M618" s="59"/>
      <c r="N618" s="58"/>
      <c r="O618" s="59"/>
      <c r="P618" s="58"/>
      <c r="Q618" s="73"/>
      <c r="R618" s="58">
        <v>54626</v>
      </c>
      <c r="S618" s="59">
        <v>54733</v>
      </c>
      <c r="T618" s="58">
        <v>54821</v>
      </c>
      <c r="U618" s="59">
        <v>54888</v>
      </c>
      <c r="V618" s="58">
        <v>55006</v>
      </c>
      <c r="W618" s="59">
        <v>55325</v>
      </c>
      <c r="X618" s="58">
        <v>55702</v>
      </c>
      <c r="Y618" s="59">
        <v>55763</v>
      </c>
      <c r="Z618" s="58">
        <v>55935</v>
      </c>
      <c r="AA618" s="59">
        <v>56013</v>
      </c>
      <c r="AB618" s="58">
        <v>56078</v>
      </c>
      <c r="AC618" s="59">
        <v>56144</v>
      </c>
      <c r="AD618" s="58">
        <v>56214</v>
      </c>
      <c r="AE618" s="58">
        <v>56271</v>
      </c>
      <c r="AF618" s="59">
        <v>56335</v>
      </c>
    </row>
    <row r="619" s="65" customFormat="1" ht="22" customHeight="1" spans="2:32">
      <c r="B619" s="58"/>
      <c r="C619" s="59"/>
      <c r="D619" s="58"/>
      <c r="E619" s="59"/>
      <c r="F619" s="58"/>
      <c r="G619" s="59"/>
      <c r="H619" s="58"/>
      <c r="I619" s="59"/>
      <c r="J619" s="58"/>
      <c r="K619" s="59"/>
      <c r="L619" s="58"/>
      <c r="M619" s="59"/>
      <c r="N619" s="58"/>
      <c r="O619" s="59"/>
      <c r="P619" s="58"/>
      <c r="Q619" s="73"/>
      <c r="R619" s="58">
        <v>54627</v>
      </c>
      <c r="S619" s="59">
        <v>54734</v>
      </c>
      <c r="T619" s="58">
        <v>54822</v>
      </c>
      <c r="U619" s="59">
        <v>54889</v>
      </c>
      <c r="V619" s="58">
        <v>55007</v>
      </c>
      <c r="W619" s="59">
        <v>55329</v>
      </c>
      <c r="X619" s="58">
        <v>55703</v>
      </c>
      <c r="Y619" s="59">
        <v>55764</v>
      </c>
      <c r="Z619" s="58">
        <v>55936</v>
      </c>
      <c r="AA619" s="59">
        <v>56014</v>
      </c>
      <c r="AB619" s="58">
        <v>56080</v>
      </c>
      <c r="AC619" s="59">
        <v>56145</v>
      </c>
      <c r="AD619" s="58">
        <v>56216</v>
      </c>
      <c r="AE619" s="58">
        <v>56274</v>
      </c>
      <c r="AF619" s="59">
        <v>56336</v>
      </c>
    </row>
    <row r="620" s="65" customFormat="1" ht="22" customHeight="1" spans="2:32">
      <c r="B620" s="58"/>
      <c r="C620" s="59"/>
      <c r="D620" s="58"/>
      <c r="E620" s="59"/>
      <c r="F620" s="58"/>
      <c r="G620" s="59"/>
      <c r="H620" s="58"/>
      <c r="I620" s="59"/>
      <c r="J620" s="58"/>
      <c r="K620" s="59"/>
      <c r="L620" s="58"/>
      <c r="M620" s="59"/>
      <c r="N620" s="58"/>
      <c r="O620" s="59"/>
      <c r="P620" s="58"/>
      <c r="Q620" s="73"/>
      <c r="R620" s="58">
        <v>54628</v>
      </c>
      <c r="S620" s="59">
        <v>54736</v>
      </c>
      <c r="T620" s="58">
        <v>54824</v>
      </c>
      <c r="U620" s="59">
        <v>54890</v>
      </c>
      <c r="V620" s="58">
        <v>55009</v>
      </c>
      <c r="W620" s="59">
        <v>55332</v>
      </c>
      <c r="X620" s="58">
        <v>55704</v>
      </c>
      <c r="Y620" s="59">
        <v>55765</v>
      </c>
      <c r="Z620" s="58">
        <v>55939</v>
      </c>
      <c r="AA620" s="59">
        <v>56016</v>
      </c>
      <c r="AB620" s="58">
        <v>56081</v>
      </c>
      <c r="AC620" s="59">
        <v>56147</v>
      </c>
      <c r="AD620" s="58">
        <v>56218</v>
      </c>
      <c r="AE620" s="58">
        <v>56276</v>
      </c>
      <c r="AF620" s="59">
        <v>56338</v>
      </c>
    </row>
    <row r="621" s="65" customFormat="1" ht="22" customHeight="1" spans="2:32">
      <c r="B621" s="58"/>
      <c r="C621" s="59"/>
      <c r="D621" s="58"/>
      <c r="E621" s="59"/>
      <c r="F621" s="58"/>
      <c r="G621" s="59"/>
      <c r="H621" s="58"/>
      <c r="I621" s="59"/>
      <c r="J621" s="58"/>
      <c r="K621" s="59"/>
      <c r="L621" s="58"/>
      <c r="M621" s="59"/>
      <c r="N621" s="58"/>
      <c r="O621" s="59"/>
      <c r="P621" s="58"/>
      <c r="Q621" s="73"/>
      <c r="R621" s="58">
        <v>54629</v>
      </c>
      <c r="S621" s="59">
        <v>54737</v>
      </c>
      <c r="T621" s="58">
        <v>54826</v>
      </c>
      <c r="U621" s="59">
        <v>54891</v>
      </c>
      <c r="V621" s="58">
        <v>55010</v>
      </c>
      <c r="W621" s="59">
        <v>55333</v>
      </c>
      <c r="X621" s="58">
        <v>55705</v>
      </c>
      <c r="Y621" s="59">
        <v>55766</v>
      </c>
      <c r="Z621" s="58">
        <v>55940</v>
      </c>
      <c r="AA621" s="59">
        <v>56019</v>
      </c>
      <c r="AB621" s="58">
        <v>56083</v>
      </c>
      <c r="AC621" s="59">
        <v>56149</v>
      </c>
      <c r="AD621" s="58">
        <v>56219</v>
      </c>
      <c r="AE621" s="58">
        <v>56278</v>
      </c>
      <c r="AF621" s="59">
        <v>56339</v>
      </c>
    </row>
    <row r="622" s="65" customFormat="1" ht="22" customHeight="1" spans="2:32">
      <c r="B622" s="58"/>
      <c r="C622" s="59"/>
      <c r="D622" s="58"/>
      <c r="E622" s="59"/>
      <c r="F622" s="58"/>
      <c r="G622" s="59"/>
      <c r="H622" s="58"/>
      <c r="I622" s="59"/>
      <c r="J622" s="58"/>
      <c r="K622" s="59"/>
      <c r="L622" s="58"/>
      <c r="M622" s="59"/>
      <c r="N622" s="58"/>
      <c r="O622" s="59"/>
      <c r="P622" s="58"/>
      <c r="Q622" s="73"/>
      <c r="R622" s="58">
        <v>54631</v>
      </c>
      <c r="S622" s="59">
        <v>54738</v>
      </c>
      <c r="T622" s="58">
        <v>54827</v>
      </c>
      <c r="U622" s="59">
        <v>54893</v>
      </c>
      <c r="V622" s="58">
        <v>55012</v>
      </c>
      <c r="W622" s="59">
        <v>55334</v>
      </c>
      <c r="X622" s="58">
        <v>55706</v>
      </c>
      <c r="Y622" s="59">
        <v>55767</v>
      </c>
      <c r="Z622" s="58">
        <v>55941</v>
      </c>
      <c r="AA622" s="59">
        <v>56020</v>
      </c>
      <c r="AB622" s="58">
        <v>56085</v>
      </c>
      <c r="AC622" s="59">
        <v>56150</v>
      </c>
      <c r="AD622" s="58">
        <v>56220</v>
      </c>
      <c r="AE622" s="58">
        <v>56279</v>
      </c>
      <c r="AF622" s="59">
        <v>56340</v>
      </c>
    </row>
    <row r="623" s="65" customFormat="1" ht="22" customHeight="1" spans="2:32">
      <c r="B623" s="58"/>
      <c r="C623" s="59"/>
      <c r="D623" s="58"/>
      <c r="E623" s="59"/>
      <c r="F623" s="58"/>
      <c r="G623" s="59"/>
      <c r="H623" s="58"/>
      <c r="I623" s="59"/>
      <c r="J623" s="58"/>
      <c r="K623" s="59"/>
      <c r="L623" s="58"/>
      <c r="M623" s="59"/>
      <c r="N623" s="58"/>
      <c r="O623" s="59"/>
      <c r="P623" s="58"/>
      <c r="Q623" s="73"/>
      <c r="R623" s="58">
        <v>54632</v>
      </c>
      <c r="S623" s="59">
        <v>54739</v>
      </c>
      <c r="T623" s="58">
        <v>54828</v>
      </c>
      <c r="U623" s="59">
        <v>54895</v>
      </c>
      <c r="V623" s="58">
        <v>55013</v>
      </c>
      <c r="W623" s="59">
        <v>55335</v>
      </c>
      <c r="X623" s="58">
        <v>55707</v>
      </c>
      <c r="Y623" s="59">
        <v>55769</v>
      </c>
      <c r="Z623" s="58">
        <v>55943</v>
      </c>
      <c r="AA623" s="59">
        <v>56021</v>
      </c>
      <c r="AB623" s="58">
        <v>56087</v>
      </c>
      <c r="AC623" s="59">
        <v>56151</v>
      </c>
      <c r="AD623" s="58">
        <v>56221</v>
      </c>
      <c r="AE623" s="58">
        <v>56280</v>
      </c>
      <c r="AF623" s="59">
        <v>56341</v>
      </c>
    </row>
    <row r="624" s="65" customFormat="1" ht="22" customHeight="1" spans="2:32">
      <c r="B624" s="58"/>
      <c r="C624" s="59"/>
      <c r="D624" s="58"/>
      <c r="E624" s="59"/>
      <c r="F624" s="58"/>
      <c r="G624" s="59"/>
      <c r="H624" s="58"/>
      <c r="I624" s="59"/>
      <c r="J624" s="58"/>
      <c r="K624" s="59"/>
      <c r="L624" s="58"/>
      <c r="M624" s="59"/>
      <c r="N624" s="58"/>
      <c r="O624" s="59"/>
      <c r="P624" s="58"/>
      <c r="Q624" s="73"/>
      <c r="R624" s="58">
        <v>54634</v>
      </c>
      <c r="S624" s="59">
        <v>54740</v>
      </c>
      <c r="T624" s="58">
        <v>54829</v>
      </c>
      <c r="U624" s="59">
        <v>54896</v>
      </c>
      <c r="V624" s="58">
        <v>55017</v>
      </c>
      <c r="W624" s="59">
        <v>55336</v>
      </c>
      <c r="X624" s="58">
        <v>55708</v>
      </c>
      <c r="Y624" s="59">
        <v>55771</v>
      </c>
      <c r="Z624" s="58">
        <v>55945</v>
      </c>
      <c r="AA624" s="59">
        <v>56022</v>
      </c>
      <c r="AB624" s="58">
        <v>56088</v>
      </c>
      <c r="AC624" s="59">
        <v>56152</v>
      </c>
      <c r="AD624" s="58">
        <v>56222</v>
      </c>
      <c r="AE624" s="58">
        <v>56281</v>
      </c>
      <c r="AF624" s="59">
        <v>56342</v>
      </c>
    </row>
    <row r="625" s="65" customFormat="1" ht="22" customHeight="1" spans="2:32">
      <c r="B625" s="58"/>
      <c r="C625" s="59"/>
      <c r="D625" s="58"/>
      <c r="E625" s="59"/>
      <c r="F625" s="58"/>
      <c r="G625" s="59"/>
      <c r="H625" s="58"/>
      <c r="I625" s="59"/>
      <c r="J625" s="58"/>
      <c r="K625" s="59"/>
      <c r="L625" s="58"/>
      <c r="M625" s="59"/>
      <c r="N625" s="58"/>
      <c r="O625" s="59"/>
      <c r="P625" s="58"/>
      <c r="Q625" s="73"/>
      <c r="R625" s="58">
        <v>56343</v>
      </c>
      <c r="S625" s="59">
        <v>56446</v>
      </c>
      <c r="T625" s="58">
        <v>56533</v>
      </c>
      <c r="U625" s="59">
        <v>56587</v>
      </c>
      <c r="V625" s="58">
        <v>56672</v>
      </c>
      <c r="W625" s="59">
        <v>56751</v>
      </c>
      <c r="X625" s="58">
        <v>57043</v>
      </c>
      <c r="Y625" s="59">
        <v>57227</v>
      </c>
      <c r="Z625" s="58">
        <v>57279</v>
      </c>
      <c r="AA625" s="59">
        <v>57365</v>
      </c>
      <c r="AB625" s="58">
        <v>57446</v>
      </c>
      <c r="AC625" s="59">
        <v>57538</v>
      </c>
      <c r="AD625" s="58">
        <v>57633</v>
      </c>
      <c r="AE625" s="58">
        <v>57748</v>
      </c>
      <c r="AF625" s="59">
        <v>58013</v>
      </c>
    </row>
    <row r="626" s="65" customFormat="1" ht="22" customHeight="1" spans="2:32">
      <c r="B626" s="58"/>
      <c r="C626" s="59"/>
      <c r="D626" s="58"/>
      <c r="E626" s="59"/>
      <c r="F626" s="58"/>
      <c r="G626" s="59"/>
      <c r="H626" s="58"/>
      <c r="I626" s="59"/>
      <c r="J626" s="58"/>
      <c r="K626" s="59"/>
      <c r="L626" s="58"/>
      <c r="M626" s="59"/>
      <c r="N626" s="58"/>
      <c r="O626" s="59"/>
      <c r="P626" s="58"/>
      <c r="Q626" s="73"/>
      <c r="R626" s="58">
        <v>56344</v>
      </c>
      <c r="S626" s="59">
        <v>56447</v>
      </c>
      <c r="T626" s="58">
        <v>56534</v>
      </c>
      <c r="U626" s="59">
        <v>56588</v>
      </c>
      <c r="V626" s="58">
        <v>56673</v>
      </c>
      <c r="W626" s="59">
        <v>56754</v>
      </c>
      <c r="X626" s="58">
        <v>57044</v>
      </c>
      <c r="Y626" s="59">
        <v>57231</v>
      </c>
      <c r="Z626" s="58">
        <v>57311</v>
      </c>
      <c r="AA626" s="59">
        <v>57366</v>
      </c>
      <c r="AB626" s="58">
        <v>57448</v>
      </c>
      <c r="AC626" s="59">
        <v>57540</v>
      </c>
      <c r="AD626" s="58">
        <v>57634</v>
      </c>
      <c r="AE626" s="58">
        <v>57750</v>
      </c>
      <c r="AF626" s="59">
        <v>58015</v>
      </c>
    </row>
    <row r="627" s="65" customFormat="1" ht="22" customHeight="1" spans="2:32">
      <c r="B627" s="58"/>
      <c r="C627" s="59"/>
      <c r="D627" s="58"/>
      <c r="E627" s="59"/>
      <c r="F627" s="58"/>
      <c r="G627" s="59"/>
      <c r="H627" s="58"/>
      <c r="I627" s="59"/>
      <c r="J627" s="58"/>
      <c r="K627" s="59"/>
      <c r="L627" s="58"/>
      <c r="M627" s="59"/>
      <c r="N627" s="58"/>
      <c r="O627" s="59"/>
      <c r="P627" s="58"/>
      <c r="Q627" s="73"/>
      <c r="R627" s="58">
        <v>56347</v>
      </c>
      <c r="S627" s="59">
        <v>56448</v>
      </c>
      <c r="T627" s="58">
        <v>56535</v>
      </c>
      <c r="U627" s="59">
        <v>56589</v>
      </c>
      <c r="V627" s="58">
        <v>56676</v>
      </c>
      <c r="W627" s="59">
        <v>56755</v>
      </c>
      <c r="X627" s="58">
        <v>57045</v>
      </c>
      <c r="Y627" s="59">
        <v>57232</v>
      </c>
      <c r="Z627" s="58">
        <v>57312</v>
      </c>
      <c r="AA627" s="59">
        <v>57367</v>
      </c>
      <c r="AB627" s="58">
        <v>57449</v>
      </c>
      <c r="AC627" s="59">
        <v>57541</v>
      </c>
      <c r="AD627" s="58">
        <v>57636</v>
      </c>
      <c r="AE627" s="58">
        <v>57752</v>
      </c>
      <c r="AF627" s="59">
        <v>58016</v>
      </c>
    </row>
    <row r="628" s="65" customFormat="1" ht="22" customHeight="1" spans="2:32">
      <c r="B628" s="58"/>
      <c r="C628" s="59"/>
      <c r="D628" s="58"/>
      <c r="E628" s="59"/>
      <c r="F628" s="58"/>
      <c r="G628" s="59"/>
      <c r="H628" s="58"/>
      <c r="I628" s="59"/>
      <c r="J628" s="58"/>
      <c r="K628" s="59"/>
      <c r="L628" s="58"/>
      <c r="M628" s="59"/>
      <c r="N628" s="58"/>
      <c r="O628" s="59"/>
      <c r="P628" s="58"/>
      <c r="Q628" s="73"/>
      <c r="R628" s="58">
        <v>56349</v>
      </c>
      <c r="S628" s="59">
        <v>56449</v>
      </c>
      <c r="T628" s="58">
        <v>56536</v>
      </c>
      <c r="U628" s="59">
        <v>56590</v>
      </c>
      <c r="V628" s="58">
        <v>56678</v>
      </c>
      <c r="W628" s="59">
        <v>56756</v>
      </c>
      <c r="X628" s="58">
        <v>57046</v>
      </c>
      <c r="Y628" s="59">
        <v>57233</v>
      </c>
      <c r="Z628" s="58">
        <v>57313</v>
      </c>
      <c r="AA628" s="59">
        <v>57368</v>
      </c>
      <c r="AB628" s="58">
        <v>57450</v>
      </c>
      <c r="AC628" s="59">
        <v>57542</v>
      </c>
      <c r="AD628" s="58">
        <v>57638</v>
      </c>
      <c r="AE628" s="58">
        <v>57754</v>
      </c>
      <c r="AF628" s="59">
        <v>58017</v>
      </c>
    </row>
    <row r="629" s="65" customFormat="1" ht="22" customHeight="1" spans="2:32">
      <c r="B629" s="58"/>
      <c r="C629" s="59"/>
      <c r="D629" s="58"/>
      <c r="E629" s="59"/>
      <c r="F629" s="58"/>
      <c r="G629" s="59"/>
      <c r="H629" s="58"/>
      <c r="I629" s="59"/>
      <c r="J629" s="58"/>
      <c r="K629" s="59"/>
      <c r="L629" s="58"/>
      <c r="M629" s="59"/>
      <c r="N629" s="58"/>
      <c r="O629" s="59"/>
      <c r="P629" s="58"/>
      <c r="Q629" s="73"/>
      <c r="R629" s="58">
        <v>56350</v>
      </c>
      <c r="S629" s="59">
        <v>56450</v>
      </c>
      <c r="T629" s="58">
        <v>56540</v>
      </c>
      <c r="U629" s="59">
        <v>56591</v>
      </c>
      <c r="V629" s="58">
        <v>56680</v>
      </c>
      <c r="W629" s="59">
        <v>56757</v>
      </c>
      <c r="X629" s="58">
        <v>57047</v>
      </c>
      <c r="Y629" s="59">
        <v>57234</v>
      </c>
      <c r="Z629" s="58">
        <v>57314</v>
      </c>
      <c r="AA629" s="59">
        <v>57369</v>
      </c>
      <c r="AB629" s="58">
        <v>57451</v>
      </c>
      <c r="AC629" s="59">
        <v>57543</v>
      </c>
      <c r="AD629" s="58">
        <v>57639</v>
      </c>
      <c r="AE629" s="58">
        <v>57755</v>
      </c>
      <c r="AF629" s="59">
        <v>58018</v>
      </c>
    </row>
    <row r="630" s="65" customFormat="1" ht="22" customHeight="1" spans="2:32">
      <c r="B630" s="58"/>
      <c r="C630" s="59"/>
      <c r="D630" s="58"/>
      <c r="E630" s="59"/>
      <c r="F630" s="58"/>
      <c r="G630" s="59"/>
      <c r="H630" s="58"/>
      <c r="I630" s="59"/>
      <c r="J630" s="58"/>
      <c r="K630" s="59"/>
      <c r="L630" s="58"/>
      <c r="M630" s="59"/>
      <c r="N630" s="58"/>
      <c r="O630" s="59"/>
      <c r="P630" s="58"/>
      <c r="Q630" s="73"/>
      <c r="R630" s="58">
        <v>56352</v>
      </c>
      <c r="S630" s="59">
        <v>56452</v>
      </c>
      <c r="T630" s="58">
        <v>56541</v>
      </c>
      <c r="U630" s="59">
        <v>56592</v>
      </c>
      <c r="V630" s="58">
        <v>56681</v>
      </c>
      <c r="W630" s="59">
        <v>56758</v>
      </c>
      <c r="X630" s="58">
        <v>57048</v>
      </c>
      <c r="Y630" s="59">
        <v>57235</v>
      </c>
      <c r="Z630" s="58">
        <v>57315</v>
      </c>
      <c r="AA630" s="59">
        <v>57370</v>
      </c>
      <c r="AB630" s="58">
        <v>57452</v>
      </c>
      <c r="AC630" s="59">
        <v>57544</v>
      </c>
      <c r="AD630" s="58">
        <v>57640</v>
      </c>
      <c r="AE630" s="58">
        <v>57756</v>
      </c>
      <c r="AF630" s="59">
        <v>58021</v>
      </c>
    </row>
    <row r="631" s="65" customFormat="1" ht="22" customHeight="1" spans="2:32">
      <c r="B631" s="58"/>
      <c r="C631" s="59"/>
      <c r="D631" s="58"/>
      <c r="E631" s="59"/>
      <c r="F631" s="58"/>
      <c r="G631" s="59"/>
      <c r="H631" s="58"/>
      <c r="I631" s="59"/>
      <c r="J631" s="58"/>
      <c r="K631" s="59"/>
      <c r="L631" s="58"/>
      <c r="M631" s="59"/>
      <c r="N631" s="58"/>
      <c r="O631" s="59"/>
      <c r="P631" s="58"/>
      <c r="Q631" s="73"/>
      <c r="R631" s="58">
        <v>56353</v>
      </c>
      <c r="S631" s="59">
        <v>56453</v>
      </c>
      <c r="T631" s="58">
        <v>56542</v>
      </c>
      <c r="U631" s="59">
        <v>56593</v>
      </c>
      <c r="V631" s="58">
        <v>56682</v>
      </c>
      <c r="W631" s="59">
        <v>56759</v>
      </c>
      <c r="X631" s="58">
        <v>57050</v>
      </c>
      <c r="Y631" s="59">
        <v>57236</v>
      </c>
      <c r="Z631" s="58">
        <v>57317</v>
      </c>
      <c r="AA631" s="59">
        <v>57371</v>
      </c>
      <c r="AB631" s="58">
        <v>57454</v>
      </c>
      <c r="AC631" s="59">
        <v>57547</v>
      </c>
      <c r="AD631" s="58">
        <v>57641</v>
      </c>
      <c r="AE631" s="58">
        <v>57758</v>
      </c>
      <c r="AF631" s="59">
        <v>58027</v>
      </c>
    </row>
    <row r="632" s="65" customFormat="1" ht="22" customHeight="1" spans="2:32">
      <c r="B632" s="58"/>
      <c r="C632" s="59"/>
      <c r="D632" s="58"/>
      <c r="E632" s="59"/>
      <c r="F632" s="58"/>
      <c r="G632" s="59"/>
      <c r="H632" s="58"/>
      <c r="I632" s="59"/>
      <c r="J632" s="58"/>
      <c r="K632" s="59"/>
      <c r="L632" s="58"/>
      <c r="M632" s="59"/>
      <c r="N632" s="58"/>
      <c r="O632" s="59"/>
      <c r="P632" s="58"/>
      <c r="Q632" s="73"/>
      <c r="R632" s="58">
        <v>56354</v>
      </c>
      <c r="S632" s="59">
        <v>56455</v>
      </c>
      <c r="T632" s="58">
        <v>56543</v>
      </c>
      <c r="U632" s="59">
        <v>56594</v>
      </c>
      <c r="V632" s="58">
        <v>56683</v>
      </c>
      <c r="W632" s="59">
        <v>56760</v>
      </c>
      <c r="X632" s="58">
        <v>57051</v>
      </c>
      <c r="Y632" s="59">
        <v>57237</v>
      </c>
      <c r="Z632" s="58">
        <v>57319</v>
      </c>
      <c r="AA632" s="59">
        <v>57373</v>
      </c>
      <c r="AB632" s="58">
        <v>57455</v>
      </c>
      <c r="AC632" s="59">
        <v>57548</v>
      </c>
      <c r="AD632" s="58">
        <v>57642</v>
      </c>
      <c r="AE632" s="58">
        <v>57759</v>
      </c>
      <c r="AF632" s="59">
        <v>58029</v>
      </c>
    </row>
    <row r="633" s="65" customFormat="1" ht="22" customHeight="1" spans="2:32">
      <c r="B633" s="58"/>
      <c r="C633" s="59"/>
      <c r="D633" s="58"/>
      <c r="E633" s="59"/>
      <c r="F633" s="58"/>
      <c r="G633" s="59"/>
      <c r="H633" s="58"/>
      <c r="I633" s="59"/>
      <c r="J633" s="58"/>
      <c r="K633" s="59"/>
      <c r="L633" s="58"/>
      <c r="M633" s="59"/>
      <c r="N633" s="58"/>
      <c r="O633" s="59"/>
      <c r="P633" s="58"/>
      <c r="Q633" s="73"/>
      <c r="R633" s="58">
        <v>56355</v>
      </c>
      <c r="S633" s="59">
        <v>56456</v>
      </c>
      <c r="T633" s="58">
        <v>56544</v>
      </c>
      <c r="U633" s="59">
        <v>56621</v>
      </c>
      <c r="V633" s="58">
        <v>56684</v>
      </c>
      <c r="W633" s="59">
        <v>56761</v>
      </c>
      <c r="X633" s="58">
        <v>57052</v>
      </c>
      <c r="Y633" s="59">
        <v>57238</v>
      </c>
      <c r="Z633" s="58">
        <v>57321</v>
      </c>
      <c r="AA633" s="59">
        <v>57374</v>
      </c>
      <c r="AB633" s="58">
        <v>57456</v>
      </c>
      <c r="AC633" s="59">
        <v>57551</v>
      </c>
      <c r="AD633" s="58">
        <v>57644</v>
      </c>
      <c r="AE633" s="58">
        <v>57760</v>
      </c>
      <c r="AF633" s="59">
        <v>58030</v>
      </c>
    </row>
    <row r="634" s="65" customFormat="1" ht="22" customHeight="1" spans="2:32">
      <c r="B634" s="58"/>
      <c r="C634" s="59"/>
      <c r="D634" s="58"/>
      <c r="E634" s="59"/>
      <c r="F634" s="58"/>
      <c r="G634" s="59"/>
      <c r="H634" s="58"/>
      <c r="I634" s="59"/>
      <c r="J634" s="58"/>
      <c r="K634" s="59"/>
      <c r="L634" s="58"/>
      <c r="M634" s="59"/>
      <c r="N634" s="58"/>
      <c r="O634" s="59"/>
      <c r="P634" s="58"/>
      <c r="Q634" s="73"/>
      <c r="R634" s="58">
        <v>56356</v>
      </c>
      <c r="S634" s="59">
        <v>56458</v>
      </c>
      <c r="T634" s="58">
        <v>56545</v>
      </c>
      <c r="U634" s="59">
        <v>56623</v>
      </c>
      <c r="V634" s="58">
        <v>56685</v>
      </c>
      <c r="W634" s="59">
        <v>56762</v>
      </c>
      <c r="X634" s="58">
        <v>57053</v>
      </c>
      <c r="Y634" s="59">
        <v>57239</v>
      </c>
      <c r="Z634" s="58">
        <v>57322</v>
      </c>
      <c r="AA634" s="59">
        <v>57375</v>
      </c>
      <c r="AB634" s="58">
        <v>57457</v>
      </c>
      <c r="AC634" s="59">
        <v>57552</v>
      </c>
      <c r="AD634" s="58">
        <v>57645</v>
      </c>
      <c r="AE634" s="58">
        <v>57761</v>
      </c>
      <c r="AF634" s="59">
        <v>58031</v>
      </c>
    </row>
    <row r="635" s="65" customFormat="1" ht="22" customHeight="1" spans="2:32">
      <c r="B635" s="58"/>
      <c r="C635" s="59"/>
      <c r="D635" s="58"/>
      <c r="E635" s="59"/>
      <c r="F635" s="58"/>
      <c r="G635" s="59"/>
      <c r="H635" s="58"/>
      <c r="I635" s="59"/>
      <c r="J635" s="58"/>
      <c r="K635" s="59"/>
      <c r="L635" s="58"/>
      <c r="M635" s="59"/>
      <c r="N635" s="58"/>
      <c r="O635" s="59"/>
      <c r="P635" s="58"/>
      <c r="Q635" s="73"/>
      <c r="R635" s="58">
        <v>56357</v>
      </c>
      <c r="S635" s="59">
        <v>56461</v>
      </c>
      <c r="T635" s="58">
        <v>56546</v>
      </c>
      <c r="U635" s="59">
        <v>56626</v>
      </c>
      <c r="V635" s="58">
        <v>56686</v>
      </c>
      <c r="W635" s="59">
        <v>56763</v>
      </c>
      <c r="X635" s="58">
        <v>57054</v>
      </c>
      <c r="Y635" s="59">
        <v>57241</v>
      </c>
      <c r="Z635" s="58">
        <v>57323</v>
      </c>
      <c r="AA635" s="59">
        <v>57376</v>
      </c>
      <c r="AB635" s="58">
        <v>57460</v>
      </c>
      <c r="AC635" s="59">
        <v>57553</v>
      </c>
      <c r="AD635" s="58">
        <v>57646</v>
      </c>
      <c r="AE635" s="58">
        <v>57762</v>
      </c>
      <c r="AF635" s="59">
        <v>58032</v>
      </c>
    </row>
    <row r="636" s="65" customFormat="1" ht="22" customHeight="1" spans="2:32">
      <c r="B636" s="58"/>
      <c r="C636" s="59"/>
      <c r="D636" s="58"/>
      <c r="E636" s="59"/>
      <c r="F636" s="58"/>
      <c r="G636" s="59"/>
      <c r="H636" s="58"/>
      <c r="I636" s="59"/>
      <c r="J636" s="58"/>
      <c r="K636" s="59"/>
      <c r="L636" s="58"/>
      <c r="M636" s="59"/>
      <c r="N636" s="58"/>
      <c r="O636" s="59"/>
      <c r="P636" s="58"/>
      <c r="Q636" s="73"/>
      <c r="R636" s="58">
        <v>56358</v>
      </c>
      <c r="S636" s="59">
        <v>56464</v>
      </c>
      <c r="T636" s="58">
        <v>56547</v>
      </c>
      <c r="U636" s="59">
        <v>56627</v>
      </c>
      <c r="V636" s="58">
        <v>56688</v>
      </c>
      <c r="W636" s="59">
        <v>57001</v>
      </c>
      <c r="X636" s="58">
        <v>57057</v>
      </c>
      <c r="Y636" s="59">
        <v>57242</v>
      </c>
      <c r="Z636" s="58">
        <v>57324</v>
      </c>
      <c r="AA636" s="59">
        <v>57379</v>
      </c>
      <c r="AB636" s="58">
        <v>57461</v>
      </c>
      <c r="AC636" s="59">
        <v>57555</v>
      </c>
      <c r="AD636" s="58">
        <v>57647</v>
      </c>
      <c r="AE636" s="58">
        <v>57763</v>
      </c>
      <c r="AF636" s="59">
        <v>58033</v>
      </c>
    </row>
    <row r="637" s="65" customFormat="1" ht="22" customHeight="1" spans="2:32">
      <c r="B637" s="58"/>
      <c r="C637" s="59"/>
      <c r="D637" s="58"/>
      <c r="E637" s="59"/>
      <c r="F637" s="58"/>
      <c r="G637" s="59"/>
      <c r="H637" s="58"/>
      <c r="I637" s="59"/>
      <c r="J637" s="58"/>
      <c r="K637" s="59"/>
      <c r="L637" s="58"/>
      <c r="M637" s="59"/>
      <c r="N637" s="58"/>
      <c r="O637" s="59"/>
      <c r="P637" s="58"/>
      <c r="Q637" s="73"/>
      <c r="R637" s="58">
        <v>56359</v>
      </c>
      <c r="S637" s="59">
        <v>56466</v>
      </c>
      <c r="T637" s="58">
        <v>56548</v>
      </c>
      <c r="U637" s="59">
        <v>56628</v>
      </c>
      <c r="V637" s="58">
        <v>56710</v>
      </c>
      <c r="W637" s="59">
        <v>57002</v>
      </c>
      <c r="X637" s="58">
        <v>57058</v>
      </c>
      <c r="Y637" s="59">
        <v>57243</v>
      </c>
      <c r="Z637" s="58">
        <v>57325</v>
      </c>
      <c r="AA637" s="59">
        <v>57380</v>
      </c>
      <c r="AB637" s="58">
        <v>57462</v>
      </c>
      <c r="AC637" s="59">
        <v>57559</v>
      </c>
      <c r="AD637" s="58">
        <v>57648</v>
      </c>
      <c r="AE637" s="58">
        <v>57764</v>
      </c>
      <c r="AF637" s="59">
        <v>58035</v>
      </c>
    </row>
    <row r="638" s="65" customFormat="1" ht="22" customHeight="1" spans="2:32">
      <c r="B638" s="58"/>
      <c r="C638" s="59"/>
      <c r="D638" s="58"/>
      <c r="E638" s="59"/>
      <c r="F638" s="58"/>
      <c r="G638" s="59"/>
      <c r="H638" s="58"/>
      <c r="I638" s="59"/>
      <c r="J638" s="58"/>
      <c r="K638" s="59"/>
      <c r="L638" s="58"/>
      <c r="M638" s="59"/>
      <c r="N638" s="58"/>
      <c r="O638" s="59"/>
      <c r="P638" s="58"/>
      <c r="Q638" s="73"/>
      <c r="R638" s="58">
        <v>56360</v>
      </c>
      <c r="S638" s="59">
        <v>56467</v>
      </c>
      <c r="T638" s="58">
        <v>56549</v>
      </c>
      <c r="U638" s="59">
        <v>56629</v>
      </c>
      <c r="V638" s="58">
        <v>56711</v>
      </c>
      <c r="W638" s="59">
        <v>57003</v>
      </c>
      <c r="X638" s="58">
        <v>57059</v>
      </c>
      <c r="Y638" s="59">
        <v>57244</v>
      </c>
      <c r="Z638" s="58">
        <v>57328</v>
      </c>
      <c r="AA638" s="59">
        <v>57381</v>
      </c>
      <c r="AB638" s="58">
        <v>57465</v>
      </c>
      <c r="AC638" s="59">
        <v>57560</v>
      </c>
      <c r="AD638" s="58">
        <v>57649</v>
      </c>
      <c r="AE638" s="58">
        <v>57765</v>
      </c>
      <c r="AF638" s="59">
        <v>58036</v>
      </c>
    </row>
    <row r="639" s="65" customFormat="1" ht="22" customHeight="1" spans="2:32">
      <c r="B639" s="58"/>
      <c r="C639" s="59"/>
      <c r="D639" s="58"/>
      <c r="E639" s="59"/>
      <c r="F639" s="58"/>
      <c r="G639" s="59"/>
      <c r="H639" s="58"/>
      <c r="I639" s="59"/>
      <c r="J639" s="58"/>
      <c r="K639" s="59"/>
      <c r="L639" s="58"/>
      <c r="M639" s="59"/>
      <c r="N639" s="58"/>
      <c r="O639" s="59"/>
      <c r="P639" s="58"/>
      <c r="Q639" s="73"/>
      <c r="R639" s="58">
        <v>56361</v>
      </c>
      <c r="S639" s="59">
        <v>56468</v>
      </c>
      <c r="T639" s="58">
        <v>56550</v>
      </c>
      <c r="U639" s="59">
        <v>56633</v>
      </c>
      <c r="V639" s="58">
        <v>56712</v>
      </c>
      <c r="W639" s="59">
        <v>57004</v>
      </c>
      <c r="X639" s="58">
        <v>57061</v>
      </c>
      <c r="Y639" s="59">
        <v>57245</v>
      </c>
      <c r="Z639" s="58">
        <v>57329</v>
      </c>
      <c r="AA639" s="59">
        <v>57382</v>
      </c>
      <c r="AB639" s="58">
        <v>57466</v>
      </c>
      <c r="AC639" s="59">
        <v>57562</v>
      </c>
      <c r="AD639" s="58">
        <v>57650</v>
      </c>
      <c r="AE639" s="58">
        <v>57766</v>
      </c>
      <c r="AF639" s="59">
        <v>58038</v>
      </c>
    </row>
    <row r="640" s="65" customFormat="1" ht="22" customHeight="1" spans="2:32">
      <c r="B640" s="58"/>
      <c r="C640" s="59"/>
      <c r="D640" s="58"/>
      <c r="E640" s="59"/>
      <c r="F640" s="58"/>
      <c r="G640" s="59"/>
      <c r="H640" s="58"/>
      <c r="I640" s="59"/>
      <c r="J640" s="58"/>
      <c r="K640" s="59"/>
      <c r="L640" s="58"/>
      <c r="M640" s="59"/>
      <c r="N640" s="58"/>
      <c r="O640" s="59"/>
      <c r="P640" s="58"/>
      <c r="Q640" s="73"/>
      <c r="R640" s="58">
        <v>56362</v>
      </c>
      <c r="S640" s="59">
        <v>56469</v>
      </c>
      <c r="T640" s="58">
        <v>56551</v>
      </c>
      <c r="U640" s="59">
        <v>56634</v>
      </c>
      <c r="V640" s="58">
        <v>56713</v>
      </c>
      <c r="W640" s="59">
        <v>57010</v>
      </c>
      <c r="X640" s="58">
        <v>57062</v>
      </c>
      <c r="Y640" s="59">
        <v>57246</v>
      </c>
      <c r="Z640" s="58">
        <v>57330</v>
      </c>
      <c r="AA640" s="59">
        <v>57383</v>
      </c>
      <c r="AB640" s="58">
        <v>57467</v>
      </c>
      <c r="AC640" s="59">
        <v>57563</v>
      </c>
      <c r="AD640" s="58">
        <v>57651</v>
      </c>
      <c r="AE640" s="58">
        <v>57767</v>
      </c>
      <c r="AF640" s="59">
        <v>58039</v>
      </c>
    </row>
    <row r="641" s="65" customFormat="1" ht="22" customHeight="1" spans="2:32">
      <c r="B641" s="58"/>
      <c r="C641" s="59"/>
      <c r="D641" s="58"/>
      <c r="E641" s="59"/>
      <c r="F641" s="58"/>
      <c r="G641" s="59"/>
      <c r="H641" s="58"/>
      <c r="I641" s="59"/>
      <c r="J641" s="58"/>
      <c r="K641" s="59"/>
      <c r="L641" s="58"/>
      <c r="M641" s="59"/>
      <c r="N641" s="58"/>
      <c r="O641" s="59"/>
      <c r="P641" s="58"/>
      <c r="Q641" s="73"/>
      <c r="R641" s="58">
        <v>56364</v>
      </c>
      <c r="S641" s="59">
        <v>56472</v>
      </c>
      <c r="T641" s="58">
        <v>56552</v>
      </c>
      <c r="U641" s="59">
        <v>56636</v>
      </c>
      <c r="V641" s="58">
        <v>56714</v>
      </c>
      <c r="W641" s="59">
        <v>57012</v>
      </c>
      <c r="X641" s="58">
        <v>57063</v>
      </c>
      <c r="Y641" s="59">
        <v>57247</v>
      </c>
      <c r="Z641" s="58">
        <v>57331</v>
      </c>
      <c r="AA641" s="59">
        <v>57384</v>
      </c>
      <c r="AB641" s="58">
        <v>57468</v>
      </c>
      <c r="AC641" s="59">
        <v>57564</v>
      </c>
      <c r="AD641" s="58">
        <v>57652</v>
      </c>
      <c r="AE641" s="58">
        <v>57769</v>
      </c>
      <c r="AF641" s="59">
        <v>58040</v>
      </c>
    </row>
    <row r="642" s="65" customFormat="1" ht="22" customHeight="1" spans="2:32">
      <c r="B642" s="58"/>
      <c r="C642" s="59"/>
      <c r="D642" s="58"/>
      <c r="E642" s="59"/>
      <c r="F642" s="58"/>
      <c r="G642" s="59"/>
      <c r="H642" s="58"/>
      <c r="I642" s="59"/>
      <c r="J642" s="58"/>
      <c r="K642" s="59"/>
      <c r="L642" s="58"/>
      <c r="M642" s="59"/>
      <c r="N642" s="58"/>
      <c r="O642" s="59"/>
      <c r="P642" s="58"/>
      <c r="Q642" s="73"/>
      <c r="R642" s="58">
        <v>56367</v>
      </c>
      <c r="S642" s="59">
        <v>56473</v>
      </c>
      <c r="T642" s="58">
        <v>56553</v>
      </c>
      <c r="U642" s="59">
        <v>56637</v>
      </c>
      <c r="V642" s="58">
        <v>56715</v>
      </c>
      <c r="W642" s="59">
        <v>57014</v>
      </c>
      <c r="X642" s="58">
        <v>57065</v>
      </c>
      <c r="Y642" s="59">
        <v>57248</v>
      </c>
      <c r="Z642" s="58">
        <v>57332</v>
      </c>
      <c r="AA642" s="59">
        <v>57385</v>
      </c>
      <c r="AB642" s="58">
        <v>57469</v>
      </c>
      <c r="AC642" s="59">
        <v>57566</v>
      </c>
      <c r="AD642" s="58">
        <v>57656</v>
      </c>
      <c r="AE642" s="58">
        <v>57772</v>
      </c>
      <c r="AF642" s="59">
        <v>58041</v>
      </c>
    </row>
    <row r="643" s="65" customFormat="1" ht="22" customHeight="1" spans="2:32">
      <c r="B643" s="58"/>
      <c r="C643" s="59"/>
      <c r="D643" s="58"/>
      <c r="E643" s="59"/>
      <c r="F643" s="58"/>
      <c r="G643" s="59"/>
      <c r="H643" s="58"/>
      <c r="I643" s="59"/>
      <c r="J643" s="58"/>
      <c r="K643" s="59"/>
      <c r="L643" s="58"/>
      <c r="M643" s="59"/>
      <c r="N643" s="58"/>
      <c r="O643" s="59"/>
      <c r="P643" s="58"/>
      <c r="Q643" s="73"/>
      <c r="R643" s="58">
        <v>56368</v>
      </c>
      <c r="S643" s="59">
        <v>56474</v>
      </c>
      <c r="T643" s="58">
        <v>56554</v>
      </c>
      <c r="U643" s="59">
        <v>56639</v>
      </c>
      <c r="V643" s="58">
        <v>56720</v>
      </c>
      <c r="W643" s="59">
        <v>57015</v>
      </c>
      <c r="X643" s="58">
        <v>57066</v>
      </c>
      <c r="Y643" s="59">
        <v>57249</v>
      </c>
      <c r="Z643" s="58">
        <v>57334</v>
      </c>
      <c r="AA643" s="59">
        <v>57386</v>
      </c>
      <c r="AB643" s="58">
        <v>57470</v>
      </c>
      <c r="AC643" s="59">
        <v>57567</v>
      </c>
      <c r="AD643" s="58">
        <v>57657</v>
      </c>
      <c r="AE643" s="58">
        <v>57773</v>
      </c>
      <c r="AF643" s="59">
        <v>58043</v>
      </c>
    </row>
    <row r="644" s="65" customFormat="1" ht="22" customHeight="1" spans="2:32">
      <c r="B644" s="58"/>
      <c r="C644" s="59"/>
      <c r="D644" s="58"/>
      <c r="E644" s="59"/>
      <c r="F644" s="58"/>
      <c r="G644" s="59"/>
      <c r="H644" s="58"/>
      <c r="I644" s="59"/>
      <c r="J644" s="58"/>
      <c r="K644" s="59"/>
      <c r="L644" s="58"/>
      <c r="M644" s="59"/>
      <c r="N644" s="58"/>
      <c r="O644" s="59"/>
      <c r="P644" s="58"/>
      <c r="Q644" s="73"/>
      <c r="R644" s="58">
        <v>56371</v>
      </c>
      <c r="S644" s="59">
        <v>56475</v>
      </c>
      <c r="T644" s="58">
        <v>56556</v>
      </c>
      <c r="U644" s="59">
        <v>56641</v>
      </c>
      <c r="V644" s="58">
        <v>56722</v>
      </c>
      <c r="W644" s="59">
        <v>57016</v>
      </c>
      <c r="X644" s="58">
        <v>57067</v>
      </c>
      <c r="Y644" s="59">
        <v>57251</v>
      </c>
      <c r="Z644" s="58">
        <v>57335</v>
      </c>
      <c r="AA644" s="59">
        <v>57399</v>
      </c>
      <c r="AB644" s="58">
        <v>57471</v>
      </c>
      <c r="AC644" s="59">
        <v>57568</v>
      </c>
      <c r="AD644" s="58">
        <v>57658</v>
      </c>
      <c r="AE644" s="58">
        <v>57775</v>
      </c>
      <c r="AF644" s="59">
        <v>58045</v>
      </c>
    </row>
    <row r="645" s="65" customFormat="1" ht="22" customHeight="1" spans="2:32">
      <c r="B645" s="58"/>
      <c r="C645" s="59"/>
      <c r="D645" s="58"/>
      <c r="E645" s="59"/>
      <c r="F645" s="58"/>
      <c r="G645" s="59"/>
      <c r="H645" s="58"/>
      <c r="I645" s="59"/>
      <c r="J645" s="58"/>
      <c r="K645" s="59"/>
      <c r="L645" s="58"/>
      <c r="M645" s="59"/>
      <c r="N645" s="58"/>
      <c r="O645" s="59"/>
      <c r="P645" s="58"/>
      <c r="Q645" s="73"/>
      <c r="R645" s="58">
        <v>56373</v>
      </c>
      <c r="S645" s="59">
        <v>56477</v>
      </c>
      <c r="T645" s="58">
        <v>56557</v>
      </c>
      <c r="U645" s="59">
        <v>56644</v>
      </c>
      <c r="V645" s="58">
        <v>56723</v>
      </c>
      <c r="W645" s="59">
        <v>57017</v>
      </c>
      <c r="X645" s="58">
        <v>57070</v>
      </c>
      <c r="Y645" s="59">
        <v>57255</v>
      </c>
      <c r="Z645" s="58">
        <v>57337</v>
      </c>
      <c r="AA645" s="59">
        <v>57420</v>
      </c>
      <c r="AB645" s="58">
        <v>57472</v>
      </c>
      <c r="AC645" s="59">
        <v>57569</v>
      </c>
      <c r="AD645" s="58">
        <v>57660</v>
      </c>
      <c r="AE645" s="58">
        <v>57777</v>
      </c>
      <c r="AF645" s="59">
        <v>58046</v>
      </c>
    </row>
    <row r="646" s="65" customFormat="1" ht="22" customHeight="1" spans="2:32">
      <c r="B646" s="58"/>
      <c r="C646" s="59"/>
      <c r="D646" s="58"/>
      <c r="E646" s="59"/>
      <c r="F646" s="58"/>
      <c r="G646" s="59"/>
      <c r="H646" s="58"/>
      <c r="I646" s="59"/>
      <c r="J646" s="58"/>
      <c r="K646" s="59"/>
      <c r="L646" s="58"/>
      <c r="M646" s="59"/>
      <c r="N646" s="58"/>
      <c r="O646" s="59"/>
      <c r="P646" s="58"/>
      <c r="Q646" s="73"/>
      <c r="R646" s="58">
        <v>56375</v>
      </c>
      <c r="S646" s="59">
        <v>56478</v>
      </c>
      <c r="T646" s="58">
        <v>56565</v>
      </c>
      <c r="U646" s="59">
        <v>56646</v>
      </c>
      <c r="V646" s="58">
        <v>56724</v>
      </c>
      <c r="W646" s="59">
        <v>57018</v>
      </c>
      <c r="X646" s="58">
        <v>57071</v>
      </c>
      <c r="Y646" s="59">
        <v>57256</v>
      </c>
      <c r="Z646" s="58">
        <v>57339</v>
      </c>
      <c r="AA646" s="59">
        <v>57421</v>
      </c>
      <c r="AB646" s="58">
        <v>57473</v>
      </c>
      <c r="AC646" s="59">
        <v>57571</v>
      </c>
      <c r="AD646" s="58">
        <v>57661</v>
      </c>
      <c r="AE646" s="58">
        <v>57778</v>
      </c>
      <c r="AF646" s="59">
        <v>58047</v>
      </c>
    </row>
    <row r="647" s="65" customFormat="1" ht="22" customHeight="1" spans="2:32">
      <c r="B647" s="58"/>
      <c r="C647" s="59"/>
      <c r="D647" s="58"/>
      <c r="E647" s="59"/>
      <c r="F647" s="58"/>
      <c r="G647" s="59"/>
      <c r="H647" s="58"/>
      <c r="I647" s="59"/>
      <c r="J647" s="58"/>
      <c r="K647" s="59"/>
      <c r="L647" s="58"/>
      <c r="M647" s="59"/>
      <c r="N647" s="58"/>
      <c r="O647" s="59"/>
      <c r="P647" s="58"/>
      <c r="Q647" s="73"/>
      <c r="R647" s="58">
        <v>56376</v>
      </c>
      <c r="S647" s="59">
        <v>56479</v>
      </c>
      <c r="T647" s="58">
        <v>56566</v>
      </c>
      <c r="U647" s="59">
        <v>56647</v>
      </c>
      <c r="V647" s="58">
        <v>56725</v>
      </c>
      <c r="W647" s="59">
        <v>57021</v>
      </c>
      <c r="X647" s="58">
        <v>57072</v>
      </c>
      <c r="Y647" s="59">
        <v>57257</v>
      </c>
      <c r="Z647" s="58">
        <v>57340</v>
      </c>
      <c r="AA647" s="59">
        <v>57422</v>
      </c>
      <c r="AB647" s="58">
        <v>57474</v>
      </c>
      <c r="AC647" s="59">
        <v>57572</v>
      </c>
      <c r="AD647" s="58">
        <v>57714</v>
      </c>
      <c r="AE647" s="58">
        <v>57779</v>
      </c>
      <c r="AF647" s="59">
        <v>58048</v>
      </c>
    </row>
    <row r="648" s="65" customFormat="1" ht="22" customHeight="1" spans="2:32">
      <c r="B648" s="58"/>
      <c r="C648" s="59"/>
      <c r="D648" s="58"/>
      <c r="E648" s="59"/>
      <c r="F648" s="58"/>
      <c r="G648" s="59"/>
      <c r="H648" s="58"/>
      <c r="I648" s="59"/>
      <c r="J648" s="58"/>
      <c r="K648" s="59"/>
      <c r="L648" s="58"/>
      <c r="M648" s="59"/>
      <c r="N648" s="58"/>
      <c r="O648" s="59"/>
      <c r="P648" s="58"/>
      <c r="Q648" s="73"/>
      <c r="R648" s="58">
        <v>56378</v>
      </c>
      <c r="S648" s="59">
        <v>56481</v>
      </c>
      <c r="T648" s="58">
        <v>56567</v>
      </c>
      <c r="U648" s="59">
        <v>56649</v>
      </c>
      <c r="V648" s="58">
        <v>56726</v>
      </c>
      <c r="W648" s="59">
        <v>57022</v>
      </c>
      <c r="X648" s="58">
        <v>57073</v>
      </c>
      <c r="Y648" s="59">
        <v>57258</v>
      </c>
      <c r="Z648" s="58">
        <v>57341</v>
      </c>
      <c r="AA648" s="59">
        <v>57424</v>
      </c>
      <c r="AB648" s="58">
        <v>57475</v>
      </c>
      <c r="AC648" s="59">
        <v>57574</v>
      </c>
      <c r="AD648" s="58">
        <v>57716</v>
      </c>
      <c r="AE648" s="58">
        <v>57780</v>
      </c>
      <c r="AF648" s="59">
        <v>58049</v>
      </c>
    </row>
    <row r="649" s="65" customFormat="1" ht="22" customHeight="1" spans="2:32">
      <c r="B649" s="58"/>
      <c r="C649" s="59"/>
      <c r="D649" s="58"/>
      <c r="E649" s="59"/>
      <c r="F649" s="58"/>
      <c r="G649" s="59"/>
      <c r="H649" s="58"/>
      <c r="I649" s="59"/>
      <c r="J649" s="58"/>
      <c r="K649" s="59"/>
      <c r="L649" s="58"/>
      <c r="M649" s="59"/>
      <c r="N649" s="58"/>
      <c r="O649" s="59"/>
      <c r="P649" s="58"/>
      <c r="Q649" s="73"/>
      <c r="R649" s="58">
        <v>56381</v>
      </c>
      <c r="S649" s="59">
        <v>56510</v>
      </c>
      <c r="T649" s="58">
        <v>56568</v>
      </c>
      <c r="U649" s="59">
        <v>56650</v>
      </c>
      <c r="V649" s="58">
        <v>56727</v>
      </c>
      <c r="W649" s="59">
        <v>57024</v>
      </c>
      <c r="X649" s="58">
        <v>57075</v>
      </c>
      <c r="Y649" s="59">
        <v>57259</v>
      </c>
      <c r="Z649" s="58">
        <v>57342</v>
      </c>
      <c r="AA649" s="59">
        <v>57426</v>
      </c>
      <c r="AB649" s="58">
        <v>57476</v>
      </c>
      <c r="AC649" s="59">
        <v>57576</v>
      </c>
      <c r="AD649" s="58">
        <v>57717</v>
      </c>
      <c r="AE649" s="58">
        <v>57782</v>
      </c>
      <c r="AF649" s="59">
        <v>58051</v>
      </c>
    </row>
    <row r="650" s="65" customFormat="1" ht="22" customHeight="1" spans="2:32">
      <c r="B650" s="58"/>
      <c r="C650" s="59"/>
      <c r="D650" s="58"/>
      <c r="E650" s="59"/>
      <c r="F650" s="58"/>
      <c r="G650" s="59"/>
      <c r="H650" s="58"/>
      <c r="I650" s="59"/>
      <c r="J650" s="58"/>
      <c r="K650" s="59"/>
      <c r="L650" s="58"/>
      <c r="M650" s="59"/>
      <c r="N650" s="58"/>
      <c r="O650" s="59"/>
      <c r="P650" s="58"/>
      <c r="Q650" s="73"/>
      <c r="R650" s="58">
        <v>56382</v>
      </c>
      <c r="S650" s="59">
        <v>56511</v>
      </c>
      <c r="T650" s="58">
        <v>56569</v>
      </c>
      <c r="U650" s="59">
        <v>56651</v>
      </c>
      <c r="V650" s="58">
        <v>56728</v>
      </c>
      <c r="W650" s="59">
        <v>57025</v>
      </c>
      <c r="X650" s="58">
        <v>57076</v>
      </c>
      <c r="Y650" s="59">
        <v>57260</v>
      </c>
      <c r="Z650" s="58">
        <v>57344</v>
      </c>
      <c r="AA650" s="59">
        <v>57427</v>
      </c>
      <c r="AB650" s="58">
        <v>57477</v>
      </c>
      <c r="AC650" s="59">
        <v>57577</v>
      </c>
      <c r="AD650" s="58">
        <v>57718</v>
      </c>
      <c r="AE650" s="58">
        <v>57785</v>
      </c>
      <c r="AF650" s="59">
        <v>58052</v>
      </c>
    </row>
    <row r="651" s="65" customFormat="1" ht="22" customHeight="1" spans="2:32">
      <c r="B651" s="58"/>
      <c r="C651" s="59"/>
      <c r="D651" s="58"/>
      <c r="E651" s="59"/>
      <c r="F651" s="58"/>
      <c r="G651" s="59"/>
      <c r="H651" s="58"/>
      <c r="I651" s="59"/>
      <c r="J651" s="58"/>
      <c r="K651" s="59"/>
      <c r="L651" s="58"/>
      <c r="M651" s="59"/>
      <c r="N651" s="58"/>
      <c r="O651" s="59"/>
      <c r="P651" s="58"/>
      <c r="Q651" s="73"/>
      <c r="R651" s="58">
        <v>56384</v>
      </c>
      <c r="S651" s="59">
        <v>56514</v>
      </c>
      <c r="T651" s="58">
        <v>56570</v>
      </c>
      <c r="U651" s="59">
        <v>56652</v>
      </c>
      <c r="V651" s="58">
        <v>56729</v>
      </c>
      <c r="W651" s="59">
        <v>57026</v>
      </c>
      <c r="X651" s="58">
        <v>57077</v>
      </c>
      <c r="Y651" s="59">
        <v>57261</v>
      </c>
      <c r="Z651" s="58">
        <v>57345</v>
      </c>
      <c r="AA651" s="59">
        <v>57428</v>
      </c>
      <c r="AB651" s="58">
        <v>57479</v>
      </c>
      <c r="AC651" s="59">
        <v>57579</v>
      </c>
      <c r="AD651" s="58">
        <v>57720</v>
      </c>
      <c r="AE651" s="58">
        <v>57787</v>
      </c>
      <c r="AF651" s="59">
        <v>58053</v>
      </c>
    </row>
    <row r="652" s="65" customFormat="1" ht="22" customHeight="1" spans="2:32">
      <c r="B652" s="58"/>
      <c r="C652" s="59"/>
      <c r="D652" s="58"/>
      <c r="E652" s="59"/>
      <c r="F652" s="58"/>
      <c r="G652" s="59"/>
      <c r="H652" s="58"/>
      <c r="I652" s="59"/>
      <c r="J652" s="58"/>
      <c r="K652" s="59"/>
      <c r="L652" s="58"/>
      <c r="M652" s="59"/>
      <c r="N652" s="58"/>
      <c r="O652" s="59"/>
      <c r="P652" s="58"/>
      <c r="Q652" s="73"/>
      <c r="R652" s="58">
        <v>56385</v>
      </c>
      <c r="S652" s="59">
        <v>56515</v>
      </c>
      <c r="T652" s="58">
        <v>56571</v>
      </c>
      <c r="U652" s="59">
        <v>56653</v>
      </c>
      <c r="V652" s="58">
        <v>56731</v>
      </c>
      <c r="W652" s="59">
        <v>57027</v>
      </c>
      <c r="X652" s="58">
        <v>57198</v>
      </c>
      <c r="Y652" s="59">
        <v>57262</v>
      </c>
      <c r="Z652" s="58">
        <v>57346</v>
      </c>
      <c r="AA652" s="59">
        <v>57429</v>
      </c>
      <c r="AB652" s="58">
        <v>57481</v>
      </c>
      <c r="AC652" s="59">
        <v>57580</v>
      </c>
      <c r="AD652" s="58">
        <v>57722</v>
      </c>
      <c r="AE652" s="58">
        <v>57788</v>
      </c>
      <c r="AF652" s="59">
        <v>58054</v>
      </c>
    </row>
    <row r="653" s="65" customFormat="1" ht="22" customHeight="1" spans="2:32">
      <c r="B653" s="58"/>
      <c r="C653" s="59"/>
      <c r="D653" s="58"/>
      <c r="E653" s="59"/>
      <c r="F653" s="58"/>
      <c r="G653" s="59"/>
      <c r="H653" s="58"/>
      <c r="I653" s="59"/>
      <c r="J653" s="58"/>
      <c r="K653" s="59"/>
      <c r="L653" s="58"/>
      <c r="M653" s="59"/>
      <c r="N653" s="58"/>
      <c r="O653" s="59"/>
      <c r="P653" s="58"/>
      <c r="Q653" s="73"/>
      <c r="R653" s="58">
        <v>56386</v>
      </c>
      <c r="S653" s="59">
        <v>56516</v>
      </c>
      <c r="T653" s="58">
        <v>56572</v>
      </c>
      <c r="U653" s="59">
        <v>56654</v>
      </c>
      <c r="V653" s="58">
        <v>56732</v>
      </c>
      <c r="W653" s="59">
        <v>57028</v>
      </c>
      <c r="X653" s="58">
        <v>57212</v>
      </c>
      <c r="Y653" s="59">
        <v>57263</v>
      </c>
      <c r="Z653" s="58">
        <v>57348</v>
      </c>
      <c r="AA653" s="59">
        <v>57430</v>
      </c>
      <c r="AB653" s="58">
        <v>57520</v>
      </c>
      <c r="AC653" s="59">
        <v>57584</v>
      </c>
      <c r="AD653" s="58">
        <v>57724</v>
      </c>
      <c r="AE653" s="58">
        <v>57790</v>
      </c>
      <c r="AF653" s="59">
        <v>58056</v>
      </c>
    </row>
    <row r="654" s="65" customFormat="1" ht="22" customHeight="1" spans="2:32">
      <c r="B654" s="58"/>
      <c r="C654" s="59"/>
      <c r="D654" s="58"/>
      <c r="E654" s="59"/>
      <c r="F654" s="58"/>
      <c r="G654" s="59"/>
      <c r="H654" s="58"/>
      <c r="I654" s="59"/>
      <c r="J654" s="58"/>
      <c r="K654" s="59"/>
      <c r="L654" s="58"/>
      <c r="M654" s="59"/>
      <c r="N654" s="58"/>
      <c r="O654" s="59"/>
      <c r="P654" s="58"/>
      <c r="Q654" s="73"/>
      <c r="R654" s="58">
        <v>56389</v>
      </c>
      <c r="S654" s="59">
        <v>56517</v>
      </c>
      <c r="T654" s="58">
        <v>56573</v>
      </c>
      <c r="U654" s="59">
        <v>56655</v>
      </c>
      <c r="V654" s="58">
        <v>56733</v>
      </c>
      <c r="W654" s="59">
        <v>57029</v>
      </c>
      <c r="X654" s="58">
        <v>57213</v>
      </c>
      <c r="Y654" s="59">
        <v>57264</v>
      </c>
      <c r="Z654" s="58">
        <v>57349</v>
      </c>
      <c r="AA654" s="59">
        <v>57432</v>
      </c>
      <c r="AB654" s="58">
        <v>57521</v>
      </c>
      <c r="AC654" s="59">
        <v>57585</v>
      </c>
      <c r="AD654" s="58">
        <v>57725</v>
      </c>
      <c r="AE654" s="58">
        <v>57791</v>
      </c>
      <c r="AF654" s="59">
        <v>58057</v>
      </c>
    </row>
    <row r="655" s="65" customFormat="1" ht="22" customHeight="1" spans="2:32">
      <c r="B655" s="58"/>
      <c r="C655" s="59"/>
      <c r="D655" s="58"/>
      <c r="E655" s="59"/>
      <c r="F655" s="58"/>
      <c r="G655" s="59"/>
      <c r="H655" s="58"/>
      <c r="I655" s="59"/>
      <c r="J655" s="58"/>
      <c r="K655" s="59"/>
      <c r="L655" s="58"/>
      <c r="M655" s="59"/>
      <c r="N655" s="58"/>
      <c r="O655" s="59"/>
      <c r="P655" s="58"/>
      <c r="Q655" s="73"/>
      <c r="R655" s="58">
        <v>56431</v>
      </c>
      <c r="S655" s="59">
        <v>56518</v>
      </c>
      <c r="T655" s="58">
        <v>56574</v>
      </c>
      <c r="U655" s="59">
        <v>56657</v>
      </c>
      <c r="V655" s="58">
        <v>56734</v>
      </c>
      <c r="W655" s="59">
        <v>57030</v>
      </c>
      <c r="X655" s="58">
        <v>57214</v>
      </c>
      <c r="Y655" s="59">
        <v>57265</v>
      </c>
      <c r="Z655" s="58">
        <v>57350</v>
      </c>
      <c r="AA655" s="59">
        <v>57433</v>
      </c>
      <c r="AB655" s="58">
        <v>57522</v>
      </c>
      <c r="AC655" s="59">
        <v>57601</v>
      </c>
      <c r="AD655" s="58">
        <v>57729</v>
      </c>
      <c r="AE655" s="58">
        <v>57792</v>
      </c>
      <c r="AF655" s="59">
        <v>58058</v>
      </c>
    </row>
    <row r="656" s="65" customFormat="1" ht="22" customHeight="1" spans="2:32">
      <c r="B656" s="58"/>
      <c r="C656" s="59"/>
      <c r="D656" s="58"/>
      <c r="E656" s="59"/>
      <c r="F656" s="58"/>
      <c r="G656" s="59"/>
      <c r="H656" s="58"/>
      <c r="I656" s="59"/>
      <c r="J656" s="58"/>
      <c r="K656" s="59"/>
      <c r="L656" s="58"/>
      <c r="M656" s="59"/>
      <c r="N656" s="58"/>
      <c r="O656" s="59"/>
      <c r="P656" s="58"/>
      <c r="Q656" s="73"/>
      <c r="R656" s="58">
        <v>56433</v>
      </c>
      <c r="S656" s="59">
        <v>56519</v>
      </c>
      <c r="T656" s="58">
        <v>56575</v>
      </c>
      <c r="U656" s="59">
        <v>56659</v>
      </c>
      <c r="V656" s="58">
        <v>56735</v>
      </c>
      <c r="W656" s="59">
        <v>57031</v>
      </c>
      <c r="X656" s="58">
        <v>57216</v>
      </c>
      <c r="Y656" s="59">
        <v>57266</v>
      </c>
      <c r="Z656" s="58">
        <v>57353</v>
      </c>
      <c r="AA656" s="59">
        <v>57434</v>
      </c>
      <c r="AB656" s="58">
        <v>57523</v>
      </c>
      <c r="AC656" s="59">
        <v>57620</v>
      </c>
      <c r="AD656" s="58">
        <v>57730</v>
      </c>
      <c r="AE656" s="58">
        <v>57793</v>
      </c>
      <c r="AF656" s="59">
        <v>58059</v>
      </c>
    </row>
    <row r="657" s="65" customFormat="1" ht="22" customHeight="1" spans="2:32">
      <c r="B657" s="58"/>
      <c r="C657" s="59"/>
      <c r="D657" s="58"/>
      <c r="E657" s="59"/>
      <c r="F657" s="58"/>
      <c r="G657" s="59"/>
      <c r="H657" s="58"/>
      <c r="I657" s="59"/>
      <c r="J657" s="58"/>
      <c r="K657" s="59"/>
      <c r="L657" s="58"/>
      <c r="M657" s="59"/>
      <c r="N657" s="58"/>
      <c r="O657" s="59"/>
      <c r="P657" s="58"/>
      <c r="Q657" s="73"/>
      <c r="R657" s="58">
        <v>56434</v>
      </c>
      <c r="S657" s="59">
        <v>56520</v>
      </c>
      <c r="T657" s="58">
        <v>56576</v>
      </c>
      <c r="U657" s="59">
        <v>56660</v>
      </c>
      <c r="V657" s="58">
        <v>56736</v>
      </c>
      <c r="W657" s="59">
        <v>57033</v>
      </c>
      <c r="X657" s="58">
        <v>57217</v>
      </c>
      <c r="Y657" s="59">
        <v>57268</v>
      </c>
      <c r="Z657" s="58">
        <v>57354</v>
      </c>
      <c r="AA657" s="59">
        <v>57435</v>
      </c>
      <c r="AB657" s="58">
        <v>57526</v>
      </c>
      <c r="AC657" s="59">
        <v>57621</v>
      </c>
      <c r="AD657" s="58">
        <v>57732</v>
      </c>
      <c r="AE657" s="58">
        <v>57794</v>
      </c>
      <c r="AF657" s="59">
        <v>58060</v>
      </c>
    </row>
    <row r="658" s="65" customFormat="1" ht="22" customHeight="1" spans="2:32">
      <c r="B658" s="58"/>
      <c r="C658" s="59"/>
      <c r="D658" s="58"/>
      <c r="E658" s="59"/>
      <c r="F658" s="58"/>
      <c r="G658" s="59"/>
      <c r="H658" s="58"/>
      <c r="I658" s="59"/>
      <c r="J658" s="58"/>
      <c r="K658" s="59"/>
      <c r="L658" s="58"/>
      <c r="M658" s="59"/>
      <c r="N658" s="58"/>
      <c r="O658" s="59"/>
      <c r="P658" s="58"/>
      <c r="Q658" s="73"/>
      <c r="R658" s="58">
        <v>56435</v>
      </c>
      <c r="S658" s="59">
        <v>56521</v>
      </c>
      <c r="T658" s="58">
        <v>56578</v>
      </c>
      <c r="U658" s="59">
        <v>56661</v>
      </c>
      <c r="V658" s="58">
        <v>56737</v>
      </c>
      <c r="W658" s="59">
        <v>57034</v>
      </c>
      <c r="X658" s="58">
        <v>57218</v>
      </c>
      <c r="Y658" s="59">
        <v>57269</v>
      </c>
      <c r="Z658" s="58">
        <v>57355</v>
      </c>
      <c r="AA658" s="59">
        <v>57436</v>
      </c>
      <c r="AB658" s="58">
        <v>57528</v>
      </c>
      <c r="AC658" s="59">
        <v>57622</v>
      </c>
      <c r="AD658" s="58">
        <v>57735</v>
      </c>
      <c r="AE658" s="58">
        <v>58002</v>
      </c>
      <c r="AF658" s="59">
        <v>58061</v>
      </c>
    </row>
    <row r="659" s="65" customFormat="1" ht="22" customHeight="1" spans="2:32">
      <c r="B659" s="58"/>
      <c r="C659" s="59"/>
      <c r="D659" s="58"/>
      <c r="E659" s="59"/>
      <c r="F659" s="58"/>
      <c r="G659" s="59"/>
      <c r="H659" s="58"/>
      <c r="I659" s="59"/>
      <c r="J659" s="58"/>
      <c r="K659" s="59"/>
      <c r="L659" s="58"/>
      <c r="M659" s="59"/>
      <c r="N659" s="58"/>
      <c r="O659" s="59"/>
      <c r="P659" s="58"/>
      <c r="Q659" s="73"/>
      <c r="R659" s="58">
        <v>56436</v>
      </c>
      <c r="S659" s="59">
        <v>56522</v>
      </c>
      <c r="T659" s="58">
        <v>56579</v>
      </c>
      <c r="U659" s="59">
        <v>56662</v>
      </c>
      <c r="V659" s="58">
        <v>56738</v>
      </c>
      <c r="W659" s="59">
        <v>57035</v>
      </c>
      <c r="X659" s="58">
        <v>57219</v>
      </c>
      <c r="Y659" s="59">
        <v>57270</v>
      </c>
      <c r="Z659" s="58">
        <v>57356</v>
      </c>
      <c r="AA659" s="59">
        <v>57437</v>
      </c>
      <c r="AB659" s="58">
        <v>57529</v>
      </c>
      <c r="AC659" s="59">
        <v>57623</v>
      </c>
      <c r="AD659" s="58">
        <v>57736</v>
      </c>
      <c r="AE659" s="58">
        <v>58004</v>
      </c>
      <c r="AF659" s="59">
        <v>58062</v>
      </c>
    </row>
    <row r="660" s="65" customFormat="1" ht="22" customHeight="1" spans="2:32">
      <c r="B660" s="58"/>
      <c r="C660" s="59"/>
      <c r="D660" s="58"/>
      <c r="E660" s="59"/>
      <c r="F660" s="58"/>
      <c r="G660" s="59"/>
      <c r="H660" s="58"/>
      <c r="I660" s="59"/>
      <c r="J660" s="58"/>
      <c r="K660" s="59"/>
      <c r="L660" s="58"/>
      <c r="M660" s="59"/>
      <c r="N660" s="58"/>
      <c r="O660" s="59"/>
      <c r="P660" s="58"/>
      <c r="Q660" s="73"/>
      <c r="R660" s="58">
        <v>56437</v>
      </c>
      <c r="S660" s="59">
        <v>56523</v>
      </c>
      <c r="T660" s="58">
        <v>56580</v>
      </c>
      <c r="U660" s="59">
        <v>56663</v>
      </c>
      <c r="V660" s="58">
        <v>56740</v>
      </c>
      <c r="W660" s="59">
        <v>57036</v>
      </c>
      <c r="X660" s="58">
        <v>57220</v>
      </c>
      <c r="Y660" s="59">
        <v>57271</v>
      </c>
      <c r="Z660" s="58">
        <v>57357</v>
      </c>
      <c r="AA660" s="59">
        <v>57438</v>
      </c>
      <c r="AB660" s="58">
        <v>57531</v>
      </c>
      <c r="AC660" s="59">
        <v>57625</v>
      </c>
      <c r="AD660" s="58">
        <v>57737</v>
      </c>
      <c r="AE660" s="58">
        <v>58005</v>
      </c>
      <c r="AF660" s="59">
        <v>58063</v>
      </c>
    </row>
    <row r="661" s="65" customFormat="1" ht="22" customHeight="1" spans="2:32">
      <c r="B661" s="58"/>
      <c r="C661" s="59"/>
      <c r="D661" s="58"/>
      <c r="E661" s="59"/>
      <c r="F661" s="58"/>
      <c r="G661" s="59"/>
      <c r="H661" s="58"/>
      <c r="I661" s="59"/>
      <c r="J661" s="58"/>
      <c r="K661" s="59"/>
      <c r="L661" s="58"/>
      <c r="M661" s="59"/>
      <c r="N661" s="58"/>
      <c r="O661" s="59"/>
      <c r="P661" s="58"/>
      <c r="Q661" s="73"/>
      <c r="R661" s="58">
        <v>56438</v>
      </c>
      <c r="S661" s="59">
        <v>56524</v>
      </c>
      <c r="T661" s="58">
        <v>56581</v>
      </c>
      <c r="U661" s="59">
        <v>56666</v>
      </c>
      <c r="V661" s="58">
        <v>56741</v>
      </c>
      <c r="W661" s="59">
        <v>57037</v>
      </c>
      <c r="X661" s="58">
        <v>57221</v>
      </c>
      <c r="Y661" s="59">
        <v>57272</v>
      </c>
      <c r="Z661" s="58">
        <v>57358</v>
      </c>
      <c r="AA661" s="59">
        <v>57439</v>
      </c>
      <c r="AB661" s="58">
        <v>57532</v>
      </c>
      <c r="AC661" s="59">
        <v>57626</v>
      </c>
      <c r="AD661" s="58">
        <v>57738</v>
      </c>
      <c r="AE661" s="58">
        <v>58006</v>
      </c>
      <c r="AF661" s="59">
        <v>58064</v>
      </c>
    </row>
    <row r="662" s="65" customFormat="1" ht="22" customHeight="1" spans="2:32">
      <c r="B662" s="58"/>
      <c r="C662" s="59"/>
      <c r="D662" s="58"/>
      <c r="E662" s="59"/>
      <c r="F662" s="58"/>
      <c r="G662" s="59"/>
      <c r="H662" s="58"/>
      <c r="I662" s="59"/>
      <c r="J662" s="58"/>
      <c r="K662" s="59"/>
      <c r="L662" s="58"/>
      <c r="M662" s="59"/>
      <c r="N662" s="58"/>
      <c r="O662" s="59"/>
      <c r="P662" s="58"/>
      <c r="Q662" s="73"/>
      <c r="R662" s="58">
        <v>56440</v>
      </c>
      <c r="S662" s="59">
        <v>56525</v>
      </c>
      <c r="T662" s="58">
        <v>56583</v>
      </c>
      <c r="U662" s="59">
        <v>56667</v>
      </c>
      <c r="V662" s="58">
        <v>56742</v>
      </c>
      <c r="W662" s="59">
        <v>57038</v>
      </c>
      <c r="X662" s="58">
        <v>57223</v>
      </c>
      <c r="Y662" s="59">
        <v>57273</v>
      </c>
      <c r="Z662" s="58">
        <v>57359</v>
      </c>
      <c r="AA662" s="59">
        <v>57440</v>
      </c>
      <c r="AB662" s="58">
        <v>57533</v>
      </c>
      <c r="AC662" s="59">
        <v>57628</v>
      </c>
      <c r="AD662" s="58">
        <v>57742</v>
      </c>
      <c r="AE662" s="58">
        <v>58007</v>
      </c>
      <c r="AF662" s="59">
        <v>58065</v>
      </c>
    </row>
    <row r="663" s="65" customFormat="1" ht="22" customHeight="1" spans="2:32">
      <c r="B663" s="58"/>
      <c r="C663" s="59"/>
      <c r="D663" s="58"/>
      <c r="E663" s="59"/>
      <c r="F663" s="58"/>
      <c r="G663" s="59"/>
      <c r="H663" s="58"/>
      <c r="I663" s="59"/>
      <c r="J663" s="58"/>
      <c r="K663" s="59"/>
      <c r="L663" s="58"/>
      <c r="M663" s="59"/>
      <c r="N663" s="58"/>
      <c r="O663" s="59"/>
      <c r="P663" s="58"/>
      <c r="Q663" s="73"/>
      <c r="R663" s="58">
        <v>56442</v>
      </c>
      <c r="S663" s="59">
        <v>56527</v>
      </c>
      <c r="T663" s="58">
        <v>56584</v>
      </c>
      <c r="U663" s="59">
        <v>56669</v>
      </c>
      <c r="V663" s="58">
        <v>56744</v>
      </c>
      <c r="W663" s="59">
        <v>57039</v>
      </c>
      <c r="X663" s="58">
        <v>57224</v>
      </c>
      <c r="Y663" s="59">
        <v>57274</v>
      </c>
      <c r="Z663" s="58">
        <v>57362</v>
      </c>
      <c r="AA663" s="59">
        <v>57441</v>
      </c>
      <c r="AB663" s="58">
        <v>57534</v>
      </c>
      <c r="AC663" s="59">
        <v>57630</v>
      </c>
      <c r="AD663" s="58">
        <v>57744</v>
      </c>
      <c r="AE663" s="58">
        <v>58008</v>
      </c>
      <c r="AF663" s="59">
        <v>58067</v>
      </c>
    </row>
    <row r="664" s="65" customFormat="1" ht="22" customHeight="1" spans="2:32">
      <c r="B664" s="58"/>
      <c r="C664" s="59"/>
      <c r="D664" s="58"/>
      <c r="E664" s="59"/>
      <c r="F664" s="58"/>
      <c r="G664" s="59"/>
      <c r="H664" s="58"/>
      <c r="I664" s="59"/>
      <c r="J664" s="58"/>
      <c r="K664" s="59"/>
      <c r="L664" s="58"/>
      <c r="M664" s="59"/>
      <c r="N664" s="58"/>
      <c r="O664" s="59"/>
      <c r="P664" s="58"/>
      <c r="Q664" s="73"/>
      <c r="R664" s="58">
        <v>56443</v>
      </c>
      <c r="S664" s="59">
        <v>56528</v>
      </c>
      <c r="T664" s="58">
        <v>56585</v>
      </c>
      <c r="U664" s="59">
        <v>56670</v>
      </c>
      <c r="V664" s="58">
        <v>56748</v>
      </c>
      <c r="W664" s="59">
        <v>57040</v>
      </c>
      <c r="X664" s="58">
        <v>57225</v>
      </c>
      <c r="Y664" s="59">
        <v>57276</v>
      </c>
      <c r="Z664" s="58">
        <v>57363</v>
      </c>
      <c r="AA664" s="59">
        <v>57442</v>
      </c>
      <c r="AB664" s="58">
        <v>57536</v>
      </c>
      <c r="AC664" s="59">
        <v>57631</v>
      </c>
      <c r="AD664" s="58">
        <v>57745</v>
      </c>
      <c r="AE664" s="58">
        <v>58009</v>
      </c>
      <c r="AF664" s="59">
        <v>58068</v>
      </c>
    </row>
    <row r="665" s="65" customFormat="1" ht="22" customHeight="1" spans="2:32">
      <c r="B665" s="58"/>
      <c r="C665" s="59"/>
      <c r="D665" s="58"/>
      <c r="E665" s="59"/>
      <c r="F665" s="58"/>
      <c r="G665" s="59"/>
      <c r="H665" s="58"/>
      <c r="I665" s="59"/>
      <c r="J665" s="58"/>
      <c r="K665" s="59"/>
      <c r="L665" s="58"/>
      <c r="M665" s="59"/>
      <c r="N665" s="58"/>
      <c r="O665" s="59"/>
      <c r="P665" s="58"/>
      <c r="Q665" s="73"/>
      <c r="R665" s="58">
        <v>56444</v>
      </c>
      <c r="S665" s="59">
        <v>56531</v>
      </c>
      <c r="T665" s="58">
        <v>56586</v>
      </c>
      <c r="U665" s="59">
        <v>56671</v>
      </c>
      <c r="V665" s="58">
        <v>56750</v>
      </c>
      <c r="W665" s="59">
        <v>57041</v>
      </c>
      <c r="X665" s="58">
        <v>57226</v>
      </c>
      <c r="Y665" s="59">
        <v>57278</v>
      </c>
      <c r="Z665" s="58">
        <v>57364</v>
      </c>
      <c r="AA665" s="59">
        <v>57445</v>
      </c>
      <c r="AB665" s="58">
        <v>57537</v>
      </c>
      <c r="AC665" s="59">
        <v>57632</v>
      </c>
      <c r="AD665" s="58">
        <v>57747</v>
      </c>
      <c r="AE665" s="58">
        <v>58011</v>
      </c>
      <c r="AF665" s="59">
        <v>58069</v>
      </c>
    </row>
    <row r="666" s="65" customFormat="1" ht="22" customHeight="1" spans="2:32">
      <c r="B666" s="58"/>
      <c r="C666" s="59"/>
      <c r="D666" s="58"/>
      <c r="E666" s="59"/>
      <c r="F666" s="58"/>
      <c r="G666" s="59"/>
      <c r="H666" s="58"/>
      <c r="I666" s="59"/>
      <c r="J666" s="58"/>
      <c r="K666" s="59"/>
      <c r="L666" s="58"/>
      <c r="M666" s="59"/>
      <c r="N666" s="58"/>
      <c r="O666" s="59"/>
      <c r="P666" s="58"/>
      <c r="Q666" s="73"/>
      <c r="R666" s="58">
        <v>58071</v>
      </c>
      <c r="S666" s="59">
        <v>58260</v>
      </c>
      <c r="T666" s="58">
        <v>58348</v>
      </c>
      <c r="U666" s="59">
        <v>58436</v>
      </c>
      <c r="V666" s="58">
        <v>58496</v>
      </c>
      <c r="W666" s="59">
        <v>58580</v>
      </c>
      <c r="X666" s="58">
        <v>58725</v>
      </c>
      <c r="Y666" s="59">
        <v>58785</v>
      </c>
      <c r="Z666" s="58">
        <v>59024</v>
      </c>
      <c r="AA666" s="59">
        <v>59075</v>
      </c>
      <c r="AB666" s="58">
        <v>59255</v>
      </c>
      <c r="AC666" s="59">
        <v>59348</v>
      </c>
      <c r="AD666" s="58">
        <v>59461</v>
      </c>
      <c r="AE666" s="58">
        <v>59545</v>
      </c>
      <c r="AF666" s="59">
        <v>59751</v>
      </c>
    </row>
    <row r="667" s="65" customFormat="1" ht="22" customHeight="1" spans="2:32">
      <c r="B667" s="58"/>
      <c r="C667" s="59"/>
      <c r="D667" s="58"/>
      <c r="E667" s="59"/>
      <c r="F667" s="58"/>
      <c r="G667" s="59"/>
      <c r="H667" s="58"/>
      <c r="I667" s="59"/>
      <c r="J667" s="58"/>
      <c r="K667" s="59"/>
      <c r="L667" s="58"/>
      <c r="M667" s="59"/>
      <c r="N667" s="58"/>
      <c r="O667" s="59"/>
      <c r="P667" s="58"/>
      <c r="Q667" s="73"/>
      <c r="R667" s="58">
        <v>58072</v>
      </c>
      <c r="S667" s="59">
        <v>58261</v>
      </c>
      <c r="T667" s="58">
        <v>58351</v>
      </c>
      <c r="U667" s="59">
        <v>58438</v>
      </c>
      <c r="V667" s="58">
        <v>58497</v>
      </c>
      <c r="W667" s="59">
        <v>58581</v>
      </c>
      <c r="X667" s="58">
        <v>58727</v>
      </c>
      <c r="Y667" s="59">
        <v>58787</v>
      </c>
      <c r="Z667" s="58">
        <v>59025</v>
      </c>
      <c r="AA667" s="59">
        <v>59076</v>
      </c>
      <c r="AB667" s="58">
        <v>59256</v>
      </c>
      <c r="AC667" s="59">
        <v>59349</v>
      </c>
      <c r="AD667" s="58">
        <v>59462</v>
      </c>
      <c r="AE667" s="58">
        <v>59546</v>
      </c>
      <c r="AF667" s="59">
        <v>59752</v>
      </c>
    </row>
    <row r="668" s="65" customFormat="1" ht="22" customHeight="1" spans="2:32">
      <c r="B668" s="58"/>
      <c r="C668" s="59"/>
      <c r="D668" s="58"/>
      <c r="E668" s="59"/>
      <c r="F668" s="58"/>
      <c r="G668" s="59"/>
      <c r="H668" s="58"/>
      <c r="I668" s="59"/>
      <c r="J668" s="58"/>
      <c r="K668" s="59"/>
      <c r="L668" s="58"/>
      <c r="M668" s="59"/>
      <c r="N668" s="58"/>
      <c r="O668" s="59"/>
      <c r="P668" s="58"/>
      <c r="Q668" s="73"/>
      <c r="R668" s="58">
        <v>58077</v>
      </c>
      <c r="S668" s="59">
        <v>58262</v>
      </c>
      <c r="T668" s="58">
        <v>58352</v>
      </c>
      <c r="U668" s="59">
        <v>58439</v>
      </c>
      <c r="V668" s="58">
        <v>58520</v>
      </c>
      <c r="W668" s="59">
        <v>58620</v>
      </c>
      <c r="X668" s="58">
        <v>58730</v>
      </c>
      <c r="Y668" s="59">
        <v>58788</v>
      </c>
      <c r="Z668" s="58">
        <v>59026</v>
      </c>
      <c r="AA668" s="59">
        <v>59077</v>
      </c>
      <c r="AB668" s="58">
        <v>59257</v>
      </c>
      <c r="AC668" s="59">
        <v>59351</v>
      </c>
      <c r="AD668" s="58">
        <v>59463</v>
      </c>
      <c r="AE668" s="58">
        <v>59547</v>
      </c>
      <c r="AF668" s="59">
        <v>59754</v>
      </c>
    </row>
    <row r="669" s="65" customFormat="1" ht="22" customHeight="1" spans="2:32">
      <c r="B669" s="58"/>
      <c r="C669" s="59"/>
      <c r="D669" s="58"/>
      <c r="E669" s="59"/>
      <c r="F669" s="58"/>
      <c r="G669" s="59"/>
      <c r="H669" s="58"/>
      <c r="I669" s="59"/>
      <c r="J669" s="58"/>
      <c r="K669" s="59"/>
      <c r="L669" s="58"/>
      <c r="M669" s="59"/>
      <c r="N669" s="58"/>
      <c r="O669" s="59"/>
      <c r="P669" s="58"/>
      <c r="Q669" s="73"/>
      <c r="R669" s="58">
        <v>58079</v>
      </c>
      <c r="S669" s="59">
        <v>58266</v>
      </c>
      <c r="T669" s="58">
        <v>58353</v>
      </c>
      <c r="U669" s="59">
        <v>58440</v>
      </c>
      <c r="V669" s="58">
        <v>58521</v>
      </c>
      <c r="W669" s="59">
        <v>58621</v>
      </c>
      <c r="X669" s="58">
        <v>58731</v>
      </c>
      <c r="Y669" s="59">
        <v>58789</v>
      </c>
      <c r="Z669" s="58">
        <v>59027</v>
      </c>
      <c r="AA669" s="59">
        <v>59078</v>
      </c>
      <c r="AB669" s="58">
        <v>59258</v>
      </c>
      <c r="AC669" s="59">
        <v>59353</v>
      </c>
      <c r="AD669" s="58">
        <v>59464</v>
      </c>
      <c r="AE669" s="58">
        <v>59631</v>
      </c>
      <c r="AF669" s="59">
        <v>59755</v>
      </c>
    </row>
    <row r="670" s="65" customFormat="1" ht="22" customHeight="1" spans="2:32">
      <c r="B670" s="58"/>
      <c r="C670" s="59"/>
      <c r="D670" s="58"/>
      <c r="E670" s="59"/>
      <c r="F670" s="58"/>
      <c r="G670" s="59"/>
      <c r="H670" s="58"/>
      <c r="I670" s="59"/>
      <c r="J670" s="58"/>
      <c r="K670" s="59"/>
      <c r="L670" s="58"/>
      <c r="M670" s="59"/>
      <c r="N670" s="58"/>
      <c r="O670" s="59"/>
      <c r="P670" s="58"/>
      <c r="Q670" s="73"/>
      <c r="R670" s="58">
        <v>58081</v>
      </c>
      <c r="S670" s="59">
        <v>58267</v>
      </c>
      <c r="T670" s="58">
        <v>58355</v>
      </c>
      <c r="U670" s="59">
        <v>58441</v>
      </c>
      <c r="V670" s="58">
        <v>58523</v>
      </c>
      <c r="W670" s="59">
        <v>58622</v>
      </c>
      <c r="X670" s="58">
        <v>58733</v>
      </c>
      <c r="Y670" s="59">
        <v>58790</v>
      </c>
      <c r="Z670" s="58">
        <v>59028</v>
      </c>
      <c r="AA670" s="59">
        <v>59079</v>
      </c>
      <c r="AB670" s="58">
        <v>59259</v>
      </c>
      <c r="AC670" s="59">
        <v>59354</v>
      </c>
      <c r="AD670" s="58">
        <v>59465</v>
      </c>
      <c r="AE670" s="58">
        <v>59632</v>
      </c>
      <c r="AF670" s="59">
        <v>59758</v>
      </c>
    </row>
    <row r="671" s="65" customFormat="1" ht="22" customHeight="1" spans="2:32">
      <c r="B671" s="58"/>
      <c r="C671" s="59"/>
      <c r="D671" s="58"/>
      <c r="E671" s="59"/>
      <c r="F671" s="58"/>
      <c r="G671" s="59"/>
      <c r="H671" s="58"/>
      <c r="I671" s="59"/>
      <c r="J671" s="58"/>
      <c r="K671" s="59"/>
      <c r="L671" s="58"/>
      <c r="M671" s="59"/>
      <c r="N671" s="58"/>
      <c r="O671" s="59"/>
      <c r="P671" s="58"/>
      <c r="Q671" s="73"/>
      <c r="R671" s="58">
        <v>58210</v>
      </c>
      <c r="S671" s="59">
        <v>58269</v>
      </c>
      <c r="T671" s="58">
        <v>58356</v>
      </c>
      <c r="U671" s="59">
        <v>58442</v>
      </c>
      <c r="V671" s="58">
        <v>58524</v>
      </c>
      <c r="W671" s="59">
        <v>58623</v>
      </c>
      <c r="X671" s="58">
        <v>58734</v>
      </c>
      <c r="Y671" s="59">
        <v>58792</v>
      </c>
      <c r="Z671" s="58">
        <v>59029</v>
      </c>
      <c r="AA671" s="59">
        <v>59081</v>
      </c>
      <c r="AB671" s="58">
        <v>59260</v>
      </c>
      <c r="AC671" s="59">
        <v>59410</v>
      </c>
      <c r="AD671" s="58">
        <v>59466</v>
      </c>
      <c r="AE671" s="58">
        <v>59633</v>
      </c>
      <c r="AF671" s="59">
        <v>59759</v>
      </c>
    </row>
    <row r="672" s="65" customFormat="1" ht="22" customHeight="1" spans="2:32">
      <c r="B672" s="58"/>
      <c r="C672" s="59"/>
      <c r="D672" s="58"/>
      <c r="E672" s="59"/>
      <c r="F672" s="58"/>
      <c r="G672" s="59"/>
      <c r="H672" s="58"/>
      <c r="I672" s="59"/>
      <c r="J672" s="58"/>
      <c r="K672" s="59"/>
      <c r="L672" s="58"/>
      <c r="M672" s="59"/>
      <c r="N672" s="58"/>
      <c r="O672" s="59"/>
      <c r="P672" s="58"/>
      <c r="Q672" s="73"/>
      <c r="R672" s="58">
        <v>58212</v>
      </c>
      <c r="S672" s="59">
        <v>58270</v>
      </c>
      <c r="T672" s="58">
        <v>58357</v>
      </c>
      <c r="U672" s="59">
        <v>58443</v>
      </c>
      <c r="V672" s="58">
        <v>58528</v>
      </c>
      <c r="W672" s="59">
        <v>58625</v>
      </c>
      <c r="X672" s="58">
        <v>58735</v>
      </c>
      <c r="Y672" s="59">
        <v>58793</v>
      </c>
      <c r="Z672" s="58">
        <v>59030</v>
      </c>
      <c r="AA672" s="59">
        <v>59082</v>
      </c>
      <c r="AB672" s="58">
        <v>59261</v>
      </c>
      <c r="AC672" s="59">
        <v>59411</v>
      </c>
      <c r="AD672" s="58">
        <v>59467</v>
      </c>
      <c r="AE672" s="58">
        <v>59634</v>
      </c>
      <c r="AF672" s="59">
        <v>59760</v>
      </c>
    </row>
    <row r="673" s="65" customFormat="1" ht="22" customHeight="1" spans="2:32">
      <c r="B673" s="58"/>
      <c r="C673" s="59"/>
      <c r="D673" s="58"/>
      <c r="E673" s="59"/>
      <c r="F673" s="58"/>
      <c r="G673" s="59"/>
      <c r="H673" s="58"/>
      <c r="I673" s="59"/>
      <c r="J673" s="58"/>
      <c r="K673" s="59"/>
      <c r="L673" s="58"/>
      <c r="M673" s="59"/>
      <c r="N673" s="58"/>
      <c r="O673" s="59"/>
      <c r="P673" s="58"/>
      <c r="Q673" s="73"/>
      <c r="R673" s="58">
        <v>58213</v>
      </c>
      <c r="S673" s="59">
        <v>58272</v>
      </c>
      <c r="T673" s="58">
        <v>58361</v>
      </c>
      <c r="U673" s="59">
        <v>58444</v>
      </c>
      <c r="V673" s="58">
        <v>58529</v>
      </c>
      <c r="W673" s="59">
        <v>58626</v>
      </c>
      <c r="X673" s="58">
        <v>58736</v>
      </c>
      <c r="Y673" s="59">
        <v>58794</v>
      </c>
      <c r="Z673" s="58">
        <v>59031</v>
      </c>
      <c r="AA673" s="59">
        <v>59084</v>
      </c>
      <c r="AB673" s="58">
        <v>59262</v>
      </c>
      <c r="AC673" s="59">
        <v>59412</v>
      </c>
      <c r="AD673" s="58">
        <v>59468</v>
      </c>
      <c r="AE673" s="58">
        <v>59638</v>
      </c>
      <c r="AF673" s="59">
        <v>59761</v>
      </c>
    </row>
    <row r="674" s="65" customFormat="1" ht="22" customHeight="1" spans="2:32">
      <c r="B674" s="58"/>
      <c r="C674" s="59"/>
      <c r="D674" s="58"/>
      <c r="E674" s="59"/>
      <c r="F674" s="58"/>
      <c r="G674" s="59"/>
      <c r="H674" s="58"/>
      <c r="I674" s="59"/>
      <c r="J674" s="58"/>
      <c r="K674" s="59"/>
      <c r="L674" s="58"/>
      <c r="M674" s="59"/>
      <c r="N674" s="58"/>
      <c r="O674" s="59"/>
      <c r="P674" s="58"/>
      <c r="Q674" s="73"/>
      <c r="R674" s="58">
        <v>58214</v>
      </c>
      <c r="S674" s="59">
        <v>58273</v>
      </c>
      <c r="T674" s="58">
        <v>58362</v>
      </c>
      <c r="U674" s="59">
        <v>58445</v>
      </c>
      <c r="V674" s="58">
        <v>58530</v>
      </c>
      <c r="W674" s="59">
        <v>58627</v>
      </c>
      <c r="X674" s="58">
        <v>58737</v>
      </c>
      <c r="Y674" s="59">
        <v>58795</v>
      </c>
      <c r="Z674" s="58">
        <v>59032</v>
      </c>
      <c r="AA674" s="59">
        <v>59085</v>
      </c>
      <c r="AB674" s="58">
        <v>59263</v>
      </c>
      <c r="AC674" s="59">
        <v>59416</v>
      </c>
      <c r="AD674" s="58">
        <v>59469</v>
      </c>
      <c r="AE674" s="58">
        <v>59639</v>
      </c>
      <c r="AF674" s="59">
        <v>59762</v>
      </c>
    </row>
    <row r="675" s="65" customFormat="1" ht="22" customHeight="1" spans="2:32">
      <c r="B675" s="58"/>
      <c r="C675" s="59"/>
      <c r="D675" s="58"/>
      <c r="E675" s="59"/>
      <c r="F675" s="58"/>
      <c r="G675" s="59"/>
      <c r="H675" s="58"/>
      <c r="I675" s="59"/>
      <c r="J675" s="58"/>
      <c r="K675" s="59"/>
      <c r="L675" s="58"/>
      <c r="M675" s="59"/>
      <c r="N675" s="58"/>
      <c r="O675" s="59"/>
      <c r="P675" s="58"/>
      <c r="Q675" s="73"/>
      <c r="R675" s="58">
        <v>58216</v>
      </c>
      <c r="S675" s="59">
        <v>58274</v>
      </c>
      <c r="T675" s="58">
        <v>58363</v>
      </c>
      <c r="U675" s="59">
        <v>58448</v>
      </c>
      <c r="V675" s="58">
        <v>58531</v>
      </c>
      <c r="W675" s="59">
        <v>58630</v>
      </c>
      <c r="X675" s="58">
        <v>58740</v>
      </c>
      <c r="Y675" s="59">
        <v>58830</v>
      </c>
      <c r="Z675" s="58">
        <v>59033</v>
      </c>
      <c r="AA675" s="59">
        <v>59086</v>
      </c>
      <c r="AB675" s="58">
        <v>59270</v>
      </c>
      <c r="AC675" s="59">
        <v>59417</v>
      </c>
      <c r="AD675" s="58">
        <v>59471</v>
      </c>
      <c r="AE675" s="58">
        <v>59640</v>
      </c>
      <c r="AF675" s="59">
        <v>59820</v>
      </c>
    </row>
    <row r="676" s="65" customFormat="1" ht="22" customHeight="1" spans="2:32">
      <c r="B676" s="58"/>
      <c r="C676" s="59"/>
      <c r="D676" s="58"/>
      <c r="E676" s="59"/>
      <c r="F676" s="58"/>
      <c r="G676" s="59"/>
      <c r="H676" s="58"/>
      <c r="I676" s="59"/>
      <c r="J676" s="58"/>
      <c r="K676" s="59"/>
      <c r="L676" s="58"/>
      <c r="M676" s="59"/>
      <c r="N676" s="58"/>
      <c r="O676" s="59"/>
      <c r="P676" s="58"/>
      <c r="Q676" s="73"/>
      <c r="R676" s="58">
        <v>58218</v>
      </c>
      <c r="S676" s="59">
        <v>58275</v>
      </c>
      <c r="T676" s="58">
        <v>58365</v>
      </c>
      <c r="U676" s="59">
        <v>58451</v>
      </c>
      <c r="V676" s="58">
        <v>58532</v>
      </c>
      <c r="W676" s="59">
        <v>58631</v>
      </c>
      <c r="X676" s="58">
        <v>58741</v>
      </c>
      <c r="Y676" s="59">
        <v>58831</v>
      </c>
      <c r="Z676" s="58">
        <v>59034</v>
      </c>
      <c r="AA676" s="59">
        <v>59087</v>
      </c>
      <c r="AB676" s="58">
        <v>59273</v>
      </c>
      <c r="AC676" s="59">
        <v>59418</v>
      </c>
      <c r="AD676" s="58">
        <v>59472</v>
      </c>
      <c r="AE676" s="58">
        <v>59641</v>
      </c>
      <c r="AF676" s="59">
        <v>59821</v>
      </c>
    </row>
    <row r="677" s="65" customFormat="1" ht="22" customHeight="1" spans="2:32">
      <c r="B677" s="58"/>
      <c r="C677" s="59"/>
      <c r="D677" s="58"/>
      <c r="E677" s="59"/>
      <c r="F677" s="58"/>
      <c r="G677" s="59"/>
      <c r="H677" s="58"/>
      <c r="I677" s="59"/>
      <c r="J677" s="58"/>
      <c r="K677" s="59"/>
      <c r="L677" s="58"/>
      <c r="M677" s="59"/>
      <c r="N677" s="58"/>
      <c r="O677" s="59"/>
      <c r="P677" s="58"/>
      <c r="Q677" s="73"/>
      <c r="R677" s="58">
        <v>58219</v>
      </c>
      <c r="S677" s="59">
        <v>58276</v>
      </c>
      <c r="T677" s="58">
        <v>58366</v>
      </c>
      <c r="U677" s="59">
        <v>58454</v>
      </c>
      <c r="V677" s="58">
        <v>58533</v>
      </c>
      <c r="W677" s="59">
        <v>58632</v>
      </c>
      <c r="X677" s="58">
        <v>58744</v>
      </c>
      <c r="Y677" s="59">
        <v>58833</v>
      </c>
      <c r="Z677" s="58">
        <v>59035</v>
      </c>
      <c r="AA677" s="59">
        <v>59088</v>
      </c>
      <c r="AB677" s="58">
        <v>59274</v>
      </c>
      <c r="AC677" s="59">
        <v>59419</v>
      </c>
      <c r="AD677" s="58">
        <v>59474</v>
      </c>
      <c r="AE677" s="58">
        <v>59642</v>
      </c>
      <c r="AF677" s="59">
        <v>59823</v>
      </c>
    </row>
    <row r="678" s="65" customFormat="1" ht="22" customHeight="1" spans="2:32">
      <c r="B678" s="58"/>
      <c r="C678" s="59"/>
      <c r="D678" s="58"/>
      <c r="E678" s="59"/>
      <c r="F678" s="58"/>
      <c r="G678" s="59"/>
      <c r="H678" s="58"/>
      <c r="I678" s="59"/>
      <c r="J678" s="58"/>
      <c r="K678" s="59"/>
      <c r="L678" s="58"/>
      <c r="M678" s="59"/>
      <c r="N678" s="58"/>
      <c r="O678" s="59"/>
      <c r="P678" s="58"/>
      <c r="Q678" s="73"/>
      <c r="R678" s="58">
        <v>58220</v>
      </c>
      <c r="S678" s="59">
        <v>58277</v>
      </c>
      <c r="T678" s="58">
        <v>58367</v>
      </c>
      <c r="U678" s="59">
        <v>58455</v>
      </c>
      <c r="V678" s="58">
        <v>58535</v>
      </c>
      <c r="W678" s="59">
        <v>58634</v>
      </c>
      <c r="X678" s="58">
        <v>58746</v>
      </c>
      <c r="Y678" s="59">
        <v>58835</v>
      </c>
      <c r="Z678" s="58">
        <v>59037</v>
      </c>
      <c r="AA678" s="59">
        <v>59089</v>
      </c>
      <c r="AB678" s="58">
        <v>59275</v>
      </c>
      <c r="AC678" s="59">
        <v>59420</v>
      </c>
      <c r="AD678" s="58">
        <v>59479</v>
      </c>
      <c r="AE678" s="58">
        <v>59643</v>
      </c>
      <c r="AF678" s="59">
        <v>59824</v>
      </c>
    </row>
    <row r="679" s="65" customFormat="1" ht="22" customHeight="1" spans="2:32">
      <c r="B679" s="58"/>
      <c r="C679" s="59"/>
      <c r="D679" s="58"/>
      <c r="E679" s="59"/>
      <c r="F679" s="58"/>
      <c r="G679" s="59"/>
      <c r="H679" s="58"/>
      <c r="I679" s="59"/>
      <c r="J679" s="58"/>
      <c r="K679" s="59"/>
      <c r="L679" s="58"/>
      <c r="M679" s="59"/>
      <c r="N679" s="58"/>
      <c r="O679" s="59"/>
      <c r="P679" s="58"/>
      <c r="Q679" s="73"/>
      <c r="R679" s="58">
        <v>58222</v>
      </c>
      <c r="S679" s="59">
        <v>58278</v>
      </c>
      <c r="T679" s="58">
        <v>58368</v>
      </c>
      <c r="U679" s="59">
        <v>58456</v>
      </c>
      <c r="V679" s="58">
        <v>58538</v>
      </c>
      <c r="W679" s="59">
        <v>58636</v>
      </c>
      <c r="X679" s="58">
        <v>58747</v>
      </c>
      <c r="Y679" s="59">
        <v>58838</v>
      </c>
      <c r="Z679" s="58">
        <v>59038</v>
      </c>
      <c r="AA679" s="59">
        <v>59201</v>
      </c>
      <c r="AB679" s="58">
        <v>59276</v>
      </c>
      <c r="AC679" s="59">
        <v>59421</v>
      </c>
      <c r="AD679" s="58">
        <v>59480</v>
      </c>
      <c r="AE679" s="58">
        <v>59644</v>
      </c>
      <c r="AF679" s="59">
        <v>59825</v>
      </c>
    </row>
    <row r="680" s="65" customFormat="1" ht="22" customHeight="1" spans="2:32">
      <c r="B680" s="58"/>
      <c r="C680" s="59"/>
      <c r="D680" s="58"/>
      <c r="E680" s="59"/>
      <c r="F680" s="58"/>
      <c r="G680" s="59"/>
      <c r="H680" s="58"/>
      <c r="I680" s="59"/>
      <c r="J680" s="58"/>
      <c r="K680" s="59"/>
      <c r="L680" s="58"/>
      <c r="M680" s="59"/>
      <c r="N680" s="58"/>
      <c r="O680" s="59"/>
      <c r="P680" s="58"/>
      <c r="Q680" s="73"/>
      <c r="R680" s="58">
        <v>58223</v>
      </c>
      <c r="S680" s="59">
        <v>58281</v>
      </c>
      <c r="T680" s="58">
        <v>58369</v>
      </c>
      <c r="U680" s="59">
        <v>58458</v>
      </c>
      <c r="V680" s="58">
        <v>58540</v>
      </c>
      <c r="W680" s="59">
        <v>58638</v>
      </c>
      <c r="X680" s="58">
        <v>58748</v>
      </c>
      <c r="Y680" s="59">
        <v>58843</v>
      </c>
      <c r="Z680" s="58">
        <v>59039</v>
      </c>
      <c r="AA680" s="59">
        <v>59211</v>
      </c>
      <c r="AB680" s="58">
        <v>59301</v>
      </c>
      <c r="AC680" s="59">
        <v>59422</v>
      </c>
      <c r="AD680" s="58">
        <v>59482</v>
      </c>
      <c r="AE680" s="58">
        <v>59645</v>
      </c>
      <c r="AF680" s="59">
        <v>59826</v>
      </c>
    </row>
    <row r="681" s="65" customFormat="1" ht="22" customHeight="1" spans="2:32">
      <c r="B681" s="58"/>
      <c r="C681" s="59"/>
      <c r="D681" s="58"/>
      <c r="E681" s="59"/>
      <c r="F681" s="58"/>
      <c r="G681" s="59"/>
      <c r="H681" s="58"/>
      <c r="I681" s="59"/>
      <c r="J681" s="58"/>
      <c r="K681" s="59"/>
      <c r="L681" s="58"/>
      <c r="M681" s="59"/>
      <c r="N681" s="58"/>
      <c r="O681" s="59"/>
      <c r="P681" s="58"/>
      <c r="Q681" s="73"/>
      <c r="R681" s="58">
        <v>58224</v>
      </c>
      <c r="S681" s="59">
        <v>58282</v>
      </c>
      <c r="T681" s="58">
        <v>58370</v>
      </c>
      <c r="U681" s="59">
        <v>58460</v>
      </c>
      <c r="V681" s="58">
        <v>58541</v>
      </c>
      <c r="W681" s="59">
        <v>58639</v>
      </c>
      <c r="X681" s="58">
        <v>58750</v>
      </c>
      <c r="Y681" s="59">
        <v>58844</v>
      </c>
      <c r="Z681" s="58">
        <v>59041</v>
      </c>
      <c r="AA681" s="59">
        <v>59212</v>
      </c>
      <c r="AB681" s="58">
        <v>59311</v>
      </c>
      <c r="AC681" s="59">
        <v>59424</v>
      </c>
      <c r="AD681" s="58">
        <v>59483</v>
      </c>
      <c r="AE681" s="58">
        <v>59647</v>
      </c>
      <c r="AF681" s="59">
        <v>59827</v>
      </c>
    </row>
    <row r="682" s="65" customFormat="1" ht="22" customHeight="1" spans="2:32">
      <c r="B682" s="58"/>
      <c r="C682" s="59"/>
      <c r="D682" s="58"/>
      <c r="E682" s="59"/>
      <c r="F682" s="58"/>
      <c r="G682" s="59"/>
      <c r="H682" s="58"/>
      <c r="I682" s="59"/>
      <c r="J682" s="58"/>
      <c r="K682" s="59"/>
      <c r="L682" s="58"/>
      <c r="M682" s="59"/>
      <c r="N682" s="58"/>
      <c r="O682" s="59"/>
      <c r="P682" s="58"/>
      <c r="Q682" s="73"/>
      <c r="R682" s="58">
        <v>58225</v>
      </c>
      <c r="S682" s="59">
        <v>58301</v>
      </c>
      <c r="T682" s="58">
        <v>58372</v>
      </c>
      <c r="U682" s="59">
        <v>58461</v>
      </c>
      <c r="V682" s="58">
        <v>58542</v>
      </c>
      <c r="W682" s="59">
        <v>58640</v>
      </c>
      <c r="X682" s="58">
        <v>58752</v>
      </c>
      <c r="Y682" s="59">
        <v>58845</v>
      </c>
      <c r="Z682" s="58">
        <v>59043</v>
      </c>
      <c r="AA682" s="59">
        <v>59213</v>
      </c>
      <c r="AB682" s="58">
        <v>59312</v>
      </c>
      <c r="AC682" s="59">
        <v>59425</v>
      </c>
      <c r="AD682" s="58">
        <v>59484</v>
      </c>
      <c r="AE682" s="58">
        <v>59648</v>
      </c>
      <c r="AF682" s="59">
        <v>59828</v>
      </c>
    </row>
    <row r="683" s="65" customFormat="1" ht="22" customHeight="1" spans="2:32">
      <c r="B683" s="58"/>
      <c r="C683" s="59"/>
      <c r="D683" s="58"/>
      <c r="E683" s="59"/>
      <c r="F683" s="58"/>
      <c r="G683" s="59"/>
      <c r="H683" s="58"/>
      <c r="I683" s="59"/>
      <c r="J683" s="58"/>
      <c r="K683" s="59"/>
      <c r="L683" s="58"/>
      <c r="M683" s="59"/>
      <c r="N683" s="58"/>
      <c r="O683" s="59"/>
      <c r="P683" s="58"/>
      <c r="Q683" s="73"/>
      <c r="R683" s="58">
        <v>58227</v>
      </c>
      <c r="S683" s="59">
        <v>58310</v>
      </c>
      <c r="T683" s="58">
        <v>58374</v>
      </c>
      <c r="U683" s="59">
        <v>58463</v>
      </c>
      <c r="V683" s="58">
        <v>58544</v>
      </c>
      <c r="W683" s="59">
        <v>58641</v>
      </c>
      <c r="X683" s="58">
        <v>58755</v>
      </c>
      <c r="Y683" s="59">
        <v>58847</v>
      </c>
      <c r="Z683" s="58">
        <v>59046</v>
      </c>
      <c r="AA683" s="59">
        <v>59214</v>
      </c>
      <c r="AB683" s="58">
        <v>59313</v>
      </c>
      <c r="AC683" s="59">
        <v>59427</v>
      </c>
      <c r="AD683" s="58">
        <v>59485</v>
      </c>
      <c r="AE683" s="58">
        <v>59711</v>
      </c>
      <c r="AF683" s="59">
        <v>59829</v>
      </c>
    </row>
    <row r="684" s="65" customFormat="1" ht="22" customHeight="1" spans="2:32">
      <c r="B684" s="58"/>
      <c r="C684" s="59"/>
      <c r="D684" s="58"/>
      <c r="E684" s="59"/>
      <c r="F684" s="58"/>
      <c r="G684" s="59"/>
      <c r="H684" s="58"/>
      <c r="I684" s="59"/>
      <c r="J684" s="58"/>
      <c r="K684" s="59"/>
      <c r="L684" s="58"/>
      <c r="M684" s="59"/>
      <c r="N684" s="58"/>
      <c r="O684" s="59"/>
      <c r="P684" s="58"/>
      <c r="Q684" s="73"/>
      <c r="R684" s="58">
        <v>58228</v>
      </c>
      <c r="S684" s="59">
        <v>58311</v>
      </c>
      <c r="T684" s="58">
        <v>58377</v>
      </c>
      <c r="U684" s="59">
        <v>58464</v>
      </c>
      <c r="V684" s="58">
        <v>58545</v>
      </c>
      <c r="W684" s="59">
        <v>58642</v>
      </c>
      <c r="X684" s="58">
        <v>58756</v>
      </c>
      <c r="Y684" s="59">
        <v>58849</v>
      </c>
      <c r="Z684" s="58">
        <v>59047</v>
      </c>
      <c r="AA684" s="59">
        <v>59215</v>
      </c>
      <c r="AB684" s="58">
        <v>59314</v>
      </c>
      <c r="AC684" s="59">
        <v>59430</v>
      </c>
      <c r="AD684" s="58">
        <v>59486</v>
      </c>
      <c r="AE684" s="58">
        <v>59720</v>
      </c>
      <c r="AF684" s="59">
        <v>59830</v>
      </c>
    </row>
    <row r="685" s="65" customFormat="1" ht="22" customHeight="1" spans="2:32">
      <c r="B685" s="58"/>
      <c r="C685" s="59"/>
      <c r="D685" s="58"/>
      <c r="E685" s="59"/>
      <c r="F685" s="58"/>
      <c r="G685" s="59"/>
      <c r="H685" s="58"/>
      <c r="I685" s="59"/>
      <c r="J685" s="58"/>
      <c r="K685" s="59"/>
      <c r="L685" s="58"/>
      <c r="M685" s="59"/>
      <c r="N685" s="58"/>
      <c r="O685" s="59"/>
      <c r="P685" s="58"/>
      <c r="Q685" s="73"/>
      <c r="R685" s="58">
        <v>58229</v>
      </c>
      <c r="S685" s="59">
        <v>58313</v>
      </c>
      <c r="T685" s="58">
        <v>58380</v>
      </c>
      <c r="U685" s="59">
        <v>58466</v>
      </c>
      <c r="V685" s="58">
        <v>58549</v>
      </c>
      <c r="W685" s="59">
        <v>58643</v>
      </c>
      <c r="X685" s="58">
        <v>58757</v>
      </c>
      <c r="Y685" s="59">
        <v>58852</v>
      </c>
      <c r="Z685" s="58">
        <v>59050</v>
      </c>
      <c r="AA685" s="59">
        <v>59217</v>
      </c>
      <c r="AB685" s="58">
        <v>59315</v>
      </c>
      <c r="AC685" s="59">
        <v>59432</v>
      </c>
      <c r="AD685" s="58">
        <v>59487</v>
      </c>
      <c r="AE685" s="58">
        <v>59721</v>
      </c>
      <c r="AF685" s="59">
        <v>59831</v>
      </c>
    </row>
    <row r="686" s="65" customFormat="1" ht="22" customHeight="1" spans="2:32">
      <c r="B686" s="58"/>
      <c r="C686" s="59"/>
      <c r="D686" s="58"/>
      <c r="E686" s="59"/>
      <c r="F686" s="58"/>
      <c r="G686" s="59"/>
      <c r="H686" s="58"/>
      <c r="I686" s="59"/>
      <c r="J686" s="58"/>
      <c r="K686" s="59"/>
      <c r="L686" s="58"/>
      <c r="M686" s="59"/>
      <c r="N686" s="58"/>
      <c r="O686" s="59"/>
      <c r="P686" s="58"/>
      <c r="Q686" s="73"/>
      <c r="R686" s="58">
        <v>58230</v>
      </c>
      <c r="S686" s="59">
        <v>58316</v>
      </c>
      <c r="T686" s="58">
        <v>58381</v>
      </c>
      <c r="U686" s="59">
        <v>58467</v>
      </c>
      <c r="V686" s="58">
        <v>58552</v>
      </c>
      <c r="W686" s="59">
        <v>58644</v>
      </c>
      <c r="X686" s="58">
        <v>58758</v>
      </c>
      <c r="Y686" s="59">
        <v>58853</v>
      </c>
      <c r="Z686" s="58">
        <v>59052</v>
      </c>
      <c r="AA686" s="59">
        <v>59218</v>
      </c>
      <c r="AB686" s="58">
        <v>59316</v>
      </c>
      <c r="AC686" s="59">
        <v>59433</v>
      </c>
      <c r="AD686" s="58">
        <v>59489</v>
      </c>
      <c r="AE686" s="58">
        <v>59722</v>
      </c>
      <c r="AF686" s="59">
        <v>59832</v>
      </c>
    </row>
    <row r="687" s="65" customFormat="1" ht="22" customHeight="1" spans="2:32">
      <c r="B687" s="58"/>
      <c r="C687" s="59"/>
      <c r="D687" s="58"/>
      <c r="E687" s="59"/>
      <c r="F687" s="58"/>
      <c r="G687" s="59"/>
      <c r="H687" s="58"/>
      <c r="I687" s="59"/>
      <c r="J687" s="58"/>
      <c r="K687" s="59"/>
      <c r="L687" s="58"/>
      <c r="M687" s="59"/>
      <c r="N687" s="58"/>
      <c r="O687" s="59"/>
      <c r="P687" s="58"/>
      <c r="Q687" s="73"/>
      <c r="R687" s="58">
        <v>58231</v>
      </c>
      <c r="S687" s="59">
        <v>58317</v>
      </c>
      <c r="T687" s="58">
        <v>58382</v>
      </c>
      <c r="U687" s="59">
        <v>58472</v>
      </c>
      <c r="V687" s="58">
        <v>58553</v>
      </c>
      <c r="W687" s="59">
        <v>58645</v>
      </c>
      <c r="X687" s="58">
        <v>58759</v>
      </c>
      <c r="Y687" s="59">
        <v>58854</v>
      </c>
      <c r="Z687" s="58">
        <v>59053</v>
      </c>
      <c r="AA687" s="59">
        <v>59219</v>
      </c>
      <c r="AB687" s="58">
        <v>59317</v>
      </c>
      <c r="AC687" s="59">
        <v>59434</v>
      </c>
      <c r="AD687" s="58">
        <v>59501</v>
      </c>
      <c r="AE687" s="58">
        <v>59724</v>
      </c>
      <c r="AF687" s="59">
        <v>59833</v>
      </c>
    </row>
    <row r="688" s="65" customFormat="1" ht="22" customHeight="1" spans="2:32">
      <c r="B688" s="58"/>
      <c r="C688" s="59"/>
      <c r="D688" s="58"/>
      <c r="E688" s="59"/>
      <c r="F688" s="58"/>
      <c r="G688" s="59"/>
      <c r="H688" s="58"/>
      <c r="I688" s="59"/>
      <c r="J688" s="58"/>
      <c r="K688" s="59"/>
      <c r="L688" s="58"/>
      <c r="M688" s="59"/>
      <c r="N688" s="58"/>
      <c r="O688" s="59"/>
      <c r="P688" s="58"/>
      <c r="Q688" s="73"/>
      <c r="R688" s="58">
        <v>58233</v>
      </c>
      <c r="S688" s="59">
        <v>58318</v>
      </c>
      <c r="T688" s="58">
        <v>58384</v>
      </c>
      <c r="U688" s="59">
        <v>58474</v>
      </c>
      <c r="V688" s="58">
        <v>58558</v>
      </c>
      <c r="W688" s="59">
        <v>58646</v>
      </c>
      <c r="X688" s="58">
        <v>58760</v>
      </c>
      <c r="Y688" s="59">
        <v>58856</v>
      </c>
      <c r="Z688" s="58">
        <v>59054</v>
      </c>
      <c r="AA688" s="59">
        <v>59221</v>
      </c>
      <c r="AB688" s="58">
        <v>59318</v>
      </c>
      <c r="AC688" s="59">
        <v>59435</v>
      </c>
      <c r="AD688" s="58">
        <v>59520</v>
      </c>
      <c r="AE688" s="58">
        <v>59725</v>
      </c>
      <c r="AF688" s="59">
        <v>59834</v>
      </c>
    </row>
    <row r="689" s="65" customFormat="1" ht="22" customHeight="1" spans="2:32">
      <c r="B689" s="58"/>
      <c r="C689" s="59"/>
      <c r="D689" s="58"/>
      <c r="E689" s="59"/>
      <c r="F689" s="58"/>
      <c r="G689" s="59"/>
      <c r="H689" s="58"/>
      <c r="I689" s="59"/>
      <c r="J689" s="58"/>
      <c r="K689" s="59"/>
      <c r="L689" s="58"/>
      <c r="M689" s="59"/>
      <c r="N689" s="58"/>
      <c r="O689" s="59"/>
      <c r="P689" s="58"/>
      <c r="Q689" s="73"/>
      <c r="R689" s="58">
        <v>58235</v>
      </c>
      <c r="S689" s="59">
        <v>58319</v>
      </c>
      <c r="T689" s="58">
        <v>58385</v>
      </c>
      <c r="U689" s="59">
        <v>58475</v>
      </c>
      <c r="V689" s="58">
        <v>58559</v>
      </c>
      <c r="W689" s="59">
        <v>58647</v>
      </c>
      <c r="X689" s="58">
        <v>58761</v>
      </c>
      <c r="Y689" s="59">
        <v>59001</v>
      </c>
      <c r="Z689" s="58">
        <v>59055</v>
      </c>
      <c r="AA689" s="59">
        <v>59222</v>
      </c>
      <c r="AB689" s="58">
        <v>59319</v>
      </c>
      <c r="AC689" s="59">
        <v>59436</v>
      </c>
      <c r="AD689" s="58">
        <v>59521</v>
      </c>
      <c r="AE689" s="58">
        <v>59727</v>
      </c>
      <c r="AF689" s="59">
        <v>59836</v>
      </c>
    </row>
    <row r="690" s="65" customFormat="1" ht="22" customHeight="1" spans="2:32">
      <c r="B690" s="58"/>
      <c r="C690" s="59"/>
      <c r="D690" s="58"/>
      <c r="E690" s="59"/>
      <c r="F690" s="58"/>
      <c r="G690" s="59"/>
      <c r="H690" s="58"/>
      <c r="I690" s="59"/>
      <c r="J690" s="58"/>
      <c r="K690" s="59"/>
      <c r="L690" s="58"/>
      <c r="M690" s="59"/>
      <c r="N690" s="58"/>
      <c r="O690" s="59"/>
      <c r="P690" s="58"/>
      <c r="Q690" s="73"/>
      <c r="R690" s="58">
        <v>58236</v>
      </c>
      <c r="S690" s="59">
        <v>58321</v>
      </c>
      <c r="T690" s="58">
        <v>58386</v>
      </c>
      <c r="U690" s="59">
        <v>58476</v>
      </c>
      <c r="V690" s="58">
        <v>58560</v>
      </c>
      <c r="W690" s="59">
        <v>58649</v>
      </c>
      <c r="X690" s="58">
        <v>58762</v>
      </c>
      <c r="Y690" s="59">
        <v>59002</v>
      </c>
      <c r="Z690" s="58">
        <v>59057</v>
      </c>
      <c r="AA690" s="59">
        <v>59223</v>
      </c>
      <c r="AB690" s="58">
        <v>59322</v>
      </c>
      <c r="AC690" s="59">
        <v>59440</v>
      </c>
      <c r="AD690" s="58">
        <v>59522</v>
      </c>
      <c r="AE690" s="58">
        <v>59728</v>
      </c>
      <c r="AF690" s="59">
        <v>59837</v>
      </c>
    </row>
    <row r="691" s="65" customFormat="1" ht="22" customHeight="1" spans="2:32">
      <c r="B691" s="58"/>
      <c r="C691" s="59"/>
      <c r="D691" s="58"/>
      <c r="E691" s="59"/>
      <c r="F691" s="58"/>
      <c r="G691" s="59"/>
      <c r="H691" s="58"/>
      <c r="I691" s="59"/>
      <c r="J691" s="58"/>
      <c r="K691" s="59"/>
      <c r="L691" s="58"/>
      <c r="M691" s="59"/>
      <c r="N691" s="58"/>
      <c r="O691" s="59"/>
      <c r="P691" s="58"/>
      <c r="Q691" s="73"/>
      <c r="R691" s="58">
        <v>58237</v>
      </c>
      <c r="S691" s="59">
        <v>58323</v>
      </c>
      <c r="T691" s="58">
        <v>58413</v>
      </c>
      <c r="U691" s="59">
        <v>58477</v>
      </c>
      <c r="V691" s="58">
        <v>58561</v>
      </c>
      <c r="W691" s="59">
        <v>58650</v>
      </c>
      <c r="X691" s="58">
        <v>58763</v>
      </c>
      <c r="Y691" s="59">
        <v>59003</v>
      </c>
      <c r="Z691" s="58">
        <v>59058</v>
      </c>
      <c r="AA691" s="59">
        <v>59225</v>
      </c>
      <c r="AB691" s="58">
        <v>59323</v>
      </c>
      <c r="AC691" s="59">
        <v>59441</v>
      </c>
      <c r="AD691" s="58">
        <v>59523</v>
      </c>
      <c r="AE691" s="58">
        <v>59729</v>
      </c>
      <c r="AF691" s="59">
        <v>59842</v>
      </c>
    </row>
    <row r="692" s="65" customFormat="1" ht="22" customHeight="1" spans="2:32">
      <c r="B692" s="58"/>
      <c r="C692" s="59"/>
      <c r="D692" s="58"/>
      <c r="E692" s="59"/>
      <c r="F692" s="58"/>
      <c r="G692" s="59"/>
      <c r="H692" s="58"/>
      <c r="I692" s="59"/>
      <c r="J692" s="58"/>
      <c r="K692" s="59"/>
      <c r="L692" s="58"/>
      <c r="M692" s="59"/>
      <c r="N692" s="58"/>
      <c r="O692" s="59"/>
      <c r="P692" s="58"/>
      <c r="Q692" s="73"/>
      <c r="R692" s="58">
        <v>58238</v>
      </c>
      <c r="S692" s="59">
        <v>58324</v>
      </c>
      <c r="T692" s="58">
        <v>58415</v>
      </c>
      <c r="U692" s="59">
        <v>58478</v>
      </c>
      <c r="V692" s="58">
        <v>58562</v>
      </c>
      <c r="W692" s="59">
        <v>58651</v>
      </c>
      <c r="X692" s="58">
        <v>58765</v>
      </c>
      <c r="Y692" s="59">
        <v>59004</v>
      </c>
      <c r="Z692" s="58">
        <v>59059</v>
      </c>
      <c r="AA692" s="59">
        <v>59226</v>
      </c>
      <c r="AB692" s="58">
        <v>59324</v>
      </c>
      <c r="AC692" s="59">
        <v>59442</v>
      </c>
      <c r="AD692" s="58">
        <v>59524</v>
      </c>
      <c r="AE692" s="58">
        <v>59730</v>
      </c>
      <c r="AF692" s="59">
        <v>59843</v>
      </c>
    </row>
    <row r="693" s="65" customFormat="1" ht="22" customHeight="1" spans="2:32">
      <c r="B693" s="58"/>
      <c r="C693" s="59"/>
      <c r="D693" s="58"/>
      <c r="E693" s="59"/>
      <c r="F693" s="58"/>
      <c r="G693" s="59"/>
      <c r="H693" s="58"/>
      <c r="I693" s="59"/>
      <c r="J693" s="58"/>
      <c r="K693" s="59"/>
      <c r="L693" s="58"/>
      <c r="M693" s="59"/>
      <c r="N693" s="58"/>
      <c r="O693" s="59"/>
      <c r="P693" s="58"/>
      <c r="Q693" s="73"/>
      <c r="R693" s="58">
        <v>58239</v>
      </c>
      <c r="S693" s="59">
        <v>58325</v>
      </c>
      <c r="T693" s="58">
        <v>58416</v>
      </c>
      <c r="U693" s="59">
        <v>58479</v>
      </c>
      <c r="V693" s="58">
        <v>58563</v>
      </c>
      <c r="W693" s="59">
        <v>58652</v>
      </c>
      <c r="X693" s="58">
        <v>58768</v>
      </c>
      <c r="Y693" s="59">
        <v>59006</v>
      </c>
      <c r="Z693" s="58">
        <v>59061</v>
      </c>
      <c r="AA693" s="59">
        <v>59230</v>
      </c>
      <c r="AB693" s="58">
        <v>59326</v>
      </c>
      <c r="AC693" s="59">
        <v>59443</v>
      </c>
      <c r="AD693" s="58">
        <v>59525</v>
      </c>
      <c r="AE693" s="58">
        <v>59731</v>
      </c>
      <c r="AF693" s="59">
        <v>59844</v>
      </c>
    </row>
    <row r="694" s="65" customFormat="1" ht="22" customHeight="1" spans="2:32">
      <c r="B694" s="58"/>
      <c r="C694" s="59"/>
      <c r="D694" s="58"/>
      <c r="E694" s="59"/>
      <c r="F694" s="58"/>
      <c r="G694" s="59"/>
      <c r="H694" s="58"/>
      <c r="I694" s="59"/>
      <c r="J694" s="58"/>
      <c r="K694" s="59"/>
      <c r="L694" s="58"/>
      <c r="M694" s="59"/>
      <c r="N694" s="58"/>
      <c r="O694" s="59"/>
      <c r="P694" s="58"/>
      <c r="Q694" s="73"/>
      <c r="R694" s="58">
        <v>58240</v>
      </c>
      <c r="S694" s="59">
        <v>58327</v>
      </c>
      <c r="T694" s="58">
        <v>58418</v>
      </c>
      <c r="U694" s="59">
        <v>58480</v>
      </c>
      <c r="V694" s="58">
        <v>58564</v>
      </c>
      <c r="W694" s="59">
        <v>58653</v>
      </c>
      <c r="X694" s="58">
        <v>58769</v>
      </c>
      <c r="Y694" s="59">
        <v>59007</v>
      </c>
      <c r="Z694" s="58">
        <v>59062</v>
      </c>
      <c r="AA694" s="59">
        <v>59231</v>
      </c>
      <c r="AB694" s="58">
        <v>59327</v>
      </c>
      <c r="AC694" s="59">
        <v>59444</v>
      </c>
      <c r="AD694" s="58">
        <v>59526</v>
      </c>
      <c r="AE694" s="58">
        <v>59733</v>
      </c>
      <c r="AF694" s="59">
        <v>59845</v>
      </c>
    </row>
    <row r="695" s="65" customFormat="1" ht="22" customHeight="1" spans="2:32">
      <c r="B695" s="58"/>
      <c r="C695" s="59"/>
      <c r="D695" s="58"/>
      <c r="E695" s="59"/>
      <c r="F695" s="58"/>
      <c r="G695" s="59"/>
      <c r="H695" s="58"/>
      <c r="I695" s="59"/>
      <c r="J695" s="58"/>
      <c r="K695" s="59"/>
      <c r="L695" s="58"/>
      <c r="M695" s="59"/>
      <c r="N695" s="58"/>
      <c r="O695" s="59"/>
      <c r="P695" s="58"/>
      <c r="Q695" s="73"/>
      <c r="R695" s="58">
        <v>58241</v>
      </c>
      <c r="S695" s="59">
        <v>58329</v>
      </c>
      <c r="T695" s="58">
        <v>58420</v>
      </c>
      <c r="U695" s="59">
        <v>58481</v>
      </c>
      <c r="V695" s="58">
        <v>58565</v>
      </c>
      <c r="W695" s="59">
        <v>58654</v>
      </c>
      <c r="X695" s="58">
        <v>58770</v>
      </c>
      <c r="Y695" s="59">
        <v>59008</v>
      </c>
      <c r="Z695" s="58">
        <v>59063</v>
      </c>
      <c r="AA695" s="59">
        <v>59240</v>
      </c>
      <c r="AB695" s="58">
        <v>59330</v>
      </c>
      <c r="AC695" s="59">
        <v>59445</v>
      </c>
      <c r="AD695" s="58">
        <v>59527</v>
      </c>
      <c r="AE695" s="58">
        <v>59735</v>
      </c>
      <c r="AF695" s="59">
        <v>59846</v>
      </c>
    </row>
    <row r="696" s="65" customFormat="1" ht="22" customHeight="1" spans="2:32">
      <c r="B696" s="58"/>
      <c r="C696" s="59"/>
      <c r="D696" s="58"/>
      <c r="E696" s="59"/>
      <c r="F696" s="58"/>
      <c r="G696" s="59"/>
      <c r="H696" s="58"/>
      <c r="I696" s="59"/>
      <c r="J696" s="58"/>
      <c r="K696" s="59"/>
      <c r="L696" s="58"/>
      <c r="M696" s="59"/>
      <c r="N696" s="58"/>
      <c r="O696" s="59"/>
      <c r="P696" s="58"/>
      <c r="Q696" s="73"/>
      <c r="R696" s="58">
        <v>58243</v>
      </c>
      <c r="S696" s="59">
        <v>58330</v>
      </c>
      <c r="T696" s="58">
        <v>58421</v>
      </c>
      <c r="U696" s="59">
        <v>58482</v>
      </c>
      <c r="V696" s="58">
        <v>58566</v>
      </c>
      <c r="W696" s="59">
        <v>58655</v>
      </c>
      <c r="X696" s="58">
        <v>58771</v>
      </c>
      <c r="Y696" s="59">
        <v>59010</v>
      </c>
      <c r="Z696" s="58">
        <v>59064</v>
      </c>
      <c r="AA696" s="59">
        <v>59241</v>
      </c>
      <c r="AB696" s="58">
        <v>59332</v>
      </c>
      <c r="AC696" s="59">
        <v>59446</v>
      </c>
      <c r="AD696" s="58">
        <v>59528</v>
      </c>
      <c r="AE696" s="58">
        <v>59736</v>
      </c>
      <c r="AF696" s="59">
        <v>59847</v>
      </c>
    </row>
    <row r="697" s="65" customFormat="1" ht="22" customHeight="1" spans="2:32">
      <c r="B697" s="58"/>
      <c r="C697" s="59"/>
      <c r="D697" s="58"/>
      <c r="E697" s="59"/>
      <c r="F697" s="58"/>
      <c r="G697" s="59"/>
      <c r="H697" s="58"/>
      <c r="I697" s="59"/>
      <c r="J697" s="58"/>
      <c r="K697" s="59"/>
      <c r="L697" s="58"/>
      <c r="M697" s="59"/>
      <c r="N697" s="58"/>
      <c r="O697" s="59"/>
      <c r="P697" s="58"/>
      <c r="Q697" s="73"/>
      <c r="R697" s="58">
        <v>58244</v>
      </c>
      <c r="S697" s="59">
        <v>58331</v>
      </c>
      <c r="T697" s="58">
        <v>58422</v>
      </c>
      <c r="U697" s="59">
        <v>58483</v>
      </c>
      <c r="V697" s="58">
        <v>58568</v>
      </c>
      <c r="W697" s="59">
        <v>58656</v>
      </c>
      <c r="X697" s="58">
        <v>58772</v>
      </c>
      <c r="Y697" s="59">
        <v>59011</v>
      </c>
      <c r="Z697" s="58">
        <v>59065</v>
      </c>
      <c r="AA697" s="59">
        <v>59242</v>
      </c>
      <c r="AB697" s="58">
        <v>59333</v>
      </c>
      <c r="AC697" s="59">
        <v>59447</v>
      </c>
      <c r="AD697" s="58">
        <v>59529</v>
      </c>
      <c r="AE697" s="58">
        <v>59739</v>
      </c>
      <c r="AF697" s="59">
        <v>59848</v>
      </c>
    </row>
    <row r="698" s="65" customFormat="1" ht="22" customHeight="1" spans="2:32">
      <c r="B698" s="58"/>
      <c r="C698" s="59"/>
      <c r="D698" s="58"/>
      <c r="E698" s="59"/>
      <c r="F698" s="58"/>
      <c r="G698" s="59"/>
      <c r="H698" s="58"/>
      <c r="I698" s="59"/>
      <c r="J698" s="58"/>
      <c r="K698" s="59"/>
      <c r="L698" s="58"/>
      <c r="M698" s="59"/>
      <c r="N698" s="58"/>
      <c r="O698" s="59"/>
      <c r="P698" s="58"/>
      <c r="Q698" s="73"/>
      <c r="R698" s="58">
        <v>58249</v>
      </c>
      <c r="S698" s="59">
        <v>58332</v>
      </c>
      <c r="T698" s="58">
        <v>58423</v>
      </c>
      <c r="U698" s="59">
        <v>58484</v>
      </c>
      <c r="V698" s="58">
        <v>58569</v>
      </c>
      <c r="W698" s="59">
        <v>58710</v>
      </c>
      <c r="X698" s="58">
        <v>58773</v>
      </c>
      <c r="Y698" s="59">
        <v>59012</v>
      </c>
      <c r="Z698" s="58">
        <v>59066</v>
      </c>
      <c r="AA698" s="59">
        <v>59243</v>
      </c>
      <c r="AB698" s="58">
        <v>59336</v>
      </c>
      <c r="AC698" s="59">
        <v>59448</v>
      </c>
      <c r="AD698" s="58">
        <v>59530</v>
      </c>
      <c r="AE698" s="58">
        <v>59740</v>
      </c>
      <c r="AF698" s="59">
        <v>59853</v>
      </c>
    </row>
    <row r="699" s="65" customFormat="1" ht="22" customHeight="1" spans="2:32">
      <c r="B699" s="58"/>
      <c r="C699" s="59"/>
      <c r="D699" s="58"/>
      <c r="E699" s="59"/>
      <c r="F699" s="58"/>
      <c r="G699" s="59"/>
      <c r="H699" s="58"/>
      <c r="I699" s="59"/>
      <c r="J699" s="58"/>
      <c r="K699" s="59"/>
      <c r="L699" s="58"/>
      <c r="M699" s="59"/>
      <c r="N699" s="58"/>
      <c r="O699" s="59"/>
      <c r="P699" s="58"/>
      <c r="Q699" s="73"/>
      <c r="R699" s="58">
        <v>58250</v>
      </c>
      <c r="S699" s="59">
        <v>58335</v>
      </c>
      <c r="T699" s="58">
        <v>58424</v>
      </c>
      <c r="U699" s="59">
        <v>58486</v>
      </c>
      <c r="V699" s="58">
        <v>58570</v>
      </c>
      <c r="W699" s="59">
        <v>58711</v>
      </c>
      <c r="X699" s="58">
        <v>58775</v>
      </c>
      <c r="Y699" s="59">
        <v>59013</v>
      </c>
      <c r="Z699" s="58">
        <v>59067</v>
      </c>
      <c r="AA699" s="59">
        <v>59244</v>
      </c>
      <c r="AB699" s="58">
        <v>59337</v>
      </c>
      <c r="AC699" s="59">
        <v>59450</v>
      </c>
      <c r="AD699" s="58">
        <v>59531</v>
      </c>
      <c r="AE699" s="58">
        <v>59741</v>
      </c>
      <c r="AF699" s="59">
        <v>59854</v>
      </c>
    </row>
    <row r="700" s="65" customFormat="1" ht="22" customHeight="1" spans="2:32">
      <c r="B700" s="73"/>
      <c r="C700" s="73"/>
      <c r="D700" s="73"/>
      <c r="E700" s="73"/>
      <c r="F700" s="73"/>
      <c r="G700" s="73"/>
      <c r="H700" s="73"/>
      <c r="I700" s="73"/>
      <c r="J700" s="73"/>
      <c r="K700" s="73"/>
      <c r="L700" s="73"/>
      <c r="M700" s="73"/>
      <c r="N700" s="73"/>
      <c r="O700" s="73"/>
      <c r="P700" s="73"/>
      <c r="Q700" s="73"/>
      <c r="R700" s="58">
        <v>58251</v>
      </c>
      <c r="S700" s="59">
        <v>58338</v>
      </c>
      <c r="T700" s="58">
        <v>58425</v>
      </c>
      <c r="U700" s="59">
        <v>58487</v>
      </c>
      <c r="V700" s="58">
        <v>58571</v>
      </c>
      <c r="W700" s="59">
        <v>58712</v>
      </c>
      <c r="X700" s="58">
        <v>58776</v>
      </c>
      <c r="Y700" s="59">
        <v>59014</v>
      </c>
      <c r="Z700" s="58">
        <v>59068</v>
      </c>
      <c r="AA700" s="59">
        <v>59245</v>
      </c>
      <c r="AB700" s="58">
        <v>59338</v>
      </c>
      <c r="AC700" s="59">
        <v>59451</v>
      </c>
      <c r="AD700" s="58">
        <v>59532</v>
      </c>
      <c r="AE700" s="58">
        <v>59743</v>
      </c>
      <c r="AF700" s="59">
        <v>59856</v>
      </c>
    </row>
    <row r="701" s="65" customFormat="1" ht="22" customHeight="1" spans="2:32">
      <c r="B701" s="73"/>
      <c r="C701" s="73"/>
      <c r="D701" s="73"/>
      <c r="E701" s="73"/>
      <c r="F701" s="73"/>
      <c r="G701" s="73"/>
      <c r="H701" s="73"/>
      <c r="I701" s="73"/>
      <c r="J701" s="73"/>
      <c r="K701" s="73"/>
      <c r="L701" s="73"/>
      <c r="M701" s="73"/>
      <c r="N701" s="73"/>
      <c r="O701" s="73"/>
      <c r="P701" s="73"/>
      <c r="Q701" s="73"/>
      <c r="R701" s="58">
        <v>58254</v>
      </c>
      <c r="S701" s="59">
        <v>58339</v>
      </c>
      <c r="T701" s="58">
        <v>58426</v>
      </c>
      <c r="U701" s="59">
        <v>58488</v>
      </c>
      <c r="V701" s="58">
        <v>58572</v>
      </c>
      <c r="W701" s="59">
        <v>58713</v>
      </c>
      <c r="X701" s="58">
        <v>58778</v>
      </c>
      <c r="Y701" s="59">
        <v>59015</v>
      </c>
      <c r="Z701" s="58">
        <v>59069</v>
      </c>
      <c r="AA701" s="59">
        <v>59247</v>
      </c>
      <c r="AB701" s="58">
        <v>59339</v>
      </c>
      <c r="AC701" s="59">
        <v>59452</v>
      </c>
      <c r="AD701" s="58">
        <v>59535</v>
      </c>
      <c r="AE701" s="58">
        <v>59745</v>
      </c>
      <c r="AF701" s="59">
        <v>59858</v>
      </c>
    </row>
    <row r="702" s="65" customFormat="1" ht="22" customHeight="1" spans="2:32">
      <c r="B702" s="73"/>
      <c r="C702" s="73"/>
      <c r="D702" s="73"/>
      <c r="E702" s="73"/>
      <c r="F702" s="73"/>
      <c r="G702" s="73"/>
      <c r="H702" s="73"/>
      <c r="I702" s="73"/>
      <c r="J702" s="73"/>
      <c r="K702" s="73"/>
      <c r="L702" s="73"/>
      <c r="M702" s="73"/>
      <c r="N702" s="73"/>
      <c r="O702" s="73"/>
      <c r="P702" s="73"/>
      <c r="Q702" s="73"/>
      <c r="R702" s="58">
        <v>58255</v>
      </c>
      <c r="S702" s="59">
        <v>58341</v>
      </c>
      <c r="T702" s="58">
        <v>58428</v>
      </c>
      <c r="U702" s="59">
        <v>58489</v>
      </c>
      <c r="V702" s="58">
        <v>58573</v>
      </c>
      <c r="W702" s="59">
        <v>58716</v>
      </c>
      <c r="X702" s="58">
        <v>58779</v>
      </c>
      <c r="Y702" s="59">
        <v>59016</v>
      </c>
      <c r="Z702" s="58">
        <v>59070</v>
      </c>
      <c r="AA702" s="59">
        <v>59248</v>
      </c>
      <c r="AB702" s="58">
        <v>59341</v>
      </c>
      <c r="AC702" s="59">
        <v>59453</v>
      </c>
      <c r="AD702" s="58">
        <v>59537</v>
      </c>
      <c r="AE702" s="58">
        <v>59746</v>
      </c>
      <c r="AF702" s="59">
        <v>59859</v>
      </c>
    </row>
    <row r="703" s="65" customFormat="1" ht="22" customHeight="1" spans="2:32">
      <c r="B703" s="73"/>
      <c r="C703" s="73"/>
      <c r="D703" s="73"/>
      <c r="E703" s="73"/>
      <c r="F703" s="73"/>
      <c r="G703" s="73"/>
      <c r="H703" s="73"/>
      <c r="I703" s="73"/>
      <c r="J703" s="73"/>
      <c r="K703" s="73"/>
      <c r="L703" s="73"/>
      <c r="M703" s="73"/>
      <c r="N703" s="73"/>
      <c r="O703" s="73"/>
      <c r="P703" s="73"/>
      <c r="Q703" s="73"/>
      <c r="R703" s="58">
        <v>58256</v>
      </c>
      <c r="S703" s="59">
        <v>58343</v>
      </c>
      <c r="T703" s="58">
        <v>58429</v>
      </c>
      <c r="U703" s="59">
        <v>58490</v>
      </c>
      <c r="V703" s="58">
        <v>58575</v>
      </c>
      <c r="W703" s="59">
        <v>58718</v>
      </c>
      <c r="X703" s="58">
        <v>58781</v>
      </c>
      <c r="Y703" s="59">
        <v>59018</v>
      </c>
      <c r="Z703" s="58">
        <v>59071</v>
      </c>
      <c r="AA703" s="59">
        <v>59250</v>
      </c>
      <c r="AB703" s="58">
        <v>59343</v>
      </c>
      <c r="AC703" s="59">
        <v>59454</v>
      </c>
      <c r="AD703" s="58">
        <v>59538</v>
      </c>
      <c r="AE703" s="58">
        <v>59747</v>
      </c>
      <c r="AF703" s="59">
        <v>59860</v>
      </c>
    </row>
    <row r="704" s="65" customFormat="1" ht="22" customHeight="1" spans="2:32">
      <c r="B704" s="73"/>
      <c r="C704" s="73"/>
      <c r="D704" s="73"/>
      <c r="E704" s="73"/>
      <c r="F704" s="73"/>
      <c r="G704" s="73"/>
      <c r="H704" s="73"/>
      <c r="I704" s="73"/>
      <c r="J704" s="73"/>
      <c r="K704" s="73"/>
      <c r="L704" s="73"/>
      <c r="M704" s="73"/>
      <c r="N704" s="73"/>
      <c r="O704" s="73"/>
      <c r="P704" s="73"/>
      <c r="Q704" s="73"/>
      <c r="R704" s="58">
        <v>58257</v>
      </c>
      <c r="S704" s="59">
        <v>58344</v>
      </c>
      <c r="T704" s="58">
        <v>58430</v>
      </c>
      <c r="U704" s="59">
        <v>58492</v>
      </c>
      <c r="V704" s="58">
        <v>58576</v>
      </c>
      <c r="W704" s="59">
        <v>58721</v>
      </c>
      <c r="X704" s="58">
        <v>58782</v>
      </c>
      <c r="Y704" s="59">
        <v>59019</v>
      </c>
      <c r="Z704" s="58">
        <v>59072</v>
      </c>
      <c r="AA704" s="59">
        <v>59252</v>
      </c>
      <c r="AB704" s="58">
        <v>59344</v>
      </c>
      <c r="AC704" s="59">
        <v>59456</v>
      </c>
      <c r="AD704" s="58">
        <v>59540</v>
      </c>
      <c r="AE704" s="58">
        <v>59748</v>
      </c>
      <c r="AF704" s="59">
        <v>59863</v>
      </c>
    </row>
    <row r="705" s="65" customFormat="1" ht="22" customHeight="1" spans="2:32">
      <c r="B705" s="73"/>
      <c r="C705" s="73"/>
      <c r="D705" s="73"/>
      <c r="E705" s="73"/>
      <c r="F705" s="73"/>
      <c r="G705" s="73"/>
      <c r="H705" s="73"/>
      <c r="I705" s="73"/>
      <c r="J705" s="73"/>
      <c r="K705" s="73"/>
      <c r="L705" s="73"/>
      <c r="M705" s="73"/>
      <c r="N705" s="73"/>
      <c r="O705" s="73"/>
      <c r="P705" s="73"/>
      <c r="Q705" s="73"/>
      <c r="R705" s="58">
        <v>58258</v>
      </c>
      <c r="S705" s="59">
        <v>58345</v>
      </c>
      <c r="T705" s="58">
        <v>58431</v>
      </c>
      <c r="U705" s="59">
        <v>58494</v>
      </c>
      <c r="V705" s="58">
        <v>58577</v>
      </c>
      <c r="W705" s="59">
        <v>58722</v>
      </c>
      <c r="X705" s="58">
        <v>58783</v>
      </c>
      <c r="Y705" s="59">
        <v>59020</v>
      </c>
      <c r="Z705" s="58">
        <v>59073</v>
      </c>
      <c r="AA705" s="59">
        <v>59253</v>
      </c>
      <c r="AB705" s="58">
        <v>59345</v>
      </c>
      <c r="AC705" s="59">
        <v>59457</v>
      </c>
      <c r="AD705" s="58">
        <v>59542</v>
      </c>
      <c r="AE705" s="58">
        <v>59749</v>
      </c>
      <c r="AF705" s="59">
        <v>59864</v>
      </c>
    </row>
    <row r="706" s="65" customFormat="1" ht="22" customHeight="1" spans="2:32">
      <c r="B706" s="73"/>
      <c r="C706" s="73"/>
      <c r="D706" s="73"/>
      <c r="E706" s="73"/>
      <c r="F706" s="73"/>
      <c r="G706" s="73"/>
      <c r="H706" s="73"/>
      <c r="I706" s="73"/>
      <c r="J706" s="73"/>
      <c r="K706" s="73"/>
      <c r="L706" s="73"/>
      <c r="M706" s="73"/>
      <c r="N706" s="73"/>
      <c r="O706" s="73"/>
      <c r="P706" s="73"/>
      <c r="Q706" s="73"/>
      <c r="R706" s="58">
        <v>58259</v>
      </c>
      <c r="S706" s="59">
        <v>58346</v>
      </c>
      <c r="T706" s="58">
        <v>58433</v>
      </c>
      <c r="U706" s="59">
        <v>58495</v>
      </c>
      <c r="V706" s="58">
        <v>58579</v>
      </c>
      <c r="W706" s="59">
        <v>58723</v>
      </c>
      <c r="X706" s="58">
        <v>58784</v>
      </c>
      <c r="Y706" s="59">
        <v>59022</v>
      </c>
      <c r="Z706" s="58">
        <v>59074</v>
      </c>
      <c r="AA706" s="59">
        <v>59254</v>
      </c>
      <c r="AB706" s="58">
        <v>59347</v>
      </c>
      <c r="AC706" s="59">
        <v>59460</v>
      </c>
      <c r="AD706" s="58">
        <v>59544</v>
      </c>
      <c r="AE706" s="58">
        <v>59750</v>
      </c>
      <c r="AF706" s="59">
        <v>59865</v>
      </c>
    </row>
    <row r="707" s="65" customFormat="1" ht="22" customHeight="1" spans="2:32">
      <c r="B707" s="73"/>
      <c r="C707" s="73"/>
      <c r="D707" s="73"/>
      <c r="E707" s="73"/>
      <c r="F707" s="73"/>
      <c r="G707" s="73"/>
      <c r="H707" s="73"/>
      <c r="I707" s="73"/>
      <c r="J707" s="73"/>
      <c r="K707" s="73"/>
      <c r="L707" s="73"/>
      <c r="M707" s="73"/>
      <c r="N707" s="73"/>
      <c r="O707" s="73"/>
      <c r="P707" s="73"/>
      <c r="Q707" s="73"/>
      <c r="R707" s="58">
        <v>59866</v>
      </c>
      <c r="S707" s="59">
        <v>60444</v>
      </c>
      <c r="T707" s="58">
        <v>60941</v>
      </c>
      <c r="U707" s="59">
        <v>61043</v>
      </c>
      <c r="V707" s="58">
        <v>61261</v>
      </c>
      <c r="W707" s="59">
        <v>61346</v>
      </c>
      <c r="X707" s="58">
        <v>61439</v>
      </c>
      <c r="Y707" s="59">
        <v>61517</v>
      </c>
      <c r="Z707" s="58">
        <v>61737</v>
      </c>
      <c r="AA707" s="59">
        <v>61841</v>
      </c>
      <c r="AB707" s="58">
        <v>61940</v>
      </c>
      <c r="AC707" s="59">
        <v>62069</v>
      </c>
      <c r="AD707" s="58">
        <v>62277</v>
      </c>
      <c r="AE707" s="58">
        <v>62357</v>
      </c>
      <c r="AF707" s="59">
        <v>62441</v>
      </c>
    </row>
    <row r="708" s="65" customFormat="1" ht="22" customHeight="1" spans="2:32">
      <c r="B708" s="73"/>
      <c r="C708" s="73"/>
      <c r="D708" s="73"/>
      <c r="E708" s="73"/>
      <c r="F708" s="73"/>
      <c r="G708" s="73"/>
      <c r="H708" s="73"/>
      <c r="I708" s="73"/>
      <c r="J708" s="73"/>
      <c r="K708" s="73"/>
      <c r="L708" s="73"/>
      <c r="M708" s="73"/>
      <c r="N708" s="73"/>
      <c r="O708" s="73"/>
      <c r="P708" s="73"/>
      <c r="Q708" s="73"/>
      <c r="R708" s="58">
        <v>59867</v>
      </c>
      <c r="S708" s="59">
        <v>60460</v>
      </c>
      <c r="T708" s="58">
        <v>60942</v>
      </c>
      <c r="U708" s="59">
        <v>61044</v>
      </c>
      <c r="V708" s="58">
        <v>61262</v>
      </c>
      <c r="W708" s="59">
        <v>61349</v>
      </c>
      <c r="X708" s="58">
        <v>61440</v>
      </c>
      <c r="Y708" s="59">
        <v>61519</v>
      </c>
      <c r="Z708" s="58">
        <v>61738</v>
      </c>
      <c r="AA708" s="59">
        <v>61842</v>
      </c>
      <c r="AB708" s="58">
        <v>61941</v>
      </c>
      <c r="AC708" s="59">
        <v>62070</v>
      </c>
      <c r="AD708" s="58">
        <v>62280</v>
      </c>
      <c r="AE708" s="58">
        <v>62358</v>
      </c>
      <c r="AF708" s="59">
        <v>62442</v>
      </c>
    </row>
    <row r="709" s="65" customFormat="1" ht="22" customHeight="1" spans="2:32">
      <c r="B709" s="73"/>
      <c r="C709" s="73"/>
      <c r="D709" s="73"/>
      <c r="E709" s="73"/>
      <c r="F709" s="73"/>
      <c r="G709" s="73"/>
      <c r="H709" s="73"/>
      <c r="I709" s="73"/>
      <c r="J709" s="73"/>
      <c r="K709" s="73"/>
      <c r="L709" s="73"/>
      <c r="M709" s="73"/>
      <c r="N709" s="73"/>
      <c r="O709" s="73"/>
      <c r="P709" s="73"/>
      <c r="Q709" s="73"/>
      <c r="R709" s="58">
        <v>59868</v>
      </c>
      <c r="S709" s="59">
        <v>60468</v>
      </c>
      <c r="T709" s="58">
        <v>60944</v>
      </c>
      <c r="U709" s="59">
        <v>61046</v>
      </c>
      <c r="V709" s="58">
        <v>61263</v>
      </c>
      <c r="W709" s="59">
        <v>61353</v>
      </c>
      <c r="X709" s="58">
        <v>61441</v>
      </c>
      <c r="Y709" s="59">
        <v>61524</v>
      </c>
      <c r="Z709" s="58">
        <v>61739</v>
      </c>
      <c r="AA709" s="59">
        <v>61843</v>
      </c>
      <c r="AB709" s="58">
        <v>61942</v>
      </c>
      <c r="AC709" s="59">
        <v>62074</v>
      </c>
      <c r="AD709" s="58">
        <v>62281</v>
      </c>
      <c r="AE709" s="58">
        <v>62359</v>
      </c>
      <c r="AF709" s="59">
        <v>62443</v>
      </c>
    </row>
    <row r="710" s="65" customFormat="1" ht="22" customHeight="1" spans="2:32">
      <c r="B710" s="73"/>
      <c r="C710" s="73"/>
      <c r="D710" s="73"/>
      <c r="E710" s="73"/>
      <c r="F710" s="73"/>
      <c r="G710" s="73"/>
      <c r="H710" s="73"/>
      <c r="I710" s="73"/>
      <c r="J710" s="73"/>
      <c r="K710" s="73"/>
      <c r="L710" s="73"/>
      <c r="M710" s="73"/>
      <c r="N710" s="73"/>
      <c r="O710" s="73"/>
      <c r="P710" s="73"/>
      <c r="Q710" s="73"/>
      <c r="R710" s="58">
        <v>59870</v>
      </c>
      <c r="S710" s="59">
        <v>60470</v>
      </c>
      <c r="T710" s="58">
        <v>60946</v>
      </c>
      <c r="U710" s="59">
        <v>61047</v>
      </c>
      <c r="V710" s="58">
        <v>61270</v>
      </c>
      <c r="W710" s="59">
        <v>61358</v>
      </c>
      <c r="X710" s="58">
        <v>61442</v>
      </c>
      <c r="Y710" s="59">
        <v>61526</v>
      </c>
      <c r="Z710" s="58">
        <v>61740</v>
      </c>
      <c r="AA710" s="59">
        <v>61844</v>
      </c>
      <c r="AB710" s="58">
        <v>61943</v>
      </c>
      <c r="AC710" s="59">
        <v>62075</v>
      </c>
      <c r="AD710" s="58">
        <v>62283</v>
      </c>
      <c r="AE710" s="58">
        <v>62360</v>
      </c>
      <c r="AF710" s="59">
        <v>62444</v>
      </c>
    </row>
    <row r="711" s="65" customFormat="1" ht="22" customHeight="1" spans="2:32">
      <c r="B711" s="73"/>
      <c r="C711" s="73"/>
      <c r="D711" s="73"/>
      <c r="E711" s="73"/>
      <c r="F711" s="73"/>
      <c r="G711" s="73"/>
      <c r="H711" s="73"/>
      <c r="I711" s="73"/>
      <c r="J711" s="73"/>
      <c r="K711" s="73"/>
      <c r="L711" s="73"/>
      <c r="M711" s="73"/>
      <c r="N711" s="73"/>
      <c r="O711" s="73"/>
      <c r="P711" s="73"/>
      <c r="Q711" s="73"/>
      <c r="R711" s="58">
        <v>59871</v>
      </c>
      <c r="S711" s="59">
        <v>60474</v>
      </c>
      <c r="T711" s="58">
        <v>60948</v>
      </c>
      <c r="U711" s="59">
        <v>61048</v>
      </c>
      <c r="V711" s="58">
        <v>61272</v>
      </c>
      <c r="W711" s="59">
        <v>61359</v>
      </c>
      <c r="X711" s="58">
        <v>61447</v>
      </c>
      <c r="Y711" s="59">
        <v>61529</v>
      </c>
      <c r="Z711" s="58">
        <v>61741</v>
      </c>
      <c r="AA711" s="59">
        <v>61845</v>
      </c>
      <c r="AB711" s="58">
        <v>61949</v>
      </c>
      <c r="AC711" s="59">
        <v>62076</v>
      </c>
      <c r="AD711" s="58">
        <v>62284</v>
      </c>
      <c r="AE711" s="58">
        <v>62361</v>
      </c>
      <c r="AF711" s="59">
        <v>62445</v>
      </c>
    </row>
    <row r="712" s="65" customFormat="1" ht="22" customHeight="1" spans="2:32">
      <c r="B712" s="73"/>
      <c r="C712" s="73"/>
      <c r="D712" s="73"/>
      <c r="E712" s="73"/>
      <c r="F712" s="73"/>
      <c r="G712" s="73"/>
      <c r="H712" s="73"/>
      <c r="I712" s="73"/>
      <c r="J712" s="73"/>
      <c r="K712" s="73"/>
      <c r="L712" s="73"/>
      <c r="M712" s="73"/>
      <c r="N712" s="73"/>
      <c r="O712" s="73"/>
      <c r="P712" s="73"/>
      <c r="Q712" s="73"/>
      <c r="R712" s="58">
        <v>59872</v>
      </c>
      <c r="S712" s="59">
        <v>60479</v>
      </c>
      <c r="T712" s="58">
        <v>60949</v>
      </c>
      <c r="U712" s="59">
        <v>61049</v>
      </c>
      <c r="V712" s="58">
        <v>61274</v>
      </c>
      <c r="W712" s="59">
        <v>61360</v>
      </c>
      <c r="X712" s="58">
        <v>61449</v>
      </c>
      <c r="Y712" s="59">
        <v>61531</v>
      </c>
      <c r="Z712" s="58">
        <v>61743</v>
      </c>
      <c r="AA712" s="59">
        <v>61846</v>
      </c>
      <c r="AB712" s="58">
        <v>61951</v>
      </c>
      <c r="AC712" s="59">
        <v>62078</v>
      </c>
      <c r="AD712" s="58">
        <v>62288</v>
      </c>
      <c r="AE712" s="58">
        <v>62363</v>
      </c>
      <c r="AF712" s="59">
        <v>62446</v>
      </c>
    </row>
    <row r="713" s="65" customFormat="1" ht="22" customHeight="1" spans="2:32">
      <c r="B713" s="73"/>
      <c r="C713" s="73"/>
      <c r="D713" s="73"/>
      <c r="E713" s="73"/>
      <c r="F713" s="73"/>
      <c r="G713" s="73"/>
      <c r="H713" s="73"/>
      <c r="I713" s="73"/>
      <c r="J713" s="73"/>
      <c r="K713" s="73"/>
      <c r="L713" s="73"/>
      <c r="M713" s="73"/>
      <c r="N713" s="73"/>
      <c r="O713" s="73"/>
      <c r="P713" s="73"/>
      <c r="Q713" s="73"/>
      <c r="R713" s="58">
        <v>59873</v>
      </c>
      <c r="S713" s="59">
        <v>60511</v>
      </c>
      <c r="T713" s="58">
        <v>60951</v>
      </c>
      <c r="U713" s="59">
        <v>61050</v>
      </c>
      <c r="V713" s="58">
        <v>61277</v>
      </c>
      <c r="W713" s="59">
        <v>61361</v>
      </c>
      <c r="X713" s="58">
        <v>61450</v>
      </c>
      <c r="Y713" s="59">
        <v>61532</v>
      </c>
      <c r="Z713" s="58">
        <v>61744</v>
      </c>
      <c r="AA713" s="59">
        <v>61849</v>
      </c>
      <c r="AB713" s="58">
        <v>61956</v>
      </c>
      <c r="AC713" s="59">
        <v>62079</v>
      </c>
      <c r="AD713" s="58">
        <v>62295</v>
      </c>
      <c r="AE713" s="58">
        <v>62365</v>
      </c>
      <c r="AF713" s="59">
        <v>62447</v>
      </c>
    </row>
    <row r="714" s="65" customFormat="1" ht="22" customHeight="1" spans="2:32">
      <c r="B714" s="73"/>
      <c r="C714" s="73"/>
      <c r="D714" s="73"/>
      <c r="E714" s="73"/>
      <c r="F714" s="73"/>
      <c r="G714" s="73"/>
      <c r="H714" s="73"/>
      <c r="I714" s="73"/>
      <c r="J714" s="73"/>
      <c r="K714" s="73"/>
      <c r="L714" s="73"/>
      <c r="M714" s="73"/>
      <c r="N714" s="73"/>
      <c r="O714" s="73"/>
      <c r="P714" s="73"/>
      <c r="Q714" s="73"/>
      <c r="R714" s="58">
        <v>59874</v>
      </c>
      <c r="S714" s="59">
        <v>60518</v>
      </c>
      <c r="T714" s="58">
        <v>60952</v>
      </c>
      <c r="U714" s="59">
        <v>61051</v>
      </c>
      <c r="V714" s="58">
        <v>61279</v>
      </c>
      <c r="W714" s="59">
        <v>61367</v>
      </c>
      <c r="X714" s="58">
        <v>61452</v>
      </c>
      <c r="Y714" s="59">
        <v>61533</v>
      </c>
      <c r="Z714" s="58">
        <v>61745</v>
      </c>
      <c r="AA714" s="59">
        <v>61850</v>
      </c>
      <c r="AB714" s="58">
        <v>61957</v>
      </c>
      <c r="AC714" s="59">
        <v>62080</v>
      </c>
      <c r="AD714" s="58">
        <v>62297</v>
      </c>
      <c r="AE714" s="58">
        <v>62366</v>
      </c>
      <c r="AF714" s="59">
        <v>62448</v>
      </c>
    </row>
    <row r="715" s="65" customFormat="1" ht="22" customHeight="1" spans="2:32">
      <c r="B715" s="73"/>
      <c r="C715" s="73"/>
      <c r="D715" s="73"/>
      <c r="E715" s="73"/>
      <c r="F715" s="73"/>
      <c r="G715" s="73"/>
      <c r="H715" s="73"/>
      <c r="I715" s="73"/>
      <c r="J715" s="73"/>
      <c r="K715" s="73"/>
      <c r="L715" s="73"/>
      <c r="M715" s="73"/>
      <c r="N715" s="73"/>
      <c r="O715" s="73"/>
      <c r="P715" s="73"/>
      <c r="Q715" s="73"/>
      <c r="R715" s="58">
        <v>59875</v>
      </c>
      <c r="S715" s="59">
        <v>60520</v>
      </c>
      <c r="T715" s="58">
        <v>60953</v>
      </c>
      <c r="U715" s="59">
        <v>61052</v>
      </c>
      <c r="V715" s="58">
        <v>61281</v>
      </c>
      <c r="W715" s="59">
        <v>61368</v>
      </c>
      <c r="X715" s="58">
        <v>61453</v>
      </c>
      <c r="Y715" s="59">
        <v>61534</v>
      </c>
      <c r="Z715" s="58">
        <v>61747</v>
      </c>
      <c r="AA715" s="59">
        <v>61851</v>
      </c>
      <c r="AB715" s="58">
        <v>62001</v>
      </c>
      <c r="AC715" s="59">
        <v>62081</v>
      </c>
      <c r="AD715" s="58">
        <v>62311</v>
      </c>
      <c r="AE715" s="58">
        <v>62367</v>
      </c>
      <c r="AF715" s="59">
        <v>62449</v>
      </c>
    </row>
    <row r="716" s="65" customFormat="1" ht="22" customHeight="1" spans="2:32">
      <c r="B716" s="73"/>
      <c r="C716" s="73"/>
      <c r="D716" s="73"/>
      <c r="E716" s="73"/>
      <c r="F716" s="73"/>
      <c r="G716" s="73"/>
      <c r="H716" s="73"/>
      <c r="I716" s="73"/>
      <c r="J716" s="73"/>
      <c r="K716" s="73"/>
      <c r="L716" s="73"/>
      <c r="M716" s="73"/>
      <c r="N716" s="73"/>
      <c r="O716" s="73"/>
      <c r="P716" s="73"/>
      <c r="Q716" s="73"/>
      <c r="R716" s="58">
        <v>59910</v>
      </c>
      <c r="S716" s="59">
        <v>60530</v>
      </c>
      <c r="T716" s="58">
        <v>60955</v>
      </c>
      <c r="U716" s="59">
        <v>61053</v>
      </c>
      <c r="V716" s="58">
        <v>61283</v>
      </c>
      <c r="W716" s="59">
        <v>61369</v>
      </c>
      <c r="X716" s="58">
        <v>61454</v>
      </c>
      <c r="Y716" s="59">
        <v>61536</v>
      </c>
      <c r="Z716" s="58">
        <v>61748</v>
      </c>
      <c r="AA716" s="59">
        <v>61852</v>
      </c>
      <c r="AB716" s="58">
        <v>62006</v>
      </c>
      <c r="AC716" s="59">
        <v>62082</v>
      </c>
      <c r="AD716" s="58">
        <v>62312</v>
      </c>
      <c r="AE716" s="58">
        <v>62370</v>
      </c>
      <c r="AF716" s="59">
        <v>62451</v>
      </c>
    </row>
    <row r="717" s="65" customFormat="1" ht="22" customHeight="1" spans="2:32">
      <c r="B717" s="73"/>
      <c r="C717" s="73"/>
      <c r="D717" s="73"/>
      <c r="E717" s="73"/>
      <c r="F717" s="73"/>
      <c r="G717" s="73"/>
      <c r="H717" s="73"/>
      <c r="I717" s="73"/>
      <c r="J717" s="73"/>
      <c r="K717" s="73"/>
      <c r="L717" s="73"/>
      <c r="M717" s="73"/>
      <c r="N717" s="73"/>
      <c r="O717" s="73"/>
      <c r="P717" s="73"/>
      <c r="Q717" s="73"/>
      <c r="R717" s="58">
        <v>59911</v>
      </c>
      <c r="S717" s="59">
        <v>60531</v>
      </c>
      <c r="T717" s="58">
        <v>60956</v>
      </c>
      <c r="U717" s="59">
        <v>61054</v>
      </c>
      <c r="V717" s="58">
        <v>61285</v>
      </c>
      <c r="W717" s="59">
        <v>61370</v>
      </c>
      <c r="X717" s="58">
        <v>61458</v>
      </c>
      <c r="Y717" s="59">
        <v>61537</v>
      </c>
      <c r="Z717" s="58">
        <v>61749</v>
      </c>
      <c r="AA717" s="59">
        <v>61854</v>
      </c>
      <c r="AB717" s="58">
        <v>62011</v>
      </c>
      <c r="AC717" s="59">
        <v>62083</v>
      </c>
      <c r="AD717" s="58">
        <v>62313</v>
      </c>
      <c r="AE717" s="58">
        <v>62373</v>
      </c>
      <c r="AF717" s="59">
        <v>62452</v>
      </c>
    </row>
    <row r="718" s="65" customFormat="1" ht="22" customHeight="1" spans="2:32">
      <c r="B718" s="73"/>
      <c r="C718" s="73"/>
      <c r="D718" s="73"/>
      <c r="E718" s="73"/>
      <c r="F718" s="73"/>
      <c r="G718" s="73"/>
      <c r="H718" s="73"/>
      <c r="I718" s="73"/>
      <c r="J718" s="73"/>
      <c r="K718" s="73"/>
      <c r="L718" s="73"/>
      <c r="M718" s="73"/>
      <c r="N718" s="73"/>
      <c r="O718" s="73"/>
      <c r="P718" s="73"/>
      <c r="Q718" s="73"/>
      <c r="R718" s="58">
        <v>59912</v>
      </c>
      <c r="S718" s="59">
        <v>60537</v>
      </c>
      <c r="T718" s="58">
        <v>60958</v>
      </c>
      <c r="U718" s="59">
        <v>61059</v>
      </c>
      <c r="V718" s="58">
        <v>61310</v>
      </c>
      <c r="W718" s="59">
        <v>61373</v>
      </c>
      <c r="X718" s="58">
        <v>61459</v>
      </c>
      <c r="Y718" s="59">
        <v>61540</v>
      </c>
      <c r="Z718" s="58">
        <v>61750</v>
      </c>
      <c r="AA718" s="59">
        <v>61855</v>
      </c>
      <c r="AB718" s="58">
        <v>62012</v>
      </c>
      <c r="AC718" s="59">
        <v>62086</v>
      </c>
      <c r="AD718" s="58">
        <v>62314</v>
      </c>
      <c r="AE718" s="58">
        <v>62374</v>
      </c>
      <c r="AF718" s="59">
        <v>62460</v>
      </c>
    </row>
    <row r="719" s="65" customFormat="1" ht="22" customHeight="1" spans="2:32">
      <c r="B719" s="73"/>
      <c r="C719" s="73"/>
      <c r="D719" s="73"/>
      <c r="E719" s="73"/>
      <c r="F719" s="73"/>
      <c r="G719" s="73"/>
      <c r="H719" s="73"/>
      <c r="I719" s="73"/>
      <c r="J719" s="73"/>
      <c r="K719" s="73"/>
      <c r="L719" s="73"/>
      <c r="M719" s="73"/>
      <c r="N719" s="73"/>
      <c r="O719" s="73"/>
      <c r="P719" s="73"/>
      <c r="Q719" s="73"/>
      <c r="R719" s="58">
        <v>59913</v>
      </c>
      <c r="S719" s="59">
        <v>60541</v>
      </c>
      <c r="T719" s="58">
        <v>60959</v>
      </c>
      <c r="U719" s="59">
        <v>61060</v>
      </c>
      <c r="V719" s="58">
        <v>61311</v>
      </c>
      <c r="W719" s="59">
        <v>61375</v>
      </c>
      <c r="X719" s="58">
        <v>61460</v>
      </c>
      <c r="Y719" s="59">
        <v>61541</v>
      </c>
      <c r="Z719" s="58">
        <v>61752</v>
      </c>
      <c r="AA719" s="59">
        <v>61857</v>
      </c>
      <c r="AB719" s="58">
        <v>62013</v>
      </c>
      <c r="AC719" s="59">
        <v>62089</v>
      </c>
      <c r="AD719" s="58">
        <v>62316</v>
      </c>
      <c r="AE719" s="58">
        <v>62375</v>
      </c>
      <c r="AF719" s="59">
        <v>62461</v>
      </c>
    </row>
    <row r="720" s="65" customFormat="1" ht="22" customHeight="1" spans="2:32">
      <c r="B720" s="73"/>
      <c r="C720" s="73"/>
      <c r="D720" s="73"/>
      <c r="E720" s="73"/>
      <c r="F720" s="73"/>
      <c r="G720" s="73"/>
      <c r="H720" s="73"/>
      <c r="I720" s="73"/>
      <c r="J720" s="73"/>
      <c r="K720" s="73"/>
      <c r="L720" s="73"/>
      <c r="M720" s="73"/>
      <c r="N720" s="73"/>
      <c r="O720" s="73"/>
      <c r="P720" s="73"/>
      <c r="Q720" s="73"/>
      <c r="R720" s="58">
        <v>59914</v>
      </c>
      <c r="S720" s="59">
        <v>60549</v>
      </c>
      <c r="T720" s="58">
        <v>60960</v>
      </c>
      <c r="U720" s="59">
        <v>61062</v>
      </c>
      <c r="V720" s="58">
        <v>61312</v>
      </c>
      <c r="W720" s="59">
        <v>61376</v>
      </c>
      <c r="X720" s="58">
        <v>61462</v>
      </c>
      <c r="Y720" s="59">
        <v>61542</v>
      </c>
      <c r="Z720" s="58">
        <v>61753</v>
      </c>
      <c r="AA720" s="59">
        <v>61859</v>
      </c>
      <c r="AB720" s="58">
        <v>62014</v>
      </c>
      <c r="AC720" s="59">
        <v>62091</v>
      </c>
      <c r="AD720" s="58">
        <v>62318</v>
      </c>
      <c r="AE720" s="58">
        <v>62376</v>
      </c>
      <c r="AF720" s="59">
        <v>62462</v>
      </c>
    </row>
    <row r="721" s="65" customFormat="1" ht="22" customHeight="1" spans="2:32">
      <c r="B721" s="73"/>
      <c r="C721" s="73"/>
      <c r="D721" s="73"/>
      <c r="E721" s="73"/>
      <c r="F721" s="73"/>
      <c r="G721" s="73"/>
      <c r="H721" s="73"/>
      <c r="I721" s="73"/>
      <c r="J721" s="73"/>
      <c r="K721" s="73"/>
      <c r="L721" s="73"/>
      <c r="M721" s="73"/>
      <c r="N721" s="73"/>
      <c r="O721" s="73"/>
      <c r="P721" s="73"/>
      <c r="Q721" s="73"/>
      <c r="R721" s="58">
        <v>59915</v>
      </c>
      <c r="S721" s="59">
        <v>60550</v>
      </c>
      <c r="T721" s="58">
        <v>60961</v>
      </c>
      <c r="U721" s="59">
        <v>61063</v>
      </c>
      <c r="V721" s="58">
        <v>61313</v>
      </c>
      <c r="W721" s="59">
        <v>61377</v>
      </c>
      <c r="X721" s="58">
        <v>61465</v>
      </c>
      <c r="Y721" s="59">
        <v>61543</v>
      </c>
      <c r="Z721" s="58">
        <v>61754</v>
      </c>
      <c r="AA721" s="59">
        <v>61862</v>
      </c>
      <c r="AB721" s="58">
        <v>62015</v>
      </c>
      <c r="AC721" s="59">
        <v>62092</v>
      </c>
      <c r="AD721" s="58">
        <v>62319</v>
      </c>
      <c r="AE721" s="58">
        <v>62378</v>
      </c>
      <c r="AF721" s="59">
        <v>62463</v>
      </c>
    </row>
    <row r="722" s="65" customFormat="1" ht="22" customHeight="1" spans="2:32">
      <c r="B722" s="73"/>
      <c r="C722" s="73"/>
      <c r="D722" s="73"/>
      <c r="E722" s="73"/>
      <c r="F722" s="73"/>
      <c r="G722" s="73"/>
      <c r="H722" s="73"/>
      <c r="I722" s="73"/>
      <c r="J722" s="73"/>
      <c r="K722" s="73"/>
      <c r="L722" s="73"/>
      <c r="M722" s="73"/>
      <c r="N722" s="73"/>
      <c r="O722" s="73"/>
      <c r="P722" s="73"/>
      <c r="Q722" s="73"/>
      <c r="R722" s="58">
        <v>59916</v>
      </c>
      <c r="S722" s="59">
        <v>60551</v>
      </c>
      <c r="T722" s="58">
        <v>60962</v>
      </c>
      <c r="U722" s="59">
        <v>61064</v>
      </c>
      <c r="V722" s="58">
        <v>61314</v>
      </c>
      <c r="W722" s="59">
        <v>61378</v>
      </c>
      <c r="X722" s="58">
        <v>61466</v>
      </c>
      <c r="Y722" s="59">
        <v>61544</v>
      </c>
      <c r="Z722" s="58">
        <v>61756</v>
      </c>
      <c r="AA722" s="59">
        <v>61863</v>
      </c>
      <c r="AB722" s="58">
        <v>62016</v>
      </c>
      <c r="AC722" s="59">
        <v>62094</v>
      </c>
      <c r="AD722" s="58">
        <v>62320</v>
      </c>
      <c r="AE722" s="58">
        <v>62379</v>
      </c>
      <c r="AF722" s="59">
        <v>62464</v>
      </c>
    </row>
    <row r="723" s="65" customFormat="1" ht="22" customHeight="1" spans="2:32">
      <c r="B723" s="73"/>
      <c r="C723" s="73"/>
      <c r="D723" s="73"/>
      <c r="E723" s="73"/>
      <c r="F723" s="73"/>
      <c r="G723" s="73"/>
      <c r="H723" s="73"/>
      <c r="I723" s="73"/>
      <c r="J723" s="73"/>
      <c r="K723" s="73"/>
      <c r="L723" s="73"/>
      <c r="M723" s="73"/>
      <c r="N723" s="73"/>
      <c r="O723" s="73"/>
      <c r="P723" s="73"/>
      <c r="Q723" s="73"/>
      <c r="R723" s="58">
        <v>59917</v>
      </c>
      <c r="S723" s="59">
        <v>60552</v>
      </c>
      <c r="T723" s="58">
        <v>60963</v>
      </c>
      <c r="U723" s="59">
        <v>61067</v>
      </c>
      <c r="V723" s="58">
        <v>61315</v>
      </c>
      <c r="W723" s="59">
        <v>61379</v>
      </c>
      <c r="X723" s="58">
        <v>61467</v>
      </c>
      <c r="Y723" s="59">
        <v>61545</v>
      </c>
      <c r="Z723" s="58">
        <v>61758</v>
      </c>
      <c r="AA723" s="59">
        <v>61865</v>
      </c>
      <c r="AB723" s="58">
        <v>62017</v>
      </c>
      <c r="AC723" s="59">
        <v>62097</v>
      </c>
      <c r="AD723" s="58">
        <v>62321</v>
      </c>
      <c r="AE723" s="58">
        <v>62380</v>
      </c>
      <c r="AF723" s="59">
        <v>62465</v>
      </c>
    </row>
    <row r="724" s="65" customFormat="1" ht="22" customHeight="1" spans="2:32">
      <c r="B724" s="73"/>
      <c r="C724" s="73"/>
      <c r="D724" s="73"/>
      <c r="E724" s="73"/>
      <c r="F724" s="73"/>
      <c r="G724" s="73"/>
      <c r="H724" s="73"/>
      <c r="I724" s="73"/>
      <c r="J724" s="73"/>
      <c r="K724" s="73"/>
      <c r="L724" s="73"/>
      <c r="M724" s="73"/>
      <c r="N724" s="73"/>
      <c r="O724" s="73"/>
      <c r="P724" s="73"/>
      <c r="Q724" s="73"/>
      <c r="R724" s="58">
        <v>59918</v>
      </c>
      <c r="S724" s="59">
        <v>60553</v>
      </c>
      <c r="T724" s="58">
        <v>60964</v>
      </c>
      <c r="U724" s="59">
        <v>61070</v>
      </c>
      <c r="V724" s="58">
        <v>61316</v>
      </c>
      <c r="W724" s="59">
        <v>61410</v>
      </c>
      <c r="X724" s="58">
        <v>61468</v>
      </c>
      <c r="Y724" s="59">
        <v>61546</v>
      </c>
      <c r="Z724" s="58">
        <v>61759</v>
      </c>
      <c r="AA724" s="59">
        <v>61870</v>
      </c>
      <c r="AB724" s="58">
        <v>62019</v>
      </c>
      <c r="AC724" s="59">
        <v>62098</v>
      </c>
      <c r="AD724" s="58">
        <v>62323</v>
      </c>
      <c r="AE724" s="58">
        <v>62410</v>
      </c>
      <c r="AF724" s="59">
        <v>62466</v>
      </c>
    </row>
    <row r="725" s="65" customFormat="1" ht="22" customHeight="1" spans="2:32">
      <c r="B725" s="73"/>
      <c r="C725" s="73"/>
      <c r="D725" s="73"/>
      <c r="E725" s="73"/>
      <c r="F725" s="73"/>
      <c r="G725" s="73"/>
      <c r="H725" s="73"/>
      <c r="I725" s="73"/>
      <c r="J725" s="73"/>
      <c r="K725" s="73"/>
      <c r="L725" s="73"/>
      <c r="M725" s="73"/>
      <c r="N725" s="73"/>
      <c r="O725" s="73"/>
      <c r="P725" s="73"/>
      <c r="Q725" s="73"/>
      <c r="R725" s="58">
        <v>59919</v>
      </c>
      <c r="S725" s="59">
        <v>60557</v>
      </c>
      <c r="T725" s="58">
        <v>60966</v>
      </c>
      <c r="U725" s="59">
        <v>61074</v>
      </c>
      <c r="V725" s="58">
        <v>61318</v>
      </c>
      <c r="W725" s="59">
        <v>61412</v>
      </c>
      <c r="X725" s="58">
        <v>61469</v>
      </c>
      <c r="Y725" s="59">
        <v>61559</v>
      </c>
      <c r="Z725" s="58">
        <v>61760</v>
      </c>
      <c r="AA725" s="59">
        <v>61871</v>
      </c>
      <c r="AB725" s="58">
        <v>62021</v>
      </c>
      <c r="AC725" s="59">
        <v>62214</v>
      </c>
      <c r="AD725" s="58">
        <v>62324</v>
      </c>
      <c r="AE725" s="58">
        <v>62411</v>
      </c>
      <c r="AF725" s="59">
        <v>62468</v>
      </c>
    </row>
    <row r="726" s="65" customFormat="1" ht="22" customHeight="1" spans="2:32">
      <c r="B726" s="73"/>
      <c r="C726" s="73"/>
      <c r="D726" s="73"/>
      <c r="E726" s="73"/>
      <c r="F726" s="73"/>
      <c r="G726" s="73"/>
      <c r="H726" s="73"/>
      <c r="I726" s="73"/>
      <c r="J726" s="73"/>
      <c r="K726" s="73"/>
      <c r="L726" s="73"/>
      <c r="M726" s="73"/>
      <c r="N726" s="73"/>
      <c r="O726" s="73"/>
      <c r="P726" s="73"/>
      <c r="Q726" s="73"/>
      <c r="R726" s="58">
        <v>59920</v>
      </c>
      <c r="S726" s="59">
        <v>60910</v>
      </c>
      <c r="T726" s="58">
        <v>60967</v>
      </c>
      <c r="U726" s="59">
        <v>61075</v>
      </c>
      <c r="V726" s="58">
        <v>61319</v>
      </c>
      <c r="W726" s="59">
        <v>61413</v>
      </c>
      <c r="X726" s="58">
        <v>61470</v>
      </c>
      <c r="Y726" s="59">
        <v>61560</v>
      </c>
      <c r="Z726" s="58">
        <v>61769</v>
      </c>
      <c r="AA726" s="59">
        <v>61872</v>
      </c>
      <c r="AB726" s="58">
        <v>62022</v>
      </c>
      <c r="AC726" s="59">
        <v>62217</v>
      </c>
      <c r="AD726" s="58">
        <v>62325</v>
      </c>
      <c r="AE726" s="58">
        <v>62413</v>
      </c>
      <c r="AF726" s="59">
        <v>62469</v>
      </c>
    </row>
    <row r="727" s="65" customFormat="1" ht="22" customHeight="1" spans="2:32">
      <c r="B727" s="73"/>
      <c r="C727" s="73"/>
      <c r="D727" s="73"/>
      <c r="E727" s="73"/>
      <c r="F727" s="73"/>
      <c r="G727" s="73"/>
      <c r="H727" s="73"/>
      <c r="I727" s="73"/>
      <c r="J727" s="73"/>
      <c r="K727" s="73"/>
      <c r="L727" s="73"/>
      <c r="M727" s="73"/>
      <c r="N727" s="73"/>
      <c r="O727" s="73"/>
      <c r="P727" s="73"/>
      <c r="Q727" s="73"/>
      <c r="R727" s="58">
        <v>59922</v>
      </c>
      <c r="S727" s="59">
        <v>60911</v>
      </c>
      <c r="T727" s="58">
        <v>60968</v>
      </c>
      <c r="U727" s="59">
        <v>61078</v>
      </c>
      <c r="V727" s="58">
        <v>61321</v>
      </c>
      <c r="W727" s="59">
        <v>61414</v>
      </c>
      <c r="X727" s="58">
        <v>61471</v>
      </c>
      <c r="Y727" s="59">
        <v>61561</v>
      </c>
      <c r="Z727" s="58">
        <v>61770</v>
      </c>
      <c r="AA727" s="59">
        <v>61875</v>
      </c>
      <c r="AB727" s="58">
        <v>62023</v>
      </c>
      <c r="AC727" s="59">
        <v>62218</v>
      </c>
      <c r="AD727" s="58">
        <v>62326</v>
      </c>
      <c r="AE727" s="58">
        <v>62414</v>
      </c>
      <c r="AF727" s="59">
        <v>62473</v>
      </c>
    </row>
    <row r="728" s="65" customFormat="1" ht="22" customHeight="1" spans="2:32">
      <c r="B728" s="73"/>
      <c r="C728" s="73"/>
      <c r="D728" s="73"/>
      <c r="E728" s="73"/>
      <c r="F728" s="73"/>
      <c r="G728" s="73"/>
      <c r="H728" s="73"/>
      <c r="I728" s="73"/>
      <c r="J728" s="73"/>
      <c r="K728" s="73"/>
      <c r="L728" s="73"/>
      <c r="M728" s="73"/>
      <c r="N728" s="73"/>
      <c r="O728" s="73"/>
      <c r="P728" s="73"/>
      <c r="Q728" s="73"/>
      <c r="R728" s="58">
        <v>59923</v>
      </c>
      <c r="S728" s="59">
        <v>60912</v>
      </c>
      <c r="T728" s="58">
        <v>60969</v>
      </c>
      <c r="U728" s="59">
        <v>61085</v>
      </c>
      <c r="V728" s="58">
        <v>61322</v>
      </c>
      <c r="W728" s="59">
        <v>61415</v>
      </c>
      <c r="X728" s="58">
        <v>61472</v>
      </c>
      <c r="Y728" s="59">
        <v>61565</v>
      </c>
      <c r="Z728" s="58">
        <v>61771</v>
      </c>
      <c r="AA728" s="59">
        <v>61876</v>
      </c>
      <c r="AB728" s="58">
        <v>62027</v>
      </c>
      <c r="AC728" s="59">
        <v>62231</v>
      </c>
      <c r="AD728" s="58">
        <v>62329</v>
      </c>
      <c r="AE728" s="58">
        <v>62417</v>
      </c>
      <c r="AF728" s="59">
        <v>62474</v>
      </c>
    </row>
    <row r="729" s="65" customFormat="1" ht="22" customHeight="1" spans="2:32">
      <c r="B729" s="73"/>
      <c r="C729" s="73"/>
      <c r="D729" s="73"/>
      <c r="E729" s="73"/>
      <c r="F729" s="73"/>
      <c r="G729" s="73"/>
      <c r="H729" s="73"/>
      <c r="I729" s="73"/>
      <c r="J729" s="73"/>
      <c r="K729" s="73"/>
      <c r="L729" s="73"/>
      <c r="M729" s="73"/>
      <c r="N729" s="73"/>
      <c r="O729" s="73"/>
      <c r="P729" s="73"/>
      <c r="Q729" s="73"/>
      <c r="R729" s="58">
        <v>59925</v>
      </c>
      <c r="S729" s="59">
        <v>60913</v>
      </c>
      <c r="T729" s="58">
        <v>60973</v>
      </c>
      <c r="U729" s="59">
        <v>61087</v>
      </c>
      <c r="V729" s="58">
        <v>61323</v>
      </c>
      <c r="W729" s="59">
        <v>61416</v>
      </c>
      <c r="X729" s="58">
        <v>61473</v>
      </c>
      <c r="Y729" s="59">
        <v>61567</v>
      </c>
      <c r="Z729" s="58">
        <v>61772</v>
      </c>
      <c r="AA729" s="59">
        <v>61877</v>
      </c>
      <c r="AB729" s="58">
        <v>62028</v>
      </c>
      <c r="AC729" s="59">
        <v>62237</v>
      </c>
      <c r="AD729" s="58">
        <v>62330</v>
      </c>
      <c r="AE729" s="58">
        <v>62418</v>
      </c>
      <c r="AF729" s="59">
        <v>62475</v>
      </c>
    </row>
    <row r="730" s="65" customFormat="1" ht="22" customHeight="1" spans="2:32">
      <c r="B730" s="73"/>
      <c r="C730" s="73"/>
      <c r="D730" s="73"/>
      <c r="E730" s="73"/>
      <c r="F730" s="73"/>
      <c r="G730" s="73"/>
      <c r="H730" s="73"/>
      <c r="I730" s="73"/>
      <c r="J730" s="73"/>
      <c r="K730" s="73"/>
      <c r="L730" s="73"/>
      <c r="M730" s="73"/>
      <c r="N730" s="73"/>
      <c r="O730" s="73"/>
      <c r="P730" s="73"/>
      <c r="Q730" s="73"/>
      <c r="R730" s="58">
        <v>59926</v>
      </c>
      <c r="S730" s="59">
        <v>60917</v>
      </c>
      <c r="T730" s="58">
        <v>60974</v>
      </c>
      <c r="U730" s="59">
        <v>61089</v>
      </c>
      <c r="V730" s="58">
        <v>61324</v>
      </c>
      <c r="W730" s="59">
        <v>61417</v>
      </c>
      <c r="X730" s="58">
        <v>61474</v>
      </c>
      <c r="Y730" s="59">
        <v>61569</v>
      </c>
      <c r="Z730" s="58">
        <v>61773</v>
      </c>
      <c r="AA730" s="59">
        <v>61878</v>
      </c>
      <c r="AB730" s="58">
        <v>62030</v>
      </c>
      <c r="AC730" s="59">
        <v>62241</v>
      </c>
      <c r="AD730" s="58">
        <v>62334</v>
      </c>
      <c r="AE730" s="58">
        <v>62419</v>
      </c>
      <c r="AF730" s="59">
        <v>62476</v>
      </c>
    </row>
    <row r="731" s="65" customFormat="1" ht="22" customHeight="1" spans="2:32">
      <c r="B731" s="73"/>
      <c r="C731" s="73"/>
      <c r="D731" s="73"/>
      <c r="E731" s="73"/>
      <c r="F731" s="73"/>
      <c r="G731" s="73"/>
      <c r="H731" s="73"/>
      <c r="I731" s="73"/>
      <c r="J731" s="73"/>
      <c r="K731" s="73"/>
      <c r="L731" s="73"/>
      <c r="M731" s="73"/>
      <c r="N731" s="73"/>
      <c r="O731" s="73"/>
      <c r="P731" s="73"/>
      <c r="Q731" s="73"/>
      <c r="R731" s="58">
        <v>59928</v>
      </c>
      <c r="S731" s="59">
        <v>60918</v>
      </c>
      <c r="T731" s="58">
        <v>61001</v>
      </c>
      <c r="U731" s="59">
        <v>61230</v>
      </c>
      <c r="V731" s="58">
        <v>61325</v>
      </c>
      <c r="W731" s="59">
        <v>61418</v>
      </c>
      <c r="X731" s="58">
        <v>61475</v>
      </c>
      <c r="Y731" s="59">
        <v>61570</v>
      </c>
      <c r="Z731" s="58">
        <v>61774</v>
      </c>
      <c r="AA731" s="59">
        <v>61882</v>
      </c>
      <c r="AB731" s="58">
        <v>62031</v>
      </c>
      <c r="AC731" s="59">
        <v>62242</v>
      </c>
      <c r="AD731" s="58">
        <v>62336</v>
      </c>
      <c r="AE731" s="58">
        <v>62420</v>
      </c>
      <c r="AF731" s="59">
        <v>62477</v>
      </c>
    </row>
    <row r="732" s="65" customFormat="1" ht="22" customHeight="1" spans="2:32">
      <c r="B732" s="73"/>
      <c r="C732" s="73"/>
      <c r="D732" s="73"/>
      <c r="E732" s="73"/>
      <c r="F732" s="73"/>
      <c r="G732" s="73"/>
      <c r="H732" s="73"/>
      <c r="I732" s="73"/>
      <c r="J732" s="73"/>
      <c r="K732" s="73"/>
      <c r="L732" s="73"/>
      <c r="M732" s="73"/>
      <c r="N732" s="73"/>
      <c r="O732" s="73"/>
      <c r="P732" s="73"/>
      <c r="Q732" s="73"/>
      <c r="R732" s="58">
        <v>59929</v>
      </c>
      <c r="S732" s="59">
        <v>60919</v>
      </c>
      <c r="T732" s="58">
        <v>61006</v>
      </c>
      <c r="U732" s="59">
        <v>61231</v>
      </c>
      <c r="V732" s="58">
        <v>61326</v>
      </c>
      <c r="W732" s="59">
        <v>61420</v>
      </c>
      <c r="X732" s="58">
        <v>61476</v>
      </c>
      <c r="Y732" s="59">
        <v>61572</v>
      </c>
      <c r="Z732" s="58">
        <v>61775</v>
      </c>
      <c r="AA732" s="59">
        <v>61883</v>
      </c>
      <c r="AB732" s="58">
        <v>62032</v>
      </c>
      <c r="AC732" s="59">
        <v>62244</v>
      </c>
      <c r="AD732" s="58">
        <v>62338</v>
      </c>
      <c r="AE732" s="58">
        <v>62421</v>
      </c>
      <c r="AF732" s="59">
        <v>62478</v>
      </c>
    </row>
    <row r="733" s="65" customFormat="1" ht="22" customHeight="1" spans="2:32">
      <c r="B733" s="73"/>
      <c r="C733" s="73"/>
      <c r="D733" s="73"/>
      <c r="E733" s="73"/>
      <c r="F733" s="73"/>
      <c r="G733" s="73"/>
      <c r="H733" s="73"/>
      <c r="I733" s="73"/>
      <c r="J733" s="73"/>
      <c r="K733" s="73"/>
      <c r="L733" s="73"/>
      <c r="M733" s="73"/>
      <c r="N733" s="73"/>
      <c r="O733" s="73"/>
      <c r="P733" s="73"/>
      <c r="Q733" s="73"/>
      <c r="R733" s="58">
        <v>59930</v>
      </c>
      <c r="S733" s="59">
        <v>60920</v>
      </c>
      <c r="T733" s="58">
        <v>61007</v>
      </c>
      <c r="U733" s="59">
        <v>61233</v>
      </c>
      <c r="V733" s="58">
        <v>61327</v>
      </c>
      <c r="W733" s="59">
        <v>61421</v>
      </c>
      <c r="X733" s="58">
        <v>61477</v>
      </c>
      <c r="Y733" s="59">
        <v>61720</v>
      </c>
      <c r="Z733" s="58">
        <v>61776</v>
      </c>
      <c r="AA733" s="59">
        <v>61910</v>
      </c>
      <c r="AB733" s="58">
        <v>62033</v>
      </c>
      <c r="AC733" s="59">
        <v>62245</v>
      </c>
      <c r="AD733" s="58">
        <v>62339</v>
      </c>
      <c r="AE733" s="58">
        <v>62422</v>
      </c>
      <c r="AF733" s="59">
        <v>62479</v>
      </c>
    </row>
    <row r="734" s="65" customFormat="1" ht="22" customHeight="1" spans="2:32">
      <c r="B734" s="73"/>
      <c r="C734" s="73"/>
      <c r="D734" s="73"/>
      <c r="E734" s="73"/>
      <c r="F734" s="73"/>
      <c r="G734" s="73"/>
      <c r="H734" s="73"/>
      <c r="I734" s="73"/>
      <c r="J734" s="73"/>
      <c r="K734" s="73"/>
      <c r="L734" s="73"/>
      <c r="M734" s="73"/>
      <c r="N734" s="73"/>
      <c r="O734" s="73"/>
      <c r="P734" s="73"/>
      <c r="Q734" s="73"/>
      <c r="R734" s="58">
        <v>59931</v>
      </c>
      <c r="S734" s="59">
        <v>60921</v>
      </c>
      <c r="T734" s="58">
        <v>61012</v>
      </c>
      <c r="U734" s="59">
        <v>61234</v>
      </c>
      <c r="V734" s="58">
        <v>61328</v>
      </c>
      <c r="W734" s="59">
        <v>61422</v>
      </c>
      <c r="X734" s="58">
        <v>61478</v>
      </c>
      <c r="Y734" s="59">
        <v>61721</v>
      </c>
      <c r="Z734" s="58">
        <v>61777</v>
      </c>
      <c r="AA734" s="59">
        <v>61912</v>
      </c>
      <c r="AB734" s="58">
        <v>62036</v>
      </c>
      <c r="AC734" s="59">
        <v>62252</v>
      </c>
      <c r="AD734" s="58">
        <v>62340</v>
      </c>
      <c r="AE734" s="58">
        <v>62423</v>
      </c>
      <c r="AF734" s="59">
        <v>62480</v>
      </c>
    </row>
    <row r="735" s="65" customFormat="1" ht="22" customHeight="1" spans="2:32">
      <c r="B735" s="73"/>
      <c r="C735" s="73"/>
      <c r="D735" s="73"/>
      <c r="E735" s="73"/>
      <c r="F735" s="73"/>
      <c r="G735" s="73"/>
      <c r="H735" s="73"/>
      <c r="I735" s="73"/>
      <c r="J735" s="73"/>
      <c r="K735" s="73"/>
      <c r="L735" s="73"/>
      <c r="M735" s="73"/>
      <c r="N735" s="73"/>
      <c r="O735" s="73"/>
      <c r="P735" s="73"/>
      <c r="Q735" s="73"/>
      <c r="R735" s="58">
        <v>59932</v>
      </c>
      <c r="S735" s="59">
        <v>60922</v>
      </c>
      <c r="T735" s="58">
        <v>61014</v>
      </c>
      <c r="U735" s="59">
        <v>61235</v>
      </c>
      <c r="V735" s="58">
        <v>61329</v>
      </c>
      <c r="W735" s="59">
        <v>61423</v>
      </c>
      <c r="X735" s="58">
        <v>61479</v>
      </c>
      <c r="Y735" s="59">
        <v>61722</v>
      </c>
      <c r="Z735" s="58">
        <v>61778</v>
      </c>
      <c r="AA735" s="59">
        <v>61913</v>
      </c>
      <c r="AB735" s="58">
        <v>62037</v>
      </c>
      <c r="AC735" s="59">
        <v>62253</v>
      </c>
      <c r="AD735" s="58">
        <v>62341</v>
      </c>
      <c r="AE735" s="58">
        <v>62424</v>
      </c>
      <c r="AF735" s="59">
        <v>62501</v>
      </c>
    </row>
    <row r="736" s="65" customFormat="1" ht="22" customHeight="1" spans="2:32">
      <c r="B736" s="73"/>
      <c r="C736" s="73"/>
      <c r="D736" s="73"/>
      <c r="E736" s="73"/>
      <c r="F736" s="73"/>
      <c r="G736" s="73"/>
      <c r="H736" s="73"/>
      <c r="I736" s="73"/>
      <c r="J736" s="73"/>
      <c r="K736" s="73"/>
      <c r="L736" s="73"/>
      <c r="M736" s="73"/>
      <c r="N736" s="73"/>
      <c r="O736" s="73"/>
      <c r="P736" s="73"/>
      <c r="Q736" s="73"/>
      <c r="R736" s="58">
        <v>59933</v>
      </c>
      <c r="S736" s="59">
        <v>60924</v>
      </c>
      <c r="T736" s="58">
        <v>61015</v>
      </c>
      <c r="U736" s="59">
        <v>61236</v>
      </c>
      <c r="V736" s="58">
        <v>61330</v>
      </c>
      <c r="W736" s="59">
        <v>61424</v>
      </c>
      <c r="X736" s="58">
        <v>61480</v>
      </c>
      <c r="Y736" s="59">
        <v>61723</v>
      </c>
      <c r="Z736" s="58">
        <v>61810</v>
      </c>
      <c r="AA736" s="59">
        <v>61914</v>
      </c>
      <c r="AB736" s="58">
        <v>62044</v>
      </c>
      <c r="AC736" s="59">
        <v>62255</v>
      </c>
      <c r="AD736" s="58">
        <v>62343</v>
      </c>
      <c r="AE736" s="58">
        <v>62425</v>
      </c>
      <c r="AF736" s="59">
        <v>62510</v>
      </c>
    </row>
    <row r="737" s="65" customFormat="1" ht="22" customHeight="1" spans="2:32">
      <c r="B737" s="73"/>
      <c r="C737" s="73"/>
      <c r="D737" s="73"/>
      <c r="E737" s="73"/>
      <c r="F737" s="73"/>
      <c r="G737" s="73"/>
      <c r="H737" s="73"/>
      <c r="I737" s="73"/>
      <c r="J737" s="73"/>
      <c r="K737" s="73"/>
      <c r="L737" s="73"/>
      <c r="M737" s="73"/>
      <c r="N737" s="73"/>
      <c r="O737" s="73"/>
      <c r="P737" s="73"/>
      <c r="Q737" s="73"/>
      <c r="R737" s="58">
        <v>59934</v>
      </c>
      <c r="S737" s="59">
        <v>60927</v>
      </c>
      <c r="T737" s="58">
        <v>61018</v>
      </c>
      <c r="U737" s="59">
        <v>61237</v>
      </c>
      <c r="V737" s="58">
        <v>61331</v>
      </c>
      <c r="W737" s="59">
        <v>61425</v>
      </c>
      <c r="X737" s="58">
        <v>61482</v>
      </c>
      <c r="Y737" s="59">
        <v>61724</v>
      </c>
      <c r="Z737" s="58">
        <v>61811</v>
      </c>
      <c r="AA737" s="59">
        <v>61917</v>
      </c>
      <c r="AB737" s="58">
        <v>62045</v>
      </c>
      <c r="AC737" s="59">
        <v>62257</v>
      </c>
      <c r="AD737" s="58">
        <v>62344</v>
      </c>
      <c r="AE737" s="58">
        <v>62426</v>
      </c>
      <c r="AF737" s="59">
        <v>62512</v>
      </c>
    </row>
    <row r="738" s="65" customFormat="1" ht="22" customHeight="1" spans="2:32">
      <c r="B738" s="73"/>
      <c r="C738" s="73"/>
      <c r="D738" s="73"/>
      <c r="E738" s="73"/>
      <c r="F738" s="73"/>
      <c r="G738" s="73"/>
      <c r="H738" s="73"/>
      <c r="I738" s="73"/>
      <c r="J738" s="73"/>
      <c r="K738" s="73"/>
      <c r="L738" s="73"/>
      <c r="M738" s="73"/>
      <c r="N738" s="73"/>
      <c r="O738" s="73"/>
      <c r="P738" s="73"/>
      <c r="Q738" s="73"/>
      <c r="R738" s="58">
        <v>59935</v>
      </c>
      <c r="S738" s="59">
        <v>60928</v>
      </c>
      <c r="T738" s="58">
        <v>61019</v>
      </c>
      <c r="U738" s="59">
        <v>61238</v>
      </c>
      <c r="V738" s="58">
        <v>61333</v>
      </c>
      <c r="W738" s="59">
        <v>61427</v>
      </c>
      <c r="X738" s="58">
        <v>61483</v>
      </c>
      <c r="Y738" s="59">
        <v>61725</v>
      </c>
      <c r="Z738" s="58">
        <v>61812</v>
      </c>
      <c r="AA738" s="59">
        <v>61919</v>
      </c>
      <c r="AB738" s="58">
        <v>62047</v>
      </c>
      <c r="AC738" s="59">
        <v>62261</v>
      </c>
      <c r="AD738" s="58">
        <v>62345</v>
      </c>
      <c r="AE738" s="58">
        <v>62427</v>
      </c>
      <c r="AF738" s="59">
        <v>62513</v>
      </c>
    </row>
    <row r="739" s="65" customFormat="1" ht="22" customHeight="1" spans="2:32">
      <c r="B739" s="73"/>
      <c r="C739" s="73"/>
      <c r="D739" s="73"/>
      <c r="E739" s="73"/>
      <c r="F739" s="73"/>
      <c r="G739" s="73"/>
      <c r="H739" s="73"/>
      <c r="I739" s="73"/>
      <c r="J739" s="73"/>
      <c r="K739" s="73"/>
      <c r="L739" s="73"/>
      <c r="M739" s="73"/>
      <c r="N739" s="73"/>
      <c r="O739" s="73"/>
      <c r="P739" s="73"/>
      <c r="Q739" s="73"/>
      <c r="R739" s="58">
        <v>59936</v>
      </c>
      <c r="S739" s="59">
        <v>60929</v>
      </c>
      <c r="T739" s="58">
        <v>61024</v>
      </c>
      <c r="U739" s="59">
        <v>61242</v>
      </c>
      <c r="V739" s="58">
        <v>61334</v>
      </c>
      <c r="W739" s="59">
        <v>61428</v>
      </c>
      <c r="X739" s="58">
        <v>61484</v>
      </c>
      <c r="Y739" s="59">
        <v>61726</v>
      </c>
      <c r="Z739" s="58">
        <v>61813</v>
      </c>
      <c r="AA739" s="59">
        <v>61924</v>
      </c>
      <c r="AB739" s="58">
        <v>62049</v>
      </c>
      <c r="AC739" s="59">
        <v>62262</v>
      </c>
      <c r="AD739" s="58">
        <v>62346</v>
      </c>
      <c r="AE739" s="58">
        <v>62428</v>
      </c>
      <c r="AF739" s="59">
        <v>62514</v>
      </c>
    </row>
    <row r="740" s="65" customFormat="1" ht="22" customHeight="1" spans="2:32">
      <c r="B740" s="73"/>
      <c r="C740" s="73"/>
      <c r="D740" s="73"/>
      <c r="E740" s="73"/>
      <c r="F740" s="73"/>
      <c r="G740" s="73"/>
      <c r="H740" s="73"/>
      <c r="I740" s="73"/>
      <c r="J740" s="73"/>
      <c r="K740" s="73"/>
      <c r="L740" s="73"/>
      <c r="M740" s="73"/>
      <c r="N740" s="73"/>
      <c r="O740" s="73"/>
      <c r="P740" s="73"/>
      <c r="Q740" s="73"/>
      <c r="R740" s="58">
        <v>60034</v>
      </c>
      <c r="S740" s="59">
        <v>60930</v>
      </c>
      <c r="T740" s="58">
        <v>61027</v>
      </c>
      <c r="U740" s="59">
        <v>61243</v>
      </c>
      <c r="V740" s="58">
        <v>61336</v>
      </c>
      <c r="W740" s="59">
        <v>61431</v>
      </c>
      <c r="X740" s="58">
        <v>61485</v>
      </c>
      <c r="Y740" s="59">
        <v>61728</v>
      </c>
      <c r="Z740" s="58">
        <v>61814</v>
      </c>
      <c r="AA740" s="59">
        <v>61925</v>
      </c>
      <c r="AB740" s="58">
        <v>62050</v>
      </c>
      <c r="AC740" s="59">
        <v>62263</v>
      </c>
      <c r="AD740" s="58">
        <v>62347</v>
      </c>
      <c r="AE740" s="58">
        <v>62431</v>
      </c>
      <c r="AF740" s="59">
        <v>62515</v>
      </c>
    </row>
    <row r="741" s="65" customFormat="1" ht="22" customHeight="1" spans="2:32">
      <c r="B741" s="73"/>
      <c r="C741" s="73"/>
      <c r="D741" s="73"/>
      <c r="E741" s="73"/>
      <c r="F741" s="73"/>
      <c r="G741" s="73"/>
      <c r="H741" s="73"/>
      <c r="I741" s="73"/>
      <c r="J741" s="73"/>
      <c r="K741" s="73"/>
      <c r="L741" s="73"/>
      <c r="M741" s="73"/>
      <c r="N741" s="73"/>
      <c r="O741" s="73"/>
      <c r="P741" s="73"/>
      <c r="Q741" s="73"/>
      <c r="R741" s="58">
        <v>60111</v>
      </c>
      <c r="S741" s="59">
        <v>60931</v>
      </c>
      <c r="T741" s="58">
        <v>61028</v>
      </c>
      <c r="U741" s="59">
        <v>61250</v>
      </c>
      <c r="V741" s="58">
        <v>61337</v>
      </c>
      <c r="W741" s="59">
        <v>61432</v>
      </c>
      <c r="X741" s="58">
        <v>61486</v>
      </c>
      <c r="Y741" s="59">
        <v>61730</v>
      </c>
      <c r="Z741" s="58">
        <v>61816</v>
      </c>
      <c r="AA741" s="59">
        <v>61928</v>
      </c>
      <c r="AB741" s="58">
        <v>62051</v>
      </c>
      <c r="AC741" s="59">
        <v>62266</v>
      </c>
      <c r="AD741" s="58">
        <v>62348</v>
      </c>
      <c r="AE741" s="58">
        <v>62432</v>
      </c>
      <c r="AF741" s="59">
        <v>62518</v>
      </c>
    </row>
    <row r="742" s="65" customFormat="1" ht="22" customHeight="1" spans="2:32">
      <c r="B742" s="73"/>
      <c r="C742" s="73"/>
      <c r="D742" s="73"/>
      <c r="E742" s="73"/>
      <c r="F742" s="73"/>
      <c r="G742" s="73"/>
      <c r="H742" s="73"/>
      <c r="I742" s="73"/>
      <c r="J742" s="73"/>
      <c r="K742" s="73"/>
      <c r="L742" s="73"/>
      <c r="M742" s="73"/>
      <c r="N742" s="73"/>
      <c r="O742" s="73"/>
      <c r="P742" s="73"/>
      <c r="Q742" s="73"/>
      <c r="R742" s="58">
        <v>60150</v>
      </c>
      <c r="S742" s="59">
        <v>60933</v>
      </c>
      <c r="T742" s="58">
        <v>61030</v>
      </c>
      <c r="U742" s="59">
        <v>61251</v>
      </c>
      <c r="V742" s="58">
        <v>61338</v>
      </c>
      <c r="W742" s="59">
        <v>61433</v>
      </c>
      <c r="X742" s="58">
        <v>61488</v>
      </c>
      <c r="Y742" s="59">
        <v>61731</v>
      </c>
      <c r="Z742" s="58">
        <v>61817</v>
      </c>
      <c r="AA742" s="59">
        <v>61929</v>
      </c>
      <c r="AB742" s="58">
        <v>62052</v>
      </c>
      <c r="AC742" s="59">
        <v>62268</v>
      </c>
      <c r="AD742" s="58">
        <v>62349</v>
      </c>
      <c r="AE742" s="58">
        <v>62433</v>
      </c>
      <c r="AF742" s="59">
        <v>62519</v>
      </c>
    </row>
    <row r="743" s="65" customFormat="1" ht="22" customHeight="1" spans="2:32">
      <c r="B743" s="73"/>
      <c r="C743" s="73"/>
      <c r="D743" s="73"/>
      <c r="E743" s="73"/>
      <c r="F743" s="73"/>
      <c r="G743" s="73"/>
      <c r="H743" s="73"/>
      <c r="I743" s="73"/>
      <c r="J743" s="73"/>
      <c r="K743" s="73"/>
      <c r="L743" s="73"/>
      <c r="M743" s="73"/>
      <c r="N743" s="73"/>
      <c r="O743" s="73"/>
      <c r="P743" s="73"/>
      <c r="Q743" s="73"/>
      <c r="R743" s="58">
        <v>60151</v>
      </c>
      <c r="S743" s="59">
        <v>60934</v>
      </c>
      <c r="T743" s="58">
        <v>61031</v>
      </c>
      <c r="U743" s="59">
        <v>61252</v>
      </c>
      <c r="V743" s="58">
        <v>61340</v>
      </c>
      <c r="W743" s="59">
        <v>61434</v>
      </c>
      <c r="X743" s="58">
        <v>61489</v>
      </c>
      <c r="Y743" s="59">
        <v>61732</v>
      </c>
      <c r="Z743" s="58">
        <v>61818</v>
      </c>
      <c r="AA743" s="59">
        <v>61930</v>
      </c>
      <c r="AB743" s="58">
        <v>62053</v>
      </c>
      <c r="AC743" s="59">
        <v>62271</v>
      </c>
      <c r="AD743" s="58">
        <v>62351</v>
      </c>
      <c r="AE743" s="58">
        <v>62434</v>
      </c>
      <c r="AF743" s="59">
        <v>62520</v>
      </c>
    </row>
    <row r="744" s="65" customFormat="1" ht="22" customHeight="1" spans="2:32">
      <c r="B744" s="73"/>
      <c r="C744" s="73"/>
      <c r="D744" s="73"/>
      <c r="E744" s="73"/>
      <c r="F744" s="73"/>
      <c r="G744" s="73"/>
      <c r="H744" s="73"/>
      <c r="I744" s="73"/>
      <c r="J744" s="73"/>
      <c r="K744" s="73"/>
      <c r="L744" s="73"/>
      <c r="M744" s="73"/>
      <c r="N744" s="73"/>
      <c r="O744" s="73"/>
      <c r="P744" s="73"/>
      <c r="Q744" s="73"/>
      <c r="R744" s="58">
        <v>60182</v>
      </c>
      <c r="S744" s="59">
        <v>60935</v>
      </c>
      <c r="T744" s="58">
        <v>61038</v>
      </c>
      <c r="U744" s="59">
        <v>61257</v>
      </c>
      <c r="V744" s="58">
        <v>61341</v>
      </c>
      <c r="W744" s="59">
        <v>61435</v>
      </c>
      <c r="X744" s="58">
        <v>61490</v>
      </c>
      <c r="Y744" s="59">
        <v>61733</v>
      </c>
      <c r="Z744" s="58">
        <v>61830</v>
      </c>
      <c r="AA744" s="59">
        <v>61931</v>
      </c>
      <c r="AB744" s="58">
        <v>62054</v>
      </c>
      <c r="AC744" s="59">
        <v>62272</v>
      </c>
      <c r="AD744" s="58">
        <v>62353</v>
      </c>
      <c r="AE744" s="58">
        <v>62436</v>
      </c>
      <c r="AF744" s="59">
        <v>62530</v>
      </c>
    </row>
    <row r="745" s="65" customFormat="1" ht="22" customHeight="1" spans="2:32">
      <c r="B745" s="73"/>
      <c r="C745" s="73"/>
      <c r="D745" s="73"/>
      <c r="E745" s="73"/>
      <c r="F745" s="73"/>
      <c r="G745" s="73"/>
      <c r="H745" s="73"/>
      <c r="I745" s="73"/>
      <c r="J745" s="73"/>
      <c r="K745" s="73"/>
      <c r="L745" s="73"/>
      <c r="M745" s="73"/>
      <c r="N745" s="73"/>
      <c r="O745" s="73"/>
      <c r="P745" s="73"/>
      <c r="Q745" s="73"/>
      <c r="R745" s="58">
        <v>60420</v>
      </c>
      <c r="S745" s="59">
        <v>60938</v>
      </c>
      <c r="T745" s="58">
        <v>61039</v>
      </c>
      <c r="U745" s="59">
        <v>61258</v>
      </c>
      <c r="V745" s="58">
        <v>61342</v>
      </c>
      <c r="W745" s="59">
        <v>61436</v>
      </c>
      <c r="X745" s="58">
        <v>61491</v>
      </c>
      <c r="Y745" s="59">
        <v>61734</v>
      </c>
      <c r="Z745" s="58">
        <v>61831</v>
      </c>
      <c r="AA745" s="59">
        <v>61932</v>
      </c>
      <c r="AB745" s="58">
        <v>62061</v>
      </c>
      <c r="AC745" s="59">
        <v>62273</v>
      </c>
      <c r="AD745" s="58">
        <v>62354</v>
      </c>
      <c r="AE745" s="58">
        <v>62438</v>
      </c>
      <c r="AF745" s="59">
        <v>62531</v>
      </c>
    </row>
    <row r="746" s="65" customFormat="1" ht="22" customHeight="1" spans="2:32">
      <c r="B746" s="73"/>
      <c r="C746" s="73"/>
      <c r="D746" s="73"/>
      <c r="E746" s="73"/>
      <c r="F746" s="73"/>
      <c r="G746" s="73"/>
      <c r="H746" s="73"/>
      <c r="I746" s="73"/>
      <c r="J746" s="73"/>
      <c r="K746" s="73"/>
      <c r="L746" s="73"/>
      <c r="M746" s="73"/>
      <c r="N746" s="73"/>
      <c r="O746" s="73"/>
      <c r="P746" s="73"/>
      <c r="Q746" s="73"/>
      <c r="R746" s="58">
        <v>60424</v>
      </c>
      <c r="S746" s="59">
        <v>60939</v>
      </c>
      <c r="T746" s="58">
        <v>61041</v>
      </c>
      <c r="U746" s="59">
        <v>61259</v>
      </c>
      <c r="V746" s="58">
        <v>61344</v>
      </c>
      <c r="W746" s="59">
        <v>61437</v>
      </c>
      <c r="X746" s="58">
        <v>61501</v>
      </c>
      <c r="Y746" s="59">
        <v>61735</v>
      </c>
      <c r="Z746" s="58">
        <v>61839</v>
      </c>
      <c r="AA746" s="59">
        <v>61933</v>
      </c>
      <c r="AB746" s="58">
        <v>62063</v>
      </c>
      <c r="AC746" s="59">
        <v>62274</v>
      </c>
      <c r="AD746" s="58">
        <v>62355</v>
      </c>
      <c r="AE746" s="58">
        <v>62439</v>
      </c>
      <c r="AF746" s="59">
        <v>62532</v>
      </c>
    </row>
    <row r="747" s="65" customFormat="1" ht="22" customHeight="1" spans="2:32">
      <c r="B747" s="73"/>
      <c r="C747" s="73"/>
      <c r="D747" s="73"/>
      <c r="E747" s="73"/>
      <c r="F747" s="73"/>
      <c r="G747" s="73"/>
      <c r="H747" s="73"/>
      <c r="I747" s="73"/>
      <c r="J747" s="73"/>
      <c r="K747" s="73"/>
      <c r="L747" s="73"/>
      <c r="M747" s="73"/>
      <c r="N747" s="73"/>
      <c r="O747" s="73"/>
      <c r="P747" s="73"/>
      <c r="Q747" s="73"/>
      <c r="R747" s="58">
        <v>60437</v>
      </c>
      <c r="S747" s="59">
        <v>60940</v>
      </c>
      <c r="T747" s="58">
        <v>61042</v>
      </c>
      <c r="U747" s="59">
        <v>61260</v>
      </c>
      <c r="V747" s="58">
        <v>61345</v>
      </c>
      <c r="W747" s="59">
        <v>61438</v>
      </c>
      <c r="X747" s="58">
        <v>61516</v>
      </c>
      <c r="Y747" s="59">
        <v>61736</v>
      </c>
      <c r="Z747" s="58">
        <v>61840</v>
      </c>
      <c r="AA747" s="59">
        <v>61937</v>
      </c>
      <c r="AB747" s="58">
        <v>62065</v>
      </c>
      <c r="AC747" s="59">
        <v>62275</v>
      </c>
      <c r="AD747" s="58">
        <v>62356</v>
      </c>
      <c r="AE747" s="58">
        <v>62440</v>
      </c>
      <c r="AF747" s="59">
        <v>62533</v>
      </c>
    </row>
    <row r="748" s="65" customFormat="1" ht="22" customHeight="1" spans="2:32">
      <c r="B748" s="73"/>
      <c r="C748" s="73"/>
      <c r="D748" s="73"/>
      <c r="E748" s="73"/>
      <c r="F748" s="73"/>
      <c r="G748" s="73"/>
      <c r="H748" s="73"/>
      <c r="I748" s="73"/>
      <c r="J748" s="73"/>
      <c r="K748" s="73"/>
      <c r="L748" s="73"/>
      <c r="M748" s="73"/>
      <c r="N748" s="73"/>
      <c r="O748" s="73"/>
      <c r="P748" s="73"/>
      <c r="Q748" s="73"/>
      <c r="R748" s="58">
        <v>62534</v>
      </c>
      <c r="S748" s="59">
        <v>62633</v>
      </c>
      <c r="T748" s="58">
        <v>62809</v>
      </c>
      <c r="U748" s="59">
        <v>62863</v>
      </c>
      <c r="V748" s="58">
        <v>62921</v>
      </c>
      <c r="W748" s="59">
        <v>62985</v>
      </c>
      <c r="X748" s="58">
        <v>63345</v>
      </c>
      <c r="Y748" s="59">
        <v>63450</v>
      </c>
      <c r="Z748" s="58">
        <v>63551</v>
      </c>
      <c r="AA748" s="59">
        <v>63673</v>
      </c>
      <c r="AB748" s="58">
        <v>63828</v>
      </c>
      <c r="AC748" s="59">
        <v>63941</v>
      </c>
      <c r="AD748" s="58">
        <v>64077</v>
      </c>
      <c r="AE748" s="58">
        <v>64457</v>
      </c>
      <c r="AF748" s="59">
        <v>64632</v>
      </c>
    </row>
    <row r="749" s="65" customFormat="1" ht="22" customHeight="1" spans="2:32">
      <c r="B749" s="73"/>
      <c r="C749" s="73"/>
      <c r="D749" s="73"/>
      <c r="E749" s="73"/>
      <c r="F749" s="73"/>
      <c r="G749" s="73"/>
      <c r="H749" s="73"/>
      <c r="I749" s="73"/>
      <c r="J749" s="73"/>
      <c r="K749" s="73"/>
      <c r="L749" s="73"/>
      <c r="M749" s="73"/>
      <c r="N749" s="73"/>
      <c r="O749" s="73"/>
      <c r="P749" s="73"/>
      <c r="Q749" s="73"/>
      <c r="R749" s="58">
        <v>62536</v>
      </c>
      <c r="S749" s="59">
        <v>62634</v>
      </c>
      <c r="T749" s="58">
        <v>62810</v>
      </c>
      <c r="U749" s="59">
        <v>62865</v>
      </c>
      <c r="V749" s="58">
        <v>62922</v>
      </c>
      <c r="W749" s="59">
        <v>62987</v>
      </c>
      <c r="X749" s="58">
        <v>63347</v>
      </c>
      <c r="Y749" s="59">
        <v>63451</v>
      </c>
      <c r="Z749" s="58">
        <v>63552</v>
      </c>
      <c r="AA749" s="59">
        <v>63674</v>
      </c>
      <c r="AB749" s="58">
        <v>63829</v>
      </c>
      <c r="AC749" s="59">
        <v>63942</v>
      </c>
      <c r="AD749" s="58">
        <v>64084</v>
      </c>
      <c r="AE749" s="58">
        <v>64458</v>
      </c>
      <c r="AF749" s="59">
        <v>64633</v>
      </c>
    </row>
    <row r="750" s="65" customFormat="1" ht="22" customHeight="1" spans="2:32">
      <c r="B750" s="73"/>
      <c r="C750" s="73"/>
      <c r="D750" s="73"/>
      <c r="E750" s="73"/>
      <c r="F750" s="73"/>
      <c r="G750" s="73"/>
      <c r="H750" s="73"/>
      <c r="I750" s="73"/>
      <c r="J750" s="73"/>
      <c r="K750" s="73"/>
      <c r="L750" s="73"/>
      <c r="M750" s="73"/>
      <c r="N750" s="73"/>
      <c r="O750" s="73"/>
      <c r="P750" s="73"/>
      <c r="Q750" s="73"/>
      <c r="R750" s="58">
        <v>62538</v>
      </c>
      <c r="S750" s="59">
        <v>62635</v>
      </c>
      <c r="T750" s="58">
        <v>62811</v>
      </c>
      <c r="U750" s="59">
        <v>62866</v>
      </c>
      <c r="V750" s="58">
        <v>62923</v>
      </c>
      <c r="W750" s="59">
        <v>62988</v>
      </c>
      <c r="X750" s="58">
        <v>63349</v>
      </c>
      <c r="Y750" s="59">
        <v>63452</v>
      </c>
      <c r="Z750" s="58">
        <v>63555</v>
      </c>
      <c r="AA750" s="59">
        <v>63675</v>
      </c>
      <c r="AB750" s="58">
        <v>63830</v>
      </c>
      <c r="AC750" s="59">
        <v>63943</v>
      </c>
      <c r="AD750" s="58">
        <v>64085</v>
      </c>
      <c r="AE750" s="58">
        <v>64459</v>
      </c>
      <c r="AF750" s="59">
        <v>64635</v>
      </c>
    </row>
    <row r="751" s="65" customFormat="1" ht="22" customHeight="1" spans="2:32">
      <c r="B751" s="73"/>
      <c r="C751" s="73"/>
      <c r="D751" s="73"/>
      <c r="E751" s="73"/>
      <c r="F751" s="73"/>
      <c r="G751" s="73"/>
      <c r="H751" s="73"/>
      <c r="I751" s="73"/>
      <c r="J751" s="73"/>
      <c r="K751" s="73"/>
      <c r="L751" s="73"/>
      <c r="M751" s="73"/>
      <c r="N751" s="73"/>
      <c r="O751" s="73"/>
      <c r="P751" s="73"/>
      <c r="Q751" s="73"/>
      <c r="R751" s="58">
        <v>62539</v>
      </c>
      <c r="S751" s="59">
        <v>62638</v>
      </c>
      <c r="T751" s="58">
        <v>62814</v>
      </c>
      <c r="U751" s="59">
        <v>62867</v>
      </c>
      <c r="V751" s="58">
        <v>62924</v>
      </c>
      <c r="W751" s="59">
        <v>62990</v>
      </c>
      <c r="X751" s="58">
        <v>63350</v>
      </c>
      <c r="Y751" s="59">
        <v>63453</v>
      </c>
      <c r="Z751" s="58">
        <v>63556</v>
      </c>
      <c r="AA751" s="59">
        <v>63730</v>
      </c>
      <c r="AB751" s="58">
        <v>63833</v>
      </c>
      <c r="AC751" s="59">
        <v>63944</v>
      </c>
      <c r="AD751" s="58">
        <v>64088</v>
      </c>
      <c r="AE751" s="58">
        <v>64461</v>
      </c>
      <c r="AF751" s="59">
        <v>64636</v>
      </c>
    </row>
    <row r="752" s="65" customFormat="1" ht="22" customHeight="1" spans="2:32">
      <c r="B752" s="73"/>
      <c r="C752" s="73"/>
      <c r="D752" s="73"/>
      <c r="E752" s="73"/>
      <c r="F752" s="73"/>
      <c r="G752" s="73"/>
      <c r="H752" s="73"/>
      <c r="I752" s="73"/>
      <c r="J752" s="73"/>
      <c r="K752" s="73"/>
      <c r="L752" s="73"/>
      <c r="M752" s="73"/>
      <c r="N752" s="73"/>
      <c r="O752" s="73"/>
      <c r="P752" s="73"/>
      <c r="Q752" s="73"/>
      <c r="R752" s="58">
        <v>62541</v>
      </c>
      <c r="S752" s="59">
        <v>62639</v>
      </c>
      <c r="T752" s="58">
        <v>62815</v>
      </c>
      <c r="U752" s="59">
        <v>62868</v>
      </c>
      <c r="V752" s="58">
        <v>62926</v>
      </c>
      <c r="W752" s="59">
        <v>62991</v>
      </c>
      <c r="X752" s="58">
        <v>63351</v>
      </c>
      <c r="Y752" s="59">
        <v>63454</v>
      </c>
      <c r="Z752" s="58">
        <v>63557</v>
      </c>
      <c r="AA752" s="59">
        <v>63732</v>
      </c>
      <c r="AB752" s="58">
        <v>63834</v>
      </c>
      <c r="AC752" s="59">
        <v>63945</v>
      </c>
      <c r="AD752" s="58">
        <v>64090</v>
      </c>
      <c r="AE752" s="58">
        <v>64463</v>
      </c>
      <c r="AF752" s="59">
        <v>64637</v>
      </c>
    </row>
    <row r="753" s="65" customFormat="1" ht="22" customHeight="1" spans="2:32">
      <c r="B753" s="73"/>
      <c r="C753" s="73"/>
      <c r="D753" s="73"/>
      <c r="E753" s="73"/>
      <c r="F753" s="73"/>
      <c r="G753" s="73"/>
      <c r="H753" s="73"/>
      <c r="I753" s="73"/>
      <c r="J753" s="73"/>
      <c r="K753" s="73"/>
      <c r="L753" s="73"/>
      <c r="M753" s="73"/>
      <c r="N753" s="73"/>
      <c r="O753" s="73"/>
      <c r="P753" s="73"/>
      <c r="Q753" s="73"/>
      <c r="R753" s="58">
        <v>62543</v>
      </c>
      <c r="S753" s="59">
        <v>62640</v>
      </c>
      <c r="T753" s="58">
        <v>62816</v>
      </c>
      <c r="U753" s="59">
        <v>62869</v>
      </c>
      <c r="V753" s="58">
        <v>62928</v>
      </c>
      <c r="W753" s="59">
        <v>62992</v>
      </c>
      <c r="X753" s="58">
        <v>63352</v>
      </c>
      <c r="Y753" s="59">
        <v>63456</v>
      </c>
      <c r="Z753" s="58">
        <v>63558</v>
      </c>
      <c r="AA753" s="59">
        <v>63735</v>
      </c>
      <c r="AB753" s="58">
        <v>63837</v>
      </c>
      <c r="AC753" s="59">
        <v>63947</v>
      </c>
      <c r="AD753" s="58">
        <v>64096</v>
      </c>
      <c r="AE753" s="58">
        <v>64465</v>
      </c>
      <c r="AF753" s="59">
        <v>64638</v>
      </c>
    </row>
    <row r="754" s="65" customFormat="1" ht="22" customHeight="1" spans="2:32">
      <c r="B754" s="73"/>
      <c r="C754" s="73"/>
      <c r="D754" s="73"/>
      <c r="E754" s="73"/>
      <c r="F754" s="73"/>
      <c r="G754" s="73"/>
      <c r="H754" s="73"/>
      <c r="I754" s="73"/>
      <c r="J754" s="73"/>
      <c r="K754" s="73"/>
      <c r="L754" s="73"/>
      <c r="M754" s="73"/>
      <c r="N754" s="73"/>
      <c r="O754" s="73"/>
      <c r="P754" s="73"/>
      <c r="Q754" s="73"/>
      <c r="R754" s="58">
        <v>62544</v>
      </c>
      <c r="S754" s="59">
        <v>62642</v>
      </c>
      <c r="T754" s="58">
        <v>62817</v>
      </c>
      <c r="U754" s="59">
        <v>62870</v>
      </c>
      <c r="V754" s="58">
        <v>62931</v>
      </c>
      <c r="W754" s="59">
        <v>62994</v>
      </c>
      <c r="X754" s="58">
        <v>63353</v>
      </c>
      <c r="Y754" s="59">
        <v>63458</v>
      </c>
      <c r="Z754" s="58">
        <v>63559</v>
      </c>
      <c r="AA754" s="59">
        <v>63736</v>
      </c>
      <c r="AB754" s="58">
        <v>63839</v>
      </c>
      <c r="AC754" s="59">
        <v>63950</v>
      </c>
      <c r="AD754" s="58">
        <v>64098</v>
      </c>
      <c r="AE754" s="58">
        <v>64466</v>
      </c>
      <c r="AF754" s="59">
        <v>64639</v>
      </c>
    </row>
    <row r="755" s="65" customFormat="1" ht="22" customHeight="1" spans="2:32">
      <c r="B755" s="73"/>
      <c r="C755" s="73"/>
      <c r="D755" s="73"/>
      <c r="E755" s="73"/>
      <c r="F755" s="73"/>
      <c r="G755" s="73"/>
      <c r="H755" s="73"/>
      <c r="I755" s="73"/>
      <c r="J755" s="73"/>
      <c r="K755" s="73"/>
      <c r="L755" s="73"/>
      <c r="M755" s="73"/>
      <c r="N755" s="73"/>
      <c r="O755" s="73"/>
      <c r="P755" s="73"/>
      <c r="Q755" s="73"/>
      <c r="R755" s="58">
        <v>62545</v>
      </c>
      <c r="S755" s="59">
        <v>62643</v>
      </c>
      <c r="T755" s="58">
        <v>62818</v>
      </c>
      <c r="U755" s="59">
        <v>62871</v>
      </c>
      <c r="V755" s="58">
        <v>62932</v>
      </c>
      <c r="W755" s="59">
        <v>62995</v>
      </c>
      <c r="X755" s="58">
        <v>63357</v>
      </c>
      <c r="Y755" s="59">
        <v>63459</v>
      </c>
      <c r="Z755" s="58">
        <v>63560</v>
      </c>
      <c r="AA755" s="59">
        <v>63738</v>
      </c>
      <c r="AB755" s="58">
        <v>63845</v>
      </c>
      <c r="AC755" s="59">
        <v>63951</v>
      </c>
      <c r="AD755" s="58">
        <v>64164</v>
      </c>
      <c r="AE755" s="58">
        <v>64467</v>
      </c>
      <c r="AF755" s="59">
        <v>64640</v>
      </c>
    </row>
    <row r="756" s="65" customFormat="1" ht="22" customHeight="1" spans="2:32">
      <c r="B756" s="73"/>
      <c r="C756" s="73"/>
      <c r="D756" s="73"/>
      <c r="E756" s="73"/>
      <c r="F756" s="73"/>
      <c r="G756" s="73"/>
      <c r="H756" s="73"/>
      <c r="I756" s="73"/>
      <c r="J756" s="73"/>
      <c r="K756" s="73"/>
      <c r="L756" s="73"/>
      <c r="M756" s="73"/>
      <c r="N756" s="73"/>
      <c r="O756" s="73"/>
      <c r="P756" s="73"/>
      <c r="Q756" s="73"/>
      <c r="R756" s="58">
        <v>62546</v>
      </c>
      <c r="S756" s="59">
        <v>62644</v>
      </c>
      <c r="T756" s="58">
        <v>62820</v>
      </c>
      <c r="U756" s="59">
        <v>62872</v>
      </c>
      <c r="V756" s="58">
        <v>62934</v>
      </c>
      <c r="W756" s="59">
        <v>62996</v>
      </c>
      <c r="X756" s="58">
        <v>63359</v>
      </c>
      <c r="Y756" s="59">
        <v>63460</v>
      </c>
      <c r="Z756" s="58">
        <v>63561</v>
      </c>
      <c r="AA756" s="59">
        <v>63739</v>
      </c>
      <c r="AB756" s="58">
        <v>63846</v>
      </c>
      <c r="AC756" s="59">
        <v>63952</v>
      </c>
      <c r="AD756" s="58">
        <v>64166</v>
      </c>
      <c r="AE756" s="58">
        <v>64469</v>
      </c>
      <c r="AF756" s="59">
        <v>64641</v>
      </c>
    </row>
    <row r="757" s="65" customFormat="1" ht="22" customHeight="1" spans="2:32">
      <c r="B757" s="73"/>
      <c r="C757" s="73"/>
      <c r="D757" s="73"/>
      <c r="E757" s="73"/>
      <c r="F757" s="73"/>
      <c r="G757" s="73"/>
      <c r="H757" s="73"/>
      <c r="I757" s="73"/>
      <c r="J757" s="73"/>
      <c r="K757" s="73"/>
      <c r="L757" s="73"/>
      <c r="M757" s="73"/>
      <c r="N757" s="73"/>
      <c r="O757" s="73"/>
      <c r="P757" s="73"/>
      <c r="Q757" s="73"/>
      <c r="R757" s="58">
        <v>62547</v>
      </c>
      <c r="S757" s="59">
        <v>62649</v>
      </c>
      <c r="T757" s="58">
        <v>62821</v>
      </c>
      <c r="U757" s="59">
        <v>62875</v>
      </c>
      <c r="V757" s="58">
        <v>62935</v>
      </c>
      <c r="W757" s="59">
        <v>62997</v>
      </c>
      <c r="X757" s="58">
        <v>63361</v>
      </c>
      <c r="Y757" s="59">
        <v>63461</v>
      </c>
      <c r="Z757" s="58">
        <v>63565</v>
      </c>
      <c r="AA757" s="59">
        <v>63740</v>
      </c>
      <c r="AB757" s="58">
        <v>63847</v>
      </c>
      <c r="AC757" s="59">
        <v>63953</v>
      </c>
      <c r="AD757" s="58">
        <v>64401</v>
      </c>
      <c r="AE757" s="58">
        <v>64470</v>
      </c>
      <c r="AF757" s="59">
        <v>64642</v>
      </c>
    </row>
    <row r="758" s="65" customFormat="1" ht="22" customHeight="1" spans="2:32">
      <c r="B758" s="73"/>
      <c r="C758" s="73"/>
      <c r="D758" s="73"/>
      <c r="E758" s="73"/>
      <c r="F758" s="73"/>
      <c r="G758" s="73"/>
      <c r="H758" s="73"/>
      <c r="I758" s="73"/>
      <c r="J758" s="73"/>
      <c r="K758" s="73"/>
      <c r="L758" s="73"/>
      <c r="M758" s="73"/>
      <c r="N758" s="73"/>
      <c r="O758" s="73"/>
      <c r="P758" s="73"/>
      <c r="Q758" s="73"/>
      <c r="R758" s="58">
        <v>62548</v>
      </c>
      <c r="S758" s="59">
        <v>62655</v>
      </c>
      <c r="T758" s="58">
        <v>62823</v>
      </c>
      <c r="U758" s="59">
        <v>62877</v>
      </c>
      <c r="V758" s="58">
        <v>62938</v>
      </c>
      <c r="W758" s="59">
        <v>62998</v>
      </c>
      <c r="X758" s="58">
        <v>63363</v>
      </c>
      <c r="Y758" s="59">
        <v>63462</v>
      </c>
      <c r="Z758" s="58">
        <v>63566</v>
      </c>
      <c r="AA758" s="59">
        <v>63743</v>
      </c>
      <c r="AB758" s="58">
        <v>63848</v>
      </c>
      <c r="AC758" s="59">
        <v>63954</v>
      </c>
      <c r="AD758" s="58">
        <v>64402</v>
      </c>
      <c r="AE758" s="58">
        <v>64471</v>
      </c>
      <c r="AF758" s="59">
        <v>64643</v>
      </c>
    </row>
    <row r="759" s="65" customFormat="1" ht="22" customHeight="1" spans="2:32">
      <c r="B759" s="73"/>
      <c r="C759" s="73"/>
      <c r="D759" s="73"/>
      <c r="E759" s="73"/>
      <c r="F759" s="73"/>
      <c r="G759" s="73"/>
      <c r="H759" s="73"/>
      <c r="I759" s="73"/>
      <c r="J759" s="73"/>
      <c r="K759" s="73"/>
      <c r="L759" s="73"/>
      <c r="M759" s="73"/>
      <c r="N759" s="73"/>
      <c r="O759" s="73"/>
      <c r="P759" s="73"/>
      <c r="Q759" s="73"/>
      <c r="R759" s="58">
        <v>62550</v>
      </c>
      <c r="S759" s="59">
        <v>62659</v>
      </c>
      <c r="T759" s="58">
        <v>62824</v>
      </c>
      <c r="U759" s="59">
        <v>62878</v>
      </c>
      <c r="V759" s="58">
        <v>62940</v>
      </c>
      <c r="W759" s="59">
        <v>62999</v>
      </c>
      <c r="X759" s="58">
        <v>63369</v>
      </c>
      <c r="Y759" s="59">
        <v>63463</v>
      </c>
      <c r="Z759" s="58">
        <v>63567</v>
      </c>
      <c r="AA759" s="59">
        <v>63744</v>
      </c>
      <c r="AB759" s="58">
        <v>63849</v>
      </c>
      <c r="AC759" s="59">
        <v>63955</v>
      </c>
      <c r="AD759" s="58">
        <v>64421</v>
      </c>
      <c r="AE759" s="58">
        <v>64473</v>
      </c>
      <c r="AF759" s="59">
        <v>64644</v>
      </c>
    </row>
    <row r="760" s="65" customFormat="1" ht="22" customHeight="1" spans="2:32">
      <c r="B760" s="73"/>
      <c r="C760" s="73"/>
      <c r="D760" s="73"/>
      <c r="E760" s="73"/>
      <c r="F760" s="73"/>
      <c r="G760" s="73"/>
      <c r="H760" s="73"/>
      <c r="I760" s="73"/>
      <c r="J760" s="73"/>
      <c r="K760" s="73"/>
      <c r="L760" s="73"/>
      <c r="M760" s="73"/>
      <c r="N760" s="73"/>
      <c r="O760" s="73"/>
      <c r="P760" s="73"/>
      <c r="Q760" s="73"/>
      <c r="R760" s="58">
        <v>62551</v>
      </c>
      <c r="S760" s="59">
        <v>62661</v>
      </c>
      <c r="T760" s="58">
        <v>62827</v>
      </c>
      <c r="U760" s="59">
        <v>62879</v>
      </c>
      <c r="V760" s="58">
        <v>62941</v>
      </c>
      <c r="W760" s="59">
        <v>63013</v>
      </c>
      <c r="X760" s="58">
        <v>63370</v>
      </c>
      <c r="Y760" s="59">
        <v>63464</v>
      </c>
      <c r="Z760" s="58">
        <v>63620</v>
      </c>
      <c r="AA760" s="59">
        <v>63745</v>
      </c>
      <c r="AB760" s="58">
        <v>63850</v>
      </c>
      <c r="AC760" s="59">
        <v>63956</v>
      </c>
      <c r="AD760" s="58">
        <v>64422</v>
      </c>
      <c r="AE760" s="58">
        <v>64474</v>
      </c>
      <c r="AF760" s="59">
        <v>64645</v>
      </c>
    </row>
    <row r="761" s="65" customFormat="1" ht="22" customHeight="1" spans="2:32">
      <c r="B761" s="73"/>
      <c r="C761" s="73"/>
      <c r="D761" s="73"/>
      <c r="E761" s="73"/>
      <c r="F761" s="73"/>
      <c r="G761" s="73"/>
      <c r="H761" s="73"/>
      <c r="I761" s="73"/>
      <c r="J761" s="73"/>
      <c r="K761" s="73"/>
      <c r="L761" s="73"/>
      <c r="M761" s="73"/>
      <c r="N761" s="73"/>
      <c r="O761" s="73"/>
      <c r="P761" s="73"/>
      <c r="Q761" s="73"/>
      <c r="R761" s="58">
        <v>62552</v>
      </c>
      <c r="S761" s="59">
        <v>62662</v>
      </c>
      <c r="T761" s="58">
        <v>62828</v>
      </c>
      <c r="U761" s="59">
        <v>62880</v>
      </c>
      <c r="V761" s="58">
        <v>62942</v>
      </c>
      <c r="W761" s="59">
        <v>63014</v>
      </c>
      <c r="X761" s="58">
        <v>63373</v>
      </c>
      <c r="Y761" s="59">
        <v>63465</v>
      </c>
      <c r="Z761" s="58">
        <v>63621</v>
      </c>
      <c r="AA761" s="59">
        <v>63747</v>
      </c>
      <c r="AB761" s="58">
        <v>63851</v>
      </c>
      <c r="AC761" s="59">
        <v>63957</v>
      </c>
      <c r="AD761" s="58">
        <v>64423</v>
      </c>
      <c r="AE761" s="58">
        <v>64475</v>
      </c>
      <c r="AF761" s="59">
        <v>64646</v>
      </c>
    </row>
    <row r="762" s="65" customFormat="1" ht="22" customHeight="1" spans="2:32">
      <c r="B762" s="73"/>
      <c r="C762" s="73"/>
      <c r="D762" s="73"/>
      <c r="E762" s="73"/>
      <c r="F762" s="73"/>
      <c r="G762" s="73"/>
      <c r="H762" s="73"/>
      <c r="I762" s="73"/>
      <c r="J762" s="73"/>
      <c r="K762" s="73"/>
      <c r="L762" s="73"/>
      <c r="M762" s="73"/>
      <c r="N762" s="73"/>
      <c r="O762" s="73"/>
      <c r="P762" s="73"/>
      <c r="Q762" s="73"/>
      <c r="R762" s="58">
        <v>62553</v>
      </c>
      <c r="S762" s="59">
        <v>62663</v>
      </c>
      <c r="T762" s="58">
        <v>62829</v>
      </c>
      <c r="U762" s="59">
        <v>62882</v>
      </c>
      <c r="V762" s="58">
        <v>62943</v>
      </c>
      <c r="W762" s="59">
        <v>63015</v>
      </c>
      <c r="X762" s="58">
        <v>63377</v>
      </c>
      <c r="Y762" s="59">
        <v>63466</v>
      </c>
      <c r="Z762" s="58">
        <v>63622</v>
      </c>
      <c r="AA762" s="59">
        <v>63748</v>
      </c>
      <c r="AB762" s="58">
        <v>63852</v>
      </c>
      <c r="AC762" s="59">
        <v>63960</v>
      </c>
      <c r="AD762" s="58">
        <v>64424</v>
      </c>
      <c r="AE762" s="58">
        <v>64476</v>
      </c>
      <c r="AF762" s="59">
        <v>64647</v>
      </c>
    </row>
    <row r="763" s="65" customFormat="1" ht="22" customHeight="1" spans="2:32">
      <c r="B763" s="73"/>
      <c r="C763" s="73"/>
      <c r="D763" s="73"/>
      <c r="E763" s="73"/>
      <c r="F763" s="73"/>
      <c r="G763" s="73"/>
      <c r="H763" s="73"/>
      <c r="I763" s="73"/>
      <c r="J763" s="73"/>
      <c r="K763" s="73"/>
      <c r="L763" s="73"/>
      <c r="M763" s="73"/>
      <c r="N763" s="73"/>
      <c r="O763" s="73"/>
      <c r="P763" s="73"/>
      <c r="Q763" s="73"/>
      <c r="R763" s="58">
        <v>62555</v>
      </c>
      <c r="S763" s="59">
        <v>62664</v>
      </c>
      <c r="T763" s="58">
        <v>62830</v>
      </c>
      <c r="U763" s="59">
        <v>62884</v>
      </c>
      <c r="V763" s="58">
        <v>62947</v>
      </c>
      <c r="W763" s="59">
        <v>63023</v>
      </c>
      <c r="X763" s="58">
        <v>63378</v>
      </c>
      <c r="Y763" s="59">
        <v>63467</v>
      </c>
      <c r="Z763" s="58">
        <v>63623</v>
      </c>
      <c r="AA763" s="59">
        <v>63750</v>
      </c>
      <c r="AB763" s="58">
        <v>63855</v>
      </c>
      <c r="AC763" s="59">
        <v>63961</v>
      </c>
      <c r="AD763" s="58">
        <v>64426</v>
      </c>
      <c r="AE763" s="58">
        <v>64477</v>
      </c>
      <c r="AF763" s="59">
        <v>64648</v>
      </c>
    </row>
    <row r="764" s="65" customFormat="1" ht="22" customHeight="1" spans="2:32">
      <c r="B764" s="73"/>
      <c r="C764" s="73"/>
      <c r="D764" s="73"/>
      <c r="E764" s="73"/>
      <c r="F764" s="73"/>
      <c r="G764" s="73"/>
      <c r="H764" s="73"/>
      <c r="I764" s="73"/>
      <c r="J764" s="73"/>
      <c r="K764" s="73"/>
      <c r="L764" s="73"/>
      <c r="M764" s="73"/>
      <c r="N764" s="73"/>
      <c r="O764" s="73"/>
      <c r="P764" s="73"/>
      <c r="Q764" s="73"/>
      <c r="R764" s="58">
        <v>62556</v>
      </c>
      <c r="S764" s="59">
        <v>62665</v>
      </c>
      <c r="T764" s="58">
        <v>62831</v>
      </c>
      <c r="U764" s="59">
        <v>62885</v>
      </c>
      <c r="V764" s="58">
        <v>62950</v>
      </c>
      <c r="W764" s="59">
        <v>63030</v>
      </c>
      <c r="X764" s="58">
        <v>63380</v>
      </c>
      <c r="Y764" s="59">
        <v>63468</v>
      </c>
      <c r="Z764" s="58">
        <v>63624</v>
      </c>
      <c r="AA764" s="59">
        <v>63751</v>
      </c>
      <c r="AB764" s="58">
        <v>63860</v>
      </c>
      <c r="AC764" s="59">
        <v>63963</v>
      </c>
      <c r="AD764" s="58">
        <v>64427</v>
      </c>
      <c r="AE764" s="58">
        <v>64479</v>
      </c>
      <c r="AF764" s="59">
        <v>64649</v>
      </c>
    </row>
    <row r="765" s="65" customFormat="1" ht="22" customHeight="1" spans="2:32">
      <c r="B765" s="73"/>
      <c r="C765" s="73"/>
      <c r="D765" s="73"/>
      <c r="E765" s="73"/>
      <c r="F765" s="73"/>
      <c r="G765" s="73"/>
      <c r="H765" s="73"/>
      <c r="I765" s="73"/>
      <c r="J765" s="73"/>
      <c r="K765" s="73"/>
      <c r="L765" s="73"/>
      <c r="M765" s="73"/>
      <c r="N765" s="73"/>
      <c r="O765" s="73"/>
      <c r="P765" s="73"/>
      <c r="Q765" s="73"/>
      <c r="R765" s="58">
        <v>62557</v>
      </c>
      <c r="S765" s="59">
        <v>62666</v>
      </c>
      <c r="T765" s="58">
        <v>62833</v>
      </c>
      <c r="U765" s="59">
        <v>62886</v>
      </c>
      <c r="V765" s="58">
        <v>62952</v>
      </c>
      <c r="W765" s="59">
        <v>63036</v>
      </c>
      <c r="X765" s="58">
        <v>63381</v>
      </c>
      <c r="Y765" s="59">
        <v>63469</v>
      </c>
      <c r="Z765" s="58">
        <v>63625</v>
      </c>
      <c r="AA765" s="59">
        <v>63753</v>
      </c>
      <c r="AB765" s="58">
        <v>63862</v>
      </c>
      <c r="AC765" s="59">
        <v>63964</v>
      </c>
      <c r="AD765" s="58">
        <v>64428</v>
      </c>
      <c r="AE765" s="58">
        <v>64480</v>
      </c>
      <c r="AF765" s="59">
        <v>64650</v>
      </c>
    </row>
    <row r="766" s="65" customFormat="1" ht="22" customHeight="1" spans="2:32">
      <c r="B766" s="73"/>
      <c r="C766" s="73"/>
      <c r="D766" s="73"/>
      <c r="E766" s="73"/>
      <c r="F766" s="73"/>
      <c r="G766" s="73"/>
      <c r="H766" s="73"/>
      <c r="I766" s="73"/>
      <c r="J766" s="73"/>
      <c r="K766" s="73"/>
      <c r="L766" s="73"/>
      <c r="M766" s="73"/>
      <c r="N766" s="73"/>
      <c r="O766" s="73"/>
      <c r="P766" s="73"/>
      <c r="Q766" s="73"/>
      <c r="R766" s="58">
        <v>62558</v>
      </c>
      <c r="S766" s="59">
        <v>62667</v>
      </c>
      <c r="T766" s="58">
        <v>62835</v>
      </c>
      <c r="U766" s="59">
        <v>62887</v>
      </c>
      <c r="V766" s="58">
        <v>62953</v>
      </c>
      <c r="W766" s="59">
        <v>63037</v>
      </c>
      <c r="X766" s="58">
        <v>63382</v>
      </c>
      <c r="Y766" s="59">
        <v>63471</v>
      </c>
      <c r="Z766" s="58">
        <v>63626</v>
      </c>
      <c r="AA766" s="59">
        <v>63760</v>
      </c>
      <c r="AB766" s="58">
        <v>63867</v>
      </c>
      <c r="AC766" s="59">
        <v>63965</v>
      </c>
      <c r="AD766" s="58">
        <v>64430</v>
      </c>
      <c r="AE766" s="58">
        <v>64481</v>
      </c>
      <c r="AF766" s="59">
        <v>64651</v>
      </c>
    </row>
    <row r="767" s="65" customFormat="1" ht="22" customHeight="1" spans="2:32">
      <c r="B767" s="73"/>
      <c r="C767" s="73"/>
      <c r="D767" s="73"/>
      <c r="E767" s="73"/>
      <c r="F767" s="73"/>
      <c r="G767" s="73"/>
      <c r="H767" s="73"/>
      <c r="I767" s="73"/>
      <c r="J767" s="73"/>
      <c r="K767" s="73"/>
      <c r="L767" s="73"/>
      <c r="M767" s="73"/>
      <c r="N767" s="73"/>
      <c r="O767" s="73"/>
      <c r="P767" s="73"/>
      <c r="Q767" s="73"/>
      <c r="R767" s="58">
        <v>62560</v>
      </c>
      <c r="S767" s="59">
        <v>62668</v>
      </c>
      <c r="T767" s="58">
        <v>62836</v>
      </c>
      <c r="U767" s="59">
        <v>62888</v>
      </c>
      <c r="V767" s="58">
        <v>62954</v>
      </c>
      <c r="W767" s="59">
        <v>63041</v>
      </c>
      <c r="X767" s="58">
        <v>63384</v>
      </c>
      <c r="Y767" s="59">
        <v>63472</v>
      </c>
      <c r="Z767" s="58">
        <v>63627</v>
      </c>
      <c r="AA767" s="59">
        <v>63763</v>
      </c>
      <c r="AB767" s="58">
        <v>63868</v>
      </c>
      <c r="AC767" s="59">
        <v>63966</v>
      </c>
      <c r="AD767" s="58">
        <v>64431</v>
      </c>
      <c r="AE767" s="58">
        <v>64482</v>
      </c>
      <c r="AF767" s="59">
        <v>64652</v>
      </c>
    </row>
    <row r="768" s="65" customFormat="1" ht="22" customHeight="1" spans="2:32">
      <c r="B768" s="73"/>
      <c r="C768" s="73"/>
      <c r="D768" s="73"/>
      <c r="E768" s="73"/>
      <c r="F768" s="73"/>
      <c r="G768" s="73"/>
      <c r="H768" s="73"/>
      <c r="I768" s="73"/>
      <c r="J768" s="73"/>
      <c r="K768" s="73"/>
      <c r="L768" s="73"/>
      <c r="M768" s="73"/>
      <c r="N768" s="73"/>
      <c r="O768" s="73"/>
      <c r="P768" s="73"/>
      <c r="Q768" s="73"/>
      <c r="R768" s="58">
        <v>62565</v>
      </c>
      <c r="S768" s="59">
        <v>62670</v>
      </c>
      <c r="T768" s="58">
        <v>62837</v>
      </c>
      <c r="U768" s="59">
        <v>62889</v>
      </c>
      <c r="V768" s="58">
        <v>62956</v>
      </c>
      <c r="W768" s="59">
        <v>63055</v>
      </c>
      <c r="X768" s="58">
        <v>63386</v>
      </c>
      <c r="Y768" s="59">
        <v>63473</v>
      </c>
      <c r="Z768" s="58">
        <v>63628</v>
      </c>
      <c r="AA768" s="59">
        <v>63764</v>
      </c>
      <c r="AB768" s="58">
        <v>63869</v>
      </c>
      <c r="AC768" s="59">
        <v>63967</v>
      </c>
      <c r="AD768" s="58">
        <v>64432</v>
      </c>
      <c r="AE768" s="58">
        <v>64483</v>
      </c>
      <c r="AF768" s="59">
        <v>64653</v>
      </c>
    </row>
    <row r="769" s="65" customFormat="1" ht="22" customHeight="1" spans="2:32">
      <c r="B769" s="73"/>
      <c r="C769" s="73"/>
      <c r="D769" s="73"/>
      <c r="E769" s="73"/>
      <c r="F769" s="73"/>
      <c r="G769" s="73"/>
      <c r="H769" s="73"/>
      <c r="I769" s="73"/>
      <c r="J769" s="73"/>
      <c r="K769" s="73"/>
      <c r="L769" s="73"/>
      <c r="M769" s="73"/>
      <c r="N769" s="73"/>
      <c r="O769" s="73"/>
      <c r="P769" s="73"/>
      <c r="Q769" s="73"/>
      <c r="R769" s="58">
        <v>62567</v>
      </c>
      <c r="S769" s="59">
        <v>62671</v>
      </c>
      <c r="T769" s="58">
        <v>62838</v>
      </c>
      <c r="U769" s="59">
        <v>62890</v>
      </c>
      <c r="V769" s="58">
        <v>62957</v>
      </c>
      <c r="W769" s="59">
        <v>63056</v>
      </c>
      <c r="X769" s="58">
        <v>63387</v>
      </c>
      <c r="Y769" s="59">
        <v>63474</v>
      </c>
      <c r="Z769" s="58">
        <v>63629</v>
      </c>
      <c r="AA769" s="59">
        <v>63766</v>
      </c>
      <c r="AB769" s="58">
        <v>63870</v>
      </c>
      <c r="AC769" s="59">
        <v>64001</v>
      </c>
      <c r="AD769" s="58">
        <v>64433</v>
      </c>
      <c r="AE769" s="58">
        <v>64484</v>
      </c>
      <c r="AF769" s="59">
        <v>64654</v>
      </c>
    </row>
    <row r="770" s="65" customFormat="1" ht="22" customHeight="1" spans="2:32">
      <c r="B770" s="73"/>
      <c r="C770" s="73"/>
      <c r="D770" s="73"/>
      <c r="E770" s="73"/>
      <c r="F770" s="73"/>
      <c r="G770" s="73"/>
      <c r="H770" s="73"/>
      <c r="I770" s="73"/>
      <c r="J770" s="73"/>
      <c r="K770" s="73"/>
      <c r="L770" s="73"/>
      <c r="M770" s="73"/>
      <c r="N770" s="73"/>
      <c r="O770" s="73"/>
      <c r="P770" s="73"/>
      <c r="Q770" s="73"/>
      <c r="R770" s="58">
        <v>62571</v>
      </c>
      <c r="S770" s="59">
        <v>62672</v>
      </c>
      <c r="T770" s="58">
        <v>62841</v>
      </c>
      <c r="U770" s="59">
        <v>62891</v>
      </c>
      <c r="V770" s="58">
        <v>62958</v>
      </c>
      <c r="W770" s="59">
        <v>63057</v>
      </c>
      <c r="X770" s="58">
        <v>63388</v>
      </c>
      <c r="Y770" s="59">
        <v>63530</v>
      </c>
      <c r="Z770" s="58">
        <v>63630</v>
      </c>
      <c r="AA770" s="59">
        <v>63767</v>
      </c>
      <c r="AB770" s="58">
        <v>63871</v>
      </c>
      <c r="AC770" s="59">
        <v>64011</v>
      </c>
      <c r="AD770" s="58">
        <v>64434</v>
      </c>
      <c r="AE770" s="58">
        <v>64486</v>
      </c>
      <c r="AF770" s="59">
        <v>64655</v>
      </c>
    </row>
    <row r="771" s="65" customFormat="1" ht="22" customHeight="1" spans="2:32">
      <c r="B771" s="73"/>
      <c r="C771" s="73"/>
      <c r="D771" s="73"/>
      <c r="E771" s="73"/>
      <c r="F771" s="73"/>
      <c r="G771" s="73"/>
      <c r="H771" s="73"/>
      <c r="I771" s="73"/>
      <c r="J771" s="73"/>
      <c r="K771" s="73"/>
      <c r="L771" s="73"/>
      <c r="M771" s="73"/>
      <c r="N771" s="73"/>
      <c r="O771" s="73"/>
      <c r="P771" s="73"/>
      <c r="Q771" s="73"/>
      <c r="R771" s="58">
        <v>62572</v>
      </c>
      <c r="S771" s="59">
        <v>62673</v>
      </c>
      <c r="T771" s="58">
        <v>62842</v>
      </c>
      <c r="U771" s="59">
        <v>62892</v>
      </c>
      <c r="V771" s="58">
        <v>62960</v>
      </c>
      <c r="W771" s="59">
        <v>63060</v>
      </c>
      <c r="X771" s="58">
        <v>63390</v>
      </c>
      <c r="Y771" s="59">
        <v>63531</v>
      </c>
      <c r="Z771" s="58">
        <v>63631</v>
      </c>
      <c r="AA771" s="59">
        <v>63769</v>
      </c>
      <c r="AB771" s="58">
        <v>63873</v>
      </c>
      <c r="AC771" s="59">
        <v>64016</v>
      </c>
      <c r="AD771" s="58">
        <v>64436</v>
      </c>
      <c r="AE771" s="58">
        <v>64487</v>
      </c>
      <c r="AF771" s="59">
        <v>64656</v>
      </c>
    </row>
    <row r="772" s="65" customFormat="1" ht="22" customHeight="1" spans="2:32">
      <c r="B772" s="73"/>
      <c r="C772" s="73"/>
      <c r="D772" s="73"/>
      <c r="E772" s="73"/>
      <c r="F772" s="73"/>
      <c r="G772" s="73"/>
      <c r="H772" s="73"/>
      <c r="I772" s="73"/>
      <c r="J772" s="73"/>
      <c r="K772" s="73"/>
      <c r="L772" s="73"/>
      <c r="M772" s="73"/>
      <c r="N772" s="73"/>
      <c r="O772" s="73"/>
      <c r="P772" s="73"/>
      <c r="Q772" s="73"/>
      <c r="R772" s="58">
        <v>62573</v>
      </c>
      <c r="S772" s="59">
        <v>62674</v>
      </c>
      <c r="T772" s="58">
        <v>62843</v>
      </c>
      <c r="U772" s="59">
        <v>62893</v>
      </c>
      <c r="V772" s="58">
        <v>62961</v>
      </c>
      <c r="W772" s="59">
        <v>63061</v>
      </c>
      <c r="X772" s="58">
        <v>63430</v>
      </c>
      <c r="Y772" s="59">
        <v>63532</v>
      </c>
      <c r="Z772" s="58">
        <v>63633</v>
      </c>
      <c r="AA772" s="59">
        <v>63770</v>
      </c>
      <c r="AB772" s="58">
        <v>63874</v>
      </c>
      <c r="AC772" s="59">
        <v>64017</v>
      </c>
      <c r="AD772" s="58">
        <v>64437</v>
      </c>
      <c r="AE772" s="58">
        <v>64489</v>
      </c>
      <c r="AF772" s="59">
        <v>64657</v>
      </c>
    </row>
    <row r="773" s="65" customFormat="1" ht="22" customHeight="1" spans="2:32">
      <c r="B773" s="73"/>
      <c r="C773" s="73"/>
      <c r="D773" s="73"/>
      <c r="E773" s="73"/>
      <c r="F773" s="73"/>
      <c r="G773" s="73"/>
      <c r="H773" s="73"/>
      <c r="I773" s="73"/>
      <c r="J773" s="73"/>
      <c r="K773" s="73"/>
      <c r="L773" s="73"/>
      <c r="M773" s="73"/>
      <c r="N773" s="73"/>
      <c r="O773" s="73"/>
      <c r="P773" s="73"/>
      <c r="Q773" s="73"/>
      <c r="R773" s="58">
        <v>62601</v>
      </c>
      <c r="S773" s="59">
        <v>62675</v>
      </c>
      <c r="T773" s="58">
        <v>62844</v>
      </c>
      <c r="U773" s="59">
        <v>62894</v>
      </c>
      <c r="V773" s="58">
        <v>62962</v>
      </c>
      <c r="W773" s="59">
        <v>63066</v>
      </c>
      <c r="X773" s="58">
        <v>63431</v>
      </c>
      <c r="Y773" s="59">
        <v>63533</v>
      </c>
      <c r="Z773" s="58">
        <v>63636</v>
      </c>
      <c r="AA773" s="59">
        <v>63771</v>
      </c>
      <c r="AB773" s="58">
        <v>63875</v>
      </c>
      <c r="AC773" s="59">
        <v>64018</v>
      </c>
      <c r="AD773" s="58">
        <v>64438</v>
      </c>
      <c r="AE773" s="58">
        <v>64490</v>
      </c>
      <c r="AF773" s="59">
        <v>64659</v>
      </c>
    </row>
    <row r="774" s="65" customFormat="1" ht="22" customHeight="1" spans="2:32">
      <c r="B774" s="73"/>
      <c r="C774" s="73"/>
      <c r="D774" s="73"/>
      <c r="E774" s="73"/>
      <c r="F774" s="73"/>
      <c r="G774" s="73"/>
      <c r="H774" s="73"/>
      <c r="I774" s="73"/>
      <c r="J774" s="73"/>
      <c r="K774" s="73"/>
      <c r="L774" s="73"/>
      <c r="M774" s="73"/>
      <c r="N774" s="73"/>
      <c r="O774" s="73"/>
      <c r="P774" s="73"/>
      <c r="Q774" s="73"/>
      <c r="R774" s="58">
        <v>62610</v>
      </c>
      <c r="S774" s="59">
        <v>62677</v>
      </c>
      <c r="T774" s="58">
        <v>62845</v>
      </c>
      <c r="U774" s="59">
        <v>62895</v>
      </c>
      <c r="V774" s="58">
        <v>62963</v>
      </c>
      <c r="W774" s="59">
        <v>63068</v>
      </c>
      <c r="X774" s="58">
        <v>63432</v>
      </c>
      <c r="Y774" s="59">
        <v>63534</v>
      </c>
      <c r="Z774" s="58">
        <v>63637</v>
      </c>
      <c r="AA774" s="59">
        <v>63774</v>
      </c>
      <c r="AB774" s="58">
        <v>63876</v>
      </c>
      <c r="AC774" s="59">
        <v>64019</v>
      </c>
      <c r="AD774" s="58">
        <v>64439</v>
      </c>
      <c r="AE774" s="58">
        <v>64491</v>
      </c>
      <c r="AF774" s="59">
        <v>64660</v>
      </c>
    </row>
    <row r="775" s="65" customFormat="1" ht="22" customHeight="1" spans="2:32">
      <c r="B775" s="73"/>
      <c r="C775" s="73"/>
      <c r="D775" s="73"/>
      <c r="E775" s="73"/>
      <c r="F775" s="73"/>
      <c r="G775" s="73"/>
      <c r="H775" s="73"/>
      <c r="I775" s="73"/>
      <c r="J775" s="73"/>
      <c r="K775" s="73"/>
      <c r="L775" s="73"/>
      <c r="M775" s="73"/>
      <c r="N775" s="73"/>
      <c r="O775" s="73"/>
      <c r="P775" s="73"/>
      <c r="Q775" s="73"/>
      <c r="R775" s="58">
        <v>62611</v>
      </c>
      <c r="S775" s="59">
        <v>62681</v>
      </c>
      <c r="T775" s="58">
        <v>62847</v>
      </c>
      <c r="U775" s="59">
        <v>62897</v>
      </c>
      <c r="V775" s="58">
        <v>62964</v>
      </c>
      <c r="W775" s="59">
        <v>63071</v>
      </c>
      <c r="X775" s="58">
        <v>63433</v>
      </c>
      <c r="Y775" s="59">
        <v>63535</v>
      </c>
      <c r="Z775" s="58">
        <v>63638</v>
      </c>
      <c r="AA775" s="59">
        <v>63781</v>
      </c>
      <c r="AB775" s="58">
        <v>63877</v>
      </c>
      <c r="AC775" s="59">
        <v>64020</v>
      </c>
      <c r="AD775" s="58">
        <v>64440</v>
      </c>
      <c r="AE775" s="58">
        <v>64492</v>
      </c>
      <c r="AF775" s="59">
        <v>64661</v>
      </c>
    </row>
    <row r="776" s="65" customFormat="1" ht="22" customHeight="1" spans="2:32">
      <c r="B776" s="73"/>
      <c r="C776" s="73"/>
      <c r="D776" s="73"/>
      <c r="E776" s="73"/>
      <c r="F776" s="73"/>
      <c r="G776" s="73"/>
      <c r="H776" s="73"/>
      <c r="I776" s="73"/>
      <c r="J776" s="73"/>
      <c r="K776" s="73"/>
      <c r="L776" s="73"/>
      <c r="M776" s="73"/>
      <c r="N776" s="73"/>
      <c r="O776" s="73"/>
      <c r="P776" s="73"/>
      <c r="Q776" s="73"/>
      <c r="R776" s="58">
        <v>62612</v>
      </c>
      <c r="S776" s="59">
        <v>62682</v>
      </c>
      <c r="T776" s="58">
        <v>62849</v>
      </c>
      <c r="U776" s="59">
        <v>62898</v>
      </c>
      <c r="V776" s="58">
        <v>62965</v>
      </c>
      <c r="W776" s="59">
        <v>63072</v>
      </c>
      <c r="X776" s="58">
        <v>63434</v>
      </c>
      <c r="Y776" s="59">
        <v>63536</v>
      </c>
      <c r="Z776" s="58">
        <v>63645</v>
      </c>
      <c r="AA776" s="59">
        <v>63782</v>
      </c>
      <c r="AB776" s="58">
        <v>63878</v>
      </c>
      <c r="AC776" s="59">
        <v>64021</v>
      </c>
      <c r="AD776" s="58">
        <v>64441</v>
      </c>
      <c r="AE776" s="58">
        <v>64493</v>
      </c>
      <c r="AF776" s="59">
        <v>64664</v>
      </c>
    </row>
    <row r="777" s="65" customFormat="1" ht="22" customHeight="1" spans="2:32">
      <c r="B777" s="73"/>
      <c r="C777" s="73"/>
      <c r="D777" s="73"/>
      <c r="E777" s="73"/>
      <c r="F777" s="73"/>
      <c r="G777" s="73"/>
      <c r="H777" s="73"/>
      <c r="I777" s="73"/>
      <c r="J777" s="73"/>
      <c r="K777" s="73"/>
      <c r="L777" s="73"/>
      <c r="M777" s="73"/>
      <c r="N777" s="73"/>
      <c r="O777" s="73"/>
      <c r="P777" s="73"/>
      <c r="Q777" s="73"/>
      <c r="R777" s="58">
        <v>62613</v>
      </c>
      <c r="S777" s="59">
        <v>62683</v>
      </c>
      <c r="T777" s="58">
        <v>62850</v>
      </c>
      <c r="U777" s="59">
        <v>62899</v>
      </c>
      <c r="V777" s="58">
        <v>62967</v>
      </c>
      <c r="W777" s="59">
        <v>63077</v>
      </c>
      <c r="X777" s="58">
        <v>63435</v>
      </c>
      <c r="Y777" s="59">
        <v>63537</v>
      </c>
      <c r="Z777" s="58">
        <v>63648</v>
      </c>
      <c r="AA777" s="59">
        <v>63783</v>
      </c>
      <c r="AB777" s="58">
        <v>63879</v>
      </c>
      <c r="AC777" s="59">
        <v>64022</v>
      </c>
      <c r="AD777" s="58">
        <v>64442</v>
      </c>
      <c r="AE777" s="58">
        <v>64494</v>
      </c>
      <c r="AF777" s="59">
        <v>64667</v>
      </c>
    </row>
    <row r="778" s="65" customFormat="1" ht="22" customHeight="1" spans="2:32">
      <c r="B778" s="73"/>
      <c r="C778" s="73"/>
      <c r="D778" s="73"/>
      <c r="E778" s="73"/>
      <c r="F778" s="73"/>
      <c r="G778" s="73"/>
      <c r="H778" s="73"/>
      <c r="I778" s="73"/>
      <c r="J778" s="73"/>
      <c r="K778" s="73"/>
      <c r="L778" s="73"/>
      <c r="M778" s="73"/>
      <c r="N778" s="73"/>
      <c r="O778" s="73"/>
      <c r="P778" s="73"/>
      <c r="Q778" s="73"/>
      <c r="R778" s="58">
        <v>62617</v>
      </c>
      <c r="S778" s="59">
        <v>62685</v>
      </c>
      <c r="T778" s="58">
        <v>62851</v>
      </c>
      <c r="U778" s="59">
        <v>62905</v>
      </c>
      <c r="V778" s="58">
        <v>62969</v>
      </c>
      <c r="W778" s="59">
        <v>63087</v>
      </c>
      <c r="X778" s="58">
        <v>63436</v>
      </c>
      <c r="Y778" s="59">
        <v>63538</v>
      </c>
      <c r="Z778" s="58">
        <v>63650</v>
      </c>
      <c r="AA778" s="59">
        <v>63784</v>
      </c>
      <c r="AB778" s="58">
        <v>63880</v>
      </c>
      <c r="AC778" s="59">
        <v>64035</v>
      </c>
      <c r="AD778" s="58">
        <v>64443</v>
      </c>
      <c r="AE778" s="58">
        <v>64496</v>
      </c>
      <c r="AF778" s="59">
        <v>64668</v>
      </c>
    </row>
    <row r="779" s="65" customFormat="1" ht="22" customHeight="1" spans="2:32">
      <c r="B779" s="73"/>
      <c r="C779" s="73"/>
      <c r="D779" s="73"/>
      <c r="E779" s="73"/>
      <c r="F779" s="73"/>
      <c r="G779" s="73"/>
      <c r="H779" s="73"/>
      <c r="I779" s="73"/>
      <c r="J779" s="73"/>
      <c r="K779" s="73"/>
      <c r="L779" s="73"/>
      <c r="M779" s="73"/>
      <c r="N779" s="73"/>
      <c r="O779" s="73"/>
      <c r="P779" s="73"/>
      <c r="Q779" s="73"/>
      <c r="R779" s="58">
        <v>62618</v>
      </c>
      <c r="S779" s="59">
        <v>62686</v>
      </c>
      <c r="T779" s="58">
        <v>62852</v>
      </c>
      <c r="U779" s="59">
        <v>62907</v>
      </c>
      <c r="V779" s="58">
        <v>62970</v>
      </c>
      <c r="W779" s="59">
        <v>63091</v>
      </c>
      <c r="X779" s="58">
        <v>63437</v>
      </c>
      <c r="Y779" s="59">
        <v>63539</v>
      </c>
      <c r="Z779" s="58">
        <v>63653</v>
      </c>
      <c r="AA779" s="59">
        <v>63785</v>
      </c>
      <c r="AB779" s="58">
        <v>63882</v>
      </c>
      <c r="AC779" s="59">
        <v>64036</v>
      </c>
      <c r="AD779" s="58">
        <v>64444</v>
      </c>
      <c r="AE779" s="58">
        <v>64497</v>
      </c>
      <c r="AF779" s="59">
        <v>64670</v>
      </c>
    </row>
    <row r="780" s="65" customFormat="1" ht="22" customHeight="1" spans="2:32">
      <c r="B780" s="73"/>
      <c r="C780" s="73"/>
      <c r="D780" s="73"/>
      <c r="E780" s="73"/>
      <c r="F780" s="73"/>
      <c r="G780" s="73"/>
      <c r="H780" s="73"/>
      <c r="I780" s="73"/>
      <c r="J780" s="73"/>
      <c r="K780" s="73"/>
      <c r="L780" s="73"/>
      <c r="M780" s="73"/>
      <c r="N780" s="73"/>
      <c r="O780" s="73"/>
      <c r="P780" s="73"/>
      <c r="Q780" s="73"/>
      <c r="R780" s="58">
        <v>62621</v>
      </c>
      <c r="S780" s="59">
        <v>62688</v>
      </c>
      <c r="T780" s="58">
        <v>62853</v>
      </c>
      <c r="U780" s="59">
        <v>62908</v>
      </c>
      <c r="V780" s="58">
        <v>62972</v>
      </c>
      <c r="W780" s="59">
        <v>63330</v>
      </c>
      <c r="X780" s="58">
        <v>63438</v>
      </c>
      <c r="Y780" s="59">
        <v>63540</v>
      </c>
      <c r="Z780" s="58">
        <v>63654</v>
      </c>
      <c r="AA780" s="59">
        <v>63787</v>
      </c>
      <c r="AB780" s="58">
        <v>63931</v>
      </c>
      <c r="AC780" s="59">
        <v>64037</v>
      </c>
      <c r="AD780" s="58">
        <v>64445</v>
      </c>
      <c r="AE780" s="58">
        <v>64498</v>
      </c>
      <c r="AF780" s="59">
        <v>64671</v>
      </c>
    </row>
    <row r="781" s="65" customFormat="1" ht="22" customHeight="1" spans="2:32">
      <c r="B781" s="73"/>
      <c r="C781" s="73"/>
      <c r="D781" s="73"/>
      <c r="E781" s="73"/>
      <c r="F781" s="73"/>
      <c r="G781" s="73"/>
      <c r="H781" s="73"/>
      <c r="I781" s="73"/>
      <c r="J781" s="73"/>
      <c r="K781" s="73"/>
      <c r="L781" s="73"/>
      <c r="M781" s="73"/>
      <c r="N781" s="73"/>
      <c r="O781" s="73"/>
      <c r="P781" s="73"/>
      <c r="Q781" s="73"/>
      <c r="R781" s="58">
        <v>62622</v>
      </c>
      <c r="S781" s="59">
        <v>62691</v>
      </c>
      <c r="T781" s="58">
        <v>62854</v>
      </c>
      <c r="U781" s="59">
        <v>62909</v>
      </c>
      <c r="V781" s="58">
        <v>62974</v>
      </c>
      <c r="W781" s="59">
        <v>63332</v>
      </c>
      <c r="X781" s="58">
        <v>63439</v>
      </c>
      <c r="Y781" s="59">
        <v>63541</v>
      </c>
      <c r="Z781" s="58">
        <v>63655</v>
      </c>
      <c r="AA781" s="59">
        <v>63820</v>
      </c>
      <c r="AB781" s="58">
        <v>63932</v>
      </c>
      <c r="AC781" s="59">
        <v>64040</v>
      </c>
      <c r="AD781" s="58">
        <v>64446</v>
      </c>
      <c r="AE781" s="58">
        <v>64499</v>
      </c>
      <c r="AF781" s="59">
        <v>64672</v>
      </c>
    </row>
    <row r="782" s="65" customFormat="1" ht="22" customHeight="1" spans="2:32">
      <c r="B782" s="73"/>
      <c r="C782" s="73"/>
      <c r="D782" s="73"/>
      <c r="E782" s="73"/>
      <c r="F782" s="73"/>
      <c r="G782" s="73"/>
      <c r="H782" s="73"/>
      <c r="I782" s="73"/>
      <c r="J782" s="73"/>
      <c r="K782" s="73"/>
      <c r="L782" s="73"/>
      <c r="M782" s="73"/>
      <c r="N782" s="73"/>
      <c r="O782" s="73"/>
      <c r="P782" s="73"/>
      <c r="Q782" s="73"/>
      <c r="R782" s="58">
        <v>62624</v>
      </c>
      <c r="S782" s="59">
        <v>62692</v>
      </c>
      <c r="T782" s="58">
        <v>62855</v>
      </c>
      <c r="U782" s="59">
        <v>62910</v>
      </c>
      <c r="V782" s="58">
        <v>62975</v>
      </c>
      <c r="W782" s="59">
        <v>63333</v>
      </c>
      <c r="X782" s="58">
        <v>63440</v>
      </c>
      <c r="Y782" s="59">
        <v>63543</v>
      </c>
      <c r="Z782" s="58">
        <v>63656</v>
      </c>
      <c r="AA782" s="59">
        <v>63821</v>
      </c>
      <c r="AB782" s="58">
        <v>63933</v>
      </c>
      <c r="AC782" s="59">
        <v>64061</v>
      </c>
      <c r="AD782" s="58">
        <v>64448</v>
      </c>
      <c r="AE782" s="58">
        <v>64620</v>
      </c>
      <c r="AF782" s="59">
        <v>64673</v>
      </c>
    </row>
    <row r="783" s="65" customFormat="1" ht="22" customHeight="1" spans="2:32">
      <c r="B783" s="73"/>
      <c r="C783" s="73"/>
      <c r="D783" s="73"/>
      <c r="E783" s="73"/>
      <c r="F783" s="73"/>
      <c r="G783" s="73"/>
      <c r="H783" s="73"/>
      <c r="I783" s="73"/>
      <c r="J783" s="73"/>
      <c r="K783" s="73"/>
      <c r="L783" s="73"/>
      <c r="M783" s="73"/>
      <c r="N783" s="73"/>
      <c r="O783" s="73"/>
      <c r="P783" s="73"/>
      <c r="Q783" s="73"/>
      <c r="R783" s="58">
        <v>62625</v>
      </c>
      <c r="S783" s="59">
        <v>62694</v>
      </c>
      <c r="T783" s="58">
        <v>62857</v>
      </c>
      <c r="U783" s="59">
        <v>62912</v>
      </c>
      <c r="V783" s="58">
        <v>62976</v>
      </c>
      <c r="W783" s="59">
        <v>63334</v>
      </c>
      <c r="X783" s="58">
        <v>63441</v>
      </c>
      <c r="Y783" s="59">
        <v>63544</v>
      </c>
      <c r="Z783" s="58">
        <v>63660</v>
      </c>
      <c r="AA783" s="59">
        <v>63822</v>
      </c>
      <c r="AB783" s="58">
        <v>63934</v>
      </c>
      <c r="AC783" s="59">
        <v>64062</v>
      </c>
      <c r="AD783" s="58">
        <v>64449</v>
      </c>
      <c r="AE783" s="58">
        <v>64622</v>
      </c>
      <c r="AF783" s="59">
        <v>64674</v>
      </c>
    </row>
    <row r="784" s="65" customFormat="1" ht="22" customHeight="1" spans="2:32">
      <c r="B784" s="73"/>
      <c r="C784" s="73"/>
      <c r="D784" s="73"/>
      <c r="E784" s="73"/>
      <c r="F784" s="73"/>
      <c r="G784" s="73"/>
      <c r="H784" s="73"/>
      <c r="I784" s="73"/>
      <c r="J784" s="73"/>
      <c r="K784" s="73"/>
      <c r="L784" s="73"/>
      <c r="M784" s="73"/>
      <c r="N784" s="73"/>
      <c r="O784" s="73"/>
      <c r="P784" s="73"/>
      <c r="Q784" s="73"/>
      <c r="R784" s="58">
        <v>62626</v>
      </c>
      <c r="S784" s="59">
        <v>62803</v>
      </c>
      <c r="T784" s="58">
        <v>62858</v>
      </c>
      <c r="U784" s="59">
        <v>62914</v>
      </c>
      <c r="V784" s="58">
        <v>62977</v>
      </c>
      <c r="W784" s="59">
        <v>63336</v>
      </c>
      <c r="X784" s="58">
        <v>63443</v>
      </c>
      <c r="Y784" s="59">
        <v>63545</v>
      </c>
      <c r="Z784" s="58">
        <v>63662</v>
      </c>
      <c r="AA784" s="59">
        <v>63823</v>
      </c>
      <c r="AB784" s="58">
        <v>63935</v>
      </c>
      <c r="AC784" s="59">
        <v>64066</v>
      </c>
      <c r="AD784" s="58">
        <v>64451</v>
      </c>
      <c r="AE784" s="58">
        <v>64623</v>
      </c>
      <c r="AF784" s="59">
        <v>64676</v>
      </c>
    </row>
    <row r="785" s="65" customFormat="1" ht="22" customHeight="1" spans="2:32">
      <c r="B785" s="73"/>
      <c r="C785" s="73"/>
      <c r="D785" s="73"/>
      <c r="E785" s="73"/>
      <c r="F785" s="73"/>
      <c r="G785" s="73"/>
      <c r="H785" s="73"/>
      <c r="I785" s="73"/>
      <c r="J785" s="73"/>
      <c r="K785" s="73"/>
      <c r="L785" s="73"/>
      <c r="M785" s="73"/>
      <c r="N785" s="73"/>
      <c r="O785" s="73"/>
      <c r="P785" s="73"/>
      <c r="Q785" s="73"/>
      <c r="R785" s="58">
        <v>62627</v>
      </c>
      <c r="S785" s="59">
        <v>62805</v>
      </c>
      <c r="T785" s="58">
        <v>62859</v>
      </c>
      <c r="U785" s="59">
        <v>62916</v>
      </c>
      <c r="V785" s="58">
        <v>62979</v>
      </c>
      <c r="W785" s="59">
        <v>63339</v>
      </c>
      <c r="X785" s="58">
        <v>63445</v>
      </c>
      <c r="Y785" s="59">
        <v>63546</v>
      </c>
      <c r="Z785" s="58">
        <v>63664</v>
      </c>
      <c r="AA785" s="59">
        <v>63824</v>
      </c>
      <c r="AB785" s="58">
        <v>63936</v>
      </c>
      <c r="AC785" s="59">
        <v>64067</v>
      </c>
      <c r="AD785" s="58">
        <v>64453</v>
      </c>
      <c r="AE785" s="58">
        <v>64624</v>
      </c>
      <c r="AF785" s="59">
        <v>64679</v>
      </c>
    </row>
    <row r="786" s="65" customFormat="1" ht="22" customHeight="1" spans="2:32">
      <c r="B786" s="73"/>
      <c r="C786" s="73"/>
      <c r="D786" s="73"/>
      <c r="E786" s="73"/>
      <c r="F786" s="73"/>
      <c r="G786" s="73"/>
      <c r="H786" s="73"/>
      <c r="I786" s="73"/>
      <c r="J786" s="73"/>
      <c r="K786" s="73"/>
      <c r="L786" s="73"/>
      <c r="M786" s="73"/>
      <c r="N786" s="73"/>
      <c r="O786" s="73"/>
      <c r="P786" s="73"/>
      <c r="Q786" s="73"/>
      <c r="R786" s="58">
        <v>62628</v>
      </c>
      <c r="S786" s="59">
        <v>62806</v>
      </c>
      <c r="T786" s="58">
        <v>62860</v>
      </c>
      <c r="U786" s="59">
        <v>62917</v>
      </c>
      <c r="V786" s="58">
        <v>62982</v>
      </c>
      <c r="W786" s="59">
        <v>63342</v>
      </c>
      <c r="X786" s="58">
        <v>63446</v>
      </c>
      <c r="Y786" s="59">
        <v>63547</v>
      </c>
      <c r="Z786" s="58">
        <v>63665</v>
      </c>
      <c r="AA786" s="59">
        <v>63825</v>
      </c>
      <c r="AB786" s="58">
        <v>63937</v>
      </c>
      <c r="AC786" s="59">
        <v>64071</v>
      </c>
      <c r="AD786" s="58">
        <v>64454</v>
      </c>
      <c r="AE786" s="58">
        <v>64625</v>
      </c>
      <c r="AF786" s="59">
        <v>64680</v>
      </c>
    </row>
    <row r="787" s="65" customFormat="1" ht="22" customHeight="1" spans="2:32">
      <c r="B787" s="73"/>
      <c r="C787" s="73"/>
      <c r="D787" s="73"/>
      <c r="E787" s="73"/>
      <c r="F787" s="73"/>
      <c r="G787" s="73"/>
      <c r="H787" s="73"/>
      <c r="I787" s="73"/>
      <c r="J787" s="73"/>
      <c r="K787" s="73"/>
      <c r="L787" s="73"/>
      <c r="M787" s="73"/>
      <c r="N787" s="73"/>
      <c r="O787" s="73"/>
      <c r="P787" s="73"/>
      <c r="Q787" s="73"/>
      <c r="R787" s="58">
        <v>62630</v>
      </c>
      <c r="S787" s="59">
        <v>62807</v>
      </c>
      <c r="T787" s="58">
        <v>62861</v>
      </c>
      <c r="U787" s="59">
        <v>62919</v>
      </c>
      <c r="V787" s="58">
        <v>62983</v>
      </c>
      <c r="W787" s="59">
        <v>63343</v>
      </c>
      <c r="X787" s="58">
        <v>63447</v>
      </c>
      <c r="Y787" s="59">
        <v>63548</v>
      </c>
      <c r="Z787" s="58">
        <v>63666</v>
      </c>
      <c r="AA787" s="59">
        <v>63826</v>
      </c>
      <c r="AB787" s="58">
        <v>63939</v>
      </c>
      <c r="AC787" s="59">
        <v>64074</v>
      </c>
      <c r="AD787" s="58">
        <v>64455</v>
      </c>
      <c r="AE787" s="58">
        <v>64630</v>
      </c>
      <c r="AF787" s="59">
        <v>64681</v>
      </c>
    </row>
    <row r="788" s="65" customFormat="1" ht="22" customHeight="1" spans="2:32">
      <c r="B788" s="73"/>
      <c r="C788" s="73"/>
      <c r="D788" s="73"/>
      <c r="E788" s="73"/>
      <c r="F788" s="73"/>
      <c r="G788" s="73"/>
      <c r="H788" s="73"/>
      <c r="I788" s="73"/>
      <c r="J788" s="73"/>
      <c r="K788" s="73"/>
      <c r="L788" s="73"/>
      <c r="M788" s="73"/>
      <c r="N788" s="73"/>
      <c r="O788" s="73"/>
      <c r="P788" s="73"/>
      <c r="Q788" s="73"/>
      <c r="R788" s="58">
        <v>62631</v>
      </c>
      <c r="S788" s="59">
        <v>62808</v>
      </c>
      <c r="T788" s="58">
        <v>62862</v>
      </c>
      <c r="U788" s="59">
        <v>62920</v>
      </c>
      <c r="V788" s="58">
        <v>62984</v>
      </c>
      <c r="W788" s="59">
        <v>63344</v>
      </c>
      <c r="X788" s="58">
        <v>63448</v>
      </c>
      <c r="Y788" s="59">
        <v>63549</v>
      </c>
      <c r="Z788" s="58">
        <v>63670</v>
      </c>
      <c r="AA788" s="59">
        <v>63827</v>
      </c>
      <c r="AB788" s="58">
        <v>63940</v>
      </c>
      <c r="AC788" s="59">
        <v>64076</v>
      </c>
      <c r="AD788" s="58">
        <v>64456</v>
      </c>
      <c r="AE788" s="58">
        <v>64631</v>
      </c>
      <c r="AF788" s="59">
        <v>64682</v>
      </c>
    </row>
    <row r="789" s="65" customFormat="1" ht="22" customHeight="1" spans="2:32">
      <c r="B789" s="73"/>
      <c r="C789" s="73"/>
      <c r="D789" s="73"/>
      <c r="E789" s="73"/>
      <c r="F789" s="73"/>
      <c r="G789" s="73"/>
      <c r="H789" s="73"/>
      <c r="I789" s="73"/>
      <c r="J789" s="73"/>
      <c r="K789" s="73"/>
      <c r="L789" s="73"/>
      <c r="M789" s="73"/>
      <c r="N789" s="73"/>
      <c r="O789" s="73"/>
      <c r="P789" s="73"/>
      <c r="Q789" s="73"/>
      <c r="R789" s="58">
        <v>64683</v>
      </c>
      <c r="S789" s="59">
        <v>64780</v>
      </c>
      <c r="T789" s="58">
        <v>65036</v>
      </c>
      <c r="U789" s="59">
        <v>65236</v>
      </c>
      <c r="V789" s="58">
        <v>65332</v>
      </c>
      <c r="W789" s="59">
        <v>65484</v>
      </c>
      <c r="X789" s="58">
        <v>65617</v>
      </c>
      <c r="Y789" s="59">
        <v>65669</v>
      </c>
      <c r="Z789" s="58">
        <v>65741</v>
      </c>
      <c r="AA789" s="59">
        <v>66010</v>
      </c>
      <c r="AB789" s="58">
        <v>66095</v>
      </c>
      <c r="AC789" s="59">
        <v>66516</v>
      </c>
      <c r="AD789" s="58">
        <v>66733</v>
      </c>
      <c r="AE789" s="58">
        <v>66843</v>
      </c>
      <c r="AF789" s="59">
        <v>66946</v>
      </c>
    </row>
    <row r="790" s="65" customFormat="1" ht="22" customHeight="1" spans="2:32">
      <c r="B790" s="73"/>
      <c r="C790" s="73"/>
      <c r="D790" s="73"/>
      <c r="E790" s="73"/>
      <c r="F790" s="73"/>
      <c r="G790" s="73"/>
      <c r="H790" s="73"/>
      <c r="I790" s="73"/>
      <c r="J790" s="73"/>
      <c r="K790" s="73"/>
      <c r="L790" s="73"/>
      <c r="M790" s="73"/>
      <c r="N790" s="73"/>
      <c r="O790" s="73"/>
      <c r="P790" s="73"/>
      <c r="Q790" s="73"/>
      <c r="R790" s="58">
        <v>64686</v>
      </c>
      <c r="S790" s="59">
        <v>64781</v>
      </c>
      <c r="T790" s="58">
        <v>65037</v>
      </c>
      <c r="U790" s="59">
        <v>65237</v>
      </c>
      <c r="V790" s="58">
        <v>65333</v>
      </c>
      <c r="W790" s="59">
        <v>65486</v>
      </c>
      <c r="X790" s="58">
        <v>65618</v>
      </c>
      <c r="Y790" s="59">
        <v>65674</v>
      </c>
      <c r="Z790" s="58">
        <v>65744</v>
      </c>
      <c r="AA790" s="59">
        <v>66014</v>
      </c>
      <c r="AB790" s="58">
        <v>66097</v>
      </c>
      <c r="AC790" s="59">
        <v>66518</v>
      </c>
      <c r="AD790" s="58">
        <v>66734</v>
      </c>
      <c r="AE790" s="58">
        <v>66845</v>
      </c>
      <c r="AF790" s="59">
        <v>66948</v>
      </c>
    </row>
    <row r="791" s="65" customFormat="1" ht="22" customHeight="1" spans="2:32">
      <c r="B791" s="73"/>
      <c r="C791" s="73"/>
      <c r="D791" s="73"/>
      <c r="E791" s="73"/>
      <c r="F791" s="73"/>
      <c r="G791" s="73"/>
      <c r="H791" s="73"/>
      <c r="I791" s="73"/>
      <c r="J791" s="73"/>
      <c r="K791" s="73"/>
      <c r="L791" s="73"/>
      <c r="M791" s="73"/>
      <c r="N791" s="73"/>
      <c r="O791" s="73"/>
      <c r="P791" s="73"/>
      <c r="Q791" s="73"/>
      <c r="R791" s="58">
        <v>64688</v>
      </c>
      <c r="S791" s="59">
        <v>64783</v>
      </c>
      <c r="T791" s="58">
        <v>65038</v>
      </c>
      <c r="U791" s="59">
        <v>65239</v>
      </c>
      <c r="V791" s="58">
        <v>65334</v>
      </c>
      <c r="W791" s="59">
        <v>65501</v>
      </c>
      <c r="X791" s="58">
        <v>65620</v>
      </c>
      <c r="Y791" s="59">
        <v>65675</v>
      </c>
      <c r="Z791" s="58">
        <v>65745</v>
      </c>
      <c r="AA791" s="59">
        <v>66015</v>
      </c>
      <c r="AB791" s="58">
        <v>66401</v>
      </c>
      <c r="AC791" s="59">
        <v>66520</v>
      </c>
      <c r="AD791" s="58">
        <v>66735</v>
      </c>
      <c r="AE791" s="58">
        <v>66846</v>
      </c>
      <c r="AF791" s="59">
        <v>66949</v>
      </c>
    </row>
    <row r="792" s="65" customFormat="1" ht="22" customHeight="1" spans="2:32">
      <c r="B792" s="73"/>
      <c r="C792" s="73"/>
      <c r="D792" s="73"/>
      <c r="E792" s="73"/>
      <c r="F792" s="73"/>
      <c r="G792" s="73"/>
      <c r="H792" s="73"/>
      <c r="I792" s="73"/>
      <c r="J792" s="73"/>
      <c r="K792" s="73"/>
      <c r="L792" s="73"/>
      <c r="M792" s="73"/>
      <c r="N792" s="73"/>
      <c r="O792" s="73"/>
      <c r="P792" s="73"/>
      <c r="Q792" s="73"/>
      <c r="R792" s="58">
        <v>64689</v>
      </c>
      <c r="S792" s="59">
        <v>64784</v>
      </c>
      <c r="T792" s="58">
        <v>65039</v>
      </c>
      <c r="U792" s="59">
        <v>65240</v>
      </c>
      <c r="V792" s="58">
        <v>65335</v>
      </c>
      <c r="W792" s="59">
        <v>65529</v>
      </c>
      <c r="X792" s="58">
        <v>65622</v>
      </c>
      <c r="Y792" s="59">
        <v>65676</v>
      </c>
      <c r="Z792" s="58">
        <v>65746</v>
      </c>
      <c r="AA792" s="59">
        <v>66016</v>
      </c>
      <c r="AB792" s="58">
        <v>66403</v>
      </c>
      <c r="AC792" s="59">
        <v>66521</v>
      </c>
      <c r="AD792" s="58">
        <v>66736</v>
      </c>
      <c r="AE792" s="58">
        <v>66849</v>
      </c>
      <c r="AF792" s="59">
        <v>66951</v>
      </c>
    </row>
    <row r="793" s="65" customFormat="1" ht="22" customHeight="1" spans="2:32">
      <c r="B793" s="73"/>
      <c r="C793" s="73"/>
      <c r="D793" s="73"/>
      <c r="E793" s="73"/>
      <c r="F793" s="73"/>
      <c r="G793" s="73"/>
      <c r="H793" s="73"/>
      <c r="I793" s="73"/>
      <c r="J793" s="73"/>
      <c r="K793" s="73"/>
      <c r="L793" s="73"/>
      <c r="M793" s="73"/>
      <c r="N793" s="73"/>
      <c r="O793" s="73"/>
      <c r="P793" s="73"/>
      <c r="Q793" s="73"/>
      <c r="R793" s="58">
        <v>64720</v>
      </c>
      <c r="S793" s="59">
        <v>64788</v>
      </c>
      <c r="T793" s="58">
        <v>65040</v>
      </c>
      <c r="U793" s="59">
        <v>65244</v>
      </c>
      <c r="V793" s="58">
        <v>65336</v>
      </c>
      <c r="W793" s="59">
        <v>65532</v>
      </c>
      <c r="X793" s="58">
        <v>65623</v>
      </c>
      <c r="Y793" s="59">
        <v>65679</v>
      </c>
      <c r="Z793" s="58">
        <v>65747</v>
      </c>
      <c r="AA793" s="59">
        <v>66017</v>
      </c>
      <c r="AB793" s="58">
        <v>66404</v>
      </c>
      <c r="AC793" s="59">
        <v>66522</v>
      </c>
      <c r="AD793" s="58">
        <v>66738</v>
      </c>
      <c r="AE793" s="58">
        <v>66850</v>
      </c>
      <c r="AF793" s="59">
        <v>66952</v>
      </c>
    </row>
    <row r="794" s="65" customFormat="1" ht="22" customHeight="1" spans="2:32">
      <c r="B794" s="73"/>
      <c r="C794" s="73"/>
      <c r="D794" s="73"/>
      <c r="E794" s="73"/>
      <c r="F794" s="73"/>
      <c r="G794" s="73"/>
      <c r="H794" s="73"/>
      <c r="I794" s="73"/>
      <c r="J794" s="73"/>
      <c r="K794" s="73"/>
      <c r="L794" s="73"/>
      <c r="M794" s="73"/>
      <c r="N794" s="73"/>
      <c r="O794" s="73"/>
      <c r="P794" s="73"/>
      <c r="Q794" s="73"/>
      <c r="R794" s="58">
        <v>64722</v>
      </c>
      <c r="S794" s="59">
        <v>64790</v>
      </c>
      <c r="T794" s="58">
        <v>65041</v>
      </c>
      <c r="U794" s="59">
        <v>65246</v>
      </c>
      <c r="V794" s="58">
        <v>65337</v>
      </c>
      <c r="W794" s="59">
        <v>65534</v>
      </c>
      <c r="X794" s="58">
        <v>65624</v>
      </c>
      <c r="Y794" s="59">
        <v>65680</v>
      </c>
      <c r="Z794" s="58">
        <v>65752</v>
      </c>
      <c r="AA794" s="59">
        <v>66020</v>
      </c>
      <c r="AB794" s="58">
        <v>66406</v>
      </c>
      <c r="AC794" s="59">
        <v>66523</v>
      </c>
      <c r="AD794" s="58">
        <v>66739</v>
      </c>
      <c r="AE794" s="58">
        <v>66851</v>
      </c>
      <c r="AF794" s="59">
        <v>66953</v>
      </c>
    </row>
    <row r="795" s="65" customFormat="1" ht="22" customHeight="1" spans="2:32">
      <c r="B795" s="73"/>
      <c r="C795" s="73"/>
      <c r="D795" s="73"/>
      <c r="E795" s="73"/>
      <c r="F795" s="73"/>
      <c r="G795" s="73"/>
      <c r="H795" s="73"/>
      <c r="I795" s="73"/>
      <c r="J795" s="73"/>
      <c r="K795" s="73"/>
      <c r="L795" s="73"/>
      <c r="M795" s="73"/>
      <c r="N795" s="73"/>
      <c r="O795" s="73"/>
      <c r="P795" s="73"/>
      <c r="Q795" s="73"/>
      <c r="R795" s="58">
        <v>64723</v>
      </c>
      <c r="S795" s="59">
        <v>64831</v>
      </c>
      <c r="T795" s="58">
        <v>65042</v>
      </c>
      <c r="U795" s="59">
        <v>65247</v>
      </c>
      <c r="V795" s="58">
        <v>65338</v>
      </c>
      <c r="W795" s="59">
        <v>65535</v>
      </c>
      <c r="X795" s="58">
        <v>65625</v>
      </c>
      <c r="Y795" s="59">
        <v>65681</v>
      </c>
      <c r="Z795" s="58">
        <v>65753</v>
      </c>
      <c r="AA795" s="59">
        <v>66021</v>
      </c>
      <c r="AB795" s="58">
        <v>66407</v>
      </c>
      <c r="AC795" s="59">
        <v>66524</v>
      </c>
      <c r="AD795" s="58">
        <v>66740</v>
      </c>
      <c r="AE795" s="58">
        <v>66852</v>
      </c>
      <c r="AF795" s="59">
        <v>66955</v>
      </c>
    </row>
    <row r="796" s="65" customFormat="1" ht="22" customHeight="1" spans="2:32">
      <c r="B796" s="73"/>
      <c r="C796" s="73"/>
      <c r="D796" s="73"/>
      <c r="E796" s="73"/>
      <c r="F796" s="73"/>
      <c r="G796" s="73"/>
      <c r="H796" s="73"/>
      <c r="I796" s="73"/>
      <c r="J796" s="73"/>
      <c r="K796" s="73"/>
      <c r="L796" s="73"/>
      <c r="M796" s="73"/>
      <c r="N796" s="73"/>
      <c r="O796" s="73"/>
      <c r="P796" s="73"/>
      <c r="Q796" s="73"/>
      <c r="R796" s="58">
        <v>64724</v>
      </c>
      <c r="S796" s="59">
        <v>64832</v>
      </c>
      <c r="T796" s="58">
        <v>65046</v>
      </c>
      <c r="U796" s="59">
        <v>65248</v>
      </c>
      <c r="V796" s="58">
        <v>65339</v>
      </c>
      <c r="W796" s="59">
        <v>65540</v>
      </c>
      <c r="X796" s="58">
        <v>65626</v>
      </c>
      <c r="Y796" s="59">
        <v>65682</v>
      </c>
      <c r="Z796" s="58">
        <v>65754</v>
      </c>
      <c r="AA796" s="59">
        <v>66023</v>
      </c>
      <c r="AB796" s="58">
        <v>66408</v>
      </c>
      <c r="AC796" s="59">
        <v>66526</v>
      </c>
      <c r="AD796" s="58">
        <v>66741</v>
      </c>
      <c r="AE796" s="58">
        <v>66853</v>
      </c>
      <c r="AF796" s="59">
        <v>66956</v>
      </c>
    </row>
    <row r="797" s="65" customFormat="1" ht="22" customHeight="1" spans="2:32">
      <c r="B797" s="73"/>
      <c r="C797" s="73"/>
      <c r="D797" s="73"/>
      <c r="E797" s="73"/>
      <c r="F797" s="73"/>
      <c r="G797" s="73"/>
      <c r="H797" s="73"/>
      <c r="I797" s="73"/>
      <c r="J797" s="73"/>
      <c r="K797" s="73"/>
      <c r="L797" s="73"/>
      <c r="M797" s="73"/>
      <c r="N797" s="73"/>
      <c r="O797" s="73"/>
      <c r="P797" s="73"/>
      <c r="Q797" s="73"/>
      <c r="R797" s="58">
        <v>64725</v>
      </c>
      <c r="S797" s="59">
        <v>64833</v>
      </c>
      <c r="T797" s="58">
        <v>65047</v>
      </c>
      <c r="U797" s="59">
        <v>65250</v>
      </c>
      <c r="V797" s="58">
        <v>65345</v>
      </c>
      <c r="W797" s="59">
        <v>65541</v>
      </c>
      <c r="X797" s="58">
        <v>65627</v>
      </c>
      <c r="Y797" s="59">
        <v>65685</v>
      </c>
      <c r="Z797" s="58">
        <v>65755</v>
      </c>
      <c r="AA797" s="59">
        <v>66026</v>
      </c>
      <c r="AB797" s="58">
        <v>66411</v>
      </c>
      <c r="AC797" s="59">
        <v>66527</v>
      </c>
      <c r="AD797" s="58">
        <v>66743</v>
      </c>
      <c r="AE797" s="58">
        <v>66854</v>
      </c>
      <c r="AF797" s="59">
        <v>66958</v>
      </c>
    </row>
    <row r="798" s="65" customFormat="1" ht="22" customHeight="1" spans="2:32">
      <c r="B798" s="73"/>
      <c r="C798" s="73"/>
      <c r="D798" s="73"/>
      <c r="E798" s="73"/>
      <c r="F798" s="73"/>
      <c r="G798" s="73"/>
      <c r="H798" s="73"/>
      <c r="I798" s="73"/>
      <c r="J798" s="73"/>
      <c r="K798" s="73"/>
      <c r="L798" s="73"/>
      <c r="M798" s="73"/>
      <c r="N798" s="73"/>
      <c r="O798" s="73"/>
      <c r="P798" s="73"/>
      <c r="Q798" s="73"/>
      <c r="R798" s="58">
        <v>64726</v>
      </c>
      <c r="S798" s="59">
        <v>64842</v>
      </c>
      <c r="T798" s="58">
        <v>65048</v>
      </c>
      <c r="U798" s="59">
        <v>65254</v>
      </c>
      <c r="V798" s="58">
        <v>65347</v>
      </c>
      <c r="W798" s="59">
        <v>65542</v>
      </c>
      <c r="X798" s="58">
        <v>65629</v>
      </c>
      <c r="Y798" s="59">
        <v>65688</v>
      </c>
      <c r="Z798" s="58">
        <v>65756</v>
      </c>
      <c r="AA798" s="59">
        <v>66032</v>
      </c>
      <c r="AB798" s="58">
        <v>66412</v>
      </c>
      <c r="AC798" s="59">
        <v>66528</v>
      </c>
      <c r="AD798" s="58">
        <v>66746</v>
      </c>
      <c r="AE798" s="58">
        <v>66856</v>
      </c>
      <c r="AF798" s="59">
        <v>66959</v>
      </c>
    </row>
    <row r="799" s="65" customFormat="1" ht="22" customHeight="1" spans="2:32">
      <c r="B799" s="73"/>
      <c r="C799" s="73"/>
      <c r="D799" s="73"/>
      <c r="E799" s="73"/>
      <c r="F799" s="73"/>
      <c r="G799" s="73"/>
      <c r="H799" s="73"/>
      <c r="I799" s="73"/>
      <c r="J799" s="73"/>
      <c r="K799" s="73"/>
      <c r="L799" s="73"/>
      <c r="M799" s="73"/>
      <c r="N799" s="73"/>
      <c r="O799" s="73"/>
      <c r="P799" s="73"/>
      <c r="Q799" s="73"/>
      <c r="R799" s="58">
        <v>64728</v>
      </c>
      <c r="S799" s="59">
        <v>64843</v>
      </c>
      <c r="T799" s="58">
        <v>65050</v>
      </c>
      <c r="U799" s="59">
        <v>65256</v>
      </c>
      <c r="V799" s="58">
        <v>65348</v>
      </c>
      <c r="W799" s="59">
        <v>65543</v>
      </c>
      <c r="X799" s="58">
        <v>65632</v>
      </c>
      <c r="Y799" s="59">
        <v>65689</v>
      </c>
      <c r="Z799" s="58">
        <v>65759</v>
      </c>
      <c r="AA799" s="59">
        <v>66033</v>
      </c>
      <c r="AB799" s="58">
        <v>66413</v>
      </c>
      <c r="AC799" s="59">
        <v>66531</v>
      </c>
      <c r="AD799" s="58">
        <v>66748</v>
      </c>
      <c r="AE799" s="58">
        <v>66857</v>
      </c>
      <c r="AF799" s="59">
        <v>66960</v>
      </c>
    </row>
    <row r="800" s="65" customFormat="1" ht="22" customHeight="1" spans="2:32">
      <c r="B800" s="73"/>
      <c r="C800" s="73"/>
      <c r="D800" s="73"/>
      <c r="E800" s="73"/>
      <c r="F800" s="73"/>
      <c r="G800" s="73"/>
      <c r="H800" s="73"/>
      <c r="I800" s="73"/>
      <c r="J800" s="73"/>
      <c r="K800" s="73"/>
      <c r="L800" s="73"/>
      <c r="M800" s="73"/>
      <c r="N800" s="73"/>
      <c r="O800" s="73"/>
      <c r="P800" s="73"/>
      <c r="Q800" s="73"/>
      <c r="R800" s="58">
        <v>64730</v>
      </c>
      <c r="S800" s="59">
        <v>64844</v>
      </c>
      <c r="T800" s="58">
        <v>65051</v>
      </c>
      <c r="U800" s="59">
        <v>65257</v>
      </c>
      <c r="V800" s="58">
        <v>65349</v>
      </c>
      <c r="W800" s="59">
        <v>65548</v>
      </c>
      <c r="X800" s="58">
        <v>65633</v>
      </c>
      <c r="Y800" s="59">
        <v>65690</v>
      </c>
      <c r="Z800" s="58">
        <v>65760</v>
      </c>
      <c r="AA800" s="59">
        <v>66035</v>
      </c>
      <c r="AB800" s="58">
        <v>66414</v>
      </c>
      <c r="AC800" s="59">
        <v>66532</v>
      </c>
      <c r="AD800" s="58">
        <v>66751</v>
      </c>
      <c r="AE800" s="58">
        <v>66858</v>
      </c>
      <c r="AF800" s="59">
        <v>66962</v>
      </c>
    </row>
    <row r="801" s="65" customFormat="1" ht="22" customHeight="1" spans="2:32">
      <c r="B801" s="73"/>
      <c r="C801" s="73"/>
      <c r="D801" s="73"/>
      <c r="E801" s="73"/>
      <c r="F801" s="73"/>
      <c r="G801" s="73"/>
      <c r="H801" s="73"/>
      <c r="I801" s="73"/>
      <c r="J801" s="73"/>
      <c r="K801" s="73"/>
      <c r="L801" s="73"/>
      <c r="M801" s="73"/>
      <c r="N801" s="73"/>
      <c r="O801" s="73"/>
      <c r="P801" s="73"/>
      <c r="Q801" s="73"/>
      <c r="R801" s="58">
        <v>64733</v>
      </c>
      <c r="S801" s="59">
        <v>64847</v>
      </c>
      <c r="T801" s="58">
        <v>65052</v>
      </c>
      <c r="U801" s="59">
        <v>65258</v>
      </c>
      <c r="V801" s="58">
        <v>65350</v>
      </c>
      <c r="W801" s="59">
        <v>65550</v>
      </c>
      <c r="X801" s="58">
        <v>65634</v>
      </c>
      <c r="Y801" s="59">
        <v>65692</v>
      </c>
      <c r="Z801" s="58">
        <v>65761</v>
      </c>
      <c r="AA801" s="59">
        <v>66039</v>
      </c>
      <c r="AB801" s="58">
        <v>66415</v>
      </c>
      <c r="AC801" s="59">
        <v>66533</v>
      </c>
      <c r="AD801" s="58">
        <v>66753</v>
      </c>
      <c r="AE801" s="58">
        <v>66859</v>
      </c>
      <c r="AF801" s="59">
        <v>66963</v>
      </c>
    </row>
    <row r="802" s="65" customFormat="1" ht="22" customHeight="1" spans="2:32">
      <c r="B802" s="73"/>
      <c r="C802" s="73"/>
      <c r="D802" s="73"/>
      <c r="E802" s="73"/>
      <c r="F802" s="73"/>
      <c r="G802" s="73"/>
      <c r="H802" s="73"/>
      <c r="I802" s="73"/>
      <c r="J802" s="73"/>
      <c r="K802" s="73"/>
      <c r="L802" s="73"/>
      <c r="M802" s="73"/>
      <c r="N802" s="73"/>
      <c r="O802" s="73"/>
      <c r="P802" s="73"/>
      <c r="Q802" s="73"/>
      <c r="R802" s="58">
        <v>64734</v>
      </c>
      <c r="S802" s="59">
        <v>64848</v>
      </c>
      <c r="T802" s="58">
        <v>65053</v>
      </c>
      <c r="U802" s="59">
        <v>65259</v>
      </c>
      <c r="V802" s="58">
        <v>65351</v>
      </c>
      <c r="W802" s="59">
        <v>65552</v>
      </c>
      <c r="X802" s="58">
        <v>65635</v>
      </c>
      <c r="Y802" s="59">
        <v>65701</v>
      </c>
      <c r="Z802" s="58">
        <v>65762</v>
      </c>
      <c r="AA802" s="59">
        <v>66040</v>
      </c>
      <c r="AB802" s="58">
        <v>66416</v>
      </c>
      <c r="AC802" s="59">
        <v>66534</v>
      </c>
      <c r="AD802" s="58">
        <v>66754</v>
      </c>
      <c r="AE802" s="58">
        <v>66860</v>
      </c>
      <c r="AF802" s="59">
        <v>66964</v>
      </c>
    </row>
    <row r="803" s="65" customFormat="1" ht="22" customHeight="1" spans="2:32">
      <c r="B803" s="73"/>
      <c r="C803" s="73"/>
      <c r="D803" s="73"/>
      <c r="E803" s="73"/>
      <c r="F803" s="73"/>
      <c r="G803" s="73"/>
      <c r="H803" s="73"/>
      <c r="I803" s="73"/>
      <c r="J803" s="73"/>
      <c r="K803" s="73"/>
      <c r="L803" s="73"/>
      <c r="M803" s="73"/>
      <c r="N803" s="73"/>
      <c r="O803" s="73"/>
      <c r="P803" s="73"/>
      <c r="Q803" s="73"/>
      <c r="R803" s="58">
        <v>64738</v>
      </c>
      <c r="S803" s="59">
        <v>64849</v>
      </c>
      <c r="T803" s="58">
        <v>65054</v>
      </c>
      <c r="U803" s="59">
        <v>65260</v>
      </c>
      <c r="V803" s="58">
        <v>65354</v>
      </c>
      <c r="W803" s="59">
        <v>65555</v>
      </c>
      <c r="X803" s="58">
        <v>65636</v>
      </c>
      <c r="Y803" s="59">
        <v>65702</v>
      </c>
      <c r="Z803" s="58">
        <v>65764</v>
      </c>
      <c r="AA803" s="59">
        <v>66041</v>
      </c>
      <c r="AB803" s="58">
        <v>66417</v>
      </c>
      <c r="AC803" s="59">
        <v>66535</v>
      </c>
      <c r="AD803" s="58">
        <v>66755</v>
      </c>
      <c r="AE803" s="58">
        <v>66861</v>
      </c>
      <c r="AF803" s="59">
        <v>66966</v>
      </c>
    </row>
    <row r="804" s="65" customFormat="1" ht="22" customHeight="1" spans="2:32">
      <c r="B804" s="73"/>
      <c r="C804" s="73"/>
      <c r="D804" s="73"/>
      <c r="E804" s="73"/>
      <c r="F804" s="73"/>
      <c r="G804" s="73"/>
      <c r="H804" s="73"/>
      <c r="I804" s="73"/>
      <c r="J804" s="73"/>
      <c r="K804" s="73"/>
      <c r="L804" s="73"/>
      <c r="M804" s="73"/>
      <c r="N804" s="73"/>
      <c r="O804" s="73"/>
      <c r="P804" s="73"/>
      <c r="Q804" s="73"/>
      <c r="R804" s="58">
        <v>64739</v>
      </c>
      <c r="S804" s="59">
        <v>64853</v>
      </c>
      <c r="T804" s="58">
        <v>65055</v>
      </c>
      <c r="U804" s="59">
        <v>65261</v>
      </c>
      <c r="V804" s="58">
        <v>65355</v>
      </c>
      <c r="W804" s="59">
        <v>65556</v>
      </c>
      <c r="X804" s="58">
        <v>65637</v>
      </c>
      <c r="Y804" s="59">
        <v>65704</v>
      </c>
      <c r="Z804" s="58">
        <v>65766</v>
      </c>
      <c r="AA804" s="59">
        <v>66042</v>
      </c>
      <c r="AB804" s="58">
        <v>66418</v>
      </c>
      <c r="AC804" s="59">
        <v>66537</v>
      </c>
      <c r="AD804" s="58">
        <v>66756</v>
      </c>
      <c r="AE804" s="58">
        <v>66862</v>
      </c>
      <c r="AF804" s="59">
        <v>66967</v>
      </c>
    </row>
    <row r="805" s="65" customFormat="1" ht="22" customHeight="1" spans="2:32">
      <c r="B805" s="73"/>
      <c r="C805" s="73"/>
      <c r="D805" s="73"/>
      <c r="E805" s="73"/>
      <c r="F805" s="73"/>
      <c r="G805" s="73"/>
      <c r="H805" s="73"/>
      <c r="I805" s="73"/>
      <c r="J805" s="73"/>
      <c r="K805" s="73"/>
      <c r="L805" s="73"/>
      <c r="M805" s="73"/>
      <c r="N805" s="73"/>
      <c r="O805" s="73"/>
      <c r="P805" s="73"/>
      <c r="Q805" s="73"/>
      <c r="R805" s="58">
        <v>64740</v>
      </c>
      <c r="S805" s="59">
        <v>64855</v>
      </c>
      <c r="T805" s="58">
        <v>65058</v>
      </c>
      <c r="U805" s="59">
        <v>65262</v>
      </c>
      <c r="V805" s="58">
        <v>65360</v>
      </c>
      <c r="W805" s="59">
        <v>65557</v>
      </c>
      <c r="X805" s="58">
        <v>65638</v>
      </c>
      <c r="Y805" s="59">
        <v>65705</v>
      </c>
      <c r="Z805" s="58">
        <v>65767</v>
      </c>
      <c r="AA805" s="59">
        <v>66050</v>
      </c>
      <c r="AB805" s="58">
        <v>66419</v>
      </c>
      <c r="AC805" s="59">
        <v>66538</v>
      </c>
      <c r="AD805" s="58">
        <v>66758</v>
      </c>
      <c r="AE805" s="58">
        <v>66863</v>
      </c>
      <c r="AF805" s="59">
        <v>66968</v>
      </c>
    </row>
    <row r="806" s="65" customFormat="1" ht="22" customHeight="1" spans="2:32">
      <c r="B806" s="73"/>
      <c r="C806" s="73"/>
      <c r="D806" s="73"/>
      <c r="E806" s="73"/>
      <c r="F806" s="73"/>
      <c r="G806" s="73"/>
      <c r="H806" s="73"/>
      <c r="I806" s="73"/>
      <c r="J806" s="73"/>
      <c r="K806" s="73"/>
      <c r="L806" s="73"/>
      <c r="M806" s="73"/>
      <c r="N806" s="73"/>
      <c r="O806" s="73"/>
      <c r="P806" s="73"/>
      <c r="Q806" s="73"/>
      <c r="R806" s="58">
        <v>64741</v>
      </c>
      <c r="S806" s="59">
        <v>64857</v>
      </c>
      <c r="T806" s="58">
        <v>65059</v>
      </c>
      <c r="U806" s="59">
        <v>65263</v>
      </c>
      <c r="V806" s="58">
        <v>65433</v>
      </c>
      <c r="W806" s="59">
        <v>65560</v>
      </c>
      <c r="X806" s="58">
        <v>65640</v>
      </c>
      <c r="Y806" s="59">
        <v>65707</v>
      </c>
      <c r="Z806" s="58">
        <v>65768</v>
      </c>
      <c r="AA806" s="59">
        <v>66052</v>
      </c>
      <c r="AB806" s="58">
        <v>66422</v>
      </c>
      <c r="AC806" s="59">
        <v>66539</v>
      </c>
      <c r="AD806" s="58">
        <v>66759</v>
      </c>
      <c r="AE806" s="58">
        <v>66864</v>
      </c>
      <c r="AF806" s="59">
        <v>66970</v>
      </c>
    </row>
    <row r="807" s="65" customFormat="1" ht="22" customHeight="1" spans="2:32">
      <c r="B807" s="73"/>
      <c r="C807" s="73"/>
      <c r="D807" s="73"/>
      <c r="E807" s="73"/>
      <c r="F807" s="73"/>
      <c r="G807" s="73"/>
      <c r="H807" s="73"/>
      <c r="I807" s="73"/>
      <c r="J807" s="73"/>
      <c r="K807" s="73"/>
      <c r="L807" s="73"/>
      <c r="M807" s="73"/>
      <c r="N807" s="73"/>
      <c r="O807" s="73"/>
      <c r="P807" s="73"/>
      <c r="Q807" s="73"/>
      <c r="R807" s="58">
        <v>64742</v>
      </c>
      <c r="S807" s="59">
        <v>64858</v>
      </c>
      <c r="T807" s="58">
        <v>65061</v>
      </c>
      <c r="U807" s="59">
        <v>65264</v>
      </c>
      <c r="V807" s="58">
        <v>65436</v>
      </c>
      <c r="W807" s="59">
        <v>65564</v>
      </c>
      <c r="X807" s="58">
        <v>65641</v>
      </c>
      <c r="Y807" s="59">
        <v>65708</v>
      </c>
      <c r="Z807" s="58">
        <v>65769</v>
      </c>
      <c r="AA807" s="59">
        <v>66053</v>
      </c>
      <c r="AB807" s="58">
        <v>66423</v>
      </c>
      <c r="AC807" s="59">
        <v>66540</v>
      </c>
      <c r="AD807" s="58">
        <v>66761</v>
      </c>
      <c r="AE807" s="58">
        <v>66865</v>
      </c>
      <c r="AF807" s="59">
        <v>67001</v>
      </c>
    </row>
    <row r="808" s="65" customFormat="1" ht="22" customHeight="1" spans="2:32">
      <c r="B808" s="73"/>
      <c r="C808" s="73"/>
      <c r="D808" s="73"/>
      <c r="E808" s="73"/>
      <c r="F808" s="73"/>
      <c r="G808" s="73"/>
      <c r="H808" s="73"/>
      <c r="I808" s="73"/>
      <c r="J808" s="73"/>
      <c r="K808" s="73"/>
      <c r="L808" s="73"/>
      <c r="M808" s="73"/>
      <c r="N808" s="73"/>
      <c r="O808" s="73"/>
      <c r="P808" s="73"/>
      <c r="Q808" s="73"/>
      <c r="R808" s="58">
        <v>64744</v>
      </c>
      <c r="S808" s="59">
        <v>64859</v>
      </c>
      <c r="T808" s="58">
        <v>65062</v>
      </c>
      <c r="U808" s="59">
        <v>65274</v>
      </c>
      <c r="V808" s="58">
        <v>65438</v>
      </c>
      <c r="W808" s="59">
        <v>65565</v>
      </c>
      <c r="X808" s="58">
        <v>65644</v>
      </c>
      <c r="Y808" s="59">
        <v>65710</v>
      </c>
      <c r="Z808" s="58">
        <v>65770</v>
      </c>
      <c r="AA808" s="59">
        <v>66054</v>
      </c>
      <c r="AB808" s="58">
        <v>66424</v>
      </c>
      <c r="AC808" s="59">
        <v>66541</v>
      </c>
      <c r="AD808" s="58">
        <v>66767</v>
      </c>
      <c r="AE808" s="58">
        <v>66866</v>
      </c>
      <c r="AF808" s="59">
        <v>67003</v>
      </c>
    </row>
    <row r="809" s="65" customFormat="1" ht="22" customHeight="1" spans="2:32">
      <c r="B809" s="73"/>
      <c r="C809" s="73"/>
      <c r="D809" s="73"/>
      <c r="E809" s="73"/>
      <c r="F809" s="73"/>
      <c r="G809" s="73"/>
      <c r="H809" s="73"/>
      <c r="I809" s="73"/>
      <c r="J809" s="73"/>
      <c r="K809" s="73"/>
      <c r="L809" s="73"/>
      <c r="M809" s="73"/>
      <c r="N809" s="73"/>
      <c r="O809" s="73"/>
      <c r="P809" s="73"/>
      <c r="Q809" s="73"/>
      <c r="R809" s="58">
        <v>64745</v>
      </c>
      <c r="S809" s="59">
        <v>64861</v>
      </c>
      <c r="T809" s="58">
        <v>65063</v>
      </c>
      <c r="U809" s="59">
        <v>65275</v>
      </c>
      <c r="V809" s="58">
        <v>65439</v>
      </c>
      <c r="W809" s="59">
        <v>65566</v>
      </c>
      <c r="X809" s="58">
        <v>65646</v>
      </c>
      <c r="Y809" s="59">
        <v>65711</v>
      </c>
      <c r="Z809" s="58">
        <v>65771</v>
      </c>
      <c r="AA809" s="59">
        <v>66056</v>
      </c>
      <c r="AB809" s="58">
        <v>66425</v>
      </c>
      <c r="AC809" s="59">
        <v>66543</v>
      </c>
      <c r="AD809" s="58">
        <v>66769</v>
      </c>
      <c r="AE809" s="58">
        <v>66868</v>
      </c>
      <c r="AF809" s="59">
        <v>67004</v>
      </c>
    </row>
    <row r="810" s="65" customFormat="1" ht="22" customHeight="1" spans="2:32">
      <c r="B810" s="73"/>
      <c r="C810" s="73"/>
      <c r="D810" s="73"/>
      <c r="E810" s="73"/>
      <c r="F810" s="73"/>
      <c r="G810" s="73"/>
      <c r="H810" s="73"/>
      <c r="I810" s="73"/>
      <c r="J810" s="73"/>
      <c r="K810" s="73"/>
      <c r="L810" s="73"/>
      <c r="M810" s="73"/>
      <c r="N810" s="73"/>
      <c r="O810" s="73"/>
      <c r="P810" s="73"/>
      <c r="Q810" s="73"/>
      <c r="R810" s="58">
        <v>64746</v>
      </c>
      <c r="S810" s="59">
        <v>64862</v>
      </c>
      <c r="T810" s="58">
        <v>65064</v>
      </c>
      <c r="U810" s="59">
        <v>65276</v>
      </c>
      <c r="V810" s="58">
        <v>65440</v>
      </c>
      <c r="W810" s="59">
        <v>65567</v>
      </c>
      <c r="X810" s="58">
        <v>65647</v>
      </c>
      <c r="Y810" s="59">
        <v>65713</v>
      </c>
      <c r="Z810" s="58">
        <v>65772</v>
      </c>
      <c r="AA810" s="59">
        <v>66058</v>
      </c>
      <c r="AB810" s="58">
        <v>66427</v>
      </c>
      <c r="AC810" s="59">
        <v>66544</v>
      </c>
      <c r="AD810" s="58">
        <v>66770</v>
      </c>
      <c r="AE810" s="58">
        <v>66869</v>
      </c>
      <c r="AF810" s="59">
        <v>67008</v>
      </c>
    </row>
    <row r="811" s="65" customFormat="1" ht="22" customHeight="1" spans="2:32">
      <c r="B811" s="73"/>
      <c r="C811" s="73"/>
      <c r="D811" s="73"/>
      <c r="E811" s="73"/>
      <c r="F811" s="73"/>
      <c r="G811" s="73"/>
      <c r="H811" s="73"/>
      <c r="I811" s="73"/>
      <c r="J811" s="73"/>
      <c r="K811" s="73"/>
      <c r="L811" s="73"/>
      <c r="M811" s="73"/>
      <c r="N811" s="73"/>
      <c r="O811" s="73"/>
      <c r="P811" s="73"/>
      <c r="Q811" s="73"/>
      <c r="R811" s="58">
        <v>64747</v>
      </c>
      <c r="S811" s="59">
        <v>64863</v>
      </c>
      <c r="T811" s="58">
        <v>65066</v>
      </c>
      <c r="U811" s="59">
        <v>65279</v>
      </c>
      <c r="V811" s="58">
        <v>65441</v>
      </c>
      <c r="W811" s="59">
        <v>65570</v>
      </c>
      <c r="X811" s="58">
        <v>65648</v>
      </c>
      <c r="Y811" s="59">
        <v>65715</v>
      </c>
      <c r="Z811" s="58">
        <v>65773</v>
      </c>
      <c r="AA811" s="59">
        <v>66060</v>
      </c>
      <c r="AB811" s="58">
        <v>66428</v>
      </c>
      <c r="AC811" s="59">
        <v>66546</v>
      </c>
      <c r="AD811" s="58">
        <v>66771</v>
      </c>
      <c r="AE811" s="58">
        <v>66870</v>
      </c>
      <c r="AF811" s="59">
        <v>67009</v>
      </c>
    </row>
    <row r="812" s="65" customFormat="1" ht="22" customHeight="1" spans="2:32">
      <c r="B812" s="73"/>
      <c r="C812" s="73"/>
      <c r="D812" s="73"/>
      <c r="E812" s="73"/>
      <c r="F812" s="73"/>
      <c r="G812" s="73"/>
      <c r="H812" s="73"/>
      <c r="I812" s="73"/>
      <c r="J812" s="73"/>
      <c r="K812" s="73"/>
      <c r="L812" s="73"/>
      <c r="M812" s="73"/>
      <c r="N812" s="73"/>
      <c r="O812" s="73"/>
      <c r="P812" s="73"/>
      <c r="Q812" s="73"/>
      <c r="R812" s="58">
        <v>64748</v>
      </c>
      <c r="S812" s="59">
        <v>64865</v>
      </c>
      <c r="T812" s="58">
        <v>65067</v>
      </c>
      <c r="U812" s="59">
        <v>65280</v>
      </c>
      <c r="V812" s="58">
        <v>65443</v>
      </c>
      <c r="W812" s="59">
        <v>65571</v>
      </c>
      <c r="X812" s="58">
        <v>65649</v>
      </c>
      <c r="Y812" s="59">
        <v>65717</v>
      </c>
      <c r="Z812" s="58">
        <v>65774</v>
      </c>
      <c r="AA812" s="59">
        <v>66064</v>
      </c>
      <c r="AB812" s="58">
        <v>66429</v>
      </c>
      <c r="AC812" s="59">
        <v>66548</v>
      </c>
      <c r="AD812" s="58">
        <v>66772</v>
      </c>
      <c r="AE812" s="58">
        <v>66871</v>
      </c>
      <c r="AF812" s="59">
        <v>67012</v>
      </c>
    </row>
    <row r="813" s="65" customFormat="1" ht="22" customHeight="1" spans="2:32">
      <c r="B813" s="73"/>
      <c r="C813" s="73"/>
      <c r="D813" s="73"/>
      <c r="E813" s="73"/>
      <c r="F813" s="73"/>
      <c r="G813" s="73"/>
      <c r="H813" s="73"/>
      <c r="I813" s="73"/>
      <c r="J813" s="73"/>
      <c r="K813" s="73"/>
      <c r="L813" s="73"/>
      <c r="M813" s="73"/>
      <c r="N813" s="73"/>
      <c r="O813" s="73"/>
      <c r="P813" s="73"/>
      <c r="Q813" s="73"/>
      <c r="R813" s="58">
        <v>64750</v>
      </c>
      <c r="S813" s="59">
        <v>64866</v>
      </c>
      <c r="T813" s="58">
        <v>65068</v>
      </c>
      <c r="U813" s="59">
        <v>65281</v>
      </c>
      <c r="V813" s="58">
        <v>65444</v>
      </c>
      <c r="W813" s="59">
        <v>65580</v>
      </c>
      <c r="X813" s="58">
        <v>65650</v>
      </c>
      <c r="Y813" s="59">
        <v>65720</v>
      </c>
      <c r="Z813" s="58">
        <v>65775</v>
      </c>
      <c r="AA813" s="59">
        <v>66066</v>
      </c>
      <c r="AB813" s="58">
        <v>66431</v>
      </c>
      <c r="AC813" s="59">
        <v>66549</v>
      </c>
      <c r="AD813" s="58">
        <v>66773</v>
      </c>
      <c r="AE813" s="58">
        <v>66872</v>
      </c>
      <c r="AF813" s="59">
        <v>67013</v>
      </c>
    </row>
    <row r="814" s="65" customFormat="1" ht="22" customHeight="1" spans="2:32">
      <c r="B814" s="73"/>
      <c r="C814" s="73"/>
      <c r="D814" s="73"/>
      <c r="E814" s="73"/>
      <c r="F814" s="73"/>
      <c r="G814" s="73"/>
      <c r="H814" s="73"/>
      <c r="I814" s="73"/>
      <c r="J814" s="73"/>
      <c r="K814" s="73"/>
      <c r="L814" s="73"/>
      <c r="M814" s="73"/>
      <c r="N814" s="73"/>
      <c r="O814" s="73"/>
      <c r="P814" s="73"/>
      <c r="Q814" s="73"/>
      <c r="R814" s="58">
        <v>64751</v>
      </c>
      <c r="S814" s="59">
        <v>64867</v>
      </c>
      <c r="T814" s="58">
        <v>65069</v>
      </c>
      <c r="U814" s="59">
        <v>65282</v>
      </c>
      <c r="V814" s="58">
        <v>65446</v>
      </c>
      <c r="W814" s="59">
        <v>65582</v>
      </c>
      <c r="X814" s="58">
        <v>65652</v>
      </c>
      <c r="Y814" s="59">
        <v>65722</v>
      </c>
      <c r="Z814" s="58">
        <v>65776</v>
      </c>
      <c r="AA814" s="59">
        <v>66070</v>
      </c>
      <c r="AB814" s="58">
        <v>66432</v>
      </c>
      <c r="AC814" s="59">
        <v>66550</v>
      </c>
      <c r="AD814" s="58">
        <v>66775</v>
      </c>
      <c r="AE814" s="58">
        <v>66873</v>
      </c>
      <c r="AF814" s="59">
        <v>67017</v>
      </c>
    </row>
    <row r="815" s="65" customFormat="1" ht="22" customHeight="1" spans="2:32">
      <c r="B815" s="73"/>
      <c r="C815" s="73"/>
      <c r="D815" s="73"/>
      <c r="E815" s="73"/>
      <c r="F815" s="73"/>
      <c r="G815" s="73"/>
      <c r="H815" s="73"/>
      <c r="I815" s="73"/>
      <c r="J815" s="73"/>
      <c r="K815" s="73"/>
      <c r="L815" s="73"/>
      <c r="M815" s="73"/>
      <c r="N815" s="73"/>
      <c r="O815" s="73"/>
      <c r="P815" s="73"/>
      <c r="Q815" s="73"/>
      <c r="R815" s="58">
        <v>64752</v>
      </c>
      <c r="S815" s="59">
        <v>64868</v>
      </c>
      <c r="T815" s="58">
        <v>65072</v>
      </c>
      <c r="U815" s="59">
        <v>65283</v>
      </c>
      <c r="V815" s="58">
        <v>65449</v>
      </c>
      <c r="W815" s="59">
        <v>65584</v>
      </c>
      <c r="X815" s="58">
        <v>65653</v>
      </c>
      <c r="Y815" s="59">
        <v>65723</v>
      </c>
      <c r="Z815" s="58">
        <v>65777</v>
      </c>
      <c r="AA815" s="59">
        <v>66072</v>
      </c>
      <c r="AB815" s="58">
        <v>66436</v>
      </c>
      <c r="AC815" s="59">
        <v>66551</v>
      </c>
      <c r="AD815" s="58">
        <v>66776</v>
      </c>
      <c r="AE815" s="58">
        <v>66901</v>
      </c>
      <c r="AF815" s="59">
        <v>67018</v>
      </c>
    </row>
    <row r="816" s="65" customFormat="1" ht="22" customHeight="1" spans="2:32">
      <c r="B816" s="73"/>
      <c r="C816" s="73"/>
      <c r="D816" s="73"/>
      <c r="E816" s="73"/>
      <c r="F816" s="73"/>
      <c r="G816" s="73"/>
      <c r="H816" s="73"/>
      <c r="I816" s="73"/>
      <c r="J816" s="73"/>
      <c r="K816" s="73"/>
      <c r="L816" s="73"/>
      <c r="M816" s="73"/>
      <c r="N816" s="73"/>
      <c r="O816" s="73"/>
      <c r="P816" s="73"/>
      <c r="Q816" s="73"/>
      <c r="R816" s="58">
        <v>64755</v>
      </c>
      <c r="S816" s="59">
        <v>64873</v>
      </c>
      <c r="T816" s="58">
        <v>65074</v>
      </c>
      <c r="U816" s="59">
        <v>65284</v>
      </c>
      <c r="V816" s="58">
        <v>65452</v>
      </c>
      <c r="W816" s="59">
        <v>65586</v>
      </c>
      <c r="X816" s="58">
        <v>65654</v>
      </c>
      <c r="Y816" s="59">
        <v>65725</v>
      </c>
      <c r="Z816" s="58">
        <v>65778</v>
      </c>
      <c r="AA816" s="59">
        <v>66073</v>
      </c>
      <c r="AB816" s="58">
        <v>66438</v>
      </c>
      <c r="AC816" s="59">
        <v>66552</v>
      </c>
      <c r="AD816" s="58">
        <v>66777</v>
      </c>
      <c r="AE816" s="58">
        <v>66930</v>
      </c>
      <c r="AF816" s="59">
        <v>67019</v>
      </c>
    </row>
    <row r="817" s="65" customFormat="1" ht="22" customHeight="1" spans="2:32">
      <c r="B817" s="73"/>
      <c r="C817" s="73"/>
      <c r="D817" s="73"/>
      <c r="E817" s="73"/>
      <c r="F817" s="73"/>
      <c r="G817" s="73"/>
      <c r="H817" s="73"/>
      <c r="I817" s="73"/>
      <c r="J817" s="73"/>
      <c r="K817" s="73"/>
      <c r="L817" s="73"/>
      <c r="M817" s="73"/>
      <c r="N817" s="73"/>
      <c r="O817" s="73"/>
      <c r="P817" s="73"/>
      <c r="Q817" s="73"/>
      <c r="R817" s="58">
        <v>64756</v>
      </c>
      <c r="S817" s="59">
        <v>65001</v>
      </c>
      <c r="T817" s="58">
        <v>65075</v>
      </c>
      <c r="U817" s="59">
        <v>65285</v>
      </c>
      <c r="V817" s="58">
        <v>65456</v>
      </c>
      <c r="W817" s="59">
        <v>65588</v>
      </c>
      <c r="X817" s="58">
        <v>65655</v>
      </c>
      <c r="Y817" s="59">
        <v>65726</v>
      </c>
      <c r="Z817" s="58">
        <v>65779</v>
      </c>
      <c r="AA817" s="59">
        <v>66075</v>
      </c>
      <c r="AB817" s="58">
        <v>66439</v>
      </c>
      <c r="AC817" s="59">
        <v>66554</v>
      </c>
      <c r="AD817" s="58">
        <v>66778</v>
      </c>
      <c r="AE817" s="58">
        <v>66932</v>
      </c>
      <c r="AF817" s="59">
        <v>67020</v>
      </c>
    </row>
    <row r="818" s="65" customFormat="1" ht="22" customHeight="1" spans="2:32">
      <c r="B818" s="73"/>
      <c r="C818" s="73"/>
      <c r="D818" s="73"/>
      <c r="E818" s="73"/>
      <c r="F818" s="73"/>
      <c r="G818" s="73"/>
      <c r="H818" s="73"/>
      <c r="I818" s="73"/>
      <c r="J818" s="73"/>
      <c r="K818" s="73"/>
      <c r="L818" s="73"/>
      <c r="M818" s="73"/>
      <c r="N818" s="73"/>
      <c r="O818" s="73"/>
      <c r="P818" s="73"/>
      <c r="Q818" s="73"/>
      <c r="R818" s="58">
        <v>64759</v>
      </c>
      <c r="S818" s="59">
        <v>65011</v>
      </c>
      <c r="T818" s="58">
        <v>65076</v>
      </c>
      <c r="U818" s="59">
        <v>65286</v>
      </c>
      <c r="V818" s="58">
        <v>65457</v>
      </c>
      <c r="W818" s="59">
        <v>65589</v>
      </c>
      <c r="X818" s="58">
        <v>65656</v>
      </c>
      <c r="Y818" s="59">
        <v>65727</v>
      </c>
      <c r="Z818" s="58">
        <v>65781</v>
      </c>
      <c r="AA818" s="59">
        <v>66076</v>
      </c>
      <c r="AB818" s="58">
        <v>66440</v>
      </c>
      <c r="AC818" s="59">
        <v>66630</v>
      </c>
      <c r="AD818" s="58">
        <v>66779</v>
      </c>
      <c r="AE818" s="58">
        <v>66933</v>
      </c>
      <c r="AF818" s="59">
        <v>67021</v>
      </c>
    </row>
    <row r="819" s="65" customFormat="1" ht="22" customHeight="1" spans="2:32">
      <c r="B819" s="73"/>
      <c r="C819" s="73"/>
      <c r="D819" s="73"/>
      <c r="E819" s="73"/>
      <c r="F819" s="73"/>
      <c r="G819" s="73"/>
      <c r="H819" s="73"/>
      <c r="I819" s="73"/>
      <c r="J819" s="73"/>
      <c r="K819" s="73"/>
      <c r="L819" s="73"/>
      <c r="M819" s="73"/>
      <c r="N819" s="73"/>
      <c r="O819" s="73"/>
      <c r="P819" s="73"/>
      <c r="Q819" s="73"/>
      <c r="R819" s="58">
        <v>64761</v>
      </c>
      <c r="S819" s="59">
        <v>65013</v>
      </c>
      <c r="T819" s="58">
        <v>65077</v>
      </c>
      <c r="U819" s="59">
        <v>65287</v>
      </c>
      <c r="V819" s="58">
        <v>65459</v>
      </c>
      <c r="W819" s="59">
        <v>65590</v>
      </c>
      <c r="X819" s="58">
        <v>65657</v>
      </c>
      <c r="Y819" s="59">
        <v>65728</v>
      </c>
      <c r="Z819" s="58">
        <v>65783</v>
      </c>
      <c r="AA819" s="59">
        <v>66078</v>
      </c>
      <c r="AB819" s="58">
        <v>66449</v>
      </c>
      <c r="AC819" s="59">
        <v>66701</v>
      </c>
      <c r="AD819" s="58">
        <v>66780</v>
      </c>
      <c r="AE819" s="58">
        <v>66935</v>
      </c>
      <c r="AF819" s="59">
        <v>67022</v>
      </c>
    </row>
    <row r="820" s="65" customFormat="1" ht="22" customHeight="1" spans="2:32">
      <c r="B820" s="73"/>
      <c r="C820" s="73"/>
      <c r="D820" s="73"/>
      <c r="E820" s="73"/>
      <c r="F820" s="73"/>
      <c r="G820" s="73"/>
      <c r="H820" s="73"/>
      <c r="I820" s="73"/>
      <c r="J820" s="73"/>
      <c r="K820" s="73"/>
      <c r="L820" s="73"/>
      <c r="M820" s="73"/>
      <c r="N820" s="73"/>
      <c r="O820" s="73"/>
      <c r="P820" s="73"/>
      <c r="Q820" s="73"/>
      <c r="R820" s="58">
        <v>64762</v>
      </c>
      <c r="S820" s="59">
        <v>65014</v>
      </c>
      <c r="T820" s="58">
        <v>65078</v>
      </c>
      <c r="U820" s="59">
        <v>65320</v>
      </c>
      <c r="V820" s="58">
        <v>65461</v>
      </c>
      <c r="W820" s="59">
        <v>65591</v>
      </c>
      <c r="X820" s="58">
        <v>65658</v>
      </c>
      <c r="Y820" s="59">
        <v>65729</v>
      </c>
      <c r="Z820" s="58">
        <v>65784</v>
      </c>
      <c r="AA820" s="59">
        <v>66079</v>
      </c>
      <c r="AB820" s="58">
        <v>66450</v>
      </c>
      <c r="AC820" s="59">
        <v>66710</v>
      </c>
      <c r="AD820" s="58">
        <v>66781</v>
      </c>
      <c r="AE820" s="58">
        <v>66936</v>
      </c>
      <c r="AF820" s="59">
        <v>67023</v>
      </c>
    </row>
    <row r="821" s="65" customFormat="1" ht="22" customHeight="1" spans="2:32">
      <c r="B821" s="73"/>
      <c r="C821" s="73"/>
      <c r="D821" s="73"/>
      <c r="E821" s="73"/>
      <c r="F821" s="73"/>
      <c r="G821" s="73"/>
      <c r="H821" s="73"/>
      <c r="I821" s="73"/>
      <c r="J821" s="73"/>
      <c r="K821" s="73"/>
      <c r="L821" s="73"/>
      <c r="M821" s="73"/>
      <c r="N821" s="73"/>
      <c r="O821" s="73"/>
      <c r="P821" s="73"/>
      <c r="Q821" s="73"/>
      <c r="R821" s="58">
        <v>64763</v>
      </c>
      <c r="S821" s="59">
        <v>65016</v>
      </c>
      <c r="T821" s="58">
        <v>65079</v>
      </c>
      <c r="U821" s="59">
        <v>65321</v>
      </c>
      <c r="V821" s="58">
        <v>65462</v>
      </c>
      <c r="W821" s="59">
        <v>65601</v>
      </c>
      <c r="X821" s="58">
        <v>65659</v>
      </c>
      <c r="Y821" s="59">
        <v>65730</v>
      </c>
      <c r="Z821" s="58">
        <v>65785</v>
      </c>
      <c r="AA821" s="59">
        <v>66080</v>
      </c>
      <c r="AB821" s="58">
        <v>66451</v>
      </c>
      <c r="AC821" s="59">
        <v>66711</v>
      </c>
      <c r="AD821" s="58">
        <v>66783</v>
      </c>
      <c r="AE821" s="58">
        <v>66937</v>
      </c>
      <c r="AF821" s="59">
        <v>67024</v>
      </c>
    </row>
    <row r="822" s="65" customFormat="1" ht="22" customHeight="1" spans="2:32">
      <c r="B822" s="73"/>
      <c r="C822" s="73"/>
      <c r="D822" s="73"/>
      <c r="E822" s="73"/>
      <c r="F822" s="73"/>
      <c r="G822" s="73"/>
      <c r="H822" s="73"/>
      <c r="I822" s="73"/>
      <c r="J822" s="73"/>
      <c r="K822" s="73"/>
      <c r="L822" s="73"/>
      <c r="M822" s="73"/>
      <c r="N822" s="73"/>
      <c r="O822" s="73"/>
      <c r="P822" s="73"/>
      <c r="Q822" s="73"/>
      <c r="R822" s="58">
        <v>64765</v>
      </c>
      <c r="S822" s="59">
        <v>65017</v>
      </c>
      <c r="T822" s="58">
        <v>65080</v>
      </c>
      <c r="U822" s="59">
        <v>65322</v>
      </c>
      <c r="V822" s="58">
        <v>65463</v>
      </c>
      <c r="W822" s="59">
        <v>65603</v>
      </c>
      <c r="X822" s="58">
        <v>65660</v>
      </c>
      <c r="Y822" s="59">
        <v>65731</v>
      </c>
      <c r="Z822" s="58">
        <v>65786</v>
      </c>
      <c r="AA822" s="59">
        <v>66086</v>
      </c>
      <c r="AB822" s="58">
        <v>66501</v>
      </c>
      <c r="AC822" s="59">
        <v>66713</v>
      </c>
      <c r="AD822" s="58">
        <v>66830</v>
      </c>
      <c r="AE822" s="58">
        <v>66938</v>
      </c>
      <c r="AF822" s="59">
        <v>67025</v>
      </c>
    </row>
    <row r="823" s="65" customFormat="1" ht="22" customHeight="1" spans="2:32">
      <c r="B823" s="73"/>
      <c r="C823" s="73"/>
      <c r="D823" s="73"/>
      <c r="E823" s="73"/>
      <c r="F823" s="73"/>
      <c r="G823" s="73"/>
      <c r="H823" s="73"/>
      <c r="I823" s="73"/>
      <c r="J823" s="73"/>
      <c r="K823" s="73"/>
      <c r="L823" s="73"/>
      <c r="M823" s="73"/>
      <c r="N823" s="73"/>
      <c r="O823" s="73"/>
      <c r="P823" s="73"/>
      <c r="Q823" s="73"/>
      <c r="R823" s="58">
        <v>64767</v>
      </c>
      <c r="S823" s="59">
        <v>65018</v>
      </c>
      <c r="T823" s="58">
        <v>65081</v>
      </c>
      <c r="U823" s="59">
        <v>65323</v>
      </c>
      <c r="V823" s="58">
        <v>65464</v>
      </c>
      <c r="W823" s="59">
        <v>65604</v>
      </c>
      <c r="X823" s="58">
        <v>65661</v>
      </c>
      <c r="Y823" s="59">
        <v>65732</v>
      </c>
      <c r="Z823" s="58">
        <v>65787</v>
      </c>
      <c r="AA823" s="59">
        <v>66087</v>
      </c>
      <c r="AB823" s="58">
        <v>66507</v>
      </c>
      <c r="AC823" s="59">
        <v>66714</v>
      </c>
      <c r="AD823" s="58">
        <v>66833</v>
      </c>
      <c r="AE823" s="58">
        <v>66939</v>
      </c>
      <c r="AF823" s="59">
        <v>67026</v>
      </c>
    </row>
    <row r="824" s="65" customFormat="1" ht="22" customHeight="1" spans="2:32">
      <c r="B824" s="73"/>
      <c r="C824" s="73"/>
      <c r="D824" s="73"/>
      <c r="E824" s="73"/>
      <c r="F824" s="73"/>
      <c r="G824" s="73"/>
      <c r="H824" s="73"/>
      <c r="I824" s="73"/>
      <c r="J824" s="73"/>
      <c r="K824" s="73"/>
      <c r="L824" s="73"/>
      <c r="M824" s="73"/>
      <c r="N824" s="73"/>
      <c r="O824" s="73"/>
      <c r="P824" s="73"/>
      <c r="Q824" s="73"/>
      <c r="R824" s="58">
        <v>64769</v>
      </c>
      <c r="S824" s="59">
        <v>65023</v>
      </c>
      <c r="T824" s="58">
        <v>65082</v>
      </c>
      <c r="U824" s="59">
        <v>65324</v>
      </c>
      <c r="V824" s="58">
        <v>65466</v>
      </c>
      <c r="W824" s="59">
        <v>65605</v>
      </c>
      <c r="X824" s="58">
        <v>65662</v>
      </c>
      <c r="Y824" s="59">
        <v>65733</v>
      </c>
      <c r="Z824" s="58">
        <v>65788</v>
      </c>
      <c r="AA824" s="59">
        <v>66088</v>
      </c>
      <c r="AB824" s="58">
        <v>66508</v>
      </c>
      <c r="AC824" s="59">
        <v>66716</v>
      </c>
      <c r="AD824" s="58">
        <v>66834</v>
      </c>
      <c r="AE824" s="58">
        <v>66940</v>
      </c>
      <c r="AF824" s="59">
        <v>67028</v>
      </c>
    </row>
    <row r="825" s="65" customFormat="1" ht="22" customHeight="1" spans="2:32">
      <c r="B825" s="73"/>
      <c r="C825" s="73"/>
      <c r="D825" s="73"/>
      <c r="E825" s="73"/>
      <c r="F825" s="73"/>
      <c r="G825" s="73"/>
      <c r="H825" s="73"/>
      <c r="I825" s="73"/>
      <c r="J825" s="73"/>
      <c r="K825" s="73"/>
      <c r="L825" s="73"/>
      <c r="M825" s="73"/>
      <c r="N825" s="73"/>
      <c r="O825" s="73"/>
      <c r="P825" s="73"/>
      <c r="Q825" s="73"/>
      <c r="R825" s="58">
        <v>64770</v>
      </c>
      <c r="S825" s="59">
        <v>65024</v>
      </c>
      <c r="T825" s="58">
        <v>65083</v>
      </c>
      <c r="U825" s="59">
        <v>65325</v>
      </c>
      <c r="V825" s="58">
        <v>65468</v>
      </c>
      <c r="W825" s="59">
        <v>65606</v>
      </c>
      <c r="X825" s="58">
        <v>65663</v>
      </c>
      <c r="Y825" s="59">
        <v>65734</v>
      </c>
      <c r="Z825" s="58">
        <v>65789</v>
      </c>
      <c r="AA825" s="59">
        <v>66090</v>
      </c>
      <c r="AB825" s="58">
        <v>66509</v>
      </c>
      <c r="AC825" s="59">
        <v>66717</v>
      </c>
      <c r="AD825" s="58">
        <v>66835</v>
      </c>
      <c r="AE825" s="58">
        <v>66941</v>
      </c>
      <c r="AF825" s="59">
        <v>67029</v>
      </c>
    </row>
    <row r="826" s="65" customFormat="1" ht="22" customHeight="1" spans="2:32">
      <c r="B826" s="73"/>
      <c r="C826" s="73"/>
      <c r="D826" s="73"/>
      <c r="E826" s="73"/>
      <c r="F826" s="73"/>
      <c r="G826" s="73"/>
      <c r="H826" s="73"/>
      <c r="I826" s="73"/>
      <c r="J826" s="73"/>
      <c r="K826" s="73"/>
      <c r="L826" s="73"/>
      <c r="M826" s="73"/>
      <c r="N826" s="73"/>
      <c r="O826" s="73"/>
      <c r="P826" s="73"/>
      <c r="Q826" s="73"/>
      <c r="R826" s="58">
        <v>64771</v>
      </c>
      <c r="S826" s="59">
        <v>65025</v>
      </c>
      <c r="T826" s="58">
        <v>65085</v>
      </c>
      <c r="U826" s="59">
        <v>65326</v>
      </c>
      <c r="V826" s="58">
        <v>65470</v>
      </c>
      <c r="W826" s="59">
        <v>65609</v>
      </c>
      <c r="X826" s="58">
        <v>65664</v>
      </c>
      <c r="Y826" s="59">
        <v>65735</v>
      </c>
      <c r="Z826" s="58">
        <v>65790</v>
      </c>
      <c r="AA826" s="59">
        <v>66091</v>
      </c>
      <c r="AB826" s="58">
        <v>66510</v>
      </c>
      <c r="AC826" s="59">
        <v>66724</v>
      </c>
      <c r="AD826" s="58">
        <v>66838</v>
      </c>
      <c r="AE826" s="58">
        <v>66942</v>
      </c>
      <c r="AF826" s="59">
        <v>67031</v>
      </c>
    </row>
    <row r="827" s="65" customFormat="1" ht="22" customHeight="1" spans="2:32">
      <c r="B827" s="73"/>
      <c r="C827" s="73"/>
      <c r="D827" s="73"/>
      <c r="E827" s="73"/>
      <c r="F827" s="73"/>
      <c r="G827" s="73"/>
      <c r="H827" s="73"/>
      <c r="I827" s="73"/>
      <c r="J827" s="73"/>
      <c r="K827" s="73"/>
      <c r="L827" s="73"/>
      <c r="M827" s="73"/>
      <c r="N827" s="73"/>
      <c r="O827" s="73"/>
      <c r="P827" s="73"/>
      <c r="Q827" s="73"/>
      <c r="R827" s="58">
        <v>64776</v>
      </c>
      <c r="S827" s="59">
        <v>65032</v>
      </c>
      <c r="T827" s="58">
        <v>65230</v>
      </c>
      <c r="U827" s="59">
        <v>65327</v>
      </c>
      <c r="V827" s="58">
        <v>65473</v>
      </c>
      <c r="W827" s="59">
        <v>65611</v>
      </c>
      <c r="X827" s="58">
        <v>65666</v>
      </c>
      <c r="Y827" s="59">
        <v>65737</v>
      </c>
      <c r="Z827" s="58">
        <v>65791</v>
      </c>
      <c r="AA827" s="59">
        <v>66092</v>
      </c>
      <c r="AB827" s="58">
        <v>66512</v>
      </c>
      <c r="AC827" s="59">
        <v>66725</v>
      </c>
      <c r="AD827" s="58">
        <v>66839</v>
      </c>
      <c r="AE827" s="58">
        <v>66943</v>
      </c>
      <c r="AF827" s="59">
        <v>67035</v>
      </c>
    </row>
    <row r="828" s="65" customFormat="1" ht="22" customHeight="1" spans="2:32">
      <c r="B828" s="73"/>
      <c r="C828" s="73"/>
      <c r="D828" s="73"/>
      <c r="E828" s="73"/>
      <c r="F828" s="73"/>
      <c r="G828" s="73"/>
      <c r="H828" s="73"/>
      <c r="I828" s="73"/>
      <c r="J828" s="73"/>
      <c r="K828" s="73"/>
      <c r="L828" s="73"/>
      <c r="M828" s="73"/>
      <c r="N828" s="73"/>
      <c r="O828" s="73"/>
      <c r="P828" s="73"/>
      <c r="Q828" s="73"/>
      <c r="R828" s="58">
        <v>64778</v>
      </c>
      <c r="S828" s="59">
        <v>65034</v>
      </c>
      <c r="T828" s="58">
        <v>65231</v>
      </c>
      <c r="U828" s="59">
        <v>65329</v>
      </c>
      <c r="V828" s="58">
        <v>65479</v>
      </c>
      <c r="W828" s="59">
        <v>65612</v>
      </c>
      <c r="X828" s="58">
        <v>65667</v>
      </c>
      <c r="Y828" s="59">
        <v>65739</v>
      </c>
      <c r="Z828" s="58">
        <v>65793</v>
      </c>
      <c r="AA828" s="59">
        <v>66093</v>
      </c>
      <c r="AB828" s="58">
        <v>66514</v>
      </c>
      <c r="AC828" s="59">
        <v>66727</v>
      </c>
      <c r="AD828" s="58">
        <v>66840</v>
      </c>
      <c r="AE828" s="58">
        <v>66944</v>
      </c>
      <c r="AF828" s="59">
        <v>67036</v>
      </c>
    </row>
    <row r="829" s="65" customFormat="1" ht="22" customHeight="1" spans="2:32">
      <c r="B829" s="73"/>
      <c r="C829" s="73"/>
      <c r="D829" s="73"/>
      <c r="E829" s="73"/>
      <c r="F829" s="73"/>
      <c r="G829" s="73"/>
      <c r="H829" s="73"/>
      <c r="I829" s="73"/>
      <c r="J829" s="73"/>
      <c r="K829" s="73"/>
      <c r="L829" s="73"/>
      <c r="M829" s="73"/>
      <c r="N829" s="73"/>
      <c r="O829" s="73"/>
      <c r="P829" s="73"/>
      <c r="Q829" s="73"/>
      <c r="R829" s="58">
        <v>64779</v>
      </c>
      <c r="S829" s="59">
        <v>65035</v>
      </c>
      <c r="T829" s="58">
        <v>65232</v>
      </c>
      <c r="U829" s="59">
        <v>65330</v>
      </c>
      <c r="V829" s="58">
        <v>65483</v>
      </c>
      <c r="W829" s="59">
        <v>65614</v>
      </c>
      <c r="X829" s="58">
        <v>65668</v>
      </c>
      <c r="Y829" s="59">
        <v>65740</v>
      </c>
      <c r="Z829" s="58">
        <v>66008</v>
      </c>
      <c r="AA829" s="59">
        <v>66094</v>
      </c>
      <c r="AB829" s="58">
        <v>66515</v>
      </c>
      <c r="AC829" s="59">
        <v>66732</v>
      </c>
      <c r="AD829" s="58">
        <v>66842</v>
      </c>
      <c r="AE829" s="58">
        <v>66945</v>
      </c>
      <c r="AF829" s="59">
        <v>67038</v>
      </c>
    </row>
    <row r="830" s="65" customFormat="1" ht="22" customHeight="1" spans="2:32">
      <c r="B830" s="73"/>
      <c r="C830" s="73"/>
      <c r="D830" s="73"/>
      <c r="E830" s="73"/>
      <c r="F830" s="73"/>
      <c r="G830" s="73"/>
      <c r="H830" s="73"/>
      <c r="I830" s="73"/>
      <c r="J830" s="73"/>
      <c r="K830" s="73"/>
      <c r="L830" s="73"/>
      <c r="M830" s="73"/>
      <c r="N830" s="73"/>
      <c r="O830" s="73"/>
      <c r="P830" s="73"/>
      <c r="Q830" s="73"/>
      <c r="R830" s="58">
        <v>67039</v>
      </c>
      <c r="S830" s="59">
        <v>67134</v>
      </c>
      <c r="T830" s="58">
        <v>67417</v>
      </c>
      <c r="U830" s="59">
        <v>67478</v>
      </c>
      <c r="V830" s="58">
        <v>67561</v>
      </c>
      <c r="W830" s="59">
        <v>67649</v>
      </c>
      <c r="X830" s="58">
        <v>67753</v>
      </c>
      <c r="Y830" s="59">
        <v>67880</v>
      </c>
      <c r="Z830" s="58">
        <v>68066</v>
      </c>
      <c r="AA830" s="59">
        <v>68345</v>
      </c>
      <c r="AB830" s="58">
        <v>68413</v>
      </c>
      <c r="AC830" s="59">
        <v>68465</v>
      </c>
      <c r="AD830" s="58">
        <v>68669</v>
      </c>
      <c r="AE830" s="58">
        <v>68755</v>
      </c>
      <c r="AF830" s="59">
        <v>68819</v>
      </c>
    </row>
    <row r="831" s="65" customFormat="1" ht="22" customHeight="1" spans="2:32">
      <c r="B831" s="73"/>
      <c r="C831" s="73"/>
      <c r="D831" s="73"/>
      <c r="E831" s="73"/>
      <c r="F831" s="73"/>
      <c r="G831" s="73"/>
      <c r="H831" s="73"/>
      <c r="I831" s="73"/>
      <c r="J831" s="73"/>
      <c r="K831" s="73"/>
      <c r="L831" s="73"/>
      <c r="M831" s="73"/>
      <c r="N831" s="73"/>
      <c r="O831" s="73"/>
      <c r="P831" s="73"/>
      <c r="Q831" s="73"/>
      <c r="R831" s="58">
        <v>67041</v>
      </c>
      <c r="S831" s="59">
        <v>67135</v>
      </c>
      <c r="T831" s="58">
        <v>67418</v>
      </c>
      <c r="U831" s="59">
        <v>67480</v>
      </c>
      <c r="V831" s="58">
        <v>67563</v>
      </c>
      <c r="W831" s="59">
        <v>67650</v>
      </c>
      <c r="X831" s="58">
        <v>67756</v>
      </c>
      <c r="Y831" s="59">
        <v>67882</v>
      </c>
      <c r="Z831" s="58">
        <v>68067</v>
      </c>
      <c r="AA831" s="59">
        <v>68346</v>
      </c>
      <c r="AB831" s="58">
        <v>68414</v>
      </c>
      <c r="AC831" s="59">
        <v>68466</v>
      </c>
      <c r="AD831" s="58">
        <v>68710</v>
      </c>
      <c r="AE831" s="58">
        <v>68756</v>
      </c>
      <c r="AF831" s="59">
        <v>68820</v>
      </c>
    </row>
    <row r="832" s="65" customFormat="1" ht="22" customHeight="1" spans="2:32">
      <c r="B832" s="73"/>
      <c r="C832" s="73"/>
      <c r="D832" s="73"/>
      <c r="E832" s="73"/>
      <c r="F832" s="73"/>
      <c r="G832" s="73"/>
      <c r="H832" s="73"/>
      <c r="I832" s="73"/>
      <c r="J832" s="73"/>
      <c r="K832" s="73"/>
      <c r="L832" s="73"/>
      <c r="M832" s="73"/>
      <c r="N832" s="73"/>
      <c r="O832" s="73"/>
      <c r="P832" s="73"/>
      <c r="Q832" s="73"/>
      <c r="R832" s="58">
        <v>67045</v>
      </c>
      <c r="S832" s="59">
        <v>67137</v>
      </c>
      <c r="T832" s="58">
        <v>67420</v>
      </c>
      <c r="U832" s="59">
        <v>67481</v>
      </c>
      <c r="V832" s="58">
        <v>67564</v>
      </c>
      <c r="W832" s="59">
        <v>67651</v>
      </c>
      <c r="X832" s="58">
        <v>67757</v>
      </c>
      <c r="Y832" s="59">
        <v>67950</v>
      </c>
      <c r="Z832" s="58">
        <v>68070</v>
      </c>
      <c r="AA832" s="59">
        <v>68347</v>
      </c>
      <c r="AB832" s="58">
        <v>68415</v>
      </c>
      <c r="AC832" s="59">
        <v>68531</v>
      </c>
      <c r="AD832" s="58">
        <v>68711</v>
      </c>
      <c r="AE832" s="58">
        <v>68757</v>
      </c>
      <c r="AF832" s="59">
        <v>68821</v>
      </c>
    </row>
    <row r="833" s="65" customFormat="1" ht="22" customHeight="1" spans="2:32">
      <c r="B833" s="73"/>
      <c r="C833" s="73"/>
      <c r="D833" s="73"/>
      <c r="E833" s="73"/>
      <c r="F833" s="73"/>
      <c r="G833" s="73"/>
      <c r="H833" s="73"/>
      <c r="I833" s="73"/>
      <c r="J833" s="73"/>
      <c r="K833" s="73"/>
      <c r="L833" s="73"/>
      <c r="M833" s="73"/>
      <c r="N833" s="73"/>
      <c r="O833" s="73"/>
      <c r="P833" s="73"/>
      <c r="Q833" s="73"/>
      <c r="R833" s="58">
        <v>67047</v>
      </c>
      <c r="S833" s="59">
        <v>67138</v>
      </c>
      <c r="T833" s="58">
        <v>67422</v>
      </c>
      <c r="U833" s="59">
        <v>67483</v>
      </c>
      <c r="V833" s="58">
        <v>67565</v>
      </c>
      <c r="W833" s="59">
        <v>67653</v>
      </c>
      <c r="X833" s="58">
        <v>67758</v>
      </c>
      <c r="Y833" s="59">
        <v>67951</v>
      </c>
      <c r="Z833" s="58">
        <v>68071</v>
      </c>
      <c r="AA833" s="59">
        <v>68348</v>
      </c>
      <c r="AB833" s="58">
        <v>68416</v>
      </c>
      <c r="AC833" s="59">
        <v>68620</v>
      </c>
      <c r="AD833" s="58">
        <v>68713</v>
      </c>
      <c r="AE833" s="58">
        <v>68758</v>
      </c>
      <c r="AF833" s="59">
        <v>68822</v>
      </c>
    </row>
    <row r="834" s="65" customFormat="1" ht="22" customHeight="1" spans="2:32">
      <c r="B834" s="73"/>
      <c r="C834" s="73"/>
      <c r="D834" s="73"/>
      <c r="E834" s="73"/>
      <c r="F834" s="73"/>
      <c r="G834" s="73"/>
      <c r="H834" s="73"/>
      <c r="I834" s="73"/>
      <c r="J834" s="73"/>
      <c r="K834" s="73"/>
      <c r="L834" s="73"/>
      <c r="M834" s="73"/>
      <c r="N834" s="73"/>
      <c r="O834" s="73"/>
      <c r="P834" s="73"/>
      <c r="Q834" s="73"/>
      <c r="R834" s="58">
        <v>67049</v>
      </c>
      <c r="S834" s="59">
        <v>67140</v>
      </c>
      <c r="T834" s="58">
        <v>67423</v>
      </c>
      <c r="U834" s="59">
        <v>67484</v>
      </c>
      <c r="V834" s="58">
        <v>67566</v>
      </c>
      <c r="W834" s="59">
        <v>67654</v>
      </c>
      <c r="X834" s="58">
        <v>67761</v>
      </c>
      <c r="Y834" s="59">
        <v>67952</v>
      </c>
      <c r="Z834" s="58">
        <v>68073</v>
      </c>
      <c r="AA834" s="59">
        <v>68349</v>
      </c>
      <c r="AB834" s="58">
        <v>68417</v>
      </c>
      <c r="AC834" s="59">
        <v>68621</v>
      </c>
      <c r="AD834" s="58">
        <v>68714</v>
      </c>
      <c r="AE834" s="58">
        <v>68759</v>
      </c>
      <c r="AF834" s="59">
        <v>68823</v>
      </c>
    </row>
    <row r="835" s="65" customFormat="1" ht="22" customHeight="1" spans="2:32">
      <c r="B835" s="73"/>
      <c r="C835" s="73"/>
      <c r="D835" s="73"/>
      <c r="E835" s="73"/>
      <c r="F835" s="73"/>
      <c r="G835" s="73"/>
      <c r="H835" s="73"/>
      <c r="I835" s="73"/>
      <c r="J835" s="73"/>
      <c r="K835" s="73"/>
      <c r="L835" s="73"/>
      <c r="M835" s="73"/>
      <c r="N835" s="73"/>
      <c r="O835" s="73"/>
      <c r="P835" s="73"/>
      <c r="Q835" s="73"/>
      <c r="R835" s="58">
        <v>67050</v>
      </c>
      <c r="S835" s="59">
        <v>67142</v>
      </c>
      <c r="T835" s="58">
        <v>67425</v>
      </c>
      <c r="U835" s="59">
        <v>67485</v>
      </c>
      <c r="V835" s="58">
        <v>67567</v>
      </c>
      <c r="W835" s="59">
        <v>67656</v>
      </c>
      <c r="X835" s="58">
        <v>67762</v>
      </c>
      <c r="Y835" s="59">
        <v>67953</v>
      </c>
      <c r="Z835" s="58">
        <v>68301</v>
      </c>
      <c r="AA835" s="59">
        <v>68350</v>
      </c>
      <c r="AB835" s="58">
        <v>68418</v>
      </c>
      <c r="AC835" s="59">
        <v>68622</v>
      </c>
      <c r="AD835" s="58">
        <v>68715</v>
      </c>
      <c r="AE835" s="58">
        <v>68760</v>
      </c>
      <c r="AF835" s="59">
        <v>68824</v>
      </c>
    </row>
    <row r="836" s="65" customFormat="1" ht="22" customHeight="1" spans="2:32">
      <c r="B836" s="73"/>
      <c r="C836" s="73"/>
      <c r="D836" s="73"/>
      <c r="E836" s="73"/>
      <c r="F836" s="73"/>
      <c r="G836" s="73"/>
      <c r="H836" s="73"/>
      <c r="I836" s="73"/>
      <c r="J836" s="73"/>
      <c r="K836" s="73"/>
      <c r="L836" s="73"/>
      <c r="M836" s="73"/>
      <c r="N836" s="73"/>
      <c r="O836" s="73"/>
      <c r="P836" s="73"/>
      <c r="Q836" s="73"/>
      <c r="R836" s="58">
        <v>67051</v>
      </c>
      <c r="S836" s="59">
        <v>67143</v>
      </c>
      <c r="T836" s="58">
        <v>67427</v>
      </c>
      <c r="U836" s="59">
        <v>67487</v>
      </c>
      <c r="V836" s="58">
        <v>67568</v>
      </c>
      <c r="W836" s="59">
        <v>67657</v>
      </c>
      <c r="X836" s="58">
        <v>67764</v>
      </c>
      <c r="Y836" s="59">
        <v>67954</v>
      </c>
      <c r="Z836" s="58">
        <v>68303</v>
      </c>
      <c r="AA836" s="59">
        <v>68351</v>
      </c>
      <c r="AB836" s="58">
        <v>68419</v>
      </c>
      <c r="AC836" s="59">
        <v>68623</v>
      </c>
      <c r="AD836" s="58">
        <v>68716</v>
      </c>
      <c r="AE836" s="58">
        <v>68761</v>
      </c>
      <c r="AF836" s="59">
        <v>68825</v>
      </c>
    </row>
    <row r="837" s="65" customFormat="1" ht="22" customHeight="1" spans="2:32">
      <c r="B837" s="73"/>
      <c r="C837" s="73"/>
      <c r="D837" s="73"/>
      <c r="E837" s="73"/>
      <c r="F837" s="73"/>
      <c r="G837" s="73"/>
      <c r="H837" s="73"/>
      <c r="I837" s="73"/>
      <c r="J837" s="73"/>
      <c r="K837" s="73"/>
      <c r="L837" s="73"/>
      <c r="M837" s="73"/>
      <c r="N837" s="73"/>
      <c r="O837" s="73"/>
      <c r="P837" s="73"/>
      <c r="Q837" s="73"/>
      <c r="R837" s="58">
        <v>67053</v>
      </c>
      <c r="S837" s="59">
        <v>67144</v>
      </c>
      <c r="T837" s="58">
        <v>67428</v>
      </c>
      <c r="U837" s="59">
        <v>67490</v>
      </c>
      <c r="V837" s="58">
        <v>67570</v>
      </c>
      <c r="W837" s="59">
        <v>67658</v>
      </c>
      <c r="X837" s="58">
        <v>67831</v>
      </c>
      <c r="Y837" s="59">
        <v>68002</v>
      </c>
      <c r="Z837" s="58">
        <v>68304</v>
      </c>
      <c r="AA837" s="59">
        <v>68352</v>
      </c>
      <c r="AB837" s="58">
        <v>68420</v>
      </c>
      <c r="AC837" s="59">
        <v>68624</v>
      </c>
      <c r="AD837" s="58">
        <v>68717</v>
      </c>
      <c r="AE837" s="58">
        <v>68763</v>
      </c>
      <c r="AF837" s="59">
        <v>68826</v>
      </c>
    </row>
    <row r="838" s="65" customFormat="1" ht="22" customHeight="1" spans="2:32">
      <c r="B838" s="73"/>
      <c r="C838" s="73"/>
      <c r="D838" s="73"/>
      <c r="E838" s="73"/>
      <c r="F838" s="73"/>
      <c r="G838" s="73"/>
      <c r="H838" s="73"/>
      <c r="I838" s="73"/>
      <c r="J838" s="73"/>
      <c r="K838" s="73"/>
      <c r="L838" s="73"/>
      <c r="M838" s="73"/>
      <c r="N838" s="73"/>
      <c r="O838" s="73"/>
      <c r="P838" s="73"/>
      <c r="Q838" s="73"/>
      <c r="R838" s="58">
        <v>67054</v>
      </c>
      <c r="S838" s="59">
        <v>67146</v>
      </c>
      <c r="T838" s="58">
        <v>67430</v>
      </c>
      <c r="U838" s="59">
        <v>67491</v>
      </c>
      <c r="V838" s="58">
        <v>67572</v>
      </c>
      <c r="W838" s="59">
        <v>67659</v>
      </c>
      <c r="X838" s="58">
        <v>67834</v>
      </c>
      <c r="Y838" s="59">
        <v>68003</v>
      </c>
      <c r="Z838" s="58">
        <v>68305</v>
      </c>
      <c r="AA838" s="59">
        <v>68354</v>
      </c>
      <c r="AB838" s="58">
        <v>68421</v>
      </c>
      <c r="AC838" s="59">
        <v>68626</v>
      </c>
      <c r="AD838" s="58">
        <v>68718</v>
      </c>
      <c r="AE838" s="58">
        <v>68764</v>
      </c>
      <c r="AF838" s="59">
        <v>68827</v>
      </c>
    </row>
    <row r="839" s="65" customFormat="1" ht="22" customHeight="1" spans="2:32">
      <c r="B839" s="73"/>
      <c r="C839" s="73"/>
      <c r="D839" s="73"/>
      <c r="E839" s="73"/>
      <c r="F839" s="73"/>
      <c r="G839" s="73"/>
      <c r="H839" s="73"/>
      <c r="I839" s="73"/>
      <c r="J839" s="73"/>
      <c r="K839" s="73"/>
      <c r="L839" s="73"/>
      <c r="M839" s="73"/>
      <c r="N839" s="73"/>
      <c r="O839" s="73"/>
      <c r="P839" s="73"/>
      <c r="Q839" s="73"/>
      <c r="R839" s="58">
        <v>67056</v>
      </c>
      <c r="S839" s="59">
        <v>67149</v>
      </c>
      <c r="T839" s="58">
        <v>67431</v>
      </c>
      <c r="U839" s="59">
        <v>67492</v>
      </c>
      <c r="V839" s="58">
        <v>67573</v>
      </c>
      <c r="W839" s="59">
        <v>67660</v>
      </c>
      <c r="X839" s="58">
        <v>67835</v>
      </c>
      <c r="Y839" s="59">
        <v>68004</v>
      </c>
      <c r="Z839" s="58">
        <v>68307</v>
      </c>
      <c r="AA839" s="59">
        <v>68355</v>
      </c>
      <c r="AB839" s="58">
        <v>68422</v>
      </c>
      <c r="AC839" s="59">
        <v>68627</v>
      </c>
      <c r="AD839" s="58">
        <v>68719</v>
      </c>
      <c r="AE839" s="58">
        <v>68765</v>
      </c>
      <c r="AF839" s="59">
        <v>68828</v>
      </c>
    </row>
    <row r="840" s="65" customFormat="1" ht="22" customHeight="1" spans="2:32">
      <c r="B840" s="73"/>
      <c r="C840" s="73"/>
      <c r="D840" s="73"/>
      <c r="E840" s="73"/>
      <c r="F840" s="73"/>
      <c r="G840" s="73"/>
      <c r="H840" s="73"/>
      <c r="I840" s="73"/>
      <c r="J840" s="73"/>
      <c r="K840" s="73"/>
      <c r="L840" s="73"/>
      <c r="M840" s="73"/>
      <c r="N840" s="73"/>
      <c r="O840" s="73"/>
      <c r="P840" s="73"/>
      <c r="Q840" s="73"/>
      <c r="R840" s="58">
        <v>67057</v>
      </c>
      <c r="S840" s="59">
        <v>67150</v>
      </c>
      <c r="T840" s="58">
        <v>67432</v>
      </c>
      <c r="U840" s="59">
        <v>67510</v>
      </c>
      <c r="V840" s="58">
        <v>67574</v>
      </c>
      <c r="W840" s="59">
        <v>67661</v>
      </c>
      <c r="X840" s="58">
        <v>67836</v>
      </c>
      <c r="Y840" s="59">
        <v>68014</v>
      </c>
      <c r="Z840" s="58">
        <v>68309</v>
      </c>
      <c r="AA840" s="59">
        <v>68357</v>
      </c>
      <c r="AB840" s="58">
        <v>68423</v>
      </c>
      <c r="AC840" s="59">
        <v>68628</v>
      </c>
      <c r="AD840" s="58">
        <v>68720</v>
      </c>
      <c r="AE840" s="58">
        <v>68766</v>
      </c>
      <c r="AF840" s="59">
        <v>68831</v>
      </c>
    </row>
    <row r="841" s="65" customFormat="1" ht="22" customHeight="1" spans="2:32">
      <c r="B841" s="73"/>
      <c r="C841" s="73"/>
      <c r="D841" s="73"/>
      <c r="E841" s="73"/>
      <c r="F841" s="73"/>
      <c r="G841" s="73"/>
      <c r="H841" s="73"/>
      <c r="I841" s="73"/>
      <c r="J841" s="73"/>
      <c r="K841" s="73"/>
      <c r="L841" s="73"/>
      <c r="M841" s="73"/>
      <c r="N841" s="73"/>
      <c r="O841" s="73"/>
      <c r="P841" s="73"/>
      <c r="Q841" s="73"/>
      <c r="R841" s="58">
        <v>67058</v>
      </c>
      <c r="S841" s="59">
        <v>67151</v>
      </c>
      <c r="T841" s="58">
        <v>67436</v>
      </c>
      <c r="U841" s="59">
        <v>67511</v>
      </c>
      <c r="V841" s="58">
        <v>67575</v>
      </c>
      <c r="W841" s="59">
        <v>67663</v>
      </c>
      <c r="X841" s="58">
        <v>67837</v>
      </c>
      <c r="Y841" s="59">
        <v>68015</v>
      </c>
      <c r="Z841" s="58">
        <v>68313</v>
      </c>
      <c r="AA841" s="59">
        <v>68358</v>
      </c>
      <c r="AB841" s="58">
        <v>68424</v>
      </c>
      <c r="AC841" s="59">
        <v>68629</v>
      </c>
      <c r="AD841" s="58">
        <v>68722</v>
      </c>
      <c r="AE841" s="58">
        <v>68767</v>
      </c>
      <c r="AF841" s="59">
        <v>68832</v>
      </c>
    </row>
    <row r="842" s="65" customFormat="1" ht="22" customHeight="1" spans="2:32">
      <c r="B842" s="73"/>
      <c r="C842" s="73"/>
      <c r="D842" s="73"/>
      <c r="E842" s="73"/>
      <c r="F842" s="73"/>
      <c r="G842" s="73"/>
      <c r="H842" s="73"/>
      <c r="I842" s="73"/>
      <c r="J842" s="73"/>
      <c r="K842" s="73"/>
      <c r="L842" s="73"/>
      <c r="M842" s="73"/>
      <c r="N842" s="73"/>
      <c r="O842" s="73"/>
      <c r="P842" s="73"/>
      <c r="Q842" s="73"/>
      <c r="R842" s="58">
        <v>67059</v>
      </c>
      <c r="S842" s="59">
        <v>67154</v>
      </c>
      <c r="T842" s="58">
        <v>67437</v>
      </c>
      <c r="U842" s="59">
        <v>67512</v>
      </c>
      <c r="V842" s="58">
        <v>67576</v>
      </c>
      <c r="W842" s="59">
        <v>67664</v>
      </c>
      <c r="X842" s="58">
        <v>67838</v>
      </c>
      <c r="Y842" s="59">
        <v>68016</v>
      </c>
      <c r="Z842" s="58">
        <v>68314</v>
      </c>
      <c r="AA842" s="59">
        <v>68359</v>
      </c>
      <c r="AB842" s="58">
        <v>68428</v>
      </c>
      <c r="AC842" s="59">
        <v>68631</v>
      </c>
      <c r="AD842" s="58">
        <v>68723</v>
      </c>
      <c r="AE842" s="58">
        <v>68768</v>
      </c>
      <c r="AF842" s="59">
        <v>68833</v>
      </c>
    </row>
    <row r="843" s="65" customFormat="1" ht="22" customHeight="1" spans="2:32">
      <c r="B843" s="73"/>
      <c r="C843" s="73"/>
      <c r="D843" s="73"/>
      <c r="E843" s="73"/>
      <c r="F843" s="73"/>
      <c r="G843" s="73"/>
      <c r="H843" s="73"/>
      <c r="I843" s="73"/>
      <c r="J843" s="73"/>
      <c r="K843" s="73"/>
      <c r="L843" s="73"/>
      <c r="M843" s="73"/>
      <c r="N843" s="73"/>
      <c r="O843" s="73"/>
      <c r="P843" s="73"/>
      <c r="Q843" s="73"/>
      <c r="R843" s="58">
        <v>67061</v>
      </c>
      <c r="S843" s="59">
        <v>67155</v>
      </c>
      <c r="T843" s="58">
        <v>67438</v>
      </c>
      <c r="U843" s="59">
        <v>67513</v>
      </c>
      <c r="V843" s="58">
        <v>67578</v>
      </c>
      <c r="W843" s="59">
        <v>67667</v>
      </c>
      <c r="X843" s="58">
        <v>67839</v>
      </c>
      <c r="Y843" s="59">
        <v>68017</v>
      </c>
      <c r="Z843" s="58">
        <v>68315</v>
      </c>
      <c r="AA843" s="59">
        <v>68360</v>
      </c>
      <c r="AB843" s="58">
        <v>68429</v>
      </c>
      <c r="AC843" s="59">
        <v>68632</v>
      </c>
      <c r="AD843" s="58">
        <v>68724</v>
      </c>
      <c r="AE843" s="58">
        <v>68769</v>
      </c>
      <c r="AF843" s="59">
        <v>68834</v>
      </c>
    </row>
    <row r="844" s="65" customFormat="1" ht="22" customHeight="1" spans="2:32">
      <c r="B844" s="73"/>
      <c r="C844" s="73"/>
      <c r="D844" s="73"/>
      <c r="E844" s="73"/>
      <c r="F844" s="73"/>
      <c r="G844" s="73"/>
      <c r="H844" s="73"/>
      <c r="I844" s="73"/>
      <c r="J844" s="73"/>
      <c r="K844" s="73"/>
      <c r="L844" s="73"/>
      <c r="M844" s="73"/>
      <c r="N844" s="73"/>
      <c r="O844" s="73"/>
      <c r="P844" s="73"/>
      <c r="Q844" s="73"/>
      <c r="R844" s="58">
        <v>67063</v>
      </c>
      <c r="S844" s="59">
        <v>67232</v>
      </c>
      <c r="T844" s="58">
        <v>67439</v>
      </c>
      <c r="U844" s="59">
        <v>67514</v>
      </c>
      <c r="V844" s="58">
        <v>67579</v>
      </c>
      <c r="W844" s="59">
        <v>67669</v>
      </c>
      <c r="X844" s="58">
        <v>67840</v>
      </c>
      <c r="Y844" s="59">
        <v>68018</v>
      </c>
      <c r="Z844" s="58">
        <v>68316</v>
      </c>
      <c r="AA844" s="59">
        <v>68361</v>
      </c>
      <c r="AB844" s="58">
        <v>68431</v>
      </c>
      <c r="AC844" s="59">
        <v>68633</v>
      </c>
      <c r="AD844" s="58">
        <v>68725</v>
      </c>
      <c r="AE844" s="58">
        <v>68770</v>
      </c>
      <c r="AF844" s="59">
        <v>68835</v>
      </c>
    </row>
    <row r="845" s="65" customFormat="1" ht="22" customHeight="1" spans="2:32">
      <c r="B845" s="73"/>
      <c r="C845" s="73"/>
      <c r="D845" s="73"/>
      <c r="E845" s="73"/>
      <c r="F845" s="73"/>
      <c r="G845" s="73"/>
      <c r="H845" s="73"/>
      <c r="I845" s="73"/>
      <c r="J845" s="73"/>
      <c r="K845" s="73"/>
      <c r="L845" s="73"/>
      <c r="M845" s="73"/>
      <c r="N845" s="73"/>
      <c r="O845" s="73"/>
      <c r="P845" s="73"/>
      <c r="Q845" s="73"/>
      <c r="R845" s="58">
        <v>67065</v>
      </c>
      <c r="S845" s="59">
        <v>67301</v>
      </c>
      <c r="T845" s="58">
        <v>67441</v>
      </c>
      <c r="U845" s="59">
        <v>67515</v>
      </c>
      <c r="V845" s="58">
        <v>67581</v>
      </c>
      <c r="W845" s="59">
        <v>67671</v>
      </c>
      <c r="X845" s="58">
        <v>67841</v>
      </c>
      <c r="Y845" s="59">
        <v>68019</v>
      </c>
      <c r="Z845" s="58">
        <v>68317</v>
      </c>
      <c r="AA845" s="59">
        <v>68362</v>
      </c>
      <c r="AB845" s="58">
        <v>68433</v>
      </c>
      <c r="AC845" s="59">
        <v>68634</v>
      </c>
      <c r="AD845" s="58">
        <v>68726</v>
      </c>
      <c r="AE845" s="58">
        <v>68771</v>
      </c>
      <c r="AF845" s="59">
        <v>68836</v>
      </c>
    </row>
    <row r="846" s="65" customFormat="1" ht="22" customHeight="1" spans="2:32">
      <c r="B846" s="73"/>
      <c r="C846" s="73"/>
      <c r="D846" s="73"/>
      <c r="E846" s="73"/>
      <c r="F846" s="73"/>
      <c r="G846" s="73"/>
      <c r="H846" s="73"/>
      <c r="I846" s="73"/>
      <c r="J846" s="73"/>
      <c r="K846" s="73"/>
      <c r="L846" s="73"/>
      <c r="M846" s="73"/>
      <c r="N846" s="73"/>
      <c r="O846" s="73"/>
      <c r="P846" s="73"/>
      <c r="Q846" s="73"/>
      <c r="R846" s="58">
        <v>67066</v>
      </c>
      <c r="S846" s="59">
        <v>67330</v>
      </c>
      <c r="T846" s="58">
        <v>67442</v>
      </c>
      <c r="U846" s="59">
        <v>67516</v>
      </c>
      <c r="V846" s="58">
        <v>67583</v>
      </c>
      <c r="W846" s="59">
        <v>67672</v>
      </c>
      <c r="X846" s="58">
        <v>67842</v>
      </c>
      <c r="Y846" s="59">
        <v>68020</v>
      </c>
      <c r="Z846" s="58">
        <v>68318</v>
      </c>
      <c r="AA846" s="59">
        <v>68364</v>
      </c>
      <c r="AB846" s="58">
        <v>68436</v>
      </c>
      <c r="AC846" s="59">
        <v>68635</v>
      </c>
      <c r="AD846" s="58">
        <v>68727</v>
      </c>
      <c r="AE846" s="58">
        <v>68772</v>
      </c>
      <c r="AF846" s="59">
        <v>68837</v>
      </c>
    </row>
    <row r="847" s="65" customFormat="1" ht="22" customHeight="1" spans="2:32">
      <c r="B847" s="73"/>
      <c r="C847" s="73"/>
      <c r="D847" s="73"/>
      <c r="E847" s="73"/>
      <c r="F847" s="73"/>
      <c r="G847" s="73"/>
      <c r="H847" s="73"/>
      <c r="I847" s="73"/>
      <c r="J847" s="73"/>
      <c r="K847" s="73"/>
      <c r="L847" s="73"/>
      <c r="M847" s="73"/>
      <c r="N847" s="73"/>
      <c r="O847" s="73"/>
      <c r="P847" s="73"/>
      <c r="Q847" s="73"/>
      <c r="R847" s="58">
        <v>67068</v>
      </c>
      <c r="S847" s="59">
        <v>67332</v>
      </c>
      <c r="T847" s="58">
        <v>67443</v>
      </c>
      <c r="U847" s="59">
        <v>67518</v>
      </c>
      <c r="V847" s="58">
        <v>67584</v>
      </c>
      <c r="W847" s="59">
        <v>67673</v>
      </c>
      <c r="X847" s="58">
        <v>67843</v>
      </c>
      <c r="Y847" s="59">
        <v>68029</v>
      </c>
      <c r="Z847" s="58">
        <v>68319</v>
      </c>
      <c r="AA847" s="59">
        <v>68365</v>
      </c>
      <c r="AB847" s="58">
        <v>68437</v>
      </c>
      <c r="AC847" s="59">
        <v>68636</v>
      </c>
      <c r="AD847" s="58">
        <v>68728</v>
      </c>
      <c r="AE847" s="58">
        <v>68773</v>
      </c>
      <c r="AF847" s="59">
        <v>68838</v>
      </c>
    </row>
    <row r="848" s="65" customFormat="1" ht="22" customHeight="1" spans="2:32">
      <c r="B848" s="73"/>
      <c r="C848" s="73"/>
      <c r="D848" s="73"/>
      <c r="E848" s="73"/>
      <c r="F848" s="73"/>
      <c r="G848" s="73"/>
      <c r="H848" s="73"/>
      <c r="I848" s="73"/>
      <c r="J848" s="73"/>
      <c r="K848" s="73"/>
      <c r="L848" s="73"/>
      <c r="M848" s="73"/>
      <c r="N848" s="73"/>
      <c r="O848" s="73"/>
      <c r="P848" s="73"/>
      <c r="Q848" s="73"/>
      <c r="R848" s="58">
        <v>67070</v>
      </c>
      <c r="S848" s="59">
        <v>67333</v>
      </c>
      <c r="T848" s="58">
        <v>67444</v>
      </c>
      <c r="U848" s="59">
        <v>67519</v>
      </c>
      <c r="V848" s="58">
        <v>67621</v>
      </c>
      <c r="W848" s="59">
        <v>67674</v>
      </c>
      <c r="X848" s="58">
        <v>67844</v>
      </c>
      <c r="Y848" s="59">
        <v>68030</v>
      </c>
      <c r="Z848" s="58">
        <v>68320</v>
      </c>
      <c r="AA848" s="59">
        <v>68367</v>
      </c>
      <c r="AB848" s="58">
        <v>68438</v>
      </c>
      <c r="AC848" s="59">
        <v>68637</v>
      </c>
      <c r="AD848" s="58">
        <v>68729</v>
      </c>
      <c r="AE848" s="58">
        <v>68774</v>
      </c>
      <c r="AF848" s="59">
        <v>68841</v>
      </c>
    </row>
    <row r="849" s="65" customFormat="1" ht="22" customHeight="1" spans="2:32">
      <c r="B849" s="73"/>
      <c r="C849" s="73"/>
      <c r="D849" s="73"/>
      <c r="E849" s="73"/>
      <c r="F849" s="73"/>
      <c r="G849" s="73"/>
      <c r="H849" s="73"/>
      <c r="I849" s="73"/>
      <c r="J849" s="73"/>
      <c r="K849" s="73"/>
      <c r="L849" s="73"/>
      <c r="M849" s="73"/>
      <c r="N849" s="73"/>
      <c r="O849" s="73"/>
      <c r="P849" s="73"/>
      <c r="Q849" s="73"/>
      <c r="R849" s="58">
        <v>67071</v>
      </c>
      <c r="S849" s="59">
        <v>67334</v>
      </c>
      <c r="T849" s="58">
        <v>67445</v>
      </c>
      <c r="U849" s="59">
        <v>67520</v>
      </c>
      <c r="V849" s="58">
        <v>67622</v>
      </c>
      <c r="W849" s="59">
        <v>67675</v>
      </c>
      <c r="X849" s="58">
        <v>67849</v>
      </c>
      <c r="Y849" s="59">
        <v>68031</v>
      </c>
      <c r="Z849" s="58">
        <v>68321</v>
      </c>
      <c r="AA849" s="59">
        <v>68368</v>
      </c>
      <c r="AB849" s="58">
        <v>68439</v>
      </c>
      <c r="AC849" s="59">
        <v>68638</v>
      </c>
      <c r="AD849" s="58">
        <v>68730</v>
      </c>
      <c r="AE849" s="58">
        <v>68777</v>
      </c>
      <c r="AF849" s="59">
        <v>68842</v>
      </c>
    </row>
    <row r="850" s="65" customFormat="1" ht="22" customHeight="1" spans="2:32">
      <c r="B850" s="73"/>
      <c r="C850" s="73"/>
      <c r="D850" s="73"/>
      <c r="E850" s="73"/>
      <c r="F850" s="73"/>
      <c r="G850" s="73"/>
      <c r="H850" s="73"/>
      <c r="I850" s="73"/>
      <c r="J850" s="73"/>
      <c r="K850" s="73"/>
      <c r="L850" s="73"/>
      <c r="M850" s="73"/>
      <c r="N850" s="73"/>
      <c r="O850" s="73"/>
      <c r="P850" s="73"/>
      <c r="Q850" s="73"/>
      <c r="R850" s="58">
        <v>67072</v>
      </c>
      <c r="S850" s="59">
        <v>67335</v>
      </c>
      <c r="T850" s="58">
        <v>67446</v>
      </c>
      <c r="U850" s="59">
        <v>67521</v>
      </c>
      <c r="V850" s="58">
        <v>67623</v>
      </c>
      <c r="W850" s="59">
        <v>67701</v>
      </c>
      <c r="X850" s="58">
        <v>67850</v>
      </c>
      <c r="Y850" s="59">
        <v>68033</v>
      </c>
      <c r="Z850" s="58">
        <v>68322</v>
      </c>
      <c r="AA850" s="59">
        <v>68370</v>
      </c>
      <c r="AB850" s="58">
        <v>68440</v>
      </c>
      <c r="AC850" s="59">
        <v>68640</v>
      </c>
      <c r="AD850" s="58">
        <v>68731</v>
      </c>
      <c r="AE850" s="58">
        <v>68778</v>
      </c>
      <c r="AF850" s="59">
        <v>68843</v>
      </c>
    </row>
    <row r="851" s="65" customFormat="1" ht="22" customHeight="1" spans="2:32">
      <c r="B851" s="73"/>
      <c r="C851" s="73"/>
      <c r="D851" s="73"/>
      <c r="E851" s="73"/>
      <c r="F851" s="73"/>
      <c r="G851" s="73"/>
      <c r="H851" s="73"/>
      <c r="I851" s="73"/>
      <c r="J851" s="73"/>
      <c r="K851" s="73"/>
      <c r="L851" s="73"/>
      <c r="M851" s="73"/>
      <c r="N851" s="73"/>
      <c r="O851" s="73"/>
      <c r="P851" s="73"/>
      <c r="Q851" s="73"/>
      <c r="R851" s="58">
        <v>67073</v>
      </c>
      <c r="S851" s="59">
        <v>67336</v>
      </c>
      <c r="T851" s="58">
        <v>67447</v>
      </c>
      <c r="U851" s="59">
        <v>67522</v>
      </c>
      <c r="V851" s="58">
        <v>67625</v>
      </c>
      <c r="W851" s="59">
        <v>67730</v>
      </c>
      <c r="X851" s="58">
        <v>67853</v>
      </c>
      <c r="Y851" s="59">
        <v>68034</v>
      </c>
      <c r="Z851" s="58">
        <v>68323</v>
      </c>
      <c r="AA851" s="59">
        <v>68371</v>
      </c>
      <c r="AB851" s="58">
        <v>68441</v>
      </c>
      <c r="AC851" s="59">
        <v>68641</v>
      </c>
      <c r="AD851" s="58">
        <v>68732</v>
      </c>
      <c r="AE851" s="58">
        <v>68779</v>
      </c>
      <c r="AF851" s="59">
        <v>68844</v>
      </c>
    </row>
    <row r="852" s="65" customFormat="1" ht="22" customHeight="1" spans="2:32">
      <c r="B852" s="73"/>
      <c r="C852" s="73"/>
      <c r="D852" s="73"/>
      <c r="E852" s="73"/>
      <c r="F852" s="73"/>
      <c r="G852" s="73"/>
      <c r="H852" s="73"/>
      <c r="I852" s="73"/>
      <c r="J852" s="73"/>
      <c r="K852" s="73"/>
      <c r="L852" s="73"/>
      <c r="M852" s="73"/>
      <c r="N852" s="73"/>
      <c r="O852" s="73"/>
      <c r="P852" s="73"/>
      <c r="Q852" s="73"/>
      <c r="R852" s="58">
        <v>67074</v>
      </c>
      <c r="S852" s="59">
        <v>67341</v>
      </c>
      <c r="T852" s="58">
        <v>67448</v>
      </c>
      <c r="U852" s="59">
        <v>67523</v>
      </c>
      <c r="V852" s="58">
        <v>67626</v>
      </c>
      <c r="W852" s="59">
        <v>67731</v>
      </c>
      <c r="X852" s="58">
        <v>67854</v>
      </c>
      <c r="Y852" s="59">
        <v>68035</v>
      </c>
      <c r="Z852" s="58">
        <v>68324</v>
      </c>
      <c r="AA852" s="59">
        <v>68372</v>
      </c>
      <c r="AB852" s="58">
        <v>68442</v>
      </c>
      <c r="AC852" s="59">
        <v>68642</v>
      </c>
      <c r="AD852" s="58">
        <v>68733</v>
      </c>
      <c r="AE852" s="58">
        <v>68780</v>
      </c>
      <c r="AF852" s="59">
        <v>68846</v>
      </c>
    </row>
    <row r="853" s="65" customFormat="1" ht="22" customHeight="1" spans="2:32">
      <c r="B853" s="73"/>
      <c r="C853" s="73"/>
      <c r="D853" s="73"/>
      <c r="E853" s="73"/>
      <c r="F853" s="73"/>
      <c r="G853" s="73"/>
      <c r="H853" s="73"/>
      <c r="I853" s="73"/>
      <c r="J853" s="73"/>
      <c r="K853" s="73"/>
      <c r="L853" s="73"/>
      <c r="M853" s="73"/>
      <c r="N853" s="73"/>
      <c r="O853" s="73"/>
      <c r="P853" s="73"/>
      <c r="Q853" s="73"/>
      <c r="R853" s="58">
        <v>67102</v>
      </c>
      <c r="S853" s="59">
        <v>67342</v>
      </c>
      <c r="T853" s="58">
        <v>67449</v>
      </c>
      <c r="U853" s="59">
        <v>67524</v>
      </c>
      <c r="V853" s="58">
        <v>67627</v>
      </c>
      <c r="W853" s="59">
        <v>67732</v>
      </c>
      <c r="X853" s="58">
        <v>67855</v>
      </c>
      <c r="Y853" s="59">
        <v>68036</v>
      </c>
      <c r="Z853" s="58">
        <v>68325</v>
      </c>
      <c r="AA853" s="59">
        <v>68374</v>
      </c>
      <c r="AB853" s="58">
        <v>68443</v>
      </c>
      <c r="AC853" s="59">
        <v>68643</v>
      </c>
      <c r="AD853" s="58">
        <v>68734</v>
      </c>
      <c r="AE853" s="58">
        <v>68781</v>
      </c>
      <c r="AF853" s="59">
        <v>68850</v>
      </c>
    </row>
    <row r="854" s="65" customFormat="1" ht="22" customHeight="1" spans="2:32">
      <c r="B854" s="73"/>
      <c r="C854" s="73"/>
      <c r="D854" s="73"/>
      <c r="E854" s="73"/>
      <c r="F854" s="73"/>
      <c r="G854" s="73"/>
      <c r="H854" s="73"/>
      <c r="I854" s="73"/>
      <c r="J854" s="73"/>
      <c r="K854" s="73"/>
      <c r="L854" s="73"/>
      <c r="M854" s="73"/>
      <c r="N854" s="73"/>
      <c r="O854" s="73"/>
      <c r="P854" s="73"/>
      <c r="Q854" s="73"/>
      <c r="R854" s="58">
        <v>67103</v>
      </c>
      <c r="S854" s="59">
        <v>67344</v>
      </c>
      <c r="T854" s="58">
        <v>67450</v>
      </c>
      <c r="U854" s="59">
        <v>67525</v>
      </c>
      <c r="V854" s="58">
        <v>67628</v>
      </c>
      <c r="W854" s="59">
        <v>67733</v>
      </c>
      <c r="X854" s="58">
        <v>67857</v>
      </c>
      <c r="Y854" s="59">
        <v>68037</v>
      </c>
      <c r="Z854" s="58">
        <v>68326</v>
      </c>
      <c r="AA854" s="59">
        <v>68375</v>
      </c>
      <c r="AB854" s="58">
        <v>68444</v>
      </c>
      <c r="AC854" s="59">
        <v>68644</v>
      </c>
      <c r="AD854" s="58">
        <v>68735</v>
      </c>
      <c r="AE854" s="58">
        <v>68783</v>
      </c>
      <c r="AF854" s="59">
        <v>68852</v>
      </c>
    </row>
    <row r="855" s="65" customFormat="1" ht="22" customHeight="1" spans="2:32">
      <c r="B855" s="73"/>
      <c r="C855" s="73"/>
      <c r="D855" s="73"/>
      <c r="E855" s="73"/>
      <c r="F855" s="73"/>
      <c r="G855" s="73"/>
      <c r="H855" s="73"/>
      <c r="I855" s="73"/>
      <c r="J855" s="73"/>
      <c r="K855" s="73"/>
      <c r="L855" s="73"/>
      <c r="M855" s="73"/>
      <c r="N855" s="73"/>
      <c r="O855" s="73"/>
      <c r="P855" s="73"/>
      <c r="Q855" s="73"/>
      <c r="R855" s="58">
        <v>67104</v>
      </c>
      <c r="S855" s="59">
        <v>67345</v>
      </c>
      <c r="T855" s="58">
        <v>67451</v>
      </c>
      <c r="U855" s="59">
        <v>67526</v>
      </c>
      <c r="V855" s="58">
        <v>67629</v>
      </c>
      <c r="W855" s="59">
        <v>67734</v>
      </c>
      <c r="X855" s="58">
        <v>67859</v>
      </c>
      <c r="Y855" s="59">
        <v>68038</v>
      </c>
      <c r="Z855" s="58">
        <v>68327</v>
      </c>
      <c r="AA855" s="59">
        <v>68376</v>
      </c>
      <c r="AB855" s="58">
        <v>68445</v>
      </c>
      <c r="AC855" s="59">
        <v>68647</v>
      </c>
      <c r="AD855" s="58">
        <v>68736</v>
      </c>
      <c r="AE855" s="58">
        <v>68784</v>
      </c>
      <c r="AF855" s="59">
        <v>68853</v>
      </c>
    </row>
    <row r="856" s="65" customFormat="1" ht="22" customHeight="1" spans="2:32">
      <c r="B856" s="73"/>
      <c r="C856" s="73"/>
      <c r="D856" s="73"/>
      <c r="E856" s="73"/>
      <c r="F856" s="73"/>
      <c r="G856" s="73"/>
      <c r="H856" s="73"/>
      <c r="I856" s="73"/>
      <c r="J856" s="73"/>
      <c r="K856" s="73"/>
      <c r="L856" s="73"/>
      <c r="M856" s="73"/>
      <c r="N856" s="73"/>
      <c r="O856" s="73"/>
      <c r="P856" s="73"/>
      <c r="Q856" s="73"/>
      <c r="R856" s="58">
        <v>67105</v>
      </c>
      <c r="S856" s="59">
        <v>67346</v>
      </c>
      <c r="T856" s="58">
        <v>67452</v>
      </c>
      <c r="U856" s="59">
        <v>67529</v>
      </c>
      <c r="V856" s="58">
        <v>67631</v>
      </c>
      <c r="W856" s="59">
        <v>67735</v>
      </c>
      <c r="X856" s="58">
        <v>67860</v>
      </c>
      <c r="Y856" s="59">
        <v>68039</v>
      </c>
      <c r="Z856" s="58">
        <v>68328</v>
      </c>
      <c r="AA856" s="59">
        <v>68377</v>
      </c>
      <c r="AB856" s="58">
        <v>68446</v>
      </c>
      <c r="AC856" s="59">
        <v>68648</v>
      </c>
      <c r="AD856" s="58">
        <v>68737</v>
      </c>
      <c r="AE856" s="58">
        <v>68785</v>
      </c>
      <c r="AF856" s="59">
        <v>68854</v>
      </c>
    </row>
    <row r="857" s="65" customFormat="1" ht="22" customHeight="1" spans="2:32">
      <c r="B857" s="73"/>
      <c r="C857" s="73"/>
      <c r="D857" s="73"/>
      <c r="E857" s="73"/>
      <c r="F857" s="73"/>
      <c r="G857" s="73"/>
      <c r="H857" s="73"/>
      <c r="I857" s="73"/>
      <c r="J857" s="73"/>
      <c r="K857" s="73"/>
      <c r="L857" s="73"/>
      <c r="M857" s="73"/>
      <c r="N857" s="73"/>
      <c r="O857" s="73"/>
      <c r="P857" s="73"/>
      <c r="Q857" s="73"/>
      <c r="R857" s="58">
        <v>67106</v>
      </c>
      <c r="S857" s="59">
        <v>67347</v>
      </c>
      <c r="T857" s="58">
        <v>67454</v>
      </c>
      <c r="U857" s="59">
        <v>67530</v>
      </c>
      <c r="V857" s="58">
        <v>67632</v>
      </c>
      <c r="W857" s="59">
        <v>67736</v>
      </c>
      <c r="X857" s="58">
        <v>67861</v>
      </c>
      <c r="Y857" s="59">
        <v>68040</v>
      </c>
      <c r="Z857" s="58">
        <v>68329</v>
      </c>
      <c r="AA857" s="59">
        <v>68378</v>
      </c>
      <c r="AB857" s="58">
        <v>68447</v>
      </c>
      <c r="AC857" s="59">
        <v>68649</v>
      </c>
      <c r="AD857" s="58">
        <v>68738</v>
      </c>
      <c r="AE857" s="58">
        <v>68786</v>
      </c>
      <c r="AF857" s="59">
        <v>68855</v>
      </c>
    </row>
    <row r="858" s="65" customFormat="1" ht="22" customHeight="1" spans="2:32">
      <c r="B858" s="73"/>
      <c r="C858" s="73"/>
      <c r="D858" s="73"/>
      <c r="E858" s="73"/>
      <c r="F858" s="73"/>
      <c r="G858" s="73"/>
      <c r="H858" s="73"/>
      <c r="I858" s="73"/>
      <c r="J858" s="73"/>
      <c r="K858" s="73"/>
      <c r="L858" s="73"/>
      <c r="M858" s="73"/>
      <c r="N858" s="73"/>
      <c r="O858" s="73"/>
      <c r="P858" s="73"/>
      <c r="Q858" s="73"/>
      <c r="R858" s="58">
        <v>67108</v>
      </c>
      <c r="S858" s="59">
        <v>67349</v>
      </c>
      <c r="T858" s="58">
        <v>67455</v>
      </c>
      <c r="U858" s="59">
        <v>67543</v>
      </c>
      <c r="V858" s="58">
        <v>67634</v>
      </c>
      <c r="W858" s="59">
        <v>67737</v>
      </c>
      <c r="X858" s="58">
        <v>67862</v>
      </c>
      <c r="Y858" s="59">
        <v>68042</v>
      </c>
      <c r="Z858" s="58">
        <v>68330</v>
      </c>
      <c r="AA858" s="59">
        <v>68379</v>
      </c>
      <c r="AB858" s="58">
        <v>68448</v>
      </c>
      <c r="AC858" s="59">
        <v>68651</v>
      </c>
      <c r="AD858" s="58">
        <v>68739</v>
      </c>
      <c r="AE858" s="58">
        <v>68787</v>
      </c>
      <c r="AF858" s="59">
        <v>68856</v>
      </c>
    </row>
    <row r="859" s="65" customFormat="1" ht="22" customHeight="1" spans="2:32">
      <c r="B859" s="73"/>
      <c r="C859" s="73"/>
      <c r="D859" s="73"/>
      <c r="E859" s="73"/>
      <c r="F859" s="73"/>
      <c r="G859" s="73"/>
      <c r="H859" s="73"/>
      <c r="I859" s="73"/>
      <c r="J859" s="73"/>
      <c r="K859" s="73"/>
      <c r="L859" s="73"/>
      <c r="M859" s="73"/>
      <c r="N859" s="73"/>
      <c r="O859" s="73"/>
      <c r="P859" s="73"/>
      <c r="Q859" s="73"/>
      <c r="R859" s="58">
        <v>67109</v>
      </c>
      <c r="S859" s="59">
        <v>67351</v>
      </c>
      <c r="T859" s="58">
        <v>67456</v>
      </c>
      <c r="U859" s="59">
        <v>67544</v>
      </c>
      <c r="V859" s="58">
        <v>67635</v>
      </c>
      <c r="W859" s="59">
        <v>67738</v>
      </c>
      <c r="X859" s="58">
        <v>67863</v>
      </c>
      <c r="Y859" s="59">
        <v>68044</v>
      </c>
      <c r="Z859" s="58">
        <v>68331</v>
      </c>
      <c r="AA859" s="59">
        <v>68380</v>
      </c>
      <c r="AB859" s="58">
        <v>68450</v>
      </c>
      <c r="AC859" s="59">
        <v>68652</v>
      </c>
      <c r="AD859" s="58">
        <v>68740</v>
      </c>
      <c r="AE859" s="58">
        <v>68788</v>
      </c>
      <c r="AF859" s="59">
        <v>68858</v>
      </c>
    </row>
    <row r="860" s="65" customFormat="1" ht="22" customHeight="1" spans="2:32">
      <c r="B860" s="73"/>
      <c r="C860" s="73"/>
      <c r="D860" s="73"/>
      <c r="E860" s="73"/>
      <c r="F860" s="73"/>
      <c r="G860" s="73"/>
      <c r="H860" s="73"/>
      <c r="I860" s="73"/>
      <c r="J860" s="73"/>
      <c r="K860" s="73"/>
      <c r="L860" s="73"/>
      <c r="M860" s="73"/>
      <c r="N860" s="73"/>
      <c r="O860" s="73"/>
      <c r="P860" s="73"/>
      <c r="Q860" s="73"/>
      <c r="R860" s="58">
        <v>67111</v>
      </c>
      <c r="S860" s="59">
        <v>67352</v>
      </c>
      <c r="T860" s="58">
        <v>67457</v>
      </c>
      <c r="U860" s="59">
        <v>67545</v>
      </c>
      <c r="V860" s="58">
        <v>67637</v>
      </c>
      <c r="W860" s="59">
        <v>67739</v>
      </c>
      <c r="X860" s="58">
        <v>67864</v>
      </c>
      <c r="Y860" s="59">
        <v>68045</v>
      </c>
      <c r="Z860" s="58">
        <v>68332</v>
      </c>
      <c r="AA860" s="59">
        <v>68381</v>
      </c>
      <c r="AB860" s="58">
        <v>68452</v>
      </c>
      <c r="AC860" s="59">
        <v>68653</v>
      </c>
      <c r="AD860" s="58">
        <v>68741</v>
      </c>
      <c r="AE860" s="58">
        <v>68789</v>
      </c>
      <c r="AF860" s="59">
        <v>68859</v>
      </c>
    </row>
    <row r="861" s="65" customFormat="1" ht="22" customHeight="1" spans="2:32">
      <c r="B861" s="73"/>
      <c r="C861" s="73"/>
      <c r="D861" s="73"/>
      <c r="E861" s="73"/>
      <c r="F861" s="73"/>
      <c r="G861" s="73"/>
      <c r="H861" s="73"/>
      <c r="I861" s="73"/>
      <c r="J861" s="73"/>
      <c r="K861" s="73"/>
      <c r="L861" s="73"/>
      <c r="M861" s="73"/>
      <c r="N861" s="73"/>
      <c r="O861" s="73"/>
      <c r="P861" s="73"/>
      <c r="Q861" s="73"/>
      <c r="R861" s="58">
        <v>67112</v>
      </c>
      <c r="S861" s="59">
        <v>67353</v>
      </c>
      <c r="T861" s="58">
        <v>67458</v>
      </c>
      <c r="U861" s="59">
        <v>67546</v>
      </c>
      <c r="V861" s="58">
        <v>67638</v>
      </c>
      <c r="W861" s="59">
        <v>67740</v>
      </c>
      <c r="X861" s="58">
        <v>67865</v>
      </c>
      <c r="Y861" s="59">
        <v>68047</v>
      </c>
      <c r="Z861" s="58">
        <v>68335</v>
      </c>
      <c r="AA861" s="59">
        <v>68382</v>
      </c>
      <c r="AB861" s="58">
        <v>68453</v>
      </c>
      <c r="AC861" s="59">
        <v>68654</v>
      </c>
      <c r="AD861" s="58">
        <v>68742</v>
      </c>
      <c r="AE861" s="58">
        <v>68790</v>
      </c>
      <c r="AF861" s="59">
        <v>68860</v>
      </c>
    </row>
    <row r="862" s="65" customFormat="1" ht="22" customHeight="1" spans="2:32">
      <c r="B862" s="73"/>
      <c r="C862" s="73"/>
      <c r="D862" s="73"/>
      <c r="E862" s="73"/>
      <c r="F862" s="73"/>
      <c r="G862" s="73"/>
      <c r="H862" s="73"/>
      <c r="I862" s="73"/>
      <c r="J862" s="73"/>
      <c r="K862" s="73"/>
      <c r="L862" s="73"/>
      <c r="M862" s="73"/>
      <c r="N862" s="73"/>
      <c r="O862" s="73"/>
      <c r="P862" s="73"/>
      <c r="Q862" s="73"/>
      <c r="R862" s="58">
        <v>67118</v>
      </c>
      <c r="S862" s="59">
        <v>67354</v>
      </c>
      <c r="T862" s="58">
        <v>67459</v>
      </c>
      <c r="U862" s="59">
        <v>67547</v>
      </c>
      <c r="V862" s="58">
        <v>67639</v>
      </c>
      <c r="W862" s="59">
        <v>67741</v>
      </c>
      <c r="X862" s="58">
        <v>67867</v>
      </c>
      <c r="Y862" s="59">
        <v>68048</v>
      </c>
      <c r="Z862" s="58">
        <v>68336</v>
      </c>
      <c r="AA862" s="59">
        <v>68401</v>
      </c>
      <c r="AB862" s="58">
        <v>68454</v>
      </c>
      <c r="AC862" s="59">
        <v>68655</v>
      </c>
      <c r="AD862" s="58">
        <v>68743</v>
      </c>
      <c r="AE862" s="58">
        <v>68791</v>
      </c>
      <c r="AF862" s="59">
        <v>68861</v>
      </c>
    </row>
    <row r="863" s="65" customFormat="1" ht="22" customHeight="1" spans="2:32">
      <c r="B863" s="73"/>
      <c r="C863" s="73"/>
      <c r="D863" s="73"/>
      <c r="E863" s="73"/>
      <c r="F863" s="73"/>
      <c r="G863" s="73"/>
      <c r="H863" s="73"/>
      <c r="I863" s="73"/>
      <c r="J863" s="73"/>
      <c r="K863" s="73"/>
      <c r="L863" s="73"/>
      <c r="M863" s="73"/>
      <c r="N863" s="73"/>
      <c r="O863" s="73"/>
      <c r="P863" s="73"/>
      <c r="Q863" s="73"/>
      <c r="R863" s="58">
        <v>67119</v>
      </c>
      <c r="S863" s="59">
        <v>67355</v>
      </c>
      <c r="T863" s="58">
        <v>67464</v>
      </c>
      <c r="U863" s="59">
        <v>67548</v>
      </c>
      <c r="V863" s="58">
        <v>67640</v>
      </c>
      <c r="W863" s="59">
        <v>67743</v>
      </c>
      <c r="X863" s="58">
        <v>67868</v>
      </c>
      <c r="Y863" s="59">
        <v>68050</v>
      </c>
      <c r="Z863" s="58">
        <v>68337</v>
      </c>
      <c r="AA863" s="59">
        <v>68402</v>
      </c>
      <c r="AB863" s="58">
        <v>68455</v>
      </c>
      <c r="AC863" s="59">
        <v>68658</v>
      </c>
      <c r="AD863" s="58">
        <v>68745</v>
      </c>
      <c r="AE863" s="58">
        <v>68792</v>
      </c>
      <c r="AF863" s="59">
        <v>68862</v>
      </c>
    </row>
    <row r="864" s="65" customFormat="1" ht="22" customHeight="1" spans="2:32">
      <c r="B864" s="73"/>
      <c r="C864" s="73"/>
      <c r="D864" s="73"/>
      <c r="E864" s="73"/>
      <c r="F864" s="73"/>
      <c r="G864" s="73"/>
      <c r="H864" s="73"/>
      <c r="I864" s="73"/>
      <c r="J864" s="73"/>
      <c r="K864" s="73"/>
      <c r="L864" s="73"/>
      <c r="M864" s="73"/>
      <c r="N864" s="73"/>
      <c r="O864" s="73"/>
      <c r="P864" s="73"/>
      <c r="Q864" s="73"/>
      <c r="R864" s="58">
        <v>67120</v>
      </c>
      <c r="S864" s="59">
        <v>67356</v>
      </c>
      <c r="T864" s="58">
        <v>67466</v>
      </c>
      <c r="U864" s="59">
        <v>67550</v>
      </c>
      <c r="V864" s="58">
        <v>67642</v>
      </c>
      <c r="W864" s="59">
        <v>67744</v>
      </c>
      <c r="X864" s="58">
        <v>67869</v>
      </c>
      <c r="Y864" s="59">
        <v>68054</v>
      </c>
      <c r="Z864" s="58">
        <v>68338</v>
      </c>
      <c r="AA864" s="59">
        <v>68403</v>
      </c>
      <c r="AB864" s="58">
        <v>68456</v>
      </c>
      <c r="AC864" s="59">
        <v>68659</v>
      </c>
      <c r="AD864" s="58">
        <v>68746</v>
      </c>
      <c r="AE864" s="58">
        <v>68812</v>
      </c>
      <c r="AF864" s="59">
        <v>68863</v>
      </c>
    </row>
    <row r="865" s="65" customFormat="1" ht="22" customHeight="1" spans="2:32">
      <c r="B865" s="73"/>
      <c r="C865" s="73"/>
      <c r="D865" s="73"/>
      <c r="E865" s="73"/>
      <c r="F865" s="73"/>
      <c r="G865" s="73"/>
      <c r="H865" s="73"/>
      <c r="I865" s="73"/>
      <c r="J865" s="73"/>
      <c r="K865" s="73"/>
      <c r="L865" s="73"/>
      <c r="M865" s="73"/>
      <c r="N865" s="73"/>
      <c r="O865" s="73"/>
      <c r="P865" s="73"/>
      <c r="Q865" s="73"/>
      <c r="R865" s="58">
        <v>67122</v>
      </c>
      <c r="S865" s="59">
        <v>67360</v>
      </c>
      <c r="T865" s="58">
        <v>67467</v>
      </c>
      <c r="U865" s="59">
        <v>67552</v>
      </c>
      <c r="V865" s="58">
        <v>67643</v>
      </c>
      <c r="W865" s="59">
        <v>67745</v>
      </c>
      <c r="X865" s="58">
        <v>67870</v>
      </c>
      <c r="Y865" s="59">
        <v>68055</v>
      </c>
      <c r="Z865" s="58">
        <v>68339</v>
      </c>
      <c r="AA865" s="59">
        <v>68404</v>
      </c>
      <c r="AB865" s="58">
        <v>68457</v>
      </c>
      <c r="AC865" s="59">
        <v>68660</v>
      </c>
      <c r="AD865" s="58">
        <v>68747</v>
      </c>
      <c r="AE865" s="58">
        <v>68813</v>
      </c>
      <c r="AF865" s="59">
        <v>68864</v>
      </c>
    </row>
    <row r="866" s="65" customFormat="1" ht="22" customHeight="1" spans="2:32">
      <c r="B866" s="73"/>
      <c r="C866" s="73"/>
      <c r="D866" s="73"/>
      <c r="E866" s="73"/>
      <c r="F866" s="73"/>
      <c r="G866" s="73"/>
      <c r="H866" s="73"/>
      <c r="I866" s="73"/>
      <c r="J866" s="73"/>
      <c r="K866" s="73"/>
      <c r="L866" s="73"/>
      <c r="M866" s="73"/>
      <c r="N866" s="73"/>
      <c r="O866" s="73"/>
      <c r="P866" s="73"/>
      <c r="Q866" s="73"/>
      <c r="R866" s="58">
        <v>67123</v>
      </c>
      <c r="S866" s="59">
        <v>67361</v>
      </c>
      <c r="T866" s="58">
        <v>67468</v>
      </c>
      <c r="U866" s="59">
        <v>67554</v>
      </c>
      <c r="V866" s="58">
        <v>67644</v>
      </c>
      <c r="W866" s="59">
        <v>67747</v>
      </c>
      <c r="X866" s="58">
        <v>67871</v>
      </c>
      <c r="Y866" s="59">
        <v>68057</v>
      </c>
      <c r="Z866" s="58">
        <v>68340</v>
      </c>
      <c r="AA866" s="59">
        <v>68405</v>
      </c>
      <c r="AB866" s="58">
        <v>68458</v>
      </c>
      <c r="AC866" s="59">
        <v>68662</v>
      </c>
      <c r="AD866" s="58">
        <v>68748</v>
      </c>
      <c r="AE866" s="58">
        <v>68814</v>
      </c>
      <c r="AF866" s="59">
        <v>68866</v>
      </c>
    </row>
    <row r="867" s="65" customFormat="1" ht="22" customHeight="1" spans="2:32">
      <c r="B867" s="73"/>
      <c r="C867" s="73"/>
      <c r="D867" s="73"/>
      <c r="E867" s="73"/>
      <c r="F867" s="73"/>
      <c r="G867" s="73"/>
      <c r="H867" s="73"/>
      <c r="I867" s="73"/>
      <c r="J867" s="73"/>
      <c r="K867" s="73"/>
      <c r="L867" s="73"/>
      <c r="M867" s="73"/>
      <c r="N867" s="73"/>
      <c r="O867" s="73"/>
      <c r="P867" s="73"/>
      <c r="Q867" s="73"/>
      <c r="R867" s="58">
        <v>67124</v>
      </c>
      <c r="S867" s="59">
        <v>67363</v>
      </c>
      <c r="T867" s="58">
        <v>67470</v>
      </c>
      <c r="U867" s="59">
        <v>67556</v>
      </c>
      <c r="V867" s="58">
        <v>67645</v>
      </c>
      <c r="W867" s="59">
        <v>67748</v>
      </c>
      <c r="X867" s="58">
        <v>67876</v>
      </c>
      <c r="Y867" s="59">
        <v>68058</v>
      </c>
      <c r="Z867" s="58">
        <v>68341</v>
      </c>
      <c r="AA867" s="59">
        <v>68406</v>
      </c>
      <c r="AB867" s="58">
        <v>68460</v>
      </c>
      <c r="AC867" s="59">
        <v>68663</v>
      </c>
      <c r="AD867" s="58">
        <v>68749</v>
      </c>
      <c r="AE867" s="58">
        <v>68815</v>
      </c>
      <c r="AF867" s="59">
        <v>68869</v>
      </c>
    </row>
    <row r="868" s="65" customFormat="1" ht="22" customHeight="1" spans="2:32">
      <c r="B868" s="73"/>
      <c r="C868" s="73"/>
      <c r="D868" s="73"/>
      <c r="E868" s="73"/>
      <c r="F868" s="73"/>
      <c r="G868" s="73"/>
      <c r="H868" s="73"/>
      <c r="I868" s="73"/>
      <c r="J868" s="73"/>
      <c r="K868" s="73"/>
      <c r="L868" s="73"/>
      <c r="M868" s="73"/>
      <c r="N868" s="73"/>
      <c r="O868" s="73"/>
      <c r="P868" s="73"/>
      <c r="Q868" s="73"/>
      <c r="R868" s="58">
        <v>67127</v>
      </c>
      <c r="S868" s="59">
        <v>67364</v>
      </c>
      <c r="T868" s="58">
        <v>67473</v>
      </c>
      <c r="U868" s="59">
        <v>67557</v>
      </c>
      <c r="V868" s="58">
        <v>67646</v>
      </c>
      <c r="W868" s="59">
        <v>67749</v>
      </c>
      <c r="X868" s="58">
        <v>67877</v>
      </c>
      <c r="Y868" s="59">
        <v>68061</v>
      </c>
      <c r="Z868" s="58">
        <v>68342</v>
      </c>
      <c r="AA868" s="59">
        <v>68407</v>
      </c>
      <c r="AB868" s="58">
        <v>68461</v>
      </c>
      <c r="AC868" s="59">
        <v>68665</v>
      </c>
      <c r="AD868" s="58">
        <v>68751</v>
      </c>
      <c r="AE868" s="58">
        <v>68816</v>
      </c>
      <c r="AF868" s="59">
        <v>68870</v>
      </c>
    </row>
    <row r="869" s="65" customFormat="1" ht="22" customHeight="1" spans="2:32">
      <c r="B869" s="73"/>
      <c r="C869" s="73"/>
      <c r="D869" s="73"/>
      <c r="E869" s="73"/>
      <c r="F869" s="73"/>
      <c r="G869" s="73"/>
      <c r="H869" s="73"/>
      <c r="I869" s="73"/>
      <c r="J869" s="73"/>
      <c r="K869" s="73"/>
      <c r="L869" s="73"/>
      <c r="M869" s="73"/>
      <c r="N869" s="73"/>
      <c r="O869" s="73"/>
      <c r="P869" s="73"/>
      <c r="Q869" s="73"/>
      <c r="R869" s="58">
        <v>67131</v>
      </c>
      <c r="S869" s="59">
        <v>67410</v>
      </c>
      <c r="T869" s="58">
        <v>67474</v>
      </c>
      <c r="U869" s="59">
        <v>67559</v>
      </c>
      <c r="V869" s="58">
        <v>67647</v>
      </c>
      <c r="W869" s="59">
        <v>67751</v>
      </c>
      <c r="X869" s="58">
        <v>67878</v>
      </c>
      <c r="Y869" s="59">
        <v>68062</v>
      </c>
      <c r="Z869" s="58">
        <v>68343</v>
      </c>
      <c r="AA869" s="59">
        <v>68409</v>
      </c>
      <c r="AB869" s="58">
        <v>68463</v>
      </c>
      <c r="AC869" s="59">
        <v>68666</v>
      </c>
      <c r="AD869" s="58">
        <v>68752</v>
      </c>
      <c r="AE869" s="58">
        <v>68817</v>
      </c>
      <c r="AF869" s="59">
        <v>68871</v>
      </c>
    </row>
    <row r="870" s="65" customFormat="1" ht="22" customHeight="1" spans="2:32">
      <c r="B870" s="73"/>
      <c r="C870" s="73"/>
      <c r="D870" s="73"/>
      <c r="E870" s="73"/>
      <c r="F870" s="73"/>
      <c r="G870" s="73"/>
      <c r="H870" s="73"/>
      <c r="I870" s="73"/>
      <c r="J870" s="73"/>
      <c r="K870" s="73"/>
      <c r="L870" s="73"/>
      <c r="M870" s="73"/>
      <c r="N870" s="73"/>
      <c r="O870" s="73"/>
      <c r="P870" s="73"/>
      <c r="Q870" s="73"/>
      <c r="R870" s="58">
        <v>67132</v>
      </c>
      <c r="S870" s="59">
        <v>67416</v>
      </c>
      <c r="T870" s="58">
        <v>67475</v>
      </c>
      <c r="U870" s="59">
        <v>67560</v>
      </c>
      <c r="V870" s="58">
        <v>67648</v>
      </c>
      <c r="W870" s="59">
        <v>67752</v>
      </c>
      <c r="X870" s="58">
        <v>67879</v>
      </c>
      <c r="Y870" s="59">
        <v>68065</v>
      </c>
      <c r="Z870" s="58">
        <v>68344</v>
      </c>
      <c r="AA870" s="59">
        <v>68410</v>
      </c>
      <c r="AB870" s="58">
        <v>68464</v>
      </c>
      <c r="AC870" s="59">
        <v>68667</v>
      </c>
      <c r="AD870" s="58">
        <v>68753</v>
      </c>
      <c r="AE870" s="58">
        <v>68818</v>
      </c>
      <c r="AF870" s="59">
        <v>68872</v>
      </c>
    </row>
    <row r="871" s="65" customFormat="1" ht="22" customHeight="1" spans="2:32">
      <c r="B871" s="73"/>
      <c r="C871" s="73"/>
      <c r="D871" s="73"/>
      <c r="E871" s="73"/>
      <c r="F871" s="73"/>
      <c r="G871" s="73"/>
      <c r="H871" s="73"/>
      <c r="I871" s="73"/>
      <c r="J871" s="73"/>
      <c r="K871" s="73"/>
      <c r="L871" s="73"/>
      <c r="M871" s="73"/>
      <c r="N871" s="73"/>
      <c r="O871" s="73"/>
      <c r="P871" s="73"/>
      <c r="Q871" s="73"/>
      <c r="R871" s="58">
        <v>68873</v>
      </c>
      <c r="S871" s="59">
        <v>68956</v>
      </c>
      <c r="T871" s="58">
        <v>69038</v>
      </c>
      <c r="U871" s="59">
        <v>69157</v>
      </c>
      <c r="V871" s="58">
        <v>69352</v>
      </c>
      <c r="W871" s="59">
        <v>70373</v>
      </c>
      <c r="X871" s="58">
        <v>70544</v>
      </c>
      <c r="Y871" s="59">
        <v>70712</v>
      </c>
      <c r="Z871" s="58">
        <v>71016</v>
      </c>
      <c r="AA871" s="59">
        <v>71218</v>
      </c>
      <c r="AB871" s="58">
        <v>71323</v>
      </c>
      <c r="AC871" s="59">
        <v>71410</v>
      </c>
      <c r="AD871" s="58">
        <v>71479</v>
      </c>
      <c r="AE871" s="58">
        <v>71740</v>
      </c>
      <c r="AF871" s="59">
        <v>71858</v>
      </c>
    </row>
    <row r="872" s="65" customFormat="1" ht="22" customHeight="1" spans="2:32">
      <c r="B872" s="73"/>
      <c r="C872" s="73"/>
      <c r="D872" s="73"/>
      <c r="E872" s="73"/>
      <c r="F872" s="73"/>
      <c r="G872" s="73"/>
      <c r="H872" s="73"/>
      <c r="I872" s="73"/>
      <c r="J872" s="73"/>
      <c r="K872" s="73"/>
      <c r="L872" s="73"/>
      <c r="M872" s="73"/>
      <c r="N872" s="73"/>
      <c r="O872" s="73"/>
      <c r="P872" s="73"/>
      <c r="Q872" s="73"/>
      <c r="R872" s="58">
        <v>68874</v>
      </c>
      <c r="S872" s="59">
        <v>68957</v>
      </c>
      <c r="T872" s="58">
        <v>69039</v>
      </c>
      <c r="U872" s="59">
        <v>69160</v>
      </c>
      <c r="V872" s="58">
        <v>69353</v>
      </c>
      <c r="W872" s="59">
        <v>70375</v>
      </c>
      <c r="X872" s="58">
        <v>70548</v>
      </c>
      <c r="Y872" s="59">
        <v>70715</v>
      </c>
      <c r="Z872" s="58">
        <v>71018</v>
      </c>
      <c r="AA872" s="59">
        <v>71219</v>
      </c>
      <c r="AB872" s="58">
        <v>71324</v>
      </c>
      <c r="AC872" s="59">
        <v>71411</v>
      </c>
      <c r="AD872" s="58">
        <v>71480</v>
      </c>
      <c r="AE872" s="58">
        <v>71742</v>
      </c>
      <c r="AF872" s="59">
        <v>71859</v>
      </c>
    </row>
    <row r="873" s="65" customFormat="1" ht="22" customHeight="1" spans="2:32">
      <c r="B873" s="73"/>
      <c r="C873" s="73"/>
      <c r="D873" s="73"/>
      <c r="E873" s="73"/>
      <c r="F873" s="73"/>
      <c r="G873" s="73"/>
      <c r="H873" s="73"/>
      <c r="I873" s="73"/>
      <c r="J873" s="73"/>
      <c r="K873" s="73"/>
      <c r="L873" s="73"/>
      <c r="M873" s="73"/>
      <c r="N873" s="73"/>
      <c r="O873" s="73"/>
      <c r="P873" s="73"/>
      <c r="Q873" s="73"/>
      <c r="R873" s="58">
        <v>68875</v>
      </c>
      <c r="S873" s="59">
        <v>68958</v>
      </c>
      <c r="T873" s="58">
        <v>69040</v>
      </c>
      <c r="U873" s="59">
        <v>69161</v>
      </c>
      <c r="V873" s="58">
        <v>69354</v>
      </c>
      <c r="W873" s="59">
        <v>70377</v>
      </c>
      <c r="X873" s="58">
        <v>70549</v>
      </c>
      <c r="Y873" s="59">
        <v>70717</v>
      </c>
      <c r="Z873" s="58">
        <v>71019</v>
      </c>
      <c r="AA873" s="59">
        <v>71222</v>
      </c>
      <c r="AB873" s="58">
        <v>71325</v>
      </c>
      <c r="AC873" s="59">
        <v>71415</v>
      </c>
      <c r="AD873" s="58">
        <v>71483</v>
      </c>
      <c r="AE873" s="58">
        <v>71743</v>
      </c>
      <c r="AF873" s="59">
        <v>71860</v>
      </c>
    </row>
    <row r="874" s="65" customFormat="1" ht="22" customHeight="1" spans="2:32">
      <c r="B874" s="73"/>
      <c r="C874" s="73"/>
      <c r="D874" s="73"/>
      <c r="E874" s="73"/>
      <c r="F874" s="73"/>
      <c r="G874" s="73"/>
      <c r="H874" s="73"/>
      <c r="I874" s="73"/>
      <c r="J874" s="73"/>
      <c r="K874" s="73"/>
      <c r="L874" s="73"/>
      <c r="M874" s="73"/>
      <c r="N874" s="73"/>
      <c r="O874" s="73"/>
      <c r="P874" s="73"/>
      <c r="Q874" s="73"/>
      <c r="R874" s="58">
        <v>68876</v>
      </c>
      <c r="S874" s="59">
        <v>68959</v>
      </c>
      <c r="T874" s="58">
        <v>69041</v>
      </c>
      <c r="U874" s="59">
        <v>69162</v>
      </c>
      <c r="V874" s="58">
        <v>69355</v>
      </c>
      <c r="W874" s="59">
        <v>70390</v>
      </c>
      <c r="X874" s="58">
        <v>70552</v>
      </c>
      <c r="Y874" s="59">
        <v>70720</v>
      </c>
      <c r="Z874" s="58">
        <v>71021</v>
      </c>
      <c r="AA874" s="59">
        <v>71223</v>
      </c>
      <c r="AB874" s="58">
        <v>71326</v>
      </c>
      <c r="AC874" s="59">
        <v>71416</v>
      </c>
      <c r="AD874" s="58">
        <v>71486</v>
      </c>
      <c r="AE874" s="58">
        <v>71744</v>
      </c>
      <c r="AF874" s="59">
        <v>71861</v>
      </c>
    </row>
    <row r="875" s="65" customFormat="1" ht="22" customHeight="1" spans="2:32">
      <c r="B875" s="73"/>
      <c r="C875" s="73"/>
      <c r="D875" s="73"/>
      <c r="E875" s="73"/>
      <c r="F875" s="73"/>
      <c r="G875" s="73"/>
      <c r="H875" s="73"/>
      <c r="I875" s="73"/>
      <c r="J875" s="73"/>
      <c r="K875" s="73"/>
      <c r="L875" s="73"/>
      <c r="M875" s="73"/>
      <c r="N875" s="73"/>
      <c r="O875" s="73"/>
      <c r="P875" s="73"/>
      <c r="Q875" s="73"/>
      <c r="R875" s="58">
        <v>68878</v>
      </c>
      <c r="S875" s="59">
        <v>68960</v>
      </c>
      <c r="T875" s="58">
        <v>69042</v>
      </c>
      <c r="U875" s="59">
        <v>69163</v>
      </c>
      <c r="V875" s="58">
        <v>69356</v>
      </c>
      <c r="W875" s="59">
        <v>70391</v>
      </c>
      <c r="X875" s="58">
        <v>70554</v>
      </c>
      <c r="Y875" s="59">
        <v>70722</v>
      </c>
      <c r="Z875" s="58">
        <v>71023</v>
      </c>
      <c r="AA875" s="59">
        <v>71226</v>
      </c>
      <c r="AB875" s="58">
        <v>71327</v>
      </c>
      <c r="AC875" s="59">
        <v>71417</v>
      </c>
      <c r="AD875" s="58">
        <v>71496</v>
      </c>
      <c r="AE875" s="58">
        <v>71745</v>
      </c>
      <c r="AF875" s="59">
        <v>71862</v>
      </c>
    </row>
    <row r="876" s="65" customFormat="1" ht="22" customHeight="1" spans="2:32">
      <c r="B876" s="73"/>
      <c r="C876" s="73"/>
      <c r="D876" s="73"/>
      <c r="E876" s="73"/>
      <c r="F876" s="73"/>
      <c r="G876" s="73"/>
      <c r="H876" s="73"/>
      <c r="I876" s="73"/>
      <c r="J876" s="73"/>
      <c r="K876" s="73"/>
      <c r="L876" s="73"/>
      <c r="M876" s="73"/>
      <c r="N876" s="73"/>
      <c r="O876" s="73"/>
      <c r="P876" s="73"/>
      <c r="Q876" s="73"/>
      <c r="R876" s="58">
        <v>68879</v>
      </c>
      <c r="S876" s="59">
        <v>68961</v>
      </c>
      <c r="T876" s="58">
        <v>69043</v>
      </c>
      <c r="U876" s="59">
        <v>69165</v>
      </c>
      <c r="V876" s="58">
        <v>69358</v>
      </c>
      <c r="W876" s="59">
        <v>70392</v>
      </c>
      <c r="X876" s="58">
        <v>70556</v>
      </c>
      <c r="Y876" s="59">
        <v>70725</v>
      </c>
      <c r="Z876" s="58">
        <v>71024</v>
      </c>
      <c r="AA876" s="59">
        <v>71227</v>
      </c>
      <c r="AB876" s="58">
        <v>71328</v>
      </c>
      <c r="AC876" s="59">
        <v>71418</v>
      </c>
      <c r="AD876" s="58">
        <v>71630</v>
      </c>
      <c r="AE876" s="58">
        <v>71747</v>
      </c>
      <c r="AF876" s="59">
        <v>71864</v>
      </c>
    </row>
    <row r="877" s="65" customFormat="1" ht="22" customHeight="1" spans="2:32">
      <c r="B877" s="73"/>
      <c r="C877" s="73"/>
      <c r="D877" s="73"/>
      <c r="E877" s="73"/>
      <c r="F877" s="73"/>
      <c r="G877" s="73"/>
      <c r="H877" s="73"/>
      <c r="I877" s="73"/>
      <c r="J877" s="73"/>
      <c r="K877" s="73"/>
      <c r="L877" s="73"/>
      <c r="M877" s="73"/>
      <c r="N877" s="73"/>
      <c r="O877" s="73"/>
      <c r="P877" s="73"/>
      <c r="Q877" s="73"/>
      <c r="R877" s="58">
        <v>68881</v>
      </c>
      <c r="S877" s="59">
        <v>68963</v>
      </c>
      <c r="T877" s="58">
        <v>69044</v>
      </c>
      <c r="U877" s="59">
        <v>69166</v>
      </c>
      <c r="V877" s="58">
        <v>69360</v>
      </c>
      <c r="W877" s="59">
        <v>70397</v>
      </c>
      <c r="X877" s="58">
        <v>70559</v>
      </c>
      <c r="Y877" s="59">
        <v>70729</v>
      </c>
      <c r="Z877" s="58">
        <v>71027</v>
      </c>
      <c r="AA877" s="59">
        <v>71229</v>
      </c>
      <c r="AB877" s="58">
        <v>71329</v>
      </c>
      <c r="AC877" s="59">
        <v>71419</v>
      </c>
      <c r="AD877" s="58">
        <v>71631</v>
      </c>
      <c r="AE877" s="58">
        <v>71749</v>
      </c>
      <c r="AF877" s="59">
        <v>71865</v>
      </c>
    </row>
    <row r="878" s="65" customFormat="1" ht="22" customHeight="1" spans="2:32">
      <c r="B878" s="73"/>
      <c r="C878" s="73"/>
      <c r="D878" s="73"/>
      <c r="E878" s="73"/>
      <c r="F878" s="73"/>
      <c r="G878" s="73"/>
      <c r="H878" s="73"/>
      <c r="I878" s="73"/>
      <c r="J878" s="73"/>
      <c r="K878" s="73"/>
      <c r="L878" s="73"/>
      <c r="M878" s="73"/>
      <c r="N878" s="73"/>
      <c r="O878" s="73"/>
      <c r="P878" s="73"/>
      <c r="Q878" s="73"/>
      <c r="R878" s="58">
        <v>68882</v>
      </c>
      <c r="S878" s="59">
        <v>68964</v>
      </c>
      <c r="T878" s="58">
        <v>69045</v>
      </c>
      <c r="U878" s="59">
        <v>69167</v>
      </c>
      <c r="V878" s="58">
        <v>69365</v>
      </c>
      <c r="W878" s="59">
        <v>70421</v>
      </c>
      <c r="X878" s="58">
        <v>70569</v>
      </c>
      <c r="Y878" s="59">
        <v>70730</v>
      </c>
      <c r="Z878" s="58">
        <v>71028</v>
      </c>
      <c r="AA878" s="59">
        <v>71230</v>
      </c>
      <c r="AB878" s="58">
        <v>71330</v>
      </c>
      <c r="AC878" s="59">
        <v>71422</v>
      </c>
      <c r="AD878" s="58">
        <v>71638</v>
      </c>
      <c r="AE878" s="58">
        <v>71751</v>
      </c>
      <c r="AF878" s="59">
        <v>71866</v>
      </c>
    </row>
    <row r="879" s="65" customFormat="1" ht="22" customHeight="1" spans="2:32">
      <c r="B879" s="73"/>
      <c r="C879" s="73"/>
      <c r="D879" s="73"/>
      <c r="E879" s="73"/>
      <c r="F879" s="73"/>
      <c r="G879" s="73"/>
      <c r="H879" s="73"/>
      <c r="I879" s="73"/>
      <c r="J879" s="73"/>
      <c r="K879" s="73"/>
      <c r="L879" s="73"/>
      <c r="M879" s="73"/>
      <c r="N879" s="73"/>
      <c r="O879" s="73"/>
      <c r="P879" s="73"/>
      <c r="Q879" s="73"/>
      <c r="R879" s="58">
        <v>68883</v>
      </c>
      <c r="S879" s="59">
        <v>68966</v>
      </c>
      <c r="T879" s="58">
        <v>69046</v>
      </c>
      <c r="U879" s="59">
        <v>69168</v>
      </c>
      <c r="V879" s="58">
        <v>69366</v>
      </c>
      <c r="W879" s="59">
        <v>70426</v>
      </c>
      <c r="X879" s="58">
        <v>70576</v>
      </c>
      <c r="Y879" s="59">
        <v>70732</v>
      </c>
      <c r="Z879" s="58">
        <v>71029</v>
      </c>
      <c r="AA879" s="59">
        <v>71232</v>
      </c>
      <c r="AB879" s="58">
        <v>71331</v>
      </c>
      <c r="AC879" s="59">
        <v>71423</v>
      </c>
      <c r="AD879" s="58">
        <v>71639</v>
      </c>
      <c r="AE879" s="58">
        <v>71752</v>
      </c>
      <c r="AF879" s="59">
        <v>71920</v>
      </c>
    </row>
    <row r="880" s="65" customFormat="1" ht="22" customHeight="1" spans="2:32">
      <c r="B880" s="73"/>
      <c r="C880" s="73"/>
      <c r="D880" s="73"/>
      <c r="E880" s="73"/>
      <c r="F880" s="73"/>
      <c r="G880" s="73"/>
      <c r="H880" s="73"/>
      <c r="I880" s="73"/>
      <c r="J880" s="73"/>
      <c r="K880" s="73"/>
      <c r="L880" s="73"/>
      <c r="M880" s="73"/>
      <c r="N880" s="73"/>
      <c r="O880" s="73"/>
      <c r="P880" s="73"/>
      <c r="Q880" s="73"/>
      <c r="R880" s="58">
        <v>68920</v>
      </c>
      <c r="S880" s="59">
        <v>68967</v>
      </c>
      <c r="T880" s="58">
        <v>69120</v>
      </c>
      <c r="U880" s="59">
        <v>69169</v>
      </c>
      <c r="V880" s="58">
        <v>69367</v>
      </c>
      <c r="W880" s="59">
        <v>70431</v>
      </c>
      <c r="X880" s="58">
        <v>70577</v>
      </c>
      <c r="Y880" s="59">
        <v>70736</v>
      </c>
      <c r="Z880" s="58">
        <v>71030</v>
      </c>
      <c r="AA880" s="59">
        <v>71233</v>
      </c>
      <c r="AB880" s="58">
        <v>71333</v>
      </c>
      <c r="AC880" s="59">
        <v>71424</v>
      </c>
      <c r="AD880" s="58">
        <v>71640</v>
      </c>
      <c r="AE880" s="58">
        <v>71758</v>
      </c>
      <c r="AF880" s="59">
        <v>71921</v>
      </c>
    </row>
    <row r="881" s="65" customFormat="1" ht="22" customHeight="1" spans="2:32">
      <c r="B881" s="73"/>
      <c r="C881" s="73"/>
      <c r="D881" s="73"/>
      <c r="E881" s="73"/>
      <c r="F881" s="73"/>
      <c r="G881" s="73"/>
      <c r="H881" s="73"/>
      <c r="I881" s="73"/>
      <c r="J881" s="73"/>
      <c r="K881" s="73"/>
      <c r="L881" s="73"/>
      <c r="M881" s="73"/>
      <c r="N881" s="73"/>
      <c r="O881" s="73"/>
      <c r="P881" s="73"/>
      <c r="Q881" s="73"/>
      <c r="R881" s="58">
        <v>68922</v>
      </c>
      <c r="S881" s="59">
        <v>68969</v>
      </c>
      <c r="T881" s="58">
        <v>69121</v>
      </c>
      <c r="U881" s="59">
        <v>69170</v>
      </c>
      <c r="V881" s="58">
        <v>70036</v>
      </c>
      <c r="W881" s="59">
        <v>70436</v>
      </c>
      <c r="X881" s="58">
        <v>70580</v>
      </c>
      <c r="Y881" s="59">
        <v>70738</v>
      </c>
      <c r="Z881" s="58">
        <v>71031</v>
      </c>
      <c r="AA881" s="59">
        <v>71234</v>
      </c>
      <c r="AB881" s="58">
        <v>71334</v>
      </c>
      <c r="AC881" s="59">
        <v>71425</v>
      </c>
      <c r="AD881" s="58">
        <v>71642</v>
      </c>
      <c r="AE881" s="58">
        <v>71763</v>
      </c>
      <c r="AF881" s="59">
        <v>71922</v>
      </c>
    </row>
    <row r="882" s="65" customFormat="1" ht="22" customHeight="1" spans="2:32">
      <c r="B882" s="73"/>
      <c r="C882" s="73"/>
      <c r="D882" s="73"/>
      <c r="E882" s="73"/>
      <c r="F882" s="73"/>
      <c r="G882" s="73"/>
      <c r="H882" s="73"/>
      <c r="I882" s="73"/>
      <c r="J882" s="73"/>
      <c r="K882" s="73"/>
      <c r="L882" s="73"/>
      <c r="M882" s="73"/>
      <c r="N882" s="73"/>
      <c r="O882" s="73"/>
      <c r="P882" s="73"/>
      <c r="Q882" s="73"/>
      <c r="R882" s="58">
        <v>68923</v>
      </c>
      <c r="S882" s="59">
        <v>68970</v>
      </c>
      <c r="T882" s="58">
        <v>69122</v>
      </c>
      <c r="U882" s="59">
        <v>69171</v>
      </c>
      <c r="V882" s="58">
        <v>70038</v>
      </c>
      <c r="W882" s="59">
        <v>70438</v>
      </c>
      <c r="X882" s="58">
        <v>70581</v>
      </c>
      <c r="Y882" s="59">
        <v>70740</v>
      </c>
      <c r="Z882" s="58">
        <v>71032</v>
      </c>
      <c r="AA882" s="59">
        <v>71235</v>
      </c>
      <c r="AB882" s="58">
        <v>71336</v>
      </c>
      <c r="AC882" s="59">
        <v>71426</v>
      </c>
      <c r="AD882" s="58">
        <v>71643</v>
      </c>
      <c r="AE882" s="58">
        <v>71764</v>
      </c>
      <c r="AF882" s="59">
        <v>71929</v>
      </c>
    </row>
    <row r="883" s="65" customFormat="1" ht="22" customHeight="1" spans="2:32">
      <c r="B883" s="73"/>
      <c r="C883" s="73"/>
      <c r="D883" s="73"/>
      <c r="E883" s="73"/>
      <c r="F883" s="73"/>
      <c r="G883" s="73"/>
      <c r="H883" s="73"/>
      <c r="I883" s="73"/>
      <c r="J883" s="73"/>
      <c r="K883" s="73"/>
      <c r="L883" s="73"/>
      <c r="M883" s="73"/>
      <c r="N883" s="73"/>
      <c r="O883" s="73"/>
      <c r="P883" s="73"/>
      <c r="Q883" s="73"/>
      <c r="R883" s="58">
        <v>68924</v>
      </c>
      <c r="S883" s="59">
        <v>68971</v>
      </c>
      <c r="T883" s="58">
        <v>69123</v>
      </c>
      <c r="U883" s="59">
        <v>69190</v>
      </c>
      <c r="V883" s="58">
        <v>70040</v>
      </c>
      <c r="W883" s="59">
        <v>70441</v>
      </c>
      <c r="X883" s="58">
        <v>70582</v>
      </c>
      <c r="Y883" s="59">
        <v>70744</v>
      </c>
      <c r="Z883" s="58">
        <v>71034</v>
      </c>
      <c r="AA883" s="59">
        <v>71237</v>
      </c>
      <c r="AB883" s="58">
        <v>71339</v>
      </c>
      <c r="AC883" s="59">
        <v>71427</v>
      </c>
      <c r="AD883" s="58">
        <v>71644</v>
      </c>
      <c r="AE883" s="58">
        <v>71765</v>
      </c>
      <c r="AF883" s="59">
        <v>71933</v>
      </c>
    </row>
    <row r="884" s="65" customFormat="1" ht="22" customHeight="1" spans="2:32">
      <c r="B884" s="73"/>
      <c r="C884" s="73"/>
      <c r="D884" s="73"/>
      <c r="E884" s="73"/>
      <c r="F884" s="73"/>
      <c r="G884" s="73"/>
      <c r="H884" s="73"/>
      <c r="I884" s="73"/>
      <c r="J884" s="73"/>
      <c r="K884" s="73"/>
      <c r="L884" s="73"/>
      <c r="M884" s="73"/>
      <c r="N884" s="73"/>
      <c r="O884" s="73"/>
      <c r="P884" s="73"/>
      <c r="Q884" s="73"/>
      <c r="R884" s="58">
        <v>68925</v>
      </c>
      <c r="S884" s="59">
        <v>68972</v>
      </c>
      <c r="T884" s="58">
        <v>69125</v>
      </c>
      <c r="U884" s="59">
        <v>69201</v>
      </c>
      <c r="V884" s="58">
        <v>70041</v>
      </c>
      <c r="W884" s="59">
        <v>70442</v>
      </c>
      <c r="X884" s="58">
        <v>70584</v>
      </c>
      <c r="Y884" s="59">
        <v>70747</v>
      </c>
      <c r="Z884" s="58">
        <v>71038</v>
      </c>
      <c r="AA884" s="59">
        <v>71238</v>
      </c>
      <c r="AB884" s="58">
        <v>71340</v>
      </c>
      <c r="AC884" s="59">
        <v>71428</v>
      </c>
      <c r="AD884" s="58">
        <v>71646</v>
      </c>
      <c r="AE884" s="58">
        <v>71766</v>
      </c>
      <c r="AF884" s="59">
        <v>71935</v>
      </c>
    </row>
    <row r="885" s="65" customFormat="1" ht="22" customHeight="1" spans="2:32">
      <c r="B885" s="73"/>
      <c r="C885" s="73"/>
      <c r="D885" s="73"/>
      <c r="E885" s="73"/>
      <c r="F885" s="73"/>
      <c r="G885" s="73"/>
      <c r="H885" s="73"/>
      <c r="I885" s="73"/>
      <c r="J885" s="73"/>
      <c r="K885" s="73"/>
      <c r="L885" s="73"/>
      <c r="M885" s="73"/>
      <c r="N885" s="73"/>
      <c r="O885" s="73"/>
      <c r="P885" s="73"/>
      <c r="Q885" s="73"/>
      <c r="R885" s="58">
        <v>68926</v>
      </c>
      <c r="S885" s="59">
        <v>68973</v>
      </c>
      <c r="T885" s="58">
        <v>69127</v>
      </c>
      <c r="U885" s="59">
        <v>69210</v>
      </c>
      <c r="V885" s="58">
        <v>70046</v>
      </c>
      <c r="W885" s="59">
        <v>70444</v>
      </c>
      <c r="X885" s="58">
        <v>70585</v>
      </c>
      <c r="Y885" s="59">
        <v>70748</v>
      </c>
      <c r="Z885" s="58">
        <v>71039</v>
      </c>
      <c r="AA885" s="59">
        <v>71242</v>
      </c>
      <c r="AB885" s="58">
        <v>71341</v>
      </c>
      <c r="AC885" s="59">
        <v>71429</v>
      </c>
      <c r="AD885" s="58">
        <v>71647</v>
      </c>
      <c r="AE885" s="58">
        <v>71770</v>
      </c>
      <c r="AF885" s="59">
        <v>71937</v>
      </c>
    </row>
    <row r="886" s="65" customFormat="1" ht="22" customHeight="1" spans="2:32">
      <c r="B886" s="73"/>
      <c r="C886" s="73"/>
      <c r="D886" s="73"/>
      <c r="E886" s="73"/>
      <c r="F886" s="73"/>
      <c r="G886" s="73"/>
      <c r="H886" s="73"/>
      <c r="I886" s="73"/>
      <c r="J886" s="73"/>
      <c r="K886" s="73"/>
      <c r="L886" s="73"/>
      <c r="M886" s="73"/>
      <c r="N886" s="73"/>
      <c r="O886" s="73"/>
      <c r="P886" s="73"/>
      <c r="Q886" s="73"/>
      <c r="R886" s="58">
        <v>68927</v>
      </c>
      <c r="S886" s="59">
        <v>68974</v>
      </c>
      <c r="T886" s="58">
        <v>69128</v>
      </c>
      <c r="U886" s="59">
        <v>69211</v>
      </c>
      <c r="V886" s="58">
        <v>70049</v>
      </c>
      <c r="W886" s="59">
        <v>70446</v>
      </c>
      <c r="X886" s="58">
        <v>70586</v>
      </c>
      <c r="Y886" s="59">
        <v>70749</v>
      </c>
      <c r="Z886" s="58">
        <v>71040</v>
      </c>
      <c r="AA886" s="59">
        <v>71243</v>
      </c>
      <c r="AB886" s="58">
        <v>71342</v>
      </c>
      <c r="AC886" s="59">
        <v>71430</v>
      </c>
      <c r="AD886" s="58">
        <v>71651</v>
      </c>
      <c r="AE886" s="58">
        <v>71772</v>
      </c>
      <c r="AF886" s="59">
        <v>71940</v>
      </c>
    </row>
    <row r="887" s="65" customFormat="1" ht="22" customHeight="1" spans="2:32">
      <c r="B887" s="73"/>
      <c r="C887" s="73"/>
      <c r="D887" s="73"/>
      <c r="E887" s="73"/>
      <c r="F887" s="73"/>
      <c r="G887" s="73"/>
      <c r="H887" s="73"/>
      <c r="I887" s="73"/>
      <c r="J887" s="73"/>
      <c r="K887" s="73"/>
      <c r="L887" s="73"/>
      <c r="M887" s="73"/>
      <c r="N887" s="73"/>
      <c r="O887" s="73"/>
      <c r="P887" s="73"/>
      <c r="Q887" s="73"/>
      <c r="R887" s="58">
        <v>68928</v>
      </c>
      <c r="S887" s="59">
        <v>68975</v>
      </c>
      <c r="T887" s="58">
        <v>69129</v>
      </c>
      <c r="U887" s="59">
        <v>69212</v>
      </c>
      <c r="V887" s="58">
        <v>70050</v>
      </c>
      <c r="W887" s="59">
        <v>70449</v>
      </c>
      <c r="X887" s="58">
        <v>70589</v>
      </c>
      <c r="Y887" s="59">
        <v>70750</v>
      </c>
      <c r="Z887" s="58">
        <v>71043</v>
      </c>
      <c r="AA887" s="59">
        <v>71249</v>
      </c>
      <c r="AB887" s="58">
        <v>71343</v>
      </c>
      <c r="AC887" s="59">
        <v>71432</v>
      </c>
      <c r="AD887" s="58">
        <v>71652</v>
      </c>
      <c r="AE887" s="58">
        <v>71820</v>
      </c>
      <c r="AF887" s="59">
        <v>71941</v>
      </c>
    </row>
    <row r="888" s="65" customFormat="1" ht="22" customHeight="1" spans="2:32">
      <c r="B888" s="73"/>
      <c r="C888" s="73"/>
      <c r="D888" s="73"/>
      <c r="E888" s="73"/>
      <c r="F888" s="73"/>
      <c r="G888" s="73"/>
      <c r="H888" s="73"/>
      <c r="I888" s="73"/>
      <c r="J888" s="73"/>
      <c r="K888" s="73"/>
      <c r="L888" s="73"/>
      <c r="M888" s="73"/>
      <c r="N888" s="73"/>
      <c r="O888" s="73"/>
      <c r="P888" s="73"/>
      <c r="Q888" s="73"/>
      <c r="R888" s="58">
        <v>68929</v>
      </c>
      <c r="S888" s="59">
        <v>68976</v>
      </c>
      <c r="T888" s="58">
        <v>69130</v>
      </c>
      <c r="U888" s="59">
        <v>69214</v>
      </c>
      <c r="V888" s="58">
        <v>70052</v>
      </c>
      <c r="W888" s="59">
        <v>70450</v>
      </c>
      <c r="X888" s="58">
        <v>70591</v>
      </c>
      <c r="Y888" s="59">
        <v>70752</v>
      </c>
      <c r="Z888" s="58">
        <v>71044</v>
      </c>
      <c r="AA888" s="59">
        <v>71250</v>
      </c>
      <c r="AB888" s="58">
        <v>71345</v>
      </c>
      <c r="AC888" s="59">
        <v>71433</v>
      </c>
      <c r="AD888" s="58">
        <v>71653</v>
      </c>
      <c r="AE888" s="58">
        <v>71822</v>
      </c>
      <c r="AF888" s="59">
        <v>71944</v>
      </c>
    </row>
    <row r="889" s="65" customFormat="1" ht="22" customHeight="1" spans="2:32">
      <c r="B889" s="73"/>
      <c r="C889" s="73"/>
      <c r="D889" s="73"/>
      <c r="E889" s="73"/>
      <c r="F889" s="73"/>
      <c r="G889" s="73"/>
      <c r="H889" s="73"/>
      <c r="I889" s="73"/>
      <c r="J889" s="73"/>
      <c r="K889" s="73"/>
      <c r="L889" s="73"/>
      <c r="M889" s="73"/>
      <c r="N889" s="73"/>
      <c r="O889" s="73"/>
      <c r="P889" s="73"/>
      <c r="Q889" s="73"/>
      <c r="R889" s="58">
        <v>68930</v>
      </c>
      <c r="S889" s="59">
        <v>68977</v>
      </c>
      <c r="T889" s="58">
        <v>69131</v>
      </c>
      <c r="U889" s="59">
        <v>69216</v>
      </c>
      <c r="V889" s="58">
        <v>70057</v>
      </c>
      <c r="W889" s="59">
        <v>70453</v>
      </c>
      <c r="X889" s="58">
        <v>70630</v>
      </c>
      <c r="Y889" s="59">
        <v>70753</v>
      </c>
      <c r="Z889" s="58">
        <v>71045</v>
      </c>
      <c r="AA889" s="59">
        <v>71251</v>
      </c>
      <c r="AB889" s="58">
        <v>71346</v>
      </c>
      <c r="AC889" s="59">
        <v>71435</v>
      </c>
      <c r="AD889" s="58">
        <v>71658</v>
      </c>
      <c r="AE889" s="58">
        <v>71823</v>
      </c>
      <c r="AF889" s="59">
        <v>71945</v>
      </c>
    </row>
    <row r="890" s="65" customFormat="1" ht="22" customHeight="1" spans="2:32">
      <c r="B890" s="73"/>
      <c r="C890" s="73"/>
      <c r="D890" s="73"/>
      <c r="E890" s="73"/>
      <c r="F890" s="73"/>
      <c r="G890" s="73"/>
      <c r="H890" s="73"/>
      <c r="I890" s="73"/>
      <c r="J890" s="73"/>
      <c r="K890" s="73"/>
      <c r="L890" s="73"/>
      <c r="M890" s="73"/>
      <c r="N890" s="73"/>
      <c r="O890" s="73"/>
      <c r="P890" s="73"/>
      <c r="Q890" s="73"/>
      <c r="R890" s="58">
        <v>68932</v>
      </c>
      <c r="S890" s="59">
        <v>68978</v>
      </c>
      <c r="T890" s="58">
        <v>69132</v>
      </c>
      <c r="U890" s="59">
        <v>69217</v>
      </c>
      <c r="V890" s="58">
        <v>70066</v>
      </c>
      <c r="W890" s="59">
        <v>70456</v>
      </c>
      <c r="X890" s="58">
        <v>70631</v>
      </c>
      <c r="Y890" s="59">
        <v>70755</v>
      </c>
      <c r="Z890" s="58">
        <v>71046</v>
      </c>
      <c r="AA890" s="59">
        <v>71253</v>
      </c>
      <c r="AB890" s="58">
        <v>71353</v>
      </c>
      <c r="AC890" s="59">
        <v>71438</v>
      </c>
      <c r="AD890" s="58">
        <v>71659</v>
      </c>
      <c r="AE890" s="58">
        <v>71825</v>
      </c>
      <c r="AF890" s="59">
        <v>71949</v>
      </c>
    </row>
    <row r="891" s="65" customFormat="1" ht="22" customHeight="1" spans="2:32">
      <c r="B891" s="73"/>
      <c r="C891" s="73"/>
      <c r="D891" s="73"/>
      <c r="E891" s="73"/>
      <c r="F891" s="73"/>
      <c r="G891" s="73"/>
      <c r="H891" s="73"/>
      <c r="I891" s="73"/>
      <c r="J891" s="73"/>
      <c r="K891" s="73"/>
      <c r="L891" s="73"/>
      <c r="M891" s="73"/>
      <c r="N891" s="73"/>
      <c r="O891" s="73"/>
      <c r="P891" s="73"/>
      <c r="Q891" s="73"/>
      <c r="R891" s="58">
        <v>68933</v>
      </c>
      <c r="S891" s="59">
        <v>68979</v>
      </c>
      <c r="T891" s="58">
        <v>69133</v>
      </c>
      <c r="U891" s="59">
        <v>69218</v>
      </c>
      <c r="V891" s="58">
        <v>70067</v>
      </c>
      <c r="W891" s="59">
        <v>70462</v>
      </c>
      <c r="X891" s="58">
        <v>70632</v>
      </c>
      <c r="Y891" s="59">
        <v>70756</v>
      </c>
      <c r="Z891" s="58">
        <v>71047</v>
      </c>
      <c r="AA891" s="59">
        <v>71254</v>
      </c>
      <c r="AB891" s="58">
        <v>71354</v>
      </c>
      <c r="AC891" s="59">
        <v>71439</v>
      </c>
      <c r="AD891" s="58">
        <v>71660</v>
      </c>
      <c r="AE891" s="58">
        <v>71826</v>
      </c>
      <c r="AF891" s="59">
        <v>71950</v>
      </c>
    </row>
    <row r="892" s="65" customFormat="1" ht="22" customHeight="1" spans="2:32">
      <c r="B892" s="73"/>
      <c r="C892" s="73"/>
      <c r="D892" s="73"/>
      <c r="E892" s="73"/>
      <c r="F892" s="73"/>
      <c r="G892" s="73"/>
      <c r="H892" s="73"/>
      <c r="I892" s="73"/>
      <c r="J892" s="73"/>
      <c r="K892" s="73"/>
      <c r="L892" s="73"/>
      <c r="M892" s="73"/>
      <c r="N892" s="73"/>
      <c r="O892" s="73"/>
      <c r="P892" s="73"/>
      <c r="Q892" s="73"/>
      <c r="R892" s="58">
        <v>68934</v>
      </c>
      <c r="S892" s="59">
        <v>68980</v>
      </c>
      <c r="T892" s="58">
        <v>69134</v>
      </c>
      <c r="U892" s="59">
        <v>69219</v>
      </c>
      <c r="V892" s="58">
        <v>70080</v>
      </c>
      <c r="W892" s="59">
        <v>70463</v>
      </c>
      <c r="X892" s="58">
        <v>70633</v>
      </c>
      <c r="Y892" s="59">
        <v>70757</v>
      </c>
      <c r="Z892" s="58">
        <v>71048</v>
      </c>
      <c r="AA892" s="59">
        <v>71256</v>
      </c>
      <c r="AB892" s="58">
        <v>71355</v>
      </c>
      <c r="AC892" s="59">
        <v>71440</v>
      </c>
      <c r="AD892" s="58">
        <v>71661</v>
      </c>
      <c r="AE892" s="58">
        <v>71827</v>
      </c>
      <c r="AF892" s="59">
        <v>71952</v>
      </c>
    </row>
    <row r="893" s="65" customFormat="1" ht="22" customHeight="1" spans="2:32">
      <c r="B893" s="73"/>
      <c r="C893" s="73"/>
      <c r="D893" s="73"/>
      <c r="E893" s="73"/>
      <c r="F893" s="73"/>
      <c r="G893" s="73"/>
      <c r="H893" s="73"/>
      <c r="I893" s="73"/>
      <c r="J893" s="73"/>
      <c r="K893" s="73"/>
      <c r="L893" s="73"/>
      <c r="M893" s="73"/>
      <c r="N893" s="73"/>
      <c r="O893" s="73"/>
      <c r="P893" s="73"/>
      <c r="Q893" s="73"/>
      <c r="R893" s="58">
        <v>68935</v>
      </c>
      <c r="S893" s="59">
        <v>68981</v>
      </c>
      <c r="T893" s="58">
        <v>69135</v>
      </c>
      <c r="U893" s="59">
        <v>69220</v>
      </c>
      <c r="V893" s="58">
        <v>70081</v>
      </c>
      <c r="W893" s="59">
        <v>70464</v>
      </c>
      <c r="X893" s="58">
        <v>70637</v>
      </c>
      <c r="Y893" s="59">
        <v>70759</v>
      </c>
      <c r="Z893" s="58">
        <v>71049</v>
      </c>
      <c r="AA893" s="59">
        <v>71259</v>
      </c>
      <c r="AB893" s="58">
        <v>71356</v>
      </c>
      <c r="AC893" s="59">
        <v>71441</v>
      </c>
      <c r="AD893" s="58">
        <v>71662</v>
      </c>
      <c r="AE893" s="58">
        <v>71828</v>
      </c>
      <c r="AF893" s="59">
        <v>71953</v>
      </c>
    </row>
    <row r="894" s="65" customFormat="1" ht="22" customHeight="1" spans="2:32">
      <c r="B894" s="73"/>
      <c r="C894" s="73"/>
      <c r="D894" s="73"/>
      <c r="E894" s="73"/>
      <c r="F894" s="73"/>
      <c r="G894" s="73"/>
      <c r="H894" s="73"/>
      <c r="I894" s="73"/>
      <c r="J894" s="73"/>
      <c r="K894" s="73"/>
      <c r="L894" s="73"/>
      <c r="M894" s="73"/>
      <c r="N894" s="73"/>
      <c r="O894" s="73"/>
      <c r="P894" s="73"/>
      <c r="Q894" s="73"/>
      <c r="R894" s="58">
        <v>68936</v>
      </c>
      <c r="S894" s="59">
        <v>68982</v>
      </c>
      <c r="T894" s="58">
        <v>69138</v>
      </c>
      <c r="U894" s="59">
        <v>69221</v>
      </c>
      <c r="V894" s="58">
        <v>70082</v>
      </c>
      <c r="W894" s="59">
        <v>70467</v>
      </c>
      <c r="X894" s="58">
        <v>70639</v>
      </c>
      <c r="Y894" s="59">
        <v>70761</v>
      </c>
      <c r="Z894" s="58">
        <v>71051</v>
      </c>
      <c r="AA894" s="59">
        <v>71260</v>
      </c>
      <c r="AB894" s="58">
        <v>71357</v>
      </c>
      <c r="AC894" s="59">
        <v>71446</v>
      </c>
      <c r="AD894" s="58">
        <v>71663</v>
      </c>
      <c r="AE894" s="58">
        <v>71831</v>
      </c>
      <c r="AF894" s="59">
        <v>71956</v>
      </c>
    </row>
    <row r="895" s="65" customFormat="1" ht="22" customHeight="1" spans="2:32">
      <c r="B895" s="73"/>
      <c r="C895" s="73"/>
      <c r="D895" s="73"/>
      <c r="E895" s="73"/>
      <c r="F895" s="73"/>
      <c r="G895" s="73"/>
      <c r="H895" s="73"/>
      <c r="I895" s="73"/>
      <c r="J895" s="73"/>
      <c r="K895" s="73"/>
      <c r="L895" s="73"/>
      <c r="M895" s="73"/>
      <c r="N895" s="73"/>
      <c r="O895" s="73"/>
      <c r="P895" s="73"/>
      <c r="Q895" s="73"/>
      <c r="R895" s="58">
        <v>68937</v>
      </c>
      <c r="S895" s="59">
        <v>69020</v>
      </c>
      <c r="T895" s="58">
        <v>69140</v>
      </c>
      <c r="U895" s="59">
        <v>69301</v>
      </c>
      <c r="V895" s="58">
        <v>70083</v>
      </c>
      <c r="W895" s="59">
        <v>70512</v>
      </c>
      <c r="X895" s="58">
        <v>70640</v>
      </c>
      <c r="Y895" s="59">
        <v>70762</v>
      </c>
      <c r="Z895" s="58">
        <v>71052</v>
      </c>
      <c r="AA895" s="59">
        <v>71261</v>
      </c>
      <c r="AB895" s="58">
        <v>71358</v>
      </c>
      <c r="AC895" s="59">
        <v>71447</v>
      </c>
      <c r="AD895" s="58">
        <v>71665</v>
      </c>
      <c r="AE895" s="58">
        <v>71832</v>
      </c>
      <c r="AF895" s="59">
        <v>71957</v>
      </c>
    </row>
    <row r="896" s="65" customFormat="1" ht="22" customHeight="1" spans="2:32">
      <c r="B896" s="73"/>
      <c r="C896" s="73"/>
      <c r="D896" s="73"/>
      <c r="E896" s="73"/>
      <c r="F896" s="73"/>
      <c r="G896" s="73"/>
      <c r="H896" s="73"/>
      <c r="I896" s="73"/>
      <c r="J896" s="73"/>
      <c r="K896" s="73"/>
      <c r="L896" s="73"/>
      <c r="M896" s="73"/>
      <c r="N896" s="73"/>
      <c r="O896" s="73"/>
      <c r="P896" s="73"/>
      <c r="Q896" s="73"/>
      <c r="R896" s="58">
        <v>68938</v>
      </c>
      <c r="S896" s="59">
        <v>69021</v>
      </c>
      <c r="T896" s="58">
        <v>69141</v>
      </c>
      <c r="U896" s="59">
        <v>69331</v>
      </c>
      <c r="V896" s="58">
        <v>70085</v>
      </c>
      <c r="W896" s="59">
        <v>70513</v>
      </c>
      <c r="X896" s="58">
        <v>70643</v>
      </c>
      <c r="Y896" s="59">
        <v>70772</v>
      </c>
      <c r="Z896" s="58">
        <v>71060</v>
      </c>
      <c r="AA896" s="59">
        <v>71263</v>
      </c>
      <c r="AB896" s="58">
        <v>71362</v>
      </c>
      <c r="AC896" s="59">
        <v>71449</v>
      </c>
      <c r="AD896" s="58">
        <v>71666</v>
      </c>
      <c r="AE896" s="58">
        <v>71833</v>
      </c>
      <c r="AF896" s="59">
        <v>71958</v>
      </c>
    </row>
    <row r="897" s="65" customFormat="1" ht="22" customHeight="1" spans="2:32">
      <c r="B897" s="73"/>
      <c r="C897" s="73"/>
      <c r="D897" s="73"/>
      <c r="E897" s="73"/>
      <c r="F897" s="73"/>
      <c r="G897" s="73"/>
      <c r="H897" s="73"/>
      <c r="I897" s="73"/>
      <c r="J897" s="73"/>
      <c r="K897" s="73"/>
      <c r="L897" s="73"/>
      <c r="M897" s="73"/>
      <c r="N897" s="73"/>
      <c r="O897" s="73"/>
      <c r="P897" s="73"/>
      <c r="Q897" s="73"/>
      <c r="R897" s="58">
        <v>68939</v>
      </c>
      <c r="S897" s="59">
        <v>69022</v>
      </c>
      <c r="T897" s="58">
        <v>69142</v>
      </c>
      <c r="U897" s="59">
        <v>69333</v>
      </c>
      <c r="V897" s="58">
        <v>70086</v>
      </c>
      <c r="W897" s="59">
        <v>70514</v>
      </c>
      <c r="X897" s="58">
        <v>70644</v>
      </c>
      <c r="Y897" s="59">
        <v>70773</v>
      </c>
      <c r="Z897" s="58">
        <v>71061</v>
      </c>
      <c r="AA897" s="59">
        <v>71264</v>
      </c>
      <c r="AB897" s="58">
        <v>71366</v>
      </c>
      <c r="AC897" s="59">
        <v>71450</v>
      </c>
      <c r="AD897" s="58">
        <v>71667</v>
      </c>
      <c r="AE897" s="58">
        <v>71834</v>
      </c>
      <c r="AF897" s="59">
        <v>71959</v>
      </c>
    </row>
    <row r="898" s="65" customFormat="1" ht="22" customHeight="1" spans="2:32">
      <c r="B898" s="73"/>
      <c r="C898" s="73"/>
      <c r="D898" s="73"/>
      <c r="E898" s="73"/>
      <c r="F898" s="73"/>
      <c r="G898" s="73"/>
      <c r="H898" s="73"/>
      <c r="I898" s="73"/>
      <c r="J898" s="73"/>
      <c r="K898" s="73"/>
      <c r="L898" s="73"/>
      <c r="M898" s="73"/>
      <c r="N898" s="73"/>
      <c r="O898" s="73"/>
      <c r="P898" s="73"/>
      <c r="Q898" s="73"/>
      <c r="R898" s="58">
        <v>68940</v>
      </c>
      <c r="S898" s="59">
        <v>69023</v>
      </c>
      <c r="T898" s="58">
        <v>69143</v>
      </c>
      <c r="U898" s="59">
        <v>69334</v>
      </c>
      <c r="V898" s="58">
        <v>70090</v>
      </c>
      <c r="W898" s="59">
        <v>70515</v>
      </c>
      <c r="X898" s="58">
        <v>70645</v>
      </c>
      <c r="Y898" s="59">
        <v>70775</v>
      </c>
      <c r="Z898" s="58">
        <v>71063</v>
      </c>
      <c r="AA898" s="59">
        <v>71266</v>
      </c>
      <c r="AB898" s="58">
        <v>71367</v>
      </c>
      <c r="AC898" s="59">
        <v>71452</v>
      </c>
      <c r="AD898" s="58">
        <v>71670</v>
      </c>
      <c r="AE898" s="58">
        <v>71835</v>
      </c>
      <c r="AF898" s="59">
        <v>71960</v>
      </c>
    </row>
    <row r="899" s="65" customFormat="1" ht="22" customHeight="1" spans="2:32">
      <c r="B899" s="73"/>
      <c r="C899" s="73"/>
      <c r="D899" s="73"/>
      <c r="E899" s="73"/>
      <c r="F899" s="73"/>
      <c r="G899" s="73"/>
      <c r="H899" s="73"/>
      <c r="I899" s="73"/>
      <c r="J899" s="73"/>
      <c r="K899" s="73"/>
      <c r="L899" s="73"/>
      <c r="M899" s="73"/>
      <c r="N899" s="73"/>
      <c r="O899" s="73"/>
      <c r="P899" s="73"/>
      <c r="Q899" s="73"/>
      <c r="R899" s="58">
        <v>68941</v>
      </c>
      <c r="S899" s="59">
        <v>69024</v>
      </c>
      <c r="T899" s="58">
        <v>69144</v>
      </c>
      <c r="U899" s="59">
        <v>69335</v>
      </c>
      <c r="V899" s="58">
        <v>70091</v>
      </c>
      <c r="W899" s="59">
        <v>70516</v>
      </c>
      <c r="X899" s="58">
        <v>70648</v>
      </c>
      <c r="Y899" s="59">
        <v>70777</v>
      </c>
      <c r="Z899" s="58">
        <v>71064</v>
      </c>
      <c r="AA899" s="59">
        <v>71268</v>
      </c>
      <c r="AB899" s="58">
        <v>71368</v>
      </c>
      <c r="AC899" s="59">
        <v>71454</v>
      </c>
      <c r="AD899" s="58">
        <v>71671</v>
      </c>
      <c r="AE899" s="58">
        <v>71836</v>
      </c>
      <c r="AF899" s="59">
        <v>71961</v>
      </c>
    </row>
    <row r="900" s="65" customFormat="1" ht="22" customHeight="1" spans="2:32">
      <c r="B900" s="73"/>
      <c r="C900" s="73"/>
      <c r="D900" s="73"/>
      <c r="E900" s="73"/>
      <c r="F900" s="73"/>
      <c r="G900" s="73"/>
      <c r="H900" s="73"/>
      <c r="I900" s="73"/>
      <c r="J900" s="73"/>
      <c r="K900" s="73"/>
      <c r="L900" s="73"/>
      <c r="M900" s="73"/>
      <c r="N900" s="73"/>
      <c r="O900" s="73"/>
      <c r="P900" s="73"/>
      <c r="Q900" s="73"/>
      <c r="R900" s="58">
        <v>68942</v>
      </c>
      <c r="S900" s="59">
        <v>69025</v>
      </c>
      <c r="T900" s="58">
        <v>69145</v>
      </c>
      <c r="U900" s="59">
        <v>69336</v>
      </c>
      <c r="V900" s="58">
        <v>70339</v>
      </c>
      <c r="W900" s="59">
        <v>70519</v>
      </c>
      <c r="X900" s="58">
        <v>70650</v>
      </c>
      <c r="Y900" s="59">
        <v>70781</v>
      </c>
      <c r="Z900" s="58">
        <v>71065</v>
      </c>
      <c r="AA900" s="59">
        <v>71269</v>
      </c>
      <c r="AB900" s="58">
        <v>71369</v>
      </c>
      <c r="AC900" s="59">
        <v>71455</v>
      </c>
      <c r="AD900" s="58">
        <v>71674</v>
      </c>
      <c r="AE900" s="58">
        <v>71837</v>
      </c>
      <c r="AF900" s="59">
        <v>71962</v>
      </c>
    </row>
    <row r="901" s="65" customFormat="1" ht="22" customHeight="1" spans="2:32">
      <c r="B901" s="73"/>
      <c r="C901" s="73"/>
      <c r="D901" s="73"/>
      <c r="E901" s="73"/>
      <c r="F901" s="73"/>
      <c r="G901" s="73"/>
      <c r="H901" s="73"/>
      <c r="I901" s="73"/>
      <c r="J901" s="73"/>
      <c r="K901" s="73"/>
      <c r="L901" s="73"/>
      <c r="M901" s="73"/>
      <c r="N901" s="73"/>
      <c r="O901" s="73"/>
      <c r="P901" s="73"/>
      <c r="Q901" s="73"/>
      <c r="R901" s="58">
        <v>68943</v>
      </c>
      <c r="S901" s="59">
        <v>69026</v>
      </c>
      <c r="T901" s="58">
        <v>69146</v>
      </c>
      <c r="U901" s="59">
        <v>69337</v>
      </c>
      <c r="V901" s="58">
        <v>70341</v>
      </c>
      <c r="W901" s="59">
        <v>70521</v>
      </c>
      <c r="X901" s="58">
        <v>70651</v>
      </c>
      <c r="Y901" s="59">
        <v>70783</v>
      </c>
      <c r="Z901" s="58">
        <v>71067</v>
      </c>
      <c r="AA901" s="59">
        <v>71275</v>
      </c>
      <c r="AB901" s="58">
        <v>71371</v>
      </c>
      <c r="AC901" s="59">
        <v>71456</v>
      </c>
      <c r="AD901" s="58">
        <v>71675</v>
      </c>
      <c r="AE901" s="58">
        <v>71838</v>
      </c>
      <c r="AF901" s="59">
        <v>71965</v>
      </c>
    </row>
    <row r="902" s="65" customFormat="1" ht="22" customHeight="1" spans="2:32">
      <c r="B902" s="73"/>
      <c r="C902" s="73"/>
      <c r="D902" s="73"/>
      <c r="E902" s="73"/>
      <c r="F902" s="73"/>
      <c r="G902" s="73"/>
      <c r="H902" s="73"/>
      <c r="I902" s="73"/>
      <c r="J902" s="73"/>
      <c r="K902" s="73"/>
      <c r="L902" s="73"/>
      <c r="M902" s="73"/>
      <c r="N902" s="73"/>
      <c r="O902" s="73"/>
      <c r="P902" s="73"/>
      <c r="Q902" s="73"/>
      <c r="R902" s="58">
        <v>68944</v>
      </c>
      <c r="S902" s="59">
        <v>69027</v>
      </c>
      <c r="T902" s="58">
        <v>69147</v>
      </c>
      <c r="U902" s="59">
        <v>69339</v>
      </c>
      <c r="V902" s="58">
        <v>70344</v>
      </c>
      <c r="W902" s="59">
        <v>70522</v>
      </c>
      <c r="X902" s="58">
        <v>70652</v>
      </c>
      <c r="Y902" s="59">
        <v>70784</v>
      </c>
      <c r="Z902" s="58">
        <v>71068</v>
      </c>
      <c r="AA902" s="59">
        <v>71276</v>
      </c>
      <c r="AB902" s="58">
        <v>71373</v>
      </c>
      <c r="AC902" s="59">
        <v>71460</v>
      </c>
      <c r="AD902" s="58">
        <v>71676</v>
      </c>
      <c r="AE902" s="58">
        <v>71839</v>
      </c>
      <c r="AF902" s="59">
        <v>71968</v>
      </c>
    </row>
    <row r="903" s="65" customFormat="1" ht="22" customHeight="1" spans="2:32">
      <c r="B903" s="73"/>
      <c r="C903" s="73"/>
      <c r="D903" s="73"/>
      <c r="E903" s="73"/>
      <c r="F903" s="73"/>
      <c r="G903" s="73"/>
      <c r="H903" s="73"/>
      <c r="I903" s="73"/>
      <c r="J903" s="73"/>
      <c r="K903" s="73"/>
      <c r="L903" s="73"/>
      <c r="M903" s="73"/>
      <c r="N903" s="73"/>
      <c r="O903" s="73"/>
      <c r="P903" s="73"/>
      <c r="Q903" s="73"/>
      <c r="R903" s="58">
        <v>68945</v>
      </c>
      <c r="S903" s="59">
        <v>69028</v>
      </c>
      <c r="T903" s="58">
        <v>69148</v>
      </c>
      <c r="U903" s="59">
        <v>69340</v>
      </c>
      <c r="V903" s="58">
        <v>70346</v>
      </c>
      <c r="W903" s="59">
        <v>70524</v>
      </c>
      <c r="X903" s="58">
        <v>70653</v>
      </c>
      <c r="Y903" s="59">
        <v>70787</v>
      </c>
      <c r="Z903" s="58">
        <v>71069</v>
      </c>
      <c r="AA903" s="59">
        <v>71277</v>
      </c>
      <c r="AB903" s="58">
        <v>71375</v>
      </c>
      <c r="AC903" s="59">
        <v>71462</v>
      </c>
      <c r="AD903" s="58">
        <v>71677</v>
      </c>
      <c r="AE903" s="58">
        <v>71841</v>
      </c>
      <c r="AF903" s="59">
        <v>71969</v>
      </c>
    </row>
    <row r="904" s="65" customFormat="1" ht="22" customHeight="1" spans="2:32">
      <c r="B904" s="73"/>
      <c r="C904" s="73"/>
      <c r="D904" s="73"/>
      <c r="E904" s="73"/>
      <c r="F904" s="73"/>
      <c r="G904" s="73"/>
      <c r="H904" s="73"/>
      <c r="I904" s="73"/>
      <c r="J904" s="73"/>
      <c r="K904" s="73"/>
      <c r="L904" s="73"/>
      <c r="M904" s="73"/>
      <c r="N904" s="73"/>
      <c r="O904" s="73"/>
      <c r="P904" s="73"/>
      <c r="Q904" s="73"/>
      <c r="R904" s="58">
        <v>68946</v>
      </c>
      <c r="S904" s="59">
        <v>69029</v>
      </c>
      <c r="T904" s="58">
        <v>69149</v>
      </c>
      <c r="U904" s="59">
        <v>69343</v>
      </c>
      <c r="V904" s="58">
        <v>70352</v>
      </c>
      <c r="W904" s="59">
        <v>70531</v>
      </c>
      <c r="X904" s="58">
        <v>70654</v>
      </c>
      <c r="Y904" s="59">
        <v>70788</v>
      </c>
      <c r="Z904" s="58">
        <v>71070</v>
      </c>
      <c r="AA904" s="59">
        <v>71279</v>
      </c>
      <c r="AB904" s="58">
        <v>71377</v>
      </c>
      <c r="AC904" s="59">
        <v>71465</v>
      </c>
      <c r="AD904" s="58">
        <v>71678</v>
      </c>
      <c r="AE904" s="58">
        <v>71842</v>
      </c>
      <c r="AF904" s="59">
        <v>71970</v>
      </c>
    </row>
    <row r="905" s="65" customFormat="1" ht="22" customHeight="1" spans="2:32">
      <c r="B905" s="73"/>
      <c r="C905" s="73"/>
      <c r="D905" s="73"/>
      <c r="E905" s="73"/>
      <c r="F905" s="73"/>
      <c r="G905" s="73"/>
      <c r="H905" s="73"/>
      <c r="I905" s="73"/>
      <c r="J905" s="73"/>
      <c r="K905" s="73"/>
      <c r="L905" s="73"/>
      <c r="M905" s="73"/>
      <c r="N905" s="73"/>
      <c r="O905" s="73"/>
      <c r="P905" s="73"/>
      <c r="Q905" s="73"/>
      <c r="R905" s="58">
        <v>68947</v>
      </c>
      <c r="S905" s="59">
        <v>69030</v>
      </c>
      <c r="T905" s="58">
        <v>69150</v>
      </c>
      <c r="U905" s="59">
        <v>69345</v>
      </c>
      <c r="V905" s="58">
        <v>70353</v>
      </c>
      <c r="W905" s="59">
        <v>70532</v>
      </c>
      <c r="X905" s="58">
        <v>70655</v>
      </c>
      <c r="Y905" s="59">
        <v>70789</v>
      </c>
      <c r="Z905" s="58">
        <v>71071</v>
      </c>
      <c r="AA905" s="59">
        <v>71282</v>
      </c>
      <c r="AB905" s="58">
        <v>71378</v>
      </c>
      <c r="AC905" s="59">
        <v>71467</v>
      </c>
      <c r="AD905" s="58">
        <v>71720</v>
      </c>
      <c r="AE905" s="58">
        <v>71845</v>
      </c>
      <c r="AF905" s="59">
        <v>71971</v>
      </c>
    </row>
    <row r="906" s="65" customFormat="1" ht="22" customHeight="1" spans="2:32">
      <c r="B906" s="73"/>
      <c r="C906" s="73"/>
      <c r="D906" s="73"/>
      <c r="E906" s="73"/>
      <c r="F906" s="73"/>
      <c r="G906" s="73"/>
      <c r="H906" s="73"/>
      <c r="I906" s="73"/>
      <c r="J906" s="73"/>
      <c r="K906" s="73"/>
      <c r="L906" s="73"/>
      <c r="M906" s="73"/>
      <c r="N906" s="73"/>
      <c r="O906" s="73"/>
      <c r="P906" s="73"/>
      <c r="Q906" s="73"/>
      <c r="R906" s="58">
        <v>68948</v>
      </c>
      <c r="S906" s="59">
        <v>69031</v>
      </c>
      <c r="T906" s="58">
        <v>69151</v>
      </c>
      <c r="U906" s="59">
        <v>69346</v>
      </c>
      <c r="V906" s="58">
        <v>70354</v>
      </c>
      <c r="W906" s="59">
        <v>70534</v>
      </c>
      <c r="X906" s="58">
        <v>70656</v>
      </c>
      <c r="Y906" s="59">
        <v>71001</v>
      </c>
      <c r="Z906" s="58">
        <v>71072</v>
      </c>
      <c r="AA906" s="59">
        <v>71284</v>
      </c>
      <c r="AB906" s="58">
        <v>71401</v>
      </c>
      <c r="AC906" s="59">
        <v>71468</v>
      </c>
      <c r="AD906" s="58">
        <v>71721</v>
      </c>
      <c r="AE906" s="58">
        <v>71846</v>
      </c>
      <c r="AF906" s="59">
        <v>71972</v>
      </c>
    </row>
    <row r="907" s="65" customFormat="1" ht="22" customHeight="1" spans="2:32">
      <c r="B907" s="73"/>
      <c r="C907" s="73"/>
      <c r="D907" s="73"/>
      <c r="E907" s="73"/>
      <c r="F907" s="73"/>
      <c r="G907" s="73"/>
      <c r="H907" s="73"/>
      <c r="I907" s="73"/>
      <c r="J907" s="73"/>
      <c r="K907" s="73"/>
      <c r="L907" s="73"/>
      <c r="M907" s="73"/>
      <c r="N907" s="73"/>
      <c r="O907" s="73"/>
      <c r="P907" s="73"/>
      <c r="Q907" s="73"/>
      <c r="R907" s="58">
        <v>68949</v>
      </c>
      <c r="S907" s="59">
        <v>69032</v>
      </c>
      <c r="T907" s="58">
        <v>69152</v>
      </c>
      <c r="U907" s="59">
        <v>69347</v>
      </c>
      <c r="V907" s="58">
        <v>70355</v>
      </c>
      <c r="W907" s="59">
        <v>70537</v>
      </c>
      <c r="X907" s="58">
        <v>70657</v>
      </c>
      <c r="Y907" s="59">
        <v>71002</v>
      </c>
      <c r="Z907" s="58">
        <v>71073</v>
      </c>
      <c r="AA907" s="59">
        <v>71286</v>
      </c>
      <c r="AB907" s="58">
        <v>71403</v>
      </c>
      <c r="AC907" s="59">
        <v>71469</v>
      </c>
      <c r="AD907" s="58">
        <v>71722</v>
      </c>
      <c r="AE907" s="58">
        <v>71847</v>
      </c>
      <c r="AF907" s="59">
        <v>71973</v>
      </c>
    </row>
    <row r="908" s="65" customFormat="1" ht="22" customHeight="1" spans="2:32">
      <c r="B908" s="73"/>
      <c r="C908" s="73"/>
      <c r="D908" s="73"/>
      <c r="E908" s="73"/>
      <c r="F908" s="73"/>
      <c r="G908" s="73"/>
      <c r="H908" s="73"/>
      <c r="I908" s="73"/>
      <c r="J908" s="73"/>
      <c r="K908" s="73"/>
      <c r="L908" s="73"/>
      <c r="M908" s="73"/>
      <c r="N908" s="73"/>
      <c r="O908" s="73"/>
      <c r="P908" s="73"/>
      <c r="Q908" s="73"/>
      <c r="R908" s="58">
        <v>68950</v>
      </c>
      <c r="S908" s="59">
        <v>69033</v>
      </c>
      <c r="T908" s="58">
        <v>69153</v>
      </c>
      <c r="U908" s="59">
        <v>69348</v>
      </c>
      <c r="V908" s="58">
        <v>70356</v>
      </c>
      <c r="W908" s="59">
        <v>70538</v>
      </c>
      <c r="X908" s="58">
        <v>70658</v>
      </c>
      <c r="Y908" s="59">
        <v>71003</v>
      </c>
      <c r="Z908" s="58">
        <v>71078</v>
      </c>
      <c r="AA908" s="59">
        <v>71295</v>
      </c>
      <c r="AB908" s="58">
        <v>71404</v>
      </c>
      <c r="AC908" s="59">
        <v>71472</v>
      </c>
      <c r="AD908" s="58">
        <v>71724</v>
      </c>
      <c r="AE908" s="58">
        <v>71851</v>
      </c>
      <c r="AF908" s="59">
        <v>72001</v>
      </c>
    </row>
    <row r="909" s="65" customFormat="1" ht="22" customHeight="1" spans="2:32">
      <c r="B909" s="73"/>
      <c r="C909" s="73"/>
      <c r="D909" s="73"/>
      <c r="E909" s="73"/>
      <c r="F909" s="73"/>
      <c r="G909" s="73"/>
      <c r="H909" s="73"/>
      <c r="I909" s="73"/>
      <c r="J909" s="73"/>
      <c r="K909" s="73"/>
      <c r="L909" s="73"/>
      <c r="M909" s="73"/>
      <c r="N909" s="73"/>
      <c r="O909" s="73"/>
      <c r="P909" s="73"/>
      <c r="Q909" s="73"/>
      <c r="R909" s="58">
        <v>68952</v>
      </c>
      <c r="S909" s="59">
        <v>69034</v>
      </c>
      <c r="T909" s="58">
        <v>69154</v>
      </c>
      <c r="U909" s="59">
        <v>69349</v>
      </c>
      <c r="V909" s="58">
        <v>70357</v>
      </c>
      <c r="W909" s="59">
        <v>70540</v>
      </c>
      <c r="X909" s="58">
        <v>70660</v>
      </c>
      <c r="Y909" s="59">
        <v>71004</v>
      </c>
      <c r="Z909" s="58">
        <v>71079</v>
      </c>
      <c r="AA909" s="59">
        <v>71316</v>
      </c>
      <c r="AB909" s="58">
        <v>71406</v>
      </c>
      <c r="AC909" s="59">
        <v>71473</v>
      </c>
      <c r="AD909" s="58">
        <v>71725</v>
      </c>
      <c r="AE909" s="58">
        <v>71853</v>
      </c>
      <c r="AF909" s="59">
        <v>72003</v>
      </c>
    </row>
    <row r="910" s="65" customFormat="1" ht="22" customHeight="1" spans="2:32">
      <c r="B910" s="73"/>
      <c r="C910" s="73"/>
      <c r="D910" s="73"/>
      <c r="E910" s="73"/>
      <c r="F910" s="73"/>
      <c r="G910" s="73"/>
      <c r="H910" s="73"/>
      <c r="I910" s="73"/>
      <c r="J910" s="73"/>
      <c r="K910" s="73"/>
      <c r="L910" s="73"/>
      <c r="M910" s="73"/>
      <c r="N910" s="73"/>
      <c r="O910" s="73"/>
      <c r="P910" s="73"/>
      <c r="Q910" s="73"/>
      <c r="R910" s="58">
        <v>68954</v>
      </c>
      <c r="S910" s="59">
        <v>69036</v>
      </c>
      <c r="T910" s="58">
        <v>69155</v>
      </c>
      <c r="U910" s="59">
        <v>69350</v>
      </c>
      <c r="V910" s="58">
        <v>70358</v>
      </c>
      <c r="W910" s="59">
        <v>70542</v>
      </c>
      <c r="X910" s="58">
        <v>70661</v>
      </c>
      <c r="Y910" s="59">
        <v>71007</v>
      </c>
      <c r="Z910" s="58">
        <v>71080</v>
      </c>
      <c r="AA910" s="59">
        <v>71320</v>
      </c>
      <c r="AB910" s="58">
        <v>71407</v>
      </c>
      <c r="AC910" s="59">
        <v>71474</v>
      </c>
      <c r="AD910" s="58">
        <v>71726</v>
      </c>
      <c r="AE910" s="58">
        <v>71855</v>
      </c>
      <c r="AF910" s="59">
        <v>72004</v>
      </c>
    </row>
    <row r="911" s="65" customFormat="1" ht="22" customHeight="1" spans="2:32">
      <c r="B911" s="73"/>
      <c r="C911" s="73"/>
      <c r="D911" s="73"/>
      <c r="E911" s="73"/>
      <c r="F911" s="73"/>
      <c r="G911" s="73"/>
      <c r="H911" s="73"/>
      <c r="I911" s="73"/>
      <c r="J911" s="73"/>
      <c r="K911" s="73"/>
      <c r="L911" s="73"/>
      <c r="M911" s="73"/>
      <c r="N911" s="73"/>
      <c r="O911" s="73"/>
      <c r="P911" s="73"/>
      <c r="Q911" s="73"/>
      <c r="R911" s="58">
        <v>68955</v>
      </c>
      <c r="S911" s="59">
        <v>69037</v>
      </c>
      <c r="T911" s="58">
        <v>69156</v>
      </c>
      <c r="U911" s="59">
        <v>69351</v>
      </c>
      <c r="V911" s="58">
        <v>70372</v>
      </c>
      <c r="W911" s="59">
        <v>70543</v>
      </c>
      <c r="X911" s="58">
        <v>70662</v>
      </c>
      <c r="Y911" s="59">
        <v>71008</v>
      </c>
      <c r="Z911" s="58">
        <v>71082</v>
      </c>
      <c r="AA911" s="59">
        <v>71322</v>
      </c>
      <c r="AB911" s="58">
        <v>71409</v>
      </c>
      <c r="AC911" s="59">
        <v>71475</v>
      </c>
      <c r="AD911" s="58">
        <v>71728</v>
      </c>
      <c r="AE911" s="58">
        <v>71857</v>
      </c>
      <c r="AF911" s="59">
        <v>72005</v>
      </c>
    </row>
    <row r="912" s="65" customFormat="1" ht="22" customHeight="1" spans="2:32">
      <c r="B912" s="73"/>
      <c r="C912" s="73"/>
      <c r="D912" s="73"/>
      <c r="E912" s="73"/>
      <c r="F912" s="73"/>
      <c r="G912" s="73"/>
      <c r="H912" s="73"/>
      <c r="I912" s="73"/>
      <c r="J912" s="73"/>
      <c r="K912" s="73"/>
      <c r="L912" s="73"/>
      <c r="M912" s="73"/>
      <c r="N912" s="73"/>
      <c r="O912" s="73"/>
      <c r="P912" s="73"/>
      <c r="Q912" s="73"/>
      <c r="R912" s="58">
        <v>72006</v>
      </c>
      <c r="S912" s="59">
        <v>72072</v>
      </c>
      <c r="T912" s="58">
        <v>72165</v>
      </c>
      <c r="U912" s="59">
        <v>72365</v>
      </c>
      <c r="V912" s="58">
        <v>72438</v>
      </c>
      <c r="W912" s="59">
        <v>72526</v>
      </c>
      <c r="X912" s="58">
        <v>72587</v>
      </c>
      <c r="Y912" s="59">
        <v>72682</v>
      </c>
      <c r="Z912" s="58">
        <v>72843</v>
      </c>
      <c r="AA912" s="59">
        <v>73015</v>
      </c>
      <c r="AB912" s="58">
        <v>73425</v>
      </c>
      <c r="AC912" s="59">
        <v>73541</v>
      </c>
      <c r="AD912" s="58">
        <v>73642</v>
      </c>
      <c r="AE912" s="58">
        <v>73739</v>
      </c>
      <c r="AF912" s="59">
        <v>73852</v>
      </c>
    </row>
    <row r="913" s="65" customFormat="1" ht="22" customHeight="1" spans="2:32">
      <c r="B913" s="73"/>
      <c r="C913" s="73"/>
      <c r="D913" s="73"/>
      <c r="E913" s="73"/>
      <c r="F913" s="73"/>
      <c r="G913" s="73"/>
      <c r="H913" s="73"/>
      <c r="I913" s="73"/>
      <c r="J913" s="73"/>
      <c r="K913" s="73"/>
      <c r="L913" s="73"/>
      <c r="M913" s="73"/>
      <c r="N913" s="73"/>
      <c r="O913" s="73"/>
      <c r="P913" s="73"/>
      <c r="Q913" s="73"/>
      <c r="R913" s="58">
        <v>72010</v>
      </c>
      <c r="S913" s="59">
        <v>72073</v>
      </c>
      <c r="T913" s="58">
        <v>72166</v>
      </c>
      <c r="U913" s="59">
        <v>72366</v>
      </c>
      <c r="V913" s="58">
        <v>72439</v>
      </c>
      <c r="W913" s="59">
        <v>72527</v>
      </c>
      <c r="X913" s="58">
        <v>72610</v>
      </c>
      <c r="Y913" s="59">
        <v>72683</v>
      </c>
      <c r="Z913" s="58">
        <v>72845</v>
      </c>
      <c r="AA913" s="59">
        <v>73016</v>
      </c>
      <c r="AB913" s="58">
        <v>73430</v>
      </c>
      <c r="AC913" s="59">
        <v>73542</v>
      </c>
      <c r="AD913" s="58">
        <v>73644</v>
      </c>
      <c r="AE913" s="58">
        <v>73741</v>
      </c>
      <c r="AF913" s="59">
        <v>73853</v>
      </c>
    </row>
    <row r="914" s="65" customFormat="1" ht="22" customHeight="1" spans="2:32">
      <c r="B914" s="73"/>
      <c r="C914" s="73"/>
      <c r="D914" s="73"/>
      <c r="E914" s="73"/>
      <c r="F914" s="73"/>
      <c r="G914" s="73"/>
      <c r="H914" s="73"/>
      <c r="I914" s="73"/>
      <c r="J914" s="73"/>
      <c r="K914" s="73"/>
      <c r="L914" s="73"/>
      <c r="M914" s="73"/>
      <c r="N914" s="73"/>
      <c r="O914" s="73"/>
      <c r="P914" s="73"/>
      <c r="Q914" s="73"/>
      <c r="R914" s="58">
        <v>72013</v>
      </c>
      <c r="S914" s="59">
        <v>72074</v>
      </c>
      <c r="T914" s="58">
        <v>72167</v>
      </c>
      <c r="U914" s="59">
        <v>72367</v>
      </c>
      <c r="V914" s="58">
        <v>72440</v>
      </c>
      <c r="W914" s="59">
        <v>72528</v>
      </c>
      <c r="X914" s="58">
        <v>72611</v>
      </c>
      <c r="Y914" s="59">
        <v>72685</v>
      </c>
      <c r="Z914" s="58">
        <v>72846</v>
      </c>
      <c r="AA914" s="59">
        <v>73017</v>
      </c>
      <c r="AB914" s="58">
        <v>73432</v>
      </c>
      <c r="AC914" s="59">
        <v>73543</v>
      </c>
      <c r="AD914" s="58">
        <v>73645</v>
      </c>
      <c r="AE914" s="58">
        <v>73742</v>
      </c>
      <c r="AF914" s="59">
        <v>73855</v>
      </c>
    </row>
    <row r="915" s="65" customFormat="1" ht="22" customHeight="1" spans="2:32">
      <c r="B915" s="73"/>
      <c r="C915" s="73"/>
      <c r="D915" s="73"/>
      <c r="E915" s="73"/>
      <c r="F915" s="73"/>
      <c r="G915" s="73"/>
      <c r="H915" s="73"/>
      <c r="I915" s="73"/>
      <c r="J915" s="73"/>
      <c r="K915" s="73"/>
      <c r="L915" s="73"/>
      <c r="M915" s="73"/>
      <c r="N915" s="73"/>
      <c r="O915" s="73"/>
      <c r="P915" s="73"/>
      <c r="Q915" s="73"/>
      <c r="R915" s="58">
        <v>72014</v>
      </c>
      <c r="S915" s="59">
        <v>72075</v>
      </c>
      <c r="T915" s="58">
        <v>72168</v>
      </c>
      <c r="U915" s="59">
        <v>72368</v>
      </c>
      <c r="V915" s="58">
        <v>72441</v>
      </c>
      <c r="W915" s="59">
        <v>72529</v>
      </c>
      <c r="X915" s="58">
        <v>72613</v>
      </c>
      <c r="Y915" s="59">
        <v>72686</v>
      </c>
      <c r="Z915" s="58">
        <v>72847</v>
      </c>
      <c r="AA915" s="59">
        <v>73021</v>
      </c>
      <c r="AB915" s="58">
        <v>73433</v>
      </c>
      <c r="AC915" s="59">
        <v>73544</v>
      </c>
      <c r="AD915" s="58">
        <v>73646</v>
      </c>
      <c r="AE915" s="58">
        <v>73743</v>
      </c>
      <c r="AF915" s="59">
        <v>73857</v>
      </c>
    </row>
    <row r="916" s="65" customFormat="1" ht="22" customHeight="1" spans="2:32">
      <c r="B916" s="73"/>
      <c r="C916" s="73"/>
      <c r="D916" s="73"/>
      <c r="E916" s="73"/>
      <c r="F916" s="73"/>
      <c r="G916" s="73"/>
      <c r="H916" s="73"/>
      <c r="I916" s="73"/>
      <c r="J916" s="73"/>
      <c r="K916" s="73"/>
      <c r="L916" s="73"/>
      <c r="M916" s="73"/>
      <c r="N916" s="73"/>
      <c r="O916" s="73"/>
      <c r="P916" s="73"/>
      <c r="Q916" s="73"/>
      <c r="R916" s="58">
        <v>72016</v>
      </c>
      <c r="S916" s="59">
        <v>72080</v>
      </c>
      <c r="T916" s="58">
        <v>72169</v>
      </c>
      <c r="U916" s="59">
        <v>72369</v>
      </c>
      <c r="V916" s="58">
        <v>72442</v>
      </c>
      <c r="W916" s="59">
        <v>72530</v>
      </c>
      <c r="X916" s="58">
        <v>72617</v>
      </c>
      <c r="Y916" s="59">
        <v>72687</v>
      </c>
      <c r="Z916" s="58">
        <v>72851</v>
      </c>
      <c r="AA916" s="59">
        <v>73024</v>
      </c>
      <c r="AB916" s="58">
        <v>73434</v>
      </c>
      <c r="AC916" s="59">
        <v>73546</v>
      </c>
      <c r="AD916" s="58">
        <v>73647</v>
      </c>
      <c r="AE916" s="58">
        <v>73744</v>
      </c>
      <c r="AF916" s="59">
        <v>73858</v>
      </c>
    </row>
    <row r="917" s="65" customFormat="1" ht="22" customHeight="1" spans="2:32">
      <c r="B917" s="73"/>
      <c r="C917" s="73"/>
      <c r="D917" s="73"/>
      <c r="E917" s="73"/>
      <c r="F917" s="73"/>
      <c r="G917" s="73"/>
      <c r="H917" s="73"/>
      <c r="I917" s="73"/>
      <c r="J917" s="73"/>
      <c r="K917" s="73"/>
      <c r="L917" s="73"/>
      <c r="M917" s="73"/>
      <c r="N917" s="73"/>
      <c r="O917" s="73"/>
      <c r="P917" s="73"/>
      <c r="Q917" s="73"/>
      <c r="R917" s="58">
        <v>72017</v>
      </c>
      <c r="S917" s="59">
        <v>72081</v>
      </c>
      <c r="T917" s="58">
        <v>72170</v>
      </c>
      <c r="U917" s="59">
        <v>72370</v>
      </c>
      <c r="V917" s="58">
        <v>72443</v>
      </c>
      <c r="W917" s="59">
        <v>72531</v>
      </c>
      <c r="X917" s="58">
        <v>72619</v>
      </c>
      <c r="Y917" s="59">
        <v>72717</v>
      </c>
      <c r="Z917" s="58">
        <v>72852</v>
      </c>
      <c r="AA917" s="59">
        <v>73027</v>
      </c>
      <c r="AB917" s="58">
        <v>73435</v>
      </c>
      <c r="AC917" s="59">
        <v>73547</v>
      </c>
      <c r="AD917" s="58">
        <v>73648</v>
      </c>
      <c r="AE917" s="58">
        <v>73746</v>
      </c>
      <c r="AF917" s="59">
        <v>73859</v>
      </c>
    </row>
    <row r="918" s="65" customFormat="1" ht="22" customHeight="1" spans="2:32">
      <c r="B918" s="73"/>
      <c r="C918" s="73"/>
      <c r="D918" s="73"/>
      <c r="E918" s="73"/>
      <c r="F918" s="73"/>
      <c r="G918" s="73"/>
      <c r="H918" s="73"/>
      <c r="I918" s="73"/>
      <c r="J918" s="73"/>
      <c r="K918" s="73"/>
      <c r="L918" s="73"/>
      <c r="M918" s="73"/>
      <c r="N918" s="73"/>
      <c r="O918" s="73"/>
      <c r="P918" s="73"/>
      <c r="Q918" s="73"/>
      <c r="R918" s="58">
        <v>72020</v>
      </c>
      <c r="S918" s="59">
        <v>72082</v>
      </c>
      <c r="T918" s="58">
        <v>72175</v>
      </c>
      <c r="U918" s="59">
        <v>72372</v>
      </c>
      <c r="V918" s="58">
        <v>72444</v>
      </c>
      <c r="W918" s="59">
        <v>72532</v>
      </c>
      <c r="X918" s="58">
        <v>72623</v>
      </c>
      <c r="Y918" s="59">
        <v>72721</v>
      </c>
      <c r="Z918" s="58">
        <v>72853</v>
      </c>
      <c r="AA918" s="59">
        <v>73028</v>
      </c>
      <c r="AB918" s="58">
        <v>73436</v>
      </c>
      <c r="AC918" s="59">
        <v>73548</v>
      </c>
      <c r="AD918" s="58">
        <v>73650</v>
      </c>
      <c r="AE918" s="58">
        <v>73747</v>
      </c>
      <c r="AF918" s="59">
        <v>73860</v>
      </c>
    </row>
    <row r="919" s="65" customFormat="1" ht="22" customHeight="1" spans="2:32">
      <c r="B919" s="73"/>
      <c r="C919" s="73"/>
      <c r="D919" s="73"/>
      <c r="E919" s="73"/>
      <c r="F919" s="73"/>
      <c r="G919" s="73"/>
      <c r="H919" s="73"/>
      <c r="I919" s="73"/>
      <c r="J919" s="73"/>
      <c r="K919" s="73"/>
      <c r="L919" s="73"/>
      <c r="M919" s="73"/>
      <c r="N919" s="73"/>
      <c r="O919" s="73"/>
      <c r="P919" s="73"/>
      <c r="Q919" s="73"/>
      <c r="R919" s="58">
        <v>72021</v>
      </c>
      <c r="S919" s="59">
        <v>72083</v>
      </c>
      <c r="T919" s="58">
        <v>72179</v>
      </c>
      <c r="U919" s="59">
        <v>72373</v>
      </c>
      <c r="V919" s="58">
        <v>72447</v>
      </c>
      <c r="W919" s="59">
        <v>72533</v>
      </c>
      <c r="X919" s="58">
        <v>72624</v>
      </c>
      <c r="Y919" s="59">
        <v>72727</v>
      </c>
      <c r="Z919" s="58">
        <v>72854</v>
      </c>
      <c r="AA919" s="59">
        <v>73029</v>
      </c>
      <c r="AB919" s="58">
        <v>73437</v>
      </c>
      <c r="AC919" s="59">
        <v>73549</v>
      </c>
      <c r="AD919" s="58">
        <v>73651</v>
      </c>
      <c r="AE919" s="58">
        <v>73749</v>
      </c>
      <c r="AF919" s="59">
        <v>73901</v>
      </c>
    </row>
    <row r="920" s="65" customFormat="1" ht="22" customHeight="1" spans="2:32">
      <c r="B920" s="73"/>
      <c r="C920" s="73"/>
      <c r="D920" s="73"/>
      <c r="E920" s="73"/>
      <c r="F920" s="73"/>
      <c r="G920" s="73"/>
      <c r="H920" s="73"/>
      <c r="I920" s="73"/>
      <c r="J920" s="73"/>
      <c r="K920" s="73"/>
      <c r="L920" s="73"/>
      <c r="M920" s="73"/>
      <c r="N920" s="73"/>
      <c r="O920" s="73"/>
      <c r="P920" s="73"/>
      <c r="Q920" s="73"/>
      <c r="R920" s="58">
        <v>72024</v>
      </c>
      <c r="S920" s="59">
        <v>72084</v>
      </c>
      <c r="T920" s="58">
        <v>72182</v>
      </c>
      <c r="U920" s="59">
        <v>72374</v>
      </c>
      <c r="V920" s="58">
        <v>72450</v>
      </c>
      <c r="W920" s="59">
        <v>72534</v>
      </c>
      <c r="X920" s="58">
        <v>72628</v>
      </c>
      <c r="Y920" s="59">
        <v>72729</v>
      </c>
      <c r="Z920" s="58">
        <v>72856</v>
      </c>
      <c r="AA920" s="59">
        <v>73030</v>
      </c>
      <c r="AB920" s="58">
        <v>73438</v>
      </c>
      <c r="AC920" s="59">
        <v>73550</v>
      </c>
      <c r="AD920" s="58">
        <v>73654</v>
      </c>
      <c r="AE920" s="58">
        <v>73750</v>
      </c>
      <c r="AF920" s="59">
        <v>73931</v>
      </c>
    </row>
    <row r="921" s="65" customFormat="1" ht="22" customHeight="1" spans="2:32">
      <c r="B921" s="73"/>
      <c r="C921" s="73"/>
      <c r="D921" s="73"/>
      <c r="E921" s="73"/>
      <c r="F921" s="73"/>
      <c r="G921" s="73"/>
      <c r="H921" s="73"/>
      <c r="I921" s="73"/>
      <c r="J921" s="73"/>
      <c r="K921" s="73"/>
      <c r="L921" s="73"/>
      <c r="M921" s="73"/>
      <c r="N921" s="73"/>
      <c r="O921" s="73"/>
      <c r="P921" s="73"/>
      <c r="Q921" s="73"/>
      <c r="R921" s="58">
        <v>72025</v>
      </c>
      <c r="S921" s="59">
        <v>72085</v>
      </c>
      <c r="T921" s="58">
        <v>72311</v>
      </c>
      <c r="U921" s="59">
        <v>72376</v>
      </c>
      <c r="V921" s="58">
        <v>72453</v>
      </c>
      <c r="W921" s="59">
        <v>72536</v>
      </c>
      <c r="X921" s="58">
        <v>72629</v>
      </c>
      <c r="Y921" s="59">
        <v>72732</v>
      </c>
      <c r="Z921" s="58">
        <v>72857</v>
      </c>
      <c r="AA921" s="59">
        <v>73032</v>
      </c>
      <c r="AB921" s="58">
        <v>73439</v>
      </c>
      <c r="AC921" s="59">
        <v>73551</v>
      </c>
      <c r="AD921" s="58">
        <v>73655</v>
      </c>
      <c r="AE921" s="58">
        <v>73753</v>
      </c>
      <c r="AF921" s="59">
        <v>73932</v>
      </c>
    </row>
    <row r="922" s="65" customFormat="1" ht="22" customHeight="1" spans="2:32">
      <c r="B922" s="73"/>
      <c r="C922" s="73"/>
      <c r="D922" s="73"/>
      <c r="E922" s="73"/>
      <c r="F922" s="73"/>
      <c r="G922" s="73"/>
      <c r="H922" s="73"/>
      <c r="I922" s="73"/>
      <c r="J922" s="73"/>
      <c r="K922" s="73"/>
      <c r="L922" s="73"/>
      <c r="M922" s="73"/>
      <c r="N922" s="73"/>
      <c r="O922" s="73"/>
      <c r="P922" s="73"/>
      <c r="Q922" s="73"/>
      <c r="R922" s="58">
        <v>72026</v>
      </c>
      <c r="S922" s="59">
        <v>72087</v>
      </c>
      <c r="T922" s="58">
        <v>72312</v>
      </c>
      <c r="U922" s="59">
        <v>72379</v>
      </c>
      <c r="V922" s="58">
        <v>72454</v>
      </c>
      <c r="W922" s="59">
        <v>72537</v>
      </c>
      <c r="X922" s="58">
        <v>72630</v>
      </c>
      <c r="Y922" s="59">
        <v>72733</v>
      </c>
      <c r="Z922" s="58">
        <v>72860</v>
      </c>
      <c r="AA922" s="59">
        <v>73038</v>
      </c>
      <c r="AB922" s="58">
        <v>73440</v>
      </c>
      <c r="AC922" s="59">
        <v>73552</v>
      </c>
      <c r="AD922" s="58">
        <v>73658</v>
      </c>
      <c r="AE922" s="58">
        <v>73754</v>
      </c>
      <c r="AF922" s="59">
        <v>73933</v>
      </c>
    </row>
    <row r="923" s="65" customFormat="1" ht="22" customHeight="1" spans="2:32">
      <c r="B923" s="73"/>
      <c r="C923" s="73"/>
      <c r="D923" s="73"/>
      <c r="E923" s="73"/>
      <c r="F923" s="73"/>
      <c r="G923" s="73"/>
      <c r="H923" s="73"/>
      <c r="I923" s="73"/>
      <c r="J923" s="73"/>
      <c r="K923" s="73"/>
      <c r="L923" s="73"/>
      <c r="M923" s="73"/>
      <c r="N923" s="73"/>
      <c r="O923" s="73"/>
      <c r="P923" s="73"/>
      <c r="Q923" s="73"/>
      <c r="R923" s="58">
        <v>72027</v>
      </c>
      <c r="S923" s="59">
        <v>72088</v>
      </c>
      <c r="T923" s="58">
        <v>72313</v>
      </c>
      <c r="U923" s="59">
        <v>72383</v>
      </c>
      <c r="V923" s="58">
        <v>72455</v>
      </c>
      <c r="W923" s="59">
        <v>72538</v>
      </c>
      <c r="X923" s="58">
        <v>72631</v>
      </c>
      <c r="Y923" s="59">
        <v>72736</v>
      </c>
      <c r="Z923" s="58">
        <v>72863</v>
      </c>
      <c r="AA923" s="59">
        <v>73040</v>
      </c>
      <c r="AB923" s="58">
        <v>73441</v>
      </c>
      <c r="AC923" s="59">
        <v>73553</v>
      </c>
      <c r="AD923" s="58">
        <v>73659</v>
      </c>
      <c r="AE923" s="58">
        <v>73755</v>
      </c>
      <c r="AF923" s="59">
        <v>73937</v>
      </c>
    </row>
    <row r="924" s="65" customFormat="1" ht="22" customHeight="1" spans="2:32">
      <c r="B924" s="73"/>
      <c r="C924" s="73"/>
      <c r="D924" s="73"/>
      <c r="E924" s="73"/>
      <c r="F924" s="73"/>
      <c r="G924" s="73"/>
      <c r="H924" s="73"/>
      <c r="I924" s="73"/>
      <c r="J924" s="73"/>
      <c r="K924" s="73"/>
      <c r="L924" s="73"/>
      <c r="M924" s="73"/>
      <c r="N924" s="73"/>
      <c r="O924" s="73"/>
      <c r="P924" s="73"/>
      <c r="Q924" s="73"/>
      <c r="R924" s="58">
        <v>72028</v>
      </c>
      <c r="S924" s="59">
        <v>72101</v>
      </c>
      <c r="T924" s="58">
        <v>72320</v>
      </c>
      <c r="U924" s="59">
        <v>72384</v>
      </c>
      <c r="V924" s="58">
        <v>72456</v>
      </c>
      <c r="W924" s="59">
        <v>72539</v>
      </c>
      <c r="X924" s="58">
        <v>72632</v>
      </c>
      <c r="Y924" s="59">
        <v>72738</v>
      </c>
      <c r="Z924" s="58">
        <v>72924</v>
      </c>
      <c r="AA924" s="59">
        <v>73041</v>
      </c>
      <c r="AB924" s="58">
        <v>73442</v>
      </c>
      <c r="AC924" s="59">
        <v>73554</v>
      </c>
      <c r="AD924" s="58">
        <v>73660</v>
      </c>
      <c r="AE924" s="58">
        <v>73756</v>
      </c>
      <c r="AF924" s="59">
        <v>73938</v>
      </c>
    </row>
    <row r="925" s="65" customFormat="1" ht="22" customHeight="1" spans="2:32">
      <c r="B925" s="73"/>
      <c r="C925" s="73"/>
      <c r="D925" s="73"/>
      <c r="E925" s="73"/>
      <c r="F925" s="73"/>
      <c r="G925" s="73"/>
      <c r="H925" s="73"/>
      <c r="I925" s="73"/>
      <c r="J925" s="73"/>
      <c r="K925" s="73"/>
      <c r="L925" s="73"/>
      <c r="M925" s="73"/>
      <c r="N925" s="73"/>
      <c r="O925" s="73"/>
      <c r="P925" s="73"/>
      <c r="Q925" s="73"/>
      <c r="R925" s="58">
        <v>72029</v>
      </c>
      <c r="S925" s="59">
        <v>72102</v>
      </c>
      <c r="T925" s="58">
        <v>72321</v>
      </c>
      <c r="U925" s="59">
        <v>72386</v>
      </c>
      <c r="V925" s="58">
        <v>72457</v>
      </c>
      <c r="W925" s="59">
        <v>72540</v>
      </c>
      <c r="X925" s="58">
        <v>72633</v>
      </c>
      <c r="Y925" s="59">
        <v>72740</v>
      </c>
      <c r="Z925" s="58">
        <v>72926</v>
      </c>
      <c r="AA925" s="59">
        <v>73042</v>
      </c>
      <c r="AB925" s="58">
        <v>73443</v>
      </c>
      <c r="AC925" s="59">
        <v>73555</v>
      </c>
      <c r="AD925" s="58">
        <v>73661</v>
      </c>
      <c r="AE925" s="58">
        <v>73757</v>
      </c>
      <c r="AF925" s="59">
        <v>73939</v>
      </c>
    </row>
    <row r="926" s="65" customFormat="1" ht="22" customHeight="1" spans="2:32">
      <c r="B926" s="73"/>
      <c r="C926" s="73"/>
      <c r="D926" s="73"/>
      <c r="E926" s="73"/>
      <c r="F926" s="73"/>
      <c r="G926" s="73"/>
      <c r="H926" s="73"/>
      <c r="I926" s="73"/>
      <c r="J926" s="73"/>
      <c r="K926" s="73"/>
      <c r="L926" s="73"/>
      <c r="M926" s="73"/>
      <c r="N926" s="73"/>
      <c r="O926" s="73"/>
      <c r="P926" s="73"/>
      <c r="Q926" s="73"/>
      <c r="R926" s="58">
        <v>72030</v>
      </c>
      <c r="S926" s="59">
        <v>72107</v>
      </c>
      <c r="T926" s="58">
        <v>72322</v>
      </c>
      <c r="U926" s="59">
        <v>72387</v>
      </c>
      <c r="V926" s="58">
        <v>72458</v>
      </c>
      <c r="W926" s="59">
        <v>72542</v>
      </c>
      <c r="X926" s="58">
        <v>72634</v>
      </c>
      <c r="Y926" s="59">
        <v>72742</v>
      </c>
      <c r="Z926" s="58">
        <v>72927</v>
      </c>
      <c r="AA926" s="59">
        <v>73043</v>
      </c>
      <c r="AB926" s="58">
        <v>73444</v>
      </c>
      <c r="AC926" s="59">
        <v>73556</v>
      </c>
      <c r="AD926" s="58">
        <v>73662</v>
      </c>
      <c r="AE926" s="58">
        <v>73758</v>
      </c>
      <c r="AF926" s="59">
        <v>73942</v>
      </c>
    </row>
    <row r="927" s="65" customFormat="1" ht="22" customHeight="1" spans="2:32">
      <c r="B927" s="73"/>
      <c r="C927" s="73"/>
      <c r="D927" s="73"/>
      <c r="E927" s="73"/>
      <c r="F927" s="73"/>
      <c r="G927" s="73"/>
      <c r="H927" s="73"/>
      <c r="I927" s="73"/>
      <c r="J927" s="73"/>
      <c r="K927" s="73"/>
      <c r="L927" s="73"/>
      <c r="M927" s="73"/>
      <c r="N927" s="73"/>
      <c r="O927" s="73"/>
      <c r="P927" s="73"/>
      <c r="Q927" s="73"/>
      <c r="R927" s="58">
        <v>72031</v>
      </c>
      <c r="S927" s="59">
        <v>72108</v>
      </c>
      <c r="T927" s="58">
        <v>72324</v>
      </c>
      <c r="U927" s="59">
        <v>72390</v>
      </c>
      <c r="V927" s="58">
        <v>72459</v>
      </c>
      <c r="W927" s="59">
        <v>72544</v>
      </c>
      <c r="X927" s="58">
        <v>72635</v>
      </c>
      <c r="Y927" s="59">
        <v>72744</v>
      </c>
      <c r="Z927" s="58">
        <v>72930</v>
      </c>
      <c r="AA927" s="59">
        <v>73047</v>
      </c>
      <c r="AB927" s="58">
        <v>73446</v>
      </c>
      <c r="AC927" s="59">
        <v>73557</v>
      </c>
      <c r="AD927" s="58">
        <v>73663</v>
      </c>
      <c r="AE927" s="58">
        <v>73759</v>
      </c>
      <c r="AF927" s="59">
        <v>73944</v>
      </c>
    </row>
    <row r="928" s="65" customFormat="1" ht="22" customHeight="1" spans="2:32">
      <c r="B928" s="73"/>
      <c r="C928" s="73"/>
      <c r="D928" s="73"/>
      <c r="E928" s="73"/>
      <c r="F928" s="73"/>
      <c r="G928" s="73"/>
      <c r="H928" s="73"/>
      <c r="I928" s="73"/>
      <c r="J928" s="73"/>
      <c r="K928" s="73"/>
      <c r="L928" s="73"/>
      <c r="M928" s="73"/>
      <c r="N928" s="73"/>
      <c r="O928" s="73"/>
      <c r="P928" s="73"/>
      <c r="Q928" s="73"/>
      <c r="R928" s="58">
        <v>72036</v>
      </c>
      <c r="S928" s="59">
        <v>72111</v>
      </c>
      <c r="T928" s="58">
        <v>72325</v>
      </c>
      <c r="U928" s="59">
        <v>72392</v>
      </c>
      <c r="V928" s="58">
        <v>72460</v>
      </c>
      <c r="W928" s="59">
        <v>72546</v>
      </c>
      <c r="X928" s="58">
        <v>72636</v>
      </c>
      <c r="Y928" s="59">
        <v>72747</v>
      </c>
      <c r="Z928" s="58">
        <v>72932</v>
      </c>
      <c r="AA928" s="59">
        <v>73050</v>
      </c>
      <c r="AB928" s="58">
        <v>73447</v>
      </c>
      <c r="AC928" s="59">
        <v>73559</v>
      </c>
      <c r="AD928" s="58">
        <v>73664</v>
      </c>
      <c r="AE928" s="58">
        <v>73760</v>
      </c>
      <c r="AF928" s="59">
        <v>73945</v>
      </c>
    </row>
    <row r="929" s="65" customFormat="1" ht="22" customHeight="1" spans="2:32">
      <c r="B929" s="73"/>
      <c r="C929" s="73"/>
      <c r="D929" s="73"/>
      <c r="E929" s="73"/>
      <c r="F929" s="73"/>
      <c r="G929" s="73"/>
      <c r="H929" s="73"/>
      <c r="I929" s="73"/>
      <c r="J929" s="73"/>
      <c r="K929" s="73"/>
      <c r="L929" s="73"/>
      <c r="M929" s="73"/>
      <c r="N929" s="73"/>
      <c r="O929" s="73"/>
      <c r="P929" s="73"/>
      <c r="Q929" s="73"/>
      <c r="R929" s="58">
        <v>72037</v>
      </c>
      <c r="S929" s="59">
        <v>72112</v>
      </c>
      <c r="T929" s="58">
        <v>72326</v>
      </c>
      <c r="U929" s="59">
        <v>72394</v>
      </c>
      <c r="V929" s="58">
        <v>72461</v>
      </c>
      <c r="W929" s="59">
        <v>72550</v>
      </c>
      <c r="X929" s="58">
        <v>72638</v>
      </c>
      <c r="Y929" s="59">
        <v>72749</v>
      </c>
      <c r="Z929" s="58">
        <v>72933</v>
      </c>
      <c r="AA929" s="59">
        <v>73051</v>
      </c>
      <c r="AB929" s="58">
        <v>73448</v>
      </c>
      <c r="AC929" s="59">
        <v>73560</v>
      </c>
      <c r="AD929" s="58">
        <v>73666</v>
      </c>
      <c r="AE929" s="58">
        <v>73761</v>
      </c>
      <c r="AF929" s="59">
        <v>73946</v>
      </c>
    </row>
    <row r="930" s="65" customFormat="1" ht="22" customHeight="1" spans="2:32">
      <c r="B930" s="73"/>
      <c r="C930" s="73"/>
      <c r="D930" s="73"/>
      <c r="E930" s="73"/>
      <c r="F930" s="73"/>
      <c r="G930" s="73"/>
      <c r="H930" s="73"/>
      <c r="I930" s="73"/>
      <c r="J930" s="73"/>
      <c r="K930" s="73"/>
      <c r="L930" s="73"/>
      <c r="M930" s="73"/>
      <c r="N930" s="73"/>
      <c r="O930" s="73"/>
      <c r="P930" s="73"/>
      <c r="Q930" s="73"/>
      <c r="R930" s="58">
        <v>72038</v>
      </c>
      <c r="S930" s="59">
        <v>72121</v>
      </c>
      <c r="T930" s="58">
        <v>72327</v>
      </c>
      <c r="U930" s="59">
        <v>72395</v>
      </c>
      <c r="V930" s="58">
        <v>72462</v>
      </c>
      <c r="W930" s="59">
        <v>72554</v>
      </c>
      <c r="X930" s="58">
        <v>72639</v>
      </c>
      <c r="Y930" s="59">
        <v>72752</v>
      </c>
      <c r="Z930" s="58">
        <v>72934</v>
      </c>
      <c r="AA930" s="59">
        <v>73052</v>
      </c>
      <c r="AB930" s="58">
        <v>73449</v>
      </c>
      <c r="AC930" s="59">
        <v>73561</v>
      </c>
      <c r="AD930" s="58">
        <v>73667</v>
      </c>
      <c r="AE930" s="58">
        <v>73762</v>
      </c>
      <c r="AF930" s="59">
        <v>73947</v>
      </c>
    </row>
    <row r="931" s="65" customFormat="1" ht="22" customHeight="1" spans="2:32">
      <c r="B931" s="73"/>
      <c r="C931" s="73"/>
      <c r="D931" s="73"/>
      <c r="E931" s="73"/>
      <c r="F931" s="73"/>
      <c r="G931" s="73"/>
      <c r="H931" s="73"/>
      <c r="I931" s="73"/>
      <c r="J931" s="73"/>
      <c r="K931" s="73"/>
      <c r="L931" s="73"/>
      <c r="M931" s="73"/>
      <c r="N931" s="73"/>
      <c r="O931" s="73"/>
      <c r="P931" s="73"/>
      <c r="Q931" s="73"/>
      <c r="R931" s="58">
        <v>72039</v>
      </c>
      <c r="S931" s="59">
        <v>72122</v>
      </c>
      <c r="T931" s="58">
        <v>72328</v>
      </c>
      <c r="U931" s="59">
        <v>72410</v>
      </c>
      <c r="V931" s="58">
        <v>72464</v>
      </c>
      <c r="W931" s="59">
        <v>72555</v>
      </c>
      <c r="X931" s="58">
        <v>72640</v>
      </c>
      <c r="Y931" s="59">
        <v>72760</v>
      </c>
      <c r="Z931" s="58">
        <v>72937</v>
      </c>
      <c r="AA931" s="59">
        <v>73053</v>
      </c>
      <c r="AB931" s="58">
        <v>73450</v>
      </c>
      <c r="AC931" s="59">
        <v>73562</v>
      </c>
      <c r="AD931" s="58">
        <v>73668</v>
      </c>
      <c r="AE931" s="58">
        <v>73763</v>
      </c>
      <c r="AF931" s="59">
        <v>73949</v>
      </c>
    </row>
    <row r="932" s="65" customFormat="1" ht="22" customHeight="1" spans="2:32">
      <c r="B932" s="73"/>
      <c r="C932" s="73"/>
      <c r="D932" s="73"/>
      <c r="E932" s="73"/>
      <c r="F932" s="73"/>
      <c r="G932" s="73"/>
      <c r="H932" s="73"/>
      <c r="I932" s="73"/>
      <c r="J932" s="73"/>
      <c r="K932" s="73"/>
      <c r="L932" s="73"/>
      <c r="M932" s="73"/>
      <c r="N932" s="73"/>
      <c r="O932" s="73"/>
      <c r="P932" s="73"/>
      <c r="Q932" s="73"/>
      <c r="R932" s="58">
        <v>72040</v>
      </c>
      <c r="S932" s="59">
        <v>72123</v>
      </c>
      <c r="T932" s="58">
        <v>72329</v>
      </c>
      <c r="U932" s="59">
        <v>72412</v>
      </c>
      <c r="V932" s="58">
        <v>72466</v>
      </c>
      <c r="W932" s="59">
        <v>72556</v>
      </c>
      <c r="X932" s="58">
        <v>72641</v>
      </c>
      <c r="Y932" s="59">
        <v>72768</v>
      </c>
      <c r="Z932" s="58">
        <v>72938</v>
      </c>
      <c r="AA932" s="59">
        <v>73054</v>
      </c>
      <c r="AB932" s="58">
        <v>73453</v>
      </c>
      <c r="AC932" s="59">
        <v>73564</v>
      </c>
      <c r="AD932" s="58">
        <v>73669</v>
      </c>
      <c r="AE932" s="58">
        <v>73764</v>
      </c>
      <c r="AF932" s="59">
        <v>73950</v>
      </c>
    </row>
    <row r="933" s="65" customFormat="1" ht="22" customHeight="1" spans="2:32">
      <c r="B933" s="73"/>
      <c r="C933" s="73"/>
      <c r="D933" s="73"/>
      <c r="E933" s="73"/>
      <c r="F933" s="73"/>
      <c r="G933" s="73"/>
      <c r="H933" s="73"/>
      <c r="I933" s="73"/>
      <c r="J933" s="73"/>
      <c r="K933" s="73"/>
      <c r="L933" s="73"/>
      <c r="M933" s="73"/>
      <c r="N933" s="73"/>
      <c r="O933" s="73"/>
      <c r="P933" s="73"/>
      <c r="Q933" s="73"/>
      <c r="R933" s="58">
        <v>72041</v>
      </c>
      <c r="S933" s="59">
        <v>72125</v>
      </c>
      <c r="T933" s="58">
        <v>72330</v>
      </c>
      <c r="U933" s="59">
        <v>72413</v>
      </c>
      <c r="V933" s="58">
        <v>72467</v>
      </c>
      <c r="W933" s="59">
        <v>72560</v>
      </c>
      <c r="X933" s="58">
        <v>72642</v>
      </c>
      <c r="Y933" s="59">
        <v>72769</v>
      </c>
      <c r="Z933" s="58">
        <v>72940</v>
      </c>
      <c r="AA933" s="59">
        <v>73055</v>
      </c>
      <c r="AB933" s="58">
        <v>73455</v>
      </c>
      <c r="AC933" s="59">
        <v>73565</v>
      </c>
      <c r="AD933" s="58">
        <v>73673</v>
      </c>
      <c r="AE933" s="58">
        <v>73766</v>
      </c>
      <c r="AF933" s="59">
        <v>73951</v>
      </c>
    </row>
    <row r="934" s="65" customFormat="1" ht="22" customHeight="1" spans="2:32">
      <c r="B934" s="73"/>
      <c r="C934" s="73"/>
      <c r="D934" s="73"/>
      <c r="E934" s="73"/>
      <c r="F934" s="73"/>
      <c r="G934" s="73"/>
      <c r="H934" s="73"/>
      <c r="I934" s="73"/>
      <c r="J934" s="73"/>
      <c r="K934" s="73"/>
      <c r="L934" s="73"/>
      <c r="M934" s="73"/>
      <c r="N934" s="73"/>
      <c r="O934" s="73"/>
      <c r="P934" s="73"/>
      <c r="Q934" s="73"/>
      <c r="R934" s="58">
        <v>72042</v>
      </c>
      <c r="S934" s="59">
        <v>72126</v>
      </c>
      <c r="T934" s="58">
        <v>72331</v>
      </c>
      <c r="U934" s="59">
        <v>72414</v>
      </c>
      <c r="V934" s="58">
        <v>72469</v>
      </c>
      <c r="W934" s="59">
        <v>72561</v>
      </c>
      <c r="X934" s="58">
        <v>72644</v>
      </c>
      <c r="Y934" s="59">
        <v>72773</v>
      </c>
      <c r="Z934" s="58">
        <v>72943</v>
      </c>
      <c r="AA934" s="59">
        <v>73056</v>
      </c>
      <c r="AB934" s="58">
        <v>73456</v>
      </c>
      <c r="AC934" s="59">
        <v>73566</v>
      </c>
      <c r="AD934" s="58">
        <v>73716</v>
      </c>
      <c r="AE934" s="58">
        <v>73768</v>
      </c>
      <c r="AF934" s="59">
        <v>74001</v>
      </c>
    </row>
    <row r="935" s="65" customFormat="1" ht="22" customHeight="1" spans="2:32">
      <c r="B935" s="73"/>
      <c r="C935" s="73"/>
      <c r="D935" s="73"/>
      <c r="E935" s="73"/>
      <c r="F935" s="73"/>
      <c r="G935" s="73"/>
      <c r="H935" s="73"/>
      <c r="I935" s="73"/>
      <c r="J935" s="73"/>
      <c r="K935" s="73"/>
      <c r="L935" s="73"/>
      <c r="M935" s="73"/>
      <c r="N935" s="73"/>
      <c r="O935" s="73"/>
      <c r="P935" s="73"/>
      <c r="Q935" s="73"/>
      <c r="R935" s="58">
        <v>72043</v>
      </c>
      <c r="S935" s="59">
        <v>72127</v>
      </c>
      <c r="T935" s="58">
        <v>72332</v>
      </c>
      <c r="U935" s="59">
        <v>72415</v>
      </c>
      <c r="V935" s="58">
        <v>72470</v>
      </c>
      <c r="W935" s="59">
        <v>72562</v>
      </c>
      <c r="X935" s="58">
        <v>72645</v>
      </c>
      <c r="Y935" s="59">
        <v>72774</v>
      </c>
      <c r="Z935" s="58">
        <v>72944</v>
      </c>
      <c r="AA935" s="59">
        <v>73057</v>
      </c>
      <c r="AB935" s="58">
        <v>73458</v>
      </c>
      <c r="AC935" s="59">
        <v>73567</v>
      </c>
      <c r="AD935" s="58">
        <v>73717</v>
      </c>
      <c r="AE935" s="58">
        <v>73770</v>
      </c>
      <c r="AF935" s="59">
        <v>74002</v>
      </c>
    </row>
    <row r="936" s="65" customFormat="1" ht="22" customHeight="1" spans="2:32">
      <c r="B936" s="73"/>
      <c r="C936" s="73"/>
      <c r="D936" s="73"/>
      <c r="E936" s="73"/>
      <c r="F936" s="73"/>
      <c r="G936" s="73"/>
      <c r="H936" s="73"/>
      <c r="I936" s="73"/>
      <c r="J936" s="73"/>
      <c r="K936" s="73"/>
      <c r="L936" s="73"/>
      <c r="M936" s="73"/>
      <c r="N936" s="73"/>
      <c r="O936" s="73"/>
      <c r="P936" s="73"/>
      <c r="Q936" s="73"/>
      <c r="R936" s="58">
        <v>72044</v>
      </c>
      <c r="S936" s="59">
        <v>72128</v>
      </c>
      <c r="T936" s="58">
        <v>72333</v>
      </c>
      <c r="U936" s="59">
        <v>72416</v>
      </c>
      <c r="V936" s="58">
        <v>72471</v>
      </c>
      <c r="W936" s="59">
        <v>72564</v>
      </c>
      <c r="X936" s="58">
        <v>72648</v>
      </c>
      <c r="Y936" s="59">
        <v>72776</v>
      </c>
      <c r="Z936" s="58">
        <v>72945</v>
      </c>
      <c r="AA936" s="59">
        <v>73058</v>
      </c>
      <c r="AB936" s="58">
        <v>73460</v>
      </c>
      <c r="AC936" s="59">
        <v>73568</v>
      </c>
      <c r="AD936" s="58">
        <v>73718</v>
      </c>
      <c r="AE936" s="58">
        <v>73771</v>
      </c>
      <c r="AF936" s="59">
        <v>74004</v>
      </c>
    </row>
    <row r="937" s="65" customFormat="1" ht="22" customHeight="1" spans="2:32">
      <c r="B937" s="73"/>
      <c r="C937" s="73"/>
      <c r="D937" s="73"/>
      <c r="E937" s="73"/>
      <c r="F937" s="73"/>
      <c r="G937" s="73"/>
      <c r="H937" s="73"/>
      <c r="I937" s="73"/>
      <c r="J937" s="73"/>
      <c r="K937" s="73"/>
      <c r="L937" s="73"/>
      <c r="M937" s="73"/>
      <c r="N937" s="73"/>
      <c r="O937" s="73"/>
      <c r="P937" s="73"/>
      <c r="Q937" s="73"/>
      <c r="R937" s="58">
        <v>72045</v>
      </c>
      <c r="S937" s="59">
        <v>72129</v>
      </c>
      <c r="T937" s="58">
        <v>72339</v>
      </c>
      <c r="U937" s="59">
        <v>72419</v>
      </c>
      <c r="V937" s="58">
        <v>72473</v>
      </c>
      <c r="W937" s="59">
        <v>72565</v>
      </c>
      <c r="X937" s="58">
        <v>72650</v>
      </c>
      <c r="Y937" s="59">
        <v>72820</v>
      </c>
      <c r="Z937" s="58">
        <v>72946</v>
      </c>
      <c r="AA937" s="59">
        <v>73059</v>
      </c>
      <c r="AB937" s="58">
        <v>73461</v>
      </c>
      <c r="AC937" s="59">
        <v>73569</v>
      </c>
      <c r="AD937" s="58">
        <v>73719</v>
      </c>
      <c r="AE937" s="58">
        <v>73772</v>
      </c>
      <c r="AF937" s="59">
        <v>74009</v>
      </c>
    </row>
    <row r="938" s="65" customFormat="1" ht="22" customHeight="1" spans="2:32">
      <c r="B938" s="73"/>
      <c r="C938" s="73"/>
      <c r="D938" s="73"/>
      <c r="E938" s="73"/>
      <c r="F938" s="73"/>
      <c r="G938" s="73"/>
      <c r="H938" s="73"/>
      <c r="I938" s="73"/>
      <c r="J938" s="73"/>
      <c r="K938" s="73"/>
      <c r="L938" s="73"/>
      <c r="M938" s="73"/>
      <c r="N938" s="73"/>
      <c r="O938" s="73"/>
      <c r="P938" s="73"/>
      <c r="Q938" s="73"/>
      <c r="R938" s="58">
        <v>72046</v>
      </c>
      <c r="S938" s="59">
        <v>72130</v>
      </c>
      <c r="T938" s="58">
        <v>72340</v>
      </c>
      <c r="U938" s="59">
        <v>72421</v>
      </c>
      <c r="V938" s="58">
        <v>72475</v>
      </c>
      <c r="W938" s="59">
        <v>72566</v>
      </c>
      <c r="X938" s="58">
        <v>72655</v>
      </c>
      <c r="Y938" s="59">
        <v>72821</v>
      </c>
      <c r="Z938" s="58">
        <v>72947</v>
      </c>
      <c r="AA938" s="59">
        <v>73061</v>
      </c>
      <c r="AB938" s="58">
        <v>73463</v>
      </c>
      <c r="AC938" s="59">
        <v>73570</v>
      </c>
      <c r="AD938" s="58">
        <v>73720</v>
      </c>
      <c r="AE938" s="58">
        <v>73773</v>
      </c>
      <c r="AF938" s="59">
        <v>74010</v>
      </c>
    </row>
    <row r="939" s="65" customFormat="1" ht="22" customHeight="1" spans="2:32">
      <c r="B939" s="73"/>
      <c r="C939" s="73"/>
      <c r="D939" s="73"/>
      <c r="E939" s="73"/>
      <c r="F939" s="73"/>
      <c r="G939" s="73"/>
      <c r="H939" s="73"/>
      <c r="I939" s="73"/>
      <c r="J939" s="73"/>
      <c r="K939" s="73"/>
      <c r="L939" s="73"/>
      <c r="M939" s="73"/>
      <c r="N939" s="73"/>
      <c r="O939" s="73"/>
      <c r="P939" s="73"/>
      <c r="Q939" s="73"/>
      <c r="R939" s="58">
        <v>72047</v>
      </c>
      <c r="S939" s="59">
        <v>72131</v>
      </c>
      <c r="T939" s="58">
        <v>72341</v>
      </c>
      <c r="U939" s="59">
        <v>72422</v>
      </c>
      <c r="V939" s="58">
        <v>72478</v>
      </c>
      <c r="W939" s="59">
        <v>72567</v>
      </c>
      <c r="X939" s="58">
        <v>72657</v>
      </c>
      <c r="Y939" s="59">
        <v>72823</v>
      </c>
      <c r="Z939" s="58">
        <v>72948</v>
      </c>
      <c r="AA939" s="59">
        <v>73062</v>
      </c>
      <c r="AB939" s="58">
        <v>73481</v>
      </c>
      <c r="AC939" s="59">
        <v>73571</v>
      </c>
      <c r="AD939" s="58">
        <v>73722</v>
      </c>
      <c r="AE939" s="58">
        <v>73801</v>
      </c>
      <c r="AF939" s="59">
        <v>74016</v>
      </c>
    </row>
    <row r="940" s="65" customFormat="1" ht="22" customHeight="1" spans="2:32">
      <c r="B940" s="73"/>
      <c r="C940" s="73"/>
      <c r="D940" s="73"/>
      <c r="E940" s="73"/>
      <c r="F940" s="73"/>
      <c r="G940" s="73"/>
      <c r="H940" s="73"/>
      <c r="I940" s="73"/>
      <c r="J940" s="73"/>
      <c r="K940" s="73"/>
      <c r="L940" s="73"/>
      <c r="M940" s="73"/>
      <c r="N940" s="73"/>
      <c r="O940" s="73"/>
      <c r="P940" s="73"/>
      <c r="Q940" s="73"/>
      <c r="R940" s="58">
        <v>72048</v>
      </c>
      <c r="S940" s="59">
        <v>72132</v>
      </c>
      <c r="T940" s="58">
        <v>72342</v>
      </c>
      <c r="U940" s="59">
        <v>72424</v>
      </c>
      <c r="V940" s="58">
        <v>72479</v>
      </c>
      <c r="W940" s="59">
        <v>72568</v>
      </c>
      <c r="X940" s="58">
        <v>72658</v>
      </c>
      <c r="Y940" s="59">
        <v>72824</v>
      </c>
      <c r="Z940" s="58">
        <v>72950</v>
      </c>
      <c r="AA940" s="59">
        <v>73063</v>
      </c>
      <c r="AB940" s="58">
        <v>73487</v>
      </c>
      <c r="AC940" s="59">
        <v>73572</v>
      </c>
      <c r="AD940" s="58">
        <v>73724</v>
      </c>
      <c r="AE940" s="58">
        <v>73802</v>
      </c>
      <c r="AF940" s="59">
        <v>74020</v>
      </c>
    </row>
    <row r="941" s="65" customFormat="1" ht="22" customHeight="1" spans="2:32">
      <c r="B941" s="73"/>
      <c r="C941" s="73"/>
      <c r="D941" s="73"/>
      <c r="E941" s="73"/>
      <c r="F941" s="73"/>
      <c r="G941" s="73"/>
      <c r="H941" s="73"/>
      <c r="I941" s="73"/>
      <c r="J941" s="73"/>
      <c r="K941" s="73"/>
      <c r="L941" s="73"/>
      <c r="M941" s="73"/>
      <c r="N941" s="73"/>
      <c r="O941" s="73"/>
      <c r="P941" s="73"/>
      <c r="Q941" s="73"/>
      <c r="R941" s="58">
        <v>72051</v>
      </c>
      <c r="S941" s="59">
        <v>72134</v>
      </c>
      <c r="T941" s="58">
        <v>72346</v>
      </c>
      <c r="U941" s="59">
        <v>72425</v>
      </c>
      <c r="V941" s="58">
        <v>72482</v>
      </c>
      <c r="W941" s="59">
        <v>72569</v>
      </c>
      <c r="X941" s="58">
        <v>72660</v>
      </c>
      <c r="Y941" s="59">
        <v>72826</v>
      </c>
      <c r="Z941" s="58">
        <v>72952</v>
      </c>
      <c r="AA941" s="59">
        <v>73067</v>
      </c>
      <c r="AB941" s="58">
        <v>73488</v>
      </c>
      <c r="AC941" s="59">
        <v>73573</v>
      </c>
      <c r="AD941" s="58">
        <v>73726</v>
      </c>
      <c r="AE941" s="58">
        <v>73832</v>
      </c>
      <c r="AF941" s="59">
        <v>74022</v>
      </c>
    </row>
    <row r="942" s="65" customFormat="1" ht="22" customHeight="1" spans="2:32">
      <c r="B942" s="73"/>
      <c r="C942" s="73"/>
      <c r="D942" s="73"/>
      <c r="E942" s="73"/>
      <c r="F942" s="73"/>
      <c r="G942" s="73"/>
      <c r="H942" s="73"/>
      <c r="I942" s="73"/>
      <c r="J942" s="73"/>
      <c r="K942" s="73"/>
      <c r="L942" s="73"/>
      <c r="M942" s="73"/>
      <c r="N942" s="73"/>
      <c r="O942" s="73"/>
      <c r="P942" s="73"/>
      <c r="Q942" s="73"/>
      <c r="R942" s="58">
        <v>72052</v>
      </c>
      <c r="S942" s="59">
        <v>72135</v>
      </c>
      <c r="T942" s="58">
        <v>72347</v>
      </c>
      <c r="U942" s="59">
        <v>72426</v>
      </c>
      <c r="V942" s="58">
        <v>72512</v>
      </c>
      <c r="W942" s="59">
        <v>72571</v>
      </c>
      <c r="X942" s="58">
        <v>72661</v>
      </c>
      <c r="Y942" s="59">
        <v>72827</v>
      </c>
      <c r="Z942" s="58">
        <v>72955</v>
      </c>
      <c r="AA942" s="59">
        <v>73073</v>
      </c>
      <c r="AB942" s="58">
        <v>73520</v>
      </c>
      <c r="AC942" s="59">
        <v>73620</v>
      </c>
      <c r="AD942" s="58">
        <v>73727</v>
      </c>
      <c r="AE942" s="58">
        <v>73834</v>
      </c>
      <c r="AF942" s="59">
        <v>74023</v>
      </c>
    </row>
    <row r="943" s="65" customFormat="1" ht="22" customHeight="1" spans="2:32">
      <c r="B943" s="73"/>
      <c r="C943" s="73"/>
      <c r="D943" s="73"/>
      <c r="E943" s="73"/>
      <c r="F943" s="73"/>
      <c r="G943" s="73"/>
      <c r="H943" s="73"/>
      <c r="I943" s="73"/>
      <c r="J943" s="73"/>
      <c r="K943" s="73"/>
      <c r="L943" s="73"/>
      <c r="M943" s="73"/>
      <c r="N943" s="73"/>
      <c r="O943" s="73"/>
      <c r="P943" s="73"/>
      <c r="Q943" s="73"/>
      <c r="R943" s="58">
        <v>72055</v>
      </c>
      <c r="S943" s="59">
        <v>72136</v>
      </c>
      <c r="T943" s="58">
        <v>72348</v>
      </c>
      <c r="U943" s="59">
        <v>72428</v>
      </c>
      <c r="V943" s="58">
        <v>72513</v>
      </c>
      <c r="W943" s="59">
        <v>72572</v>
      </c>
      <c r="X943" s="58">
        <v>72662</v>
      </c>
      <c r="Y943" s="59">
        <v>72828</v>
      </c>
      <c r="Z943" s="58">
        <v>72958</v>
      </c>
      <c r="AA943" s="59">
        <v>73074</v>
      </c>
      <c r="AB943" s="58">
        <v>73526</v>
      </c>
      <c r="AC943" s="59">
        <v>73622</v>
      </c>
      <c r="AD943" s="58">
        <v>73728</v>
      </c>
      <c r="AE943" s="58">
        <v>73835</v>
      </c>
      <c r="AF943" s="59">
        <v>74026</v>
      </c>
    </row>
    <row r="944" s="65" customFormat="1" ht="22" customHeight="1" spans="2:32">
      <c r="B944" s="73"/>
      <c r="C944" s="73"/>
      <c r="D944" s="73"/>
      <c r="E944" s="73"/>
      <c r="F944" s="73"/>
      <c r="G944" s="73"/>
      <c r="H944" s="73"/>
      <c r="I944" s="73"/>
      <c r="J944" s="73"/>
      <c r="K944" s="73"/>
      <c r="L944" s="73"/>
      <c r="M944" s="73"/>
      <c r="N944" s="73"/>
      <c r="O944" s="73"/>
      <c r="P944" s="73"/>
      <c r="Q944" s="73"/>
      <c r="R944" s="58">
        <v>72057</v>
      </c>
      <c r="S944" s="59">
        <v>72137</v>
      </c>
      <c r="T944" s="58">
        <v>72350</v>
      </c>
      <c r="U944" s="59">
        <v>72429</v>
      </c>
      <c r="V944" s="58">
        <v>72515</v>
      </c>
      <c r="W944" s="59">
        <v>72573</v>
      </c>
      <c r="X944" s="58">
        <v>72663</v>
      </c>
      <c r="Y944" s="59">
        <v>72832</v>
      </c>
      <c r="Z944" s="58">
        <v>72959</v>
      </c>
      <c r="AA944" s="59">
        <v>73075</v>
      </c>
      <c r="AB944" s="58">
        <v>73527</v>
      </c>
      <c r="AC944" s="59">
        <v>73624</v>
      </c>
      <c r="AD944" s="58">
        <v>73729</v>
      </c>
      <c r="AE944" s="58">
        <v>73838</v>
      </c>
      <c r="AF944" s="59">
        <v>74027</v>
      </c>
    </row>
    <row r="945" s="65" customFormat="1" ht="22" customHeight="1" spans="2:32">
      <c r="B945" s="73"/>
      <c r="C945" s="73"/>
      <c r="D945" s="73"/>
      <c r="E945" s="73"/>
      <c r="F945" s="73"/>
      <c r="G945" s="73"/>
      <c r="H945" s="73"/>
      <c r="I945" s="73"/>
      <c r="J945" s="73"/>
      <c r="K945" s="73"/>
      <c r="L945" s="73"/>
      <c r="M945" s="73"/>
      <c r="N945" s="73"/>
      <c r="O945" s="73"/>
      <c r="P945" s="73"/>
      <c r="Q945" s="73"/>
      <c r="R945" s="58">
        <v>72059</v>
      </c>
      <c r="S945" s="59">
        <v>72139</v>
      </c>
      <c r="T945" s="58">
        <v>72351</v>
      </c>
      <c r="U945" s="59">
        <v>72430</v>
      </c>
      <c r="V945" s="58">
        <v>72517</v>
      </c>
      <c r="W945" s="59">
        <v>72576</v>
      </c>
      <c r="X945" s="58">
        <v>72666</v>
      </c>
      <c r="Y945" s="59">
        <v>72833</v>
      </c>
      <c r="Z945" s="58">
        <v>73001</v>
      </c>
      <c r="AA945" s="59">
        <v>73077</v>
      </c>
      <c r="AB945" s="58">
        <v>73528</v>
      </c>
      <c r="AC945" s="59">
        <v>73625</v>
      </c>
      <c r="AD945" s="58">
        <v>73730</v>
      </c>
      <c r="AE945" s="58">
        <v>73840</v>
      </c>
      <c r="AF945" s="59">
        <v>74028</v>
      </c>
    </row>
    <row r="946" s="65" customFormat="1" ht="22" customHeight="1" spans="2:32">
      <c r="B946" s="73"/>
      <c r="C946" s="73"/>
      <c r="D946" s="73"/>
      <c r="E946" s="73"/>
      <c r="F946" s="73"/>
      <c r="G946" s="73"/>
      <c r="H946" s="73"/>
      <c r="I946" s="73"/>
      <c r="J946" s="73"/>
      <c r="K946" s="73"/>
      <c r="L946" s="73"/>
      <c r="M946" s="73"/>
      <c r="N946" s="73"/>
      <c r="O946" s="73"/>
      <c r="P946" s="73"/>
      <c r="Q946" s="73"/>
      <c r="R946" s="58">
        <v>72060</v>
      </c>
      <c r="S946" s="59">
        <v>72140</v>
      </c>
      <c r="T946" s="58">
        <v>72352</v>
      </c>
      <c r="U946" s="59">
        <v>72431</v>
      </c>
      <c r="V946" s="58">
        <v>72519</v>
      </c>
      <c r="W946" s="59">
        <v>72577</v>
      </c>
      <c r="X946" s="58">
        <v>72668</v>
      </c>
      <c r="Y946" s="59">
        <v>72835</v>
      </c>
      <c r="Z946" s="58">
        <v>73002</v>
      </c>
      <c r="AA946" s="59">
        <v>73079</v>
      </c>
      <c r="AB946" s="58">
        <v>73529</v>
      </c>
      <c r="AC946" s="59">
        <v>73626</v>
      </c>
      <c r="AD946" s="58">
        <v>73731</v>
      </c>
      <c r="AE946" s="58">
        <v>73841</v>
      </c>
      <c r="AF946" s="59">
        <v>74030</v>
      </c>
    </row>
    <row r="947" s="65" customFormat="1" ht="22" customHeight="1" spans="2:32">
      <c r="B947" s="73"/>
      <c r="C947" s="73"/>
      <c r="D947" s="73"/>
      <c r="E947" s="73"/>
      <c r="F947" s="73"/>
      <c r="G947" s="73"/>
      <c r="H947" s="73"/>
      <c r="I947" s="73"/>
      <c r="J947" s="73"/>
      <c r="K947" s="73"/>
      <c r="L947" s="73"/>
      <c r="M947" s="73"/>
      <c r="N947" s="73"/>
      <c r="O947" s="73"/>
      <c r="P947" s="73"/>
      <c r="Q947" s="73"/>
      <c r="R947" s="58">
        <v>72063</v>
      </c>
      <c r="S947" s="59">
        <v>72141</v>
      </c>
      <c r="T947" s="58">
        <v>72353</v>
      </c>
      <c r="U947" s="59">
        <v>72432</v>
      </c>
      <c r="V947" s="58">
        <v>72520</v>
      </c>
      <c r="W947" s="59">
        <v>72578</v>
      </c>
      <c r="X947" s="58">
        <v>72669</v>
      </c>
      <c r="Y947" s="59">
        <v>72837</v>
      </c>
      <c r="Z947" s="58">
        <v>73004</v>
      </c>
      <c r="AA947" s="59">
        <v>73082</v>
      </c>
      <c r="AB947" s="58">
        <v>73530</v>
      </c>
      <c r="AC947" s="59">
        <v>73627</v>
      </c>
      <c r="AD947" s="58">
        <v>73733</v>
      </c>
      <c r="AE947" s="58">
        <v>73842</v>
      </c>
      <c r="AF947" s="59">
        <v>74032</v>
      </c>
    </row>
    <row r="948" s="65" customFormat="1" ht="22" customHeight="1" spans="2:32">
      <c r="B948" s="73"/>
      <c r="C948" s="73"/>
      <c r="D948" s="73"/>
      <c r="E948" s="73"/>
      <c r="F948" s="73"/>
      <c r="G948" s="73"/>
      <c r="H948" s="73"/>
      <c r="I948" s="73"/>
      <c r="J948" s="73"/>
      <c r="K948" s="73"/>
      <c r="L948" s="73"/>
      <c r="M948" s="73"/>
      <c r="N948" s="73"/>
      <c r="O948" s="73"/>
      <c r="P948" s="73"/>
      <c r="Q948" s="73"/>
      <c r="R948" s="58">
        <v>72064</v>
      </c>
      <c r="S948" s="59">
        <v>72142</v>
      </c>
      <c r="T948" s="58">
        <v>72354</v>
      </c>
      <c r="U948" s="59">
        <v>72433</v>
      </c>
      <c r="V948" s="58">
        <v>72521</v>
      </c>
      <c r="W948" s="59">
        <v>72579</v>
      </c>
      <c r="X948" s="58">
        <v>72670</v>
      </c>
      <c r="Y948" s="59">
        <v>72838</v>
      </c>
      <c r="Z948" s="58">
        <v>73005</v>
      </c>
      <c r="AA948" s="59">
        <v>73086</v>
      </c>
      <c r="AB948" s="58">
        <v>73532</v>
      </c>
      <c r="AC948" s="59">
        <v>73628</v>
      </c>
      <c r="AD948" s="58">
        <v>73734</v>
      </c>
      <c r="AE948" s="58">
        <v>73843</v>
      </c>
      <c r="AF948" s="59">
        <v>74034</v>
      </c>
    </row>
    <row r="949" s="65" customFormat="1" ht="22" customHeight="1" spans="2:32">
      <c r="B949" s="73"/>
      <c r="C949" s="73"/>
      <c r="D949" s="73"/>
      <c r="E949" s="73"/>
      <c r="F949" s="73"/>
      <c r="G949" s="73"/>
      <c r="H949" s="73"/>
      <c r="I949" s="73"/>
      <c r="J949" s="73"/>
      <c r="K949" s="73"/>
      <c r="L949" s="73"/>
      <c r="M949" s="73"/>
      <c r="N949" s="73"/>
      <c r="O949" s="73"/>
      <c r="P949" s="73"/>
      <c r="Q949" s="73"/>
      <c r="R949" s="58">
        <v>72066</v>
      </c>
      <c r="S949" s="59">
        <v>72152</v>
      </c>
      <c r="T949" s="58">
        <v>72355</v>
      </c>
      <c r="U949" s="59">
        <v>72434</v>
      </c>
      <c r="V949" s="58">
        <v>72522</v>
      </c>
      <c r="W949" s="59">
        <v>72581</v>
      </c>
      <c r="X949" s="58">
        <v>72675</v>
      </c>
      <c r="Y949" s="59">
        <v>72839</v>
      </c>
      <c r="Z949" s="58">
        <v>73006</v>
      </c>
      <c r="AA949" s="59">
        <v>73090</v>
      </c>
      <c r="AB949" s="58">
        <v>73537</v>
      </c>
      <c r="AC949" s="59">
        <v>73632</v>
      </c>
      <c r="AD949" s="58">
        <v>73735</v>
      </c>
      <c r="AE949" s="58">
        <v>73844</v>
      </c>
      <c r="AF949" s="59">
        <v>74035</v>
      </c>
    </row>
    <row r="950" s="65" customFormat="1" ht="22" customHeight="1" spans="2:32">
      <c r="B950" s="73"/>
      <c r="C950" s="73"/>
      <c r="D950" s="73"/>
      <c r="E950" s="73"/>
      <c r="F950" s="73"/>
      <c r="G950" s="73"/>
      <c r="H950" s="73"/>
      <c r="I950" s="73"/>
      <c r="J950" s="73"/>
      <c r="K950" s="73"/>
      <c r="L950" s="73"/>
      <c r="M950" s="73"/>
      <c r="N950" s="73"/>
      <c r="O950" s="73"/>
      <c r="P950" s="73"/>
      <c r="Q950" s="73"/>
      <c r="R950" s="58">
        <v>72067</v>
      </c>
      <c r="S950" s="59">
        <v>72153</v>
      </c>
      <c r="T950" s="58">
        <v>72358</v>
      </c>
      <c r="U950" s="59">
        <v>72435</v>
      </c>
      <c r="V950" s="58">
        <v>72523</v>
      </c>
      <c r="W950" s="59">
        <v>72583</v>
      </c>
      <c r="X950" s="58">
        <v>72677</v>
      </c>
      <c r="Y950" s="59">
        <v>72840</v>
      </c>
      <c r="Z950" s="58">
        <v>73009</v>
      </c>
      <c r="AA950" s="59">
        <v>73092</v>
      </c>
      <c r="AB950" s="58">
        <v>73538</v>
      </c>
      <c r="AC950" s="59">
        <v>73638</v>
      </c>
      <c r="AD950" s="58">
        <v>73736</v>
      </c>
      <c r="AE950" s="58">
        <v>73847</v>
      </c>
      <c r="AF950" s="59">
        <v>74036</v>
      </c>
    </row>
    <row r="951" s="65" customFormat="1" ht="22" customHeight="1" spans="2:32">
      <c r="B951" s="73"/>
      <c r="C951" s="73"/>
      <c r="D951" s="73"/>
      <c r="E951" s="73"/>
      <c r="F951" s="73"/>
      <c r="G951" s="73"/>
      <c r="H951" s="73"/>
      <c r="I951" s="73"/>
      <c r="J951" s="73"/>
      <c r="K951" s="73"/>
      <c r="L951" s="73"/>
      <c r="M951" s="73"/>
      <c r="N951" s="73"/>
      <c r="O951" s="73"/>
      <c r="P951" s="73"/>
      <c r="Q951" s="73"/>
      <c r="R951" s="58">
        <v>72069</v>
      </c>
      <c r="S951" s="59">
        <v>72156</v>
      </c>
      <c r="T951" s="58">
        <v>72359</v>
      </c>
      <c r="U951" s="59">
        <v>72436</v>
      </c>
      <c r="V951" s="58">
        <v>72524</v>
      </c>
      <c r="W951" s="59">
        <v>72584</v>
      </c>
      <c r="X951" s="58">
        <v>72679</v>
      </c>
      <c r="Y951" s="59">
        <v>72841</v>
      </c>
      <c r="Z951" s="58">
        <v>73011</v>
      </c>
      <c r="AA951" s="59">
        <v>73095</v>
      </c>
      <c r="AB951" s="58">
        <v>73539</v>
      </c>
      <c r="AC951" s="59">
        <v>73639</v>
      </c>
      <c r="AD951" s="58">
        <v>73737</v>
      </c>
      <c r="AE951" s="58">
        <v>73848</v>
      </c>
      <c r="AF951" s="59">
        <v>74038</v>
      </c>
    </row>
    <row r="952" s="65" customFormat="1" ht="22" customHeight="1" spans="2:32">
      <c r="B952" s="73"/>
      <c r="C952" s="73"/>
      <c r="D952" s="73"/>
      <c r="E952" s="73"/>
      <c r="F952" s="73"/>
      <c r="G952" s="73"/>
      <c r="H952" s="73"/>
      <c r="I952" s="73"/>
      <c r="J952" s="73"/>
      <c r="K952" s="73"/>
      <c r="L952" s="73"/>
      <c r="M952" s="73"/>
      <c r="N952" s="73"/>
      <c r="O952" s="73"/>
      <c r="P952" s="73"/>
      <c r="Q952" s="73"/>
      <c r="R952" s="58">
        <v>72070</v>
      </c>
      <c r="S952" s="59">
        <v>72157</v>
      </c>
      <c r="T952" s="58">
        <v>72360</v>
      </c>
      <c r="U952" s="59">
        <v>72437</v>
      </c>
      <c r="V952" s="58">
        <v>72525</v>
      </c>
      <c r="W952" s="59">
        <v>72585</v>
      </c>
      <c r="X952" s="58">
        <v>72680</v>
      </c>
      <c r="Y952" s="59">
        <v>72842</v>
      </c>
      <c r="Z952" s="58">
        <v>73014</v>
      </c>
      <c r="AA952" s="59">
        <v>73098</v>
      </c>
      <c r="AB952" s="58">
        <v>73540</v>
      </c>
      <c r="AC952" s="59">
        <v>73641</v>
      </c>
      <c r="AD952" s="58">
        <v>73738</v>
      </c>
      <c r="AE952" s="58">
        <v>73851</v>
      </c>
      <c r="AF952" s="59">
        <v>74039</v>
      </c>
    </row>
    <row r="953" s="65" customFormat="1" ht="22" customHeight="1" spans="2:32">
      <c r="B953" s="73"/>
      <c r="C953" s="73"/>
      <c r="D953" s="73"/>
      <c r="E953" s="73"/>
      <c r="F953" s="73"/>
      <c r="G953" s="73"/>
      <c r="H953" s="73"/>
      <c r="I953" s="73"/>
      <c r="J953" s="73"/>
      <c r="K953" s="73"/>
      <c r="L953" s="73"/>
      <c r="M953" s="73"/>
      <c r="N953" s="73"/>
      <c r="O953" s="73"/>
      <c r="P953" s="73"/>
      <c r="Q953" s="73"/>
      <c r="R953" s="58">
        <v>74042</v>
      </c>
      <c r="S953" s="59">
        <v>74365</v>
      </c>
      <c r="T953" s="58">
        <v>74471</v>
      </c>
      <c r="U953" s="59">
        <v>74604</v>
      </c>
      <c r="V953" s="58">
        <v>74754</v>
      </c>
      <c r="W953" s="59">
        <v>74875</v>
      </c>
      <c r="X953" s="58">
        <v>75148</v>
      </c>
      <c r="Y953" s="59">
        <v>75452</v>
      </c>
      <c r="Z953" s="58">
        <v>75573</v>
      </c>
      <c r="AA953" s="59">
        <v>75770</v>
      </c>
      <c r="AB953" s="58">
        <v>75928</v>
      </c>
      <c r="AC953" s="59">
        <v>76064</v>
      </c>
      <c r="AD953" s="58">
        <v>76380</v>
      </c>
      <c r="AE953" s="58">
        <v>76471</v>
      </c>
      <c r="AF953" s="59">
        <v>76627</v>
      </c>
    </row>
    <row r="954" s="65" customFormat="1" ht="22" customHeight="1" spans="2:32">
      <c r="B954" s="73"/>
      <c r="C954" s="73"/>
      <c r="D954" s="73"/>
      <c r="E954" s="73"/>
      <c r="F954" s="73"/>
      <c r="G954" s="73"/>
      <c r="H954" s="73"/>
      <c r="I954" s="73"/>
      <c r="J954" s="73"/>
      <c r="K954" s="73"/>
      <c r="L954" s="73"/>
      <c r="M954" s="73"/>
      <c r="N954" s="73"/>
      <c r="O954" s="73"/>
      <c r="P954" s="73"/>
      <c r="Q954" s="73"/>
      <c r="R954" s="58">
        <v>74044</v>
      </c>
      <c r="S954" s="59">
        <v>74366</v>
      </c>
      <c r="T954" s="58">
        <v>74472</v>
      </c>
      <c r="U954" s="59">
        <v>74630</v>
      </c>
      <c r="V954" s="58">
        <v>74755</v>
      </c>
      <c r="W954" s="59">
        <v>74878</v>
      </c>
      <c r="X954" s="58">
        <v>75153</v>
      </c>
      <c r="Y954" s="59">
        <v>75453</v>
      </c>
      <c r="Z954" s="58">
        <v>75574</v>
      </c>
      <c r="AA954" s="59">
        <v>75772</v>
      </c>
      <c r="AB954" s="58">
        <v>75929</v>
      </c>
      <c r="AC954" s="59">
        <v>76066</v>
      </c>
      <c r="AD954" s="58">
        <v>76384</v>
      </c>
      <c r="AE954" s="58">
        <v>76472</v>
      </c>
      <c r="AF954" s="59">
        <v>76629</v>
      </c>
    </row>
    <row r="955" s="65" customFormat="1" ht="22" customHeight="1" spans="2:32">
      <c r="B955" s="73"/>
      <c r="C955" s="73"/>
      <c r="D955" s="73"/>
      <c r="E955" s="73"/>
      <c r="F955" s="73"/>
      <c r="G955" s="73"/>
      <c r="H955" s="73"/>
      <c r="I955" s="73"/>
      <c r="J955" s="73"/>
      <c r="K955" s="73"/>
      <c r="L955" s="73"/>
      <c r="M955" s="73"/>
      <c r="N955" s="73"/>
      <c r="O955" s="73"/>
      <c r="P955" s="73"/>
      <c r="Q955" s="73"/>
      <c r="R955" s="58">
        <v>74045</v>
      </c>
      <c r="S955" s="59">
        <v>74367</v>
      </c>
      <c r="T955" s="58">
        <v>74521</v>
      </c>
      <c r="U955" s="59">
        <v>74631</v>
      </c>
      <c r="V955" s="58">
        <v>74756</v>
      </c>
      <c r="W955" s="59">
        <v>74880</v>
      </c>
      <c r="X955" s="58">
        <v>75155</v>
      </c>
      <c r="Y955" s="59">
        <v>75457</v>
      </c>
      <c r="Z955" s="58">
        <v>75630</v>
      </c>
      <c r="AA955" s="59">
        <v>75778</v>
      </c>
      <c r="AB955" s="58">
        <v>75930</v>
      </c>
      <c r="AC955" s="59">
        <v>76067</v>
      </c>
      <c r="AD955" s="58">
        <v>76385</v>
      </c>
      <c r="AE955" s="58">
        <v>76474</v>
      </c>
      <c r="AF955" s="59">
        <v>76631</v>
      </c>
    </row>
    <row r="956" s="65" customFormat="1" ht="22" customHeight="1" spans="2:32">
      <c r="B956" s="73"/>
      <c r="C956" s="73"/>
      <c r="D956" s="73"/>
      <c r="E956" s="73"/>
      <c r="F956" s="73"/>
      <c r="G956" s="73"/>
      <c r="H956" s="73"/>
      <c r="I956" s="73"/>
      <c r="J956" s="73"/>
      <c r="K956" s="73"/>
      <c r="L956" s="73"/>
      <c r="M956" s="73"/>
      <c r="N956" s="73"/>
      <c r="O956" s="73"/>
      <c r="P956" s="73"/>
      <c r="Q956" s="73"/>
      <c r="R956" s="58">
        <v>74046</v>
      </c>
      <c r="S956" s="59">
        <v>74368</v>
      </c>
      <c r="T956" s="58">
        <v>74523</v>
      </c>
      <c r="U956" s="59">
        <v>74632</v>
      </c>
      <c r="V956" s="58">
        <v>74759</v>
      </c>
      <c r="W956" s="59">
        <v>74881</v>
      </c>
      <c r="X956" s="58">
        <v>75157</v>
      </c>
      <c r="Y956" s="59">
        <v>75458</v>
      </c>
      <c r="Z956" s="58">
        <v>75631</v>
      </c>
      <c r="AA956" s="59">
        <v>75779</v>
      </c>
      <c r="AB956" s="58">
        <v>75931</v>
      </c>
      <c r="AC956" s="59">
        <v>76068</v>
      </c>
      <c r="AD956" s="58">
        <v>76388</v>
      </c>
      <c r="AE956" s="58">
        <v>76475</v>
      </c>
      <c r="AF956" s="59">
        <v>76632</v>
      </c>
    </row>
    <row r="957" s="65" customFormat="1" ht="22" customHeight="1" spans="2:32">
      <c r="B957" s="73"/>
      <c r="C957" s="73"/>
      <c r="D957" s="73"/>
      <c r="E957" s="73"/>
      <c r="F957" s="73"/>
      <c r="G957" s="73"/>
      <c r="H957" s="73"/>
      <c r="I957" s="73"/>
      <c r="J957" s="73"/>
      <c r="K957" s="73"/>
      <c r="L957" s="73"/>
      <c r="M957" s="73"/>
      <c r="N957" s="73"/>
      <c r="O957" s="73"/>
      <c r="P957" s="73"/>
      <c r="Q957" s="73"/>
      <c r="R957" s="58">
        <v>74047</v>
      </c>
      <c r="S957" s="59">
        <v>74369</v>
      </c>
      <c r="T957" s="58">
        <v>74525</v>
      </c>
      <c r="U957" s="59">
        <v>74633</v>
      </c>
      <c r="V957" s="58">
        <v>74760</v>
      </c>
      <c r="W957" s="59">
        <v>74883</v>
      </c>
      <c r="X957" s="58">
        <v>75158</v>
      </c>
      <c r="Y957" s="59">
        <v>75462</v>
      </c>
      <c r="Z957" s="58">
        <v>75633</v>
      </c>
      <c r="AA957" s="59">
        <v>75782</v>
      </c>
      <c r="AB957" s="58">
        <v>75932</v>
      </c>
      <c r="AC957" s="59">
        <v>76070</v>
      </c>
      <c r="AD957" s="58">
        <v>76389</v>
      </c>
      <c r="AE957" s="58">
        <v>76476</v>
      </c>
      <c r="AF957" s="59">
        <v>76634</v>
      </c>
    </row>
    <row r="958" s="65" customFormat="1" ht="22" customHeight="1" spans="2:32">
      <c r="B958" s="73"/>
      <c r="C958" s="73"/>
      <c r="D958" s="73"/>
      <c r="E958" s="73"/>
      <c r="F958" s="73"/>
      <c r="G958" s="73"/>
      <c r="H958" s="73"/>
      <c r="I958" s="73"/>
      <c r="J958" s="73"/>
      <c r="K958" s="73"/>
      <c r="L958" s="73"/>
      <c r="M958" s="73"/>
      <c r="N958" s="73"/>
      <c r="O958" s="73"/>
      <c r="P958" s="73"/>
      <c r="Q958" s="73"/>
      <c r="R958" s="58">
        <v>74048</v>
      </c>
      <c r="S958" s="59">
        <v>74370</v>
      </c>
      <c r="T958" s="58">
        <v>74528</v>
      </c>
      <c r="U958" s="59">
        <v>74636</v>
      </c>
      <c r="V958" s="58">
        <v>74761</v>
      </c>
      <c r="W958" s="59">
        <v>74884</v>
      </c>
      <c r="X958" s="58">
        <v>75161</v>
      </c>
      <c r="Y958" s="59">
        <v>75468</v>
      </c>
      <c r="Z958" s="58">
        <v>75636</v>
      </c>
      <c r="AA958" s="59">
        <v>75784</v>
      </c>
      <c r="AB958" s="58">
        <v>75933</v>
      </c>
      <c r="AC958" s="59">
        <v>76073</v>
      </c>
      <c r="AD958" s="58">
        <v>76424</v>
      </c>
      <c r="AE958" s="58">
        <v>76481</v>
      </c>
      <c r="AF958" s="59">
        <v>76635</v>
      </c>
    </row>
    <row r="959" s="65" customFormat="1" ht="22" customHeight="1" spans="2:32">
      <c r="B959" s="73"/>
      <c r="C959" s="73"/>
      <c r="D959" s="73"/>
      <c r="E959" s="73"/>
      <c r="F959" s="73"/>
      <c r="G959" s="73"/>
      <c r="H959" s="73"/>
      <c r="I959" s="73"/>
      <c r="J959" s="73"/>
      <c r="K959" s="73"/>
      <c r="L959" s="73"/>
      <c r="M959" s="73"/>
      <c r="N959" s="73"/>
      <c r="O959" s="73"/>
      <c r="P959" s="73"/>
      <c r="Q959" s="73"/>
      <c r="R959" s="58">
        <v>74052</v>
      </c>
      <c r="S959" s="59">
        <v>74402</v>
      </c>
      <c r="T959" s="58">
        <v>74529</v>
      </c>
      <c r="U959" s="59">
        <v>74637</v>
      </c>
      <c r="V959" s="58">
        <v>74764</v>
      </c>
      <c r="W959" s="59">
        <v>74930</v>
      </c>
      <c r="X959" s="58">
        <v>75163</v>
      </c>
      <c r="Y959" s="59">
        <v>75469</v>
      </c>
      <c r="Z959" s="58">
        <v>75637</v>
      </c>
      <c r="AA959" s="59">
        <v>75785</v>
      </c>
      <c r="AB959" s="58">
        <v>75934</v>
      </c>
      <c r="AC959" s="59">
        <v>76077</v>
      </c>
      <c r="AD959" s="58">
        <v>76426</v>
      </c>
      <c r="AE959" s="58">
        <v>76483</v>
      </c>
      <c r="AF959" s="59">
        <v>76636</v>
      </c>
    </row>
    <row r="960" s="65" customFormat="1" ht="22" customHeight="1" spans="2:32">
      <c r="B960" s="73"/>
      <c r="C960" s="73"/>
      <c r="D960" s="73"/>
      <c r="E960" s="73"/>
      <c r="F960" s="73"/>
      <c r="G960" s="73"/>
      <c r="H960" s="73"/>
      <c r="I960" s="73"/>
      <c r="J960" s="73"/>
      <c r="K960" s="73"/>
      <c r="L960" s="73"/>
      <c r="M960" s="73"/>
      <c r="N960" s="73"/>
      <c r="O960" s="73"/>
      <c r="P960" s="73"/>
      <c r="Q960" s="73"/>
      <c r="R960" s="58">
        <v>74054</v>
      </c>
      <c r="S960" s="59">
        <v>74421</v>
      </c>
      <c r="T960" s="58">
        <v>74530</v>
      </c>
      <c r="U960" s="59">
        <v>74640</v>
      </c>
      <c r="V960" s="58">
        <v>74766</v>
      </c>
      <c r="W960" s="59">
        <v>74931</v>
      </c>
      <c r="X960" s="58">
        <v>75169</v>
      </c>
      <c r="Y960" s="59">
        <v>75470</v>
      </c>
      <c r="Z960" s="58">
        <v>75638</v>
      </c>
      <c r="AA960" s="59">
        <v>75788</v>
      </c>
      <c r="AB960" s="58">
        <v>75936</v>
      </c>
      <c r="AC960" s="59">
        <v>76084</v>
      </c>
      <c r="AD960" s="58">
        <v>76427</v>
      </c>
      <c r="AE960" s="58">
        <v>76484</v>
      </c>
      <c r="AF960" s="59">
        <v>76637</v>
      </c>
    </row>
    <row r="961" s="65" customFormat="1" ht="22" customHeight="1" spans="2:32">
      <c r="B961" s="73"/>
      <c r="C961" s="73"/>
      <c r="D961" s="73"/>
      <c r="E961" s="73"/>
      <c r="F961" s="73"/>
      <c r="G961" s="73"/>
      <c r="H961" s="73"/>
      <c r="I961" s="73"/>
      <c r="J961" s="73"/>
      <c r="K961" s="73"/>
      <c r="L961" s="73"/>
      <c r="M961" s="73"/>
      <c r="N961" s="73"/>
      <c r="O961" s="73"/>
      <c r="P961" s="73"/>
      <c r="Q961" s="73"/>
      <c r="R961" s="58">
        <v>74056</v>
      </c>
      <c r="S961" s="59">
        <v>74422</v>
      </c>
      <c r="T961" s="58">
        <v>74531</v>
      </c>
      <c r="U961" s="59">
        <v>74641</v>
      </c>
      <c r="V961" s="58">
        <v>74824</v>
      </c>
      <c r="W961" s="59">
        <v>74932</v>
      </c>
      <c r="X961" s="58">
        <v>75410</v>
      </c>
      <c r="Y961" s="59">
        <v>75471</v>
      </c>
      <c r="Z961" s="58">
        <v>75639</v>
      </c>
      <c r="AA961" s="59">
        <v>75789</v>
      </c>
      <c r="AB961" s="58">
        <v>75937</v>
      </c>
      <c r="AC961" s="59">
        <v>76088</v>
      </c>
      <c r="AD961" s="58">
        <v>76429</v>
      </c>
      <c r="AE961" s="58">
        <v>76485</v>
      </c>
      <c r="AF961" s="59">
        <v>76638</v>
      </c>
    </row>
    <row r="962" s="65" customFormat="1" ht="22" customHeight="1" spans="2:32">
      <c r="B962" s="73"/>
      <c r="C962" s="73"/>
      <c r="D962" s="73"/>
      <c r="E962" s="73"/>
      <c r="F962" s="73"/>
      <c r="G962" s="73"/>
      <c r="H962" s="73"/>
      <c r="I962" s="73"/>
      <c r="J962" s="73"/>
      <c r="K962" s="73"/>
      <c r="L962" s="73"/>
      <c r="M962" s="73"/>
      <c r="N962" s="73"/>
      <c r="O962" s="73"/>
      <c r="P962" s="73"/>
      <c r="Q962" s="73"/>
      <c r="R962" s="58">
        <v>74058</v>
      </c>
      <c r="S962" s="59">
        <v>74423</v>
      </c>
      <c r="T962" s="58">
        <v>74533</v>
      </c>
      <c r="U962" s="59">
        <v>74643</v>
      </c>
      <c r="V962" s="58">
        <v>74825</v>
      </c>
      <c r="W962" s="59">
        <v>74935</v>
      </c>
      <c r="X962" s="58">
        <v>75411</v>
      </c>
      <c r="Y962" s="59">
        <v>75472</v>
      </c>
      <c r="Z962" s="58">
        <v>75640</v>
      </c>
      <c r="AA962" s="59">
        <v>75792</v>
      </c>
      <c r="AB962" s="58">
        <v>75938</v>
      </c>
      <c r="AC962" s="59">
        <v>76093</v>
      </c>
      <c r="AD962" s="58">
        <v>76430</v>
      </c>
      <c r="AE962" s="58">
        <v>76486</v>
      </c>
      <c r="AF962" s="59">
        <v>76639</v>
      </c>
    </row>
    <row r="963" s="65" customFormat="1" ht="22" customHeight="1" spans="2:32">
      <c r="B963" s="73"/>
      <c r="C963" s="73"/>
      <c r="D963" s="73"/>
      <c r="E963" s="73"/>
      <c r="F963" s="73"/>
      <c r="G963" s="73"/>
      <c r="H963" s="73"/>
      <c r="I963" s="73"/>
      <c r="J963" s="73"/>
      <c r="K963" s="73"/>
      <c r="L963" s="73"/>
      <c r="M963" s="73"/>
      <c r="N963" s="73"/>
      <c r="O963" s="73"/>
      <c r="P963" s="73"/>
      <c r="Q963" s="73"/>
      <c r="R963" s="58">
        <v>74059</v>
      </c>
      <c r="S963" s="59">
        <v>74425</v>
      </c>
      <c r="T963" s="58">
        <v>74534</v>
      </c>
      <c r="U963" s="59">
        <v>74644</v>
      </c>
      <c r="V963" s="58">
        <v>74826</v>
      </c>
      <c r="W963" s="59">
        <v>74936</v>
      </c>
      <c r="X963" s="58">
        <v>75412</v>
      </c>
      <c r="Y963" s="59">
        <v>75473</v>
      </c>
      <c r="Z963" s="58">
        <v>75643</v>
      </c>
      <c r="AA963" s="59">
        <v>75802</v>
      </c>
      <c r="AB963" s="58">
        <v>75939</v>
      </c>
      <c r="AC963" s="59">
        <v>76225</v>
      </c>
      <c r="AD963" s="58">
        <v>76431</v>
      </c>
      <c r="AE963" s="58">
        <v>76487</v>
      </c>
      <c r="AF963" s="59">
        <v>76640</v>
      </c>
    </row>
    <row r="964" s="65" customFormat="1" ht="22" customHeight="1" spans="2:32">
      <c r="B964" s="73"/>
      <c r="C964" s="73"/>
      <c r="D964" s="73"/>
      <c r="E964" s="73"/>
      <c r="F964" s="73"/>
      <c r="G964" s="73"/>
      <c r="H964" s="73"/>
      <c r="I964" s="73"/>
      <c r="J964" s="73"/>
      <c r="K964" s="73"/>
      <c r="L964" s="73"/>
      <c r="M964" s="73"/>
      <c r="N964" s="73"/>
      <c r="O964" s="73"/>
      <c r="P964" s="73"/>
      <c r="Q964" s="73"/>
      <c r="R964" s="58">
        <v>74060</v>
      </c>
      <c r="S964" s="59">
        <v>74426</v>
      </c>
      <c r="T964" s="58">
        <v>74535</v>
      </c>
      <c r="U964" s="59">
        <v>74646</v>
      </c>
      <c r="V964" s="58">
        <v>74827</v>
      </c>
      <c r="W964" s="59">
        <v>74937</v>
      </c>
      <c r="X964" s="58">
        <v>75413</v>
      </c>
      <c r="Y964" s="59">
        <v>75476</v>
      </c>
      <c r="Z964" s="58">
        <v>75645</v>
      </c>
      <c r="AA964" s="59">
        <v>75803</v>
      </c>
      <c r="AB964" s="58">
        <v>75941</v>
      </c>
      <c r="AC964" s="59">
        <v>76228</v>
      </c>
      <c r="AD964" s="58">
        <v>76432</v>
      </c>
      <c r="AE964" s="58">
        <v>76490</v>
      </c>
      <c r="AF964" s="59">
        <v>76641</v>
      </c>
    </row>
    <row r="965" s="65" customFormat="1" ht="22" customHeight="1" spans="2:32">
      <c r="B965" s="73"/>
      <c r="C965" s="73"/>
      <c r="D965" s="73"/>
      <c r="E965" s="73"/>
      <c r="F965" s="73"/>
      <c r="G965" s="73"/>
      <c r="H965" s="73"/>
      <c r="I965" s="73"/>
      <c r="J965" s="73"/>
      <c r="K965" s="73"/>
      <c r="L965" s="73"/>
      <c r="M965" s="73"/>
      <c r="N965" s="73"/>
      <c r="O965" s="73"/>
      <c r="P965" s="73"/>
      <c r="Q965" s="73"/>
      <c r="R965" s="58">
        <v>74061</v>
      </c>
      <c r="S965" s="59">
        <v>74427</v>
      </c>
      <c r="T965" s="58">
        <v>74536</v>
      </c>
      <c r="U965" s="59">
        <v>74647</v>
      </c>
      <c r="V965" s="58">
        <v>74829</v>
      </c>
      <c r="W965" s="59">
        <v>74939</v>
      </c>
      <c r="X965" s="58">
        <v>75415</v>
      </c>
      <c r="Y965" s="59">
        <v>75477</v>
      </c>
      <c r="Z965" s="58">
        <v>75650</v>
      </c>
      <c r="AA965" s="59">
        <v>75831</v>
      </c>
      <c r="AB965" s="58">
        <v>75942</v>
      </c>
      <c r="AC965" s="59">
        <v>76230</v>
      </c>
      <c r="AD965" s="58">
        <v>76433</v>
      </c>
      <c r="AE965" s="58">
        <v>76491</v>
      </c>
      <c r="AF965" s="59">
        <v>76642</v>
      </c>
    </row>
    <row r="966" s="65" customFormat="1" ht="22" customHeight="1" spans="2:32">
      <c r="B966" s="73"/>
      <c r="C966" s="73"/>
      <c r="D966" s="73"/>
      <c r="E966" s="73"/>
      <c r="F966" s="73"/>
      <c r="G966" s="73"/>
      <c r="H966" s="73"/>
      <c r="I966" s="73"/>
      <c r="J966" s="73"/>
      <c r="K966" s="73"/>
      <c r="L966" s="73"/>
      <c r="M966" s="73"/>
      <c r="N966" s="73"/>
      <c r="O966" s="73"/>
      <c r="P966" s="73"/>
      <c r="Q966" s="73"/>
      <c r="R966" s="58">
        <v>74062</v>
      </c>
      <c r="S966" s="59">
        <v>74428</v>
      </c>
      <c r="T966" s="58">
        <v>74538</v>
      </c>
      <c r="U966" s="59">
        <v>74650</v>
      </c>
      <c r="V966" s="58">
        <v>74831</v>
      </c>
      <c r="W966" s="59">
        <v>74940</v>
      </c>
      <c r="X966" s="58">
        <v>75416</v>
      </c>
      <c r="Y966" s="59">
        <v>75478</v>
      </c>
      <c r="Z966" s="58">
        <v>75651</v>
      </c>
      <c r="AA966" s="59">
        <v>75832</v>
      </c>
      <c r="AB966" s="58">
        <v>75943</v>
      </c>
      <c r="AC966" s="59">
        <v>76233</v>
      </c>
      <c r="AD966" s="58">
        <v>76435</v>
      </c>
      <c r="AE966" s="58">
        <v>76511</v>
      </c>
      <c r="AF966" s="59">
        <v>76644</v>
      </c>
    </row>
    <row r="967" s="65" customFormat="1" ht="22" customHeight="1" spans="2:32">
      <c r="B967" s="73"/>
      <c r="C967" s="73"/>
      <c r="D967" s="73"/>
      <c r="E967" s="73"/>
      <c r="F967" s="73"/>
      <c r="G967" s="73"/>
      <c r="H967" s="73"/>
      <c r="I967" s="73"/>
      <c r="J967" s="73"/>
      <c r="K967" s="73"/>
      <c r="L967" s="73"/>
      <c r="M967" s="73"/>
      <c r="N967" s="73"/>
      <c r="O967" s="73"/>
      <c r="P967" s="73"/>
      <c r="Q967" s="73"/>
      <c r="R967" s="58">
        <v>74071</v>
      </c>
      <c r="S967" s="59">
        <v>74430</v>
      </c>
      <c r="T967" s="58">
        <v>74540</v>
      </c>
      <c r="U967" s="59">
        <v>74651</v>
      </c>
      <c r="V967" s="58">
        <v>74832</v>
      </c>
      <c r="W967" s="59">
        <v>74941</v>
      </c>
      <c r="X967" s="58">
        <v>75417</v>
      </c>
      <c r="Y967" s="59">
        <v>75479</v>
      </c>
      <c r="Z967" s="58">
        <v>75656</v>
      </c>
      <c r="AA967" s="59">
        <v>75833</v>
      </c>
      <c r="AB967" s="58">
        <v>75944</v>
      </c>
      <c r="AC967" s="59">
        <v>76234</v>
      </c>
      <c r="AD967" s="58">
        <v>76436</v>
      </c>
      <c r="AE967" s="58">
        <v>76518</v>
      </c>
      <c r="AF967" s="59">
        <v>76648</v>
      </c>
    </row>
    <row r="968" s="65" customFormat="1" ht="22" customHeight="1" spans="2:32">
      <c r="B968" s="73"/>
      <c r="C968" s="73"/>
      <c r="D968" s="73"/>
      <c r="E968" s="73"/>
      <c r="F968" s="73"/>
      <c r="G968" s="73"/>
      <c r="H968" s="73"/>
      <c r="I968" s="73"/>
      <c r="J968" s="73"/>
      <c r="K968" s="73"/>
      <c r="L968" s="73"/>
      <c r="M968" s="73"/>
      <c r="N968" s="73"/>
      <c r="O968" s="73"/>
      <c r="P968" s="73"/>
      <c r="Q968" s="73"/>
      <c r="R968" s="58">
        <v>74072</v>
      </c>
      <c r="S968" s="59">
        <v>74431</v>
      </c>
      <c r="T968" s="58">
        <v>74542</v>
      </c>
      <c r="U968" s="59">
        <v>74652</v>
      </c>
      <c r="V968" s="58">
        <v>74833</v>
      </c>
      <c r="W968" s="59">
        <v>74942</v>
      </c>
      <c r="X968" s="58">
        <v>75420</v>
      </c>
      <c r="Y968" s="59">
        <v>75480</v>
      </c>
      <c r="Z968" s="58">
        <v>75657</v>
      </c>
      <c r="AA968" s="59">
        <v>75834</v>
      </c>
      <c r="AB968" s="58">
        <v>75946</v>
      </c>
      <c r="AC968" s="59">
        <v>76238</v>
      </c>
      <c r="AD968" s="58">
        <v>76437</v>
      </c>
      <c r="AE968" s="58">
        <v>76519</v>
      </c>
      <c r="AF968" s="59">
        <v>76649</v>
      </c>
    </row>
    <row r="969" s="65" customFormat="1" ht="22" customHeight="1" spans="2:32">
      <c r="B969" s="73"/>
      <c r="C969" s="73"/>
      <c r="D969" s="73"/>
      <c r="E969" s="73"/>
      <c r="F969" s="73"/>
      <c r="G969" s="73"/>
      <c r="H969" s="73"/>
      <c r="I969" s="73"/>
      <c r="J969" s="73"/>
      <c r="K969" s="73"/>
      <c r="L969" s="73"/>
      <c r="M969" s="73"/>
      <c r="N969" s="73"/>
      <c r="O969" s="73"/>
      <c r="P969" s="73"/>
      <c r="Q969" s="73"/>
      <c r="R969" s="58">
        <v>74079</v>
      </c>
      <c r="S969" s="59">
        <v>74432</v>
      </c>
      <c r="T969" s="58">
        <v>74543</v>
      </c>
      <c r="U969" s="59">
        <v>74653</v>
      </c>
      <c r="V969" s="58">
        <v>74834</v>
      </c>
      <c r="W969" s="59">
        <v>74943</v>
      </c>
      <c r="X969" s="58">
        <v>75421</v>
      </c>
      <c r="Y969" s="59">
        <v>75481</v>
      </c>
      <c r="Z969" s="58">
        <v>75659</v>
      </c>
      <c r="AA969" s="59">
        <v>75835</v>
      </c>
      <c r="AB969" s="58">
        <v>75948</v>
      </c>
      <c r="AC969" s="59">
        <v>76239</v>
      </c>
      <c r="AD969" s="58">
        <v>76442</v>
      </c>
      <c r="AE969" s="58">
        <v>76520</v>
      </c>
      <c r="AF969" s="59">
        <v>76650</v>
      </c>
    </row>
    <row r="970" s="65" customFormat="1" ht="22" customHeight="1" spans="2:32">
      <c r="B970" s="73"/>
      <c r="C970" s="73"/>
      <c r="D970" s="73"/>
      <c r="E970" s="73"/>
      <c r="F970" s="73"/>
      <c r="G970" s="73"/>
      <c r="H970" s="73"/>
      <c r="I970" s="73"/>
      <c r="J970" s="73"/>
      <c r="K970" s="73"/>
      <c r="L970" s="73"/>
      <c r="M970" s="73"/>
      <c r="N970" s="73"/>
      <c r="O970" s="73"/>
      <c r="P970" s="73"/>
      <c r="Q970" s="73"/>
      <c r="R970" s="58">
        <v>74080</v>
      </c>
      <c r="S970" s="59">
        <v>74434</v>
      </c>
      <c r="T970" s="58">
        <v>74545</v>
      </c>
      <c r="U970" s="59">
        <v>74721</v>
      </c>
      <c r="V970" s="58">
        <v>74836</v>
      </c>
      <c r="W970" s="59">
        <v>74944</v>
      </c>
      <c r="X970" s="58">
        <v>75422</v>
      </c>
      <c r="Y970" s="59">
        <v>75486</v>
      </c>
      <c r="Z970" s="58">
        <v>75661</v>
      </c>
      <c r="AA970" s="59">
        <v>75838</v>
      </c>
      <c r="AB970" s="58">
        <v>75949</v>
      </c>
      <c r="AC970" s="59">
        <v>76246</v>
      </c>
      <c r="AD970" s="58">
        <v>76443</v>
      </c>
      <c r="AE970" s="58">
        <v>76523</v>
      </c>
      <c r="AF970" s="59">
        <v>76651</v>
      </c>
    </row>
    <row r="971" s="65" customFormat="1" ht="22" customHeight="1" spans="2:32">
      <c r="B971" s="73"/>
      <c r="C971" s="73"/>
      <c r="D971" s="73"/>
      <c r="E971" s="73"/>
      <c r="F971" s="73"/>
      <c r="G971" s="73"/>
      <c r="H971" s="73"/>
      <c r="I971" s="73"/>
      <c r="J971" s="73"/>
      <c r="K971" s="73"/>
      <c r="L971" s="73"/>
      <c r="M971" s="73"/>
      <c r="N971" s="73"/>
      <c r="O971" s="73"/>
      <c r="P971" s="73"/>
      <c r="Q971" s="73"/>
      <c r="R971" s="58">
        <v>74081</v>
      </c>
      <c r="S971" s="59">
        <v>74435</v>
      </c>
      <c r="T971" s="58">
        <v>74546</v>
      </c>
      <c r="U971" s="59">
        <v>74722</v>
      </c>
      <c r="V971" s="58">
        <v>74839</v>
      </c>
      <c r="W971" s="59">
        <v>74946</v>
      </c>
      <c r="X971" s="58">
        <v>75423</v>
      </c>
      <c r="Y971" s="59">
        <v>75487</v>
      </c>
      <c r="Z971" s="58">
        <v>75666</v>
      </c>
      <c r="AA971" s="59">
        <v>75839</v>
      </c>
      <c r="AB971" s="58">
        <v>75951</v>
      </c>
      <c r="AC971" s="59">
        <v>76251</v>
      </c>
      <c r="AD971" s="58">
        <v>76444</v>
      </c>
      <c r="AE971" s="58">
        <v>76525</v>
      </c>
      <c r="AF971" s="59">
        <v>76652</v>
      </c>
    </row>
    <row r="972" s="65" customFormat="1" ht="22" customHeight="1" spans="2:32">
      <c r="B972" s="73"/>
      <c r="C972" s="73"/>
      <c r="D972" s="73"/>
      <c r="E972" s="73"/>
      <c r="F972" s="73"/>
      <c r="G972" s="73"/>
      <c r="H972" s="73"/>
      <c r="I972" s="73"/>
      <c r="J972" s="73"/>
      <c r="K972" s="73"/>
      <c r="L972" s="73"/>
      <c r="M972" s="73"/>
      <c r="N972" s="73"/>
      <c r="O972" s="73"/>
      <c r="P972" s="73"/>
      <c r="Q972" s="73"/>
      <c r="R972" s="58">
        <v>74083</v>
      </c>
      <c r="S972" s="59">
        <v>74436</v>
      </c>
      <c r="T972" s="58">
        <v>74547</v>
      </c>
      <c r="U972" s="59">
        <v>74723</v>
      </c>
      <c r="V972" s="58">
        <v>74840</v>
      </c>
      <c r="W972" s="59">
        <v>74948</v>
      </c>
      <c r="X972" s="58">
        <v>75424</v>
      </c>
      <c r="Y972" s="59">
        <v>75488</v>
      </c>
      <c r="Z972" s="58">
        <v>75667</v>
      </c>
      <c r="AA972" s="59">
        <v>75840</v>
      </c>
      <c r="AB972" s="58">
        <v>75954</v>
      </c>
      <c r="AC972" s="59">
        <v>76252</v>
      </c>
      <c r="AD972" s="58">
        <v>76445</v>
      </c>
      <c r="AE972" s="58">
        <v>76527</v>
      </c>
      <c r="AF972" s="59">
        <v>76653</v>
      </c>
    </row>
    <row r="973" s="65" customFormat="1" ht="22" customHeight="1" spans="2:32">
      <c r="B973" s="73"/>
      <c r="C973" s="73"/>
      <c r="D973" s="73"/>
      <c r="E973" s="73"/>
      <c r="F973" s="73"/>
      <c r="G973" s="73"/>
      <c r="H973" s="73"/>
      <c r="I973" s="73"/>
      <c r="J973" s="73"/>
      <c r="K973" s="73"/>
      <c r="L973" s="73"/>
      <c r="M973" s="73"/>
      <c r="N973" s="73"/>
      <c r="O973" s="73"/>
      <c r="P973" s="73"/>
      <c r="Q973" s="73"/>
      <c r="R973" s="58">
        <v>74084</v>
      </c>
      <c r="S973" s="59">
        <v>74437</v>
      </c>
      <c r="T973" s="58">
        <v>74549</v>
      </c>
      <c r="U973" s="59">
        <v>74724</v>
      </c>
      <c r="V973" s="58">
        <v>74842</v>
      </c>
      <c r="W973" s="59">
        <v>74949</v>
      </c>
      <c r="X973" s="58">
        <v>75425</v>
      </c>
      <c r="Y973" s="59">
        <v>75491</v>
      </c>
      <c r="Z973" s="58">
        <v>75668</v>
      </c>
      <c r="AA973" s="59">
        <v>75844</v>
      </c>
      <c r="AB973" s="58">
        <v>75956</v>
      </c>
      <c r="AC973" s="59">
        <v>76253</v>
      </c>
      <c r="AD973" s="58">
        <v>76446</v>
      </c>
      <c r="AE973" s="58">
        <v>76530</v>
      </c>
      <c r="AF973" s="59">
        <v>76654</v>
      </c>
    </row>
    <row r="974" s="65" customFormat="1" ht="22" customHeight="1" spans="2:32">
      <c r="B974" s="73"/>
      <c r="C974" s="73"/>
      <c r="D974" s="73"/>
      <c r="E974" s="73"/>
      <c r="F974" s="73"/>
      <c r="G974" s="73"/>
      <c r="H974" s="73"/>
      <c r="I974" s="73"/>
      <c r="J974" s="73"/>
      <c r="K974" s="73"/>
      <c r="L974" s="73"/>
      <c r="M974" s="73"/>
      <c r="N974" s="73"/>
      <c r="O974" s="73"/>
      <c r="P974" s="73"/>
      <c r="Q974" s="73"/>
      <c r="R974" s="58">
        <v>74085</v>
      </c>
      <c r="S974" s="59">
        <v>74438</v>
      </c>
      <c r="T974" s="58">
        <v>74552</v>
      </c>
      <c r="U974" s="59">
        <v>74726</v>
      </c>
      <c r="V974" s="58">
        <v>74843</v>
      </c>
      <c r="W974" s="59">
        <v>74951</v>
      </c>
      <c r="X974" s="58">
        <v>75426</v>
      </c>
      <c r="Y974" s="59">
        <v>75492</v>
      </c>
      <c r="Z974" s="58">
        <v>75669</v>
      </c>
      <c r="AA974" s="59">
        <v>75845</v>
      </c>
      <c r="AB974" s="58">
        <v>75959</v>
      </c>
      <c r="AC974" s="59">
        <v>76255</v>
      </c>
      <c r="AD974" s="58">
        <v>76448</v>
      </c>
      <c r="AE974" s="58">
        <v>76531</v>
      </c>
      <c r="AF974" s="59">
        <v>76656</v>
      </c>
    </row>
    <row r="975" s="65" customFormat="1" ht="22" customHeight="1" spans="2:32">
      <c r="B975" s="73"/>
      <c r="C975" s="73"/>
      <c r="D975" s="73"/>
      <c r="E975" s="73"/>
      <c r="F975" s="73"/>
      <c r="G975" s="73"/>
      <c r="H975" s="73"/>
      <c r="I975" s="73"/>
      <c r="J975" s="73"/>
      <c r="K975" s="73"/>
      <c r="L975" s="73"/>
      <c r="M975" s="73"/>
      <c r="N975" s="73"/>
      <c r="O975" s="73"/>
      <c r="P975" s="73"/>
      <c r="Q975" s="73"/>
      <c r="R975" s="58">
        <v>74301</v>
      </c>
      <c r="S975" s="59">
        <v>74440</v>
      </c>
      <c r="T975" s="58">
        <v>74553</v>
      </c>
      <c r="U975" s="59">
        <v>74727</v>
      </c>
      <c r="V975" s="58">
        <v>74844</v>
      </c>
      <c r="W975" s="59">
        <v>74956</v>
      </c>
      <c r="X975" s="58">
        <v>75428</v>
      </c>
      <c r="Y975" s="59">
        <v>75493</v>
      </c>
      <c r="Z975" s="58">
        <v>75681</v>
      </c>
      <c r="AA975" s="59">
        <v>75846</v>
      </c>
      <c r="AB975" s="58">
        <v>75960</v>
      </c>
      <c r="AC975" s="59">
        <v>76261</v>
      </c>
      <c r="AD975" s="58">
        <v>76449</v>
      </c>
      <c r="AE975" s="58">
        <v>76534</v>
      </c>
      <c r="AF975" s="59">
        <v>76660</v>
      </c>
    </row>
    <row r="976" s="65" customFormat="1" ht="22" customHeight="1" spans="2:32">
      <c r="B976" s="73"/>
      <c r="C976" s="73"/>
      <c r="D976" s="73"/>
      <c r="E976" s="73"/>
      <c r="F976" s="73"/>
      <c r="G976" s="73"/>
      <c r="H976" s="73"/>
      <c r="I976" s="73"/>
      <c r="J976" s="73"/>
      <c r="K976" s="73"/>
      <c r="L976" s="73"/>
      <c r="M976" s="73"/>
      <c r="N976" s="73"/>
      <c r="O976" s="73"/>
      <c r="P976" s="73"/>
      <c r="Q976" s="73"/>
      <c r="R976" s="58">
        <v>74330</v>
      </c>
      <c r="S976" s="59">
        <v>74441</v>
      </c>
      <c r="T976" s="58">
        <v>74555</v>
      </c>
      <c r="U976" s="59">
        <v>74728</v>
      </c>
      <c r="V976" s="58">
        <v>74845</v>
      </c>
      <c r="W976" s="59">
        <v>74957</v>
      </c>
      <c r="X976" s="58">
        <v>75429</v>
      </c>
      <c r="Y976" s="59">
        <v>75494</v>
      </c>
      <c r="Z976" s="58">
        <v>75682</v>
      </c>
      <c r="AA976" s="59">
        <v>75847</v>
      </c>
      <c r="AB976" s="58">
        <v>75966</v>
      </c>
      <c r="AC976" s="59">
        <v>76263</v>
      </c>
      <c r="AD976" s="58">
        <v>76450</v>
      </c>
      <c r="AE976" s="58">
        <v>76538</v>
      </c>
      <c r="AF976" s="59">
        <v>76661</v>
      </c>
    </row>
    <row r="977" s="65" customFormat="1" ht="22" customHeight="1" spans="2:32">
      <c r="B977" s="73"/>
      <c r="C977" s="73"/>
      <c r="D977" s="73"/>
      <c r="E977" s="73"/>
      <c r="F977" s="73"/>
      <c r="G977" s="73"/>
      <c r="H977" s="73"/>
      <c r="I977" s="73"/>
      <c r="J977" s="73"/>
      <c r="K977" s="73"/>
      <c r="L977" s="73"/>
      <c r="M977" s="73"/>
      <c r="N977" s="73"/>
      <c r="O977" s="73"/>
      <c r="P977" s="73"/>
      <c r="Q977" s="73"/>
      <c r="R977" s="58">
        <v>74331</v>
      </c>
      <c r="S977" s="59">
        <v>74442</v>
      </c>
      <c r="T977" s="58">
        <v>74556</v>
      </c>
      <c r="U977" s="59">
        <v>74729</v>
      </c>
      <c r="V977" s="58">
        <v>74848</v>
      </c>
      <c r="W977" s="59">
        <v>74959</v>
      </c>
      <c r="X977" s="58">
        <v>75431</v>
      </c>
      <c r="Y977" s="59">
        <v>75496</v>
      </c>
      <c r="Z977" s="58">
        <v>75683</v>
      </c>
      <c r="AA977" s="59">
        <v>75848</v>
      </c>
      <c r="AB977" s="58">
        <v>75968</v>
      </c>
      <c r="AC977" s="59">
        <v>76265</v>
      </c>
      <c r="AD977" s="58">
        <v>76452</v>
      </c>
      <c r="AE977" s="58">
        <v>76539</v>
      </c>
      <c r="AF977" s="59">
        <v>76664</v>
      </c>
    </row>
    <row r="978" s="65" customFormat="1" ht="22" customHeight="1" spans="2:32">
      <c r="B978" s="73"/>
      <c r="C978" s="73"/>
      <c r="D978" s="73"/>
      <c r="E978" s="73"/>
      <c r="F978" s="73"/>
      <c r="G978" s="73"/>
      <c r="H978" s="73"/>
      <c r="I978" s="73"/>
      <c r="J978" s="73"/>
      <c r="K978" s="73"/>
      <c r="L978" s="73"/>
      <c r="M978" s="73"/>
      <c r="N978" s="73"/>
      <c r="O978" s="73"/>
      <c r="P978" s="73"/>
      <c r="Q978" s="73"/>
      <c r="R978" s="58">
        <v>74332</v>
      </c>
      <c r="S978" s="59">
        <v>74445</v>
      </c>
      <c r="T978" s="58">
        <v>74557</v>
      </c>
      <c r="U978" s="59">
        <v>74730</v>
      </c>
      <c r="V978" s="58">
        <v>74849</v>
      </c>
      <c r="W978" s="59">
        <v>74960</v>
      </c>
      <c r="X978" s="58">
        <v>75432</v>
      </c>
      <c r="Y978" s="59">
        <v>75497</v>
      </c>
      <c r="Z978" s="58">
        <v>75684</v>
      </c>
      <c r="AA978" s="59">
        <v>75850</v>
      </c>
      <c r="AB978" s="58">
        <v>75969</v>
      </c>
      <c r="AC978" s="59">
        <v>76267</v>
      </c>
      <c r="AD978" s="58">
        <v>76453</v>
      </c>
      <c r="AE978" s="58">
        <v>76550</v>
      </c>
      <c r="AF978" s="59">
        <v>76665</v>
      </c>
    </row>
    <row r="979" s="65" customFormat="1" ht="22" customHeight="1" spans="2:32">
      <c r="B979" s="73"/>
      <c r="C979" s="73"/>
      <c r="D979" s="73"/>
      <c r="E979" s="73"/>
      <c r="F979" s="73"/>
      <c r="G979" s="73"/>
      <c r="H979" s="73"/>
      <c r="I979" s="73"/>
      <c r="J979" s="73"/>
      <c r="K979" s="73"/>
      <c r="L979" s="73"/>
      <c r="M979" s="73"/>
      <c r="N979" s="73"/>
      <c r="O979" s="73"/>
      <c r="P979" s="73"/>
      <c r="Q979" s="73"/>
      <c r="R979" s="58">
        <v>74333</v>
      </c>
      <c r="S979" s="59">
        <v>74450</v>
      </c>
      <c r="T979" s="58">
        <v>74558</v>
      </c>
      <c r="U979" s="59">
        <v>74731</v>
      </c>
      <c r="V979" s="58">
        <v>74850</v>
      </c>
      <c r="W979" s="59">
        <v>74962</v>
      </c>
      <c r="X979" s="58">
        <v>75433</v>
      </c>
      <c r="Y979" s="59">
        <v>75550</v>
      </c>
      <c r="Z979" s="58">
        <v>75685</v>
      </c>
      <c r="AA979" s="59">
        <v>75851</v>
      </c>
      <c r="AB979" s="58">
        <v>75972</v>
      </c>
      <c r="AC979" s="59">
        <v>76270</v>
      </c>
      <c r="AD979" s="58">
        <v>76454</v>
      </c>
      <c r="AE979" s="58">
        <v>76556</v>
      </c>
      <c r="AF979" s="59">
        <v>76666</v>
      </c>
    </row>
    <row r="980" s="65" customFormat="1" ht="22" customHeight="1" spans="2:32">
      <c r="B980" s="73"/>
      <c r="C980" s="73"/>
      <c r="D980" s="73"/>
      <c r="E980" s="73"/>
      <c r="F980" s="73"/>
      <c r="G980" s="73"/>
      <c r="H980" s="73"/>
      <c r="I980" s="73"/>
      <c r="J980" s="73"/>
      <c r="K980" s="73"/>
      <c r="L980" s="73"/>
      <c r="M980" s="73"/>
      <c r="N980" s="73"/>
      <c r="O980" s="73"/>
      <c r="P980" s="73"/>
      <c r="Q980" s="73"/>
      <c r="R980" s="58">
        <v>74335</v>
      </c>
      <c r="S980" s="59">
        <v>74451</v>
      </c>
      <c r="T980" s="58">
        <v>74559</v>
      </c>
      <c r="U980" s="59">
        <v>74733</v>
      </c>
      <c r="V980" s="58">
        <v>74852</v>
      </c>
      <c r="W980" s="59">
        <v>74963</v>
      </c>
      <c r="X980" s="58">
        <v>75434</v>
      </c>
      <c r="Y980" s="59">
        <v>75554</v>
      </c>
      <c r="Z980" s="58">
        <v>75686</v>
      </c>
      <c r="AA980" s="59">
        <v>75852</v>
      </c>
      <c r="AB980" s="58">
        <v>75973</v>
      </c>
      <c r="AC980" s="59">
        <v>76271</v>
      </c>
      <c r="AD980" s="58">
        <v>76455</v>
      </c>
      <c r="AE980" s="58">
        <v>76557</v>
      </c>
      <c r="AF980" s="59">
        <v>76670</v>
      </c>
    </row>
    <row r="981" s="65" customFormat="1" ht="22" customHeight="1" spans="2:32">
      <c r="B981" s="73"/>
      <c r="C981" s="73"/>
      <c r="D981" s="73"/>
      <c r="E981" s="73"/>
      <c r="F981" s="73"/>
      <c r="G981" s="73"/>
      <c r="H981" s="73"/>
      <c r="I981" s="73"/>
      <c r="J981" s="73"/>
      <c r="K981" s="73"/>
      <c r="L981" s="73"/>
      <c r="M981" s="73"/>
      <c r="N981" s="73"/>
      <c r="O981" s="73"/>
      <c r="P981" s="73"/>
      <c r="Q981" s="73"/>
      <c r="R981" s="58">
        <v>74337</v>
      </c>
      <c r="S981" s="59">
        <v>74452</v>
      </c>
      <c r="T981" s="58">
        <v>74560</v>
      </c>
      <c r="U981" s="59">
        <v>74734</v>
      </c>
      <c r="V981" s="58">
        <v>74854</v>
      </c>
      <c r="W981" s="59">
        <v>74964</v>
      </c>
      <c r="X981" s="58">
        <v>75435</v>
      </c>
      <c r="Y981" s="59">
        <v>75555</v>
      </c>
      <c r="Z981" s="58">
        <v>75689</v>
      </c>
      <c r="AA981" s="59">
        <v>75853</v>
      </c>
      <c r="AB981" s="58">
        <v>75974</v>
      </c>
      <c r="AC981" s="59">
        <v>76272</v>
      </c>
      <c r="AD981" s="58">
        <v>76457</v>
      </c>
      <c r="AE981" s="58">
        <v>76561</v>
      </c>
      <c r="AF981" s="59">
        <v>76671</v>
      </c>
    </row>
    <row r="982" s="65" customFormat="1" ht="22" customHeight="1" spans="2:32">
      <c r="B982" s="73"/>
      <c r="C982" s="73"/>
      <c r="D982" s="73"/>
      <c r="E982" s="73"/>
      <c r="F982" s="73"/>
      <c r="G982" s="73"/>
      <c r="H982" s="73"/>
      <c r="I982" s="73"/>
      <c r="J982" s="73"/>
      <c r="K982" s="73"/>
      <c r="L982" s="73"/>
      <c r="M982" s="73"/>
      <c r="N982" s="73"/>
      <c r="O982" s="73"/>
      <c r="P982" s="73"/>
      <c r="Q982" s="73"/>
      <c r="R982" s="58">
        <v>74338</v>
      </c>
      <c r="S982" s="59">
        <v>74454</v>
      </c>
      <c r="T982" s="58">
        <v>74561</v>
      </c>
      <c r="U982" s="59">
        <v>74735</v>
      </c>
      <c r="V982" s="58">
        <v>74855</v>
      </c>
      <c r="W982" s="59">
        <v>74965</v>
      </c>
      <c r="X982" s="58">
        <v>75436</v>
      </c>
      <c r="Y982" s="59">
        <v>75556</v>
      </c>
      <c r="Z982" s="58">
        <v>75691</v>
      </c>
      <c r="AA982" s="59">
        <v>75855</v>
      </c>
      <c r="AB982" s="58">
        <v>75975</v>
      </c>
      <c r="AC982" s="59">
        <v>76352</v>
      </c>
      <c r="AD982" s="58">
        <v>76458</v>
      </c>
      <c r="AE982" s="58">
        <v>76565</v>
      </c>
      <c r="AF982" s="59">
        <v>76673</v>
      </c>
    </row>
    <row r="983" s="65" customFormat="1" ht="22" customHeight="1" spans="2:32">
      <c r="B983" s="73"/>
      <c r="C983" s="73"/>
      <c r="D983" s="73"/>
      <c r="E983" s="73"/>
      <c r="F983" s="73"/>
      <c r="G983" s="73"/>
      <c r="H983" s="73"/>
      <c r="I983" s="73"/>
      <c r="J983" s="73"/>
      <c r="K983" s="73"/>
      <c r="L983" s="73"/>
      <c r="M983" s="73"/>
      <c r="N983" s="73"/>
      <c r="O983" s="73"/>
      <c r="P983" s="73"/>
      <c r="Q983" s="73"/>
      <c r="R983" s="58">
        <v>74340</v>
      </c>
      <c r="S983" s="59">
        <v>74455</v>
      </c>
      <c r="T983" s="58">
        <v>74562</v>
      </c>
      <c r="U983" s="59">
        <v>74736</v>
      </c>
      <c r="V983" s="58">
        <v>74856</v>
      </c>
      <c r="W983" s="59">
        <v>74966</v>
      </c>
      <c r="X983" s="58">
        <v>75437</v>
      </c>
      <c r="Y983" s="59">
        <v>75558</v>
      </c>
      <c r="Z983" s="58">
        <v>75692</v>
      </c>
      <c r="AA983" s="59">
        <v>75856</v>
      </c>
      <c r="AB983" s="58">
        <v>75977</v>
      </c>
      <c r="AC983" s="59">
        <v>76357</v>
      </c>
      <c r="AD983" s="58">
        <v>76459</v>
      </c>
      <c r="AE983" s="58">
        <v>76566</v>
      </c>
      <c r="AF983" s="59">
        <v>76675</v>
      </c>
    </row>
    <row r="984" s="65" customFormat="1" ht="22" customHeight="1" spans="2:32">
      <c r="B984" s="73"/>
      <c r="C984" s="73"/>
      <c r="D984" s="73"/>
      <c r="E984" s="73"/>
      <c r="F984" s="73"/>
      <c r="G984" s="73"/>
      <c r="H984" s="73"/>
      <c r="I984" s="73"/>
      <c r="J984" s="73"/>
      <c r="K984" s="73"/>
      <c r="L984" s="73"/>
      <c r="M984" s="73"/>
      <c r="N984" s="73"/>
      <c r="O984" s="73"/>
      <c r="P984" s="73"/>
      <c r="Q984" s="73"/>
      <c r="R984" s="58">
        <v>74342</v>
      </c>
      <c r="S984" s="59">
        <v>74457</v>
      </c>
      <c r="T984" s="58">
        <v>74563</v>
      </c>
      <c r="U984" s="59">
        <v>74737</v>
      </c>
      <c r="V984" s="58">
        <v>74859</v>
      </c>
      <c r="W984" s="59">
        <v>75058</v>
      </c>
      <c r="X984" s="58">
        <v>75438</v>
      </c>
      <c r="Y984" s="59">
        <v>75559</v>
      </c>
      <c r="Z984" s="58">
        <v>75705</v>
      </c>
      <c r="AA984" s="59">
        <v>75859</v>
      </c>
      <c r="AB984" s="58">
        <v>75979</v>
      </c>
      <c r="AC984" s="59">
        <v>76360</v>
      </c>
      <c r="AD984" s="58">
        <v>76460</v>
      </c>
      <c r="AE984" s="58">
        <v>76567</v>
      </c>
      <c r="AF984" s="59">
        <v>76677</v>
      </c>
    </row>
    <row r="985" s="65" customFormat="1" ht="22" customHeight="1" spans="2:32">
      <c r="B985" s="73"/>
      <c r="C985" s="73"/>
      <c r="D985" s="73"/>
      <c r="E985" s="73"/>
      <c r="F985" s="73"/>
      <c r="G985" s="73"/>
      <c r="H985" s="73"/>
      <c r="I985" s="73"/>
      <c r="J985" s="73"/>
      <c r="K985" s="73"/>
      <c r="L985" s="73"/>
      <c r="M985" s="73"/>
      <c r="N985" s="73"/>
      <c r="O985" s="73"/>
      <c r="P985" s="73"/>
      <c r="Q985" s="73"/>
      <c r="R985" s="58">
        <v>74343</v>
      </c>
      <c r="S985" s="59">
        <v>74458</v>
      </c>
      <c r="T985" s="58">
        <v>74567</v>
      </c>
      <c r="U985" s="59">
        <v>74738</v>
      </c>
      <c r="V985" s="58">
        <v>74860</v>
      </c>
      <c r="W985" s="59">
        <v>75102</v>
      </c>
      <c r="X985" s="58">
        <v>75439</v>
      </c>
      <c r="Y985" s="59">
        <v>75560</v>
      </c>
      <c r="Z985" s="58">
        <v>75750</v>
      </c>
      <c r="AA985" s="59">
        <v>75860</v>
      </c>
      <c r="AB985" s="58">
        <v>75980</v>
      </c>
      <c r="AC985" s="59">
        <v>76363</v>
      </c>
      <c r="AD985" s="58">
        <v>76461</v>
      </c>
      <c r="AE985" s="58">
        <v>76569</v>
      </c>
      <c r="AF985" s="59">
        <v>76678</v>
      </c>
    </row>
    <row r="986" s="65" customFormat="1" ht="22" customHeight="1" spans="2:32">
      <c r="B986" s="73"/>
      <c r="C986" s="73"/>
      <c r="D986" s="73"/>
      <c r="E986" s="73"/>
      <c r="F986" s="73"/>
      <c r="G986" s="73"/>
      <c r="H986" s="73"/>
      <c r="I986" s="73"/>
      <c r="J986" s="73"/>
      <c r="K986" s="73"/>
      <c r="L986" s="73"/>
      <c r="M986" s="73"/>
      <c r="N986" s="73"/>
      <c r="O986" s="73"/>
      <c r="P986" s="73"/>
      <c r="Q986" s="73"/>
      <c r="R986" s="58">
        <v>74346</v>
      </c>
      <c r="S986" s="59">
        <v>74459</v>
      </c>
      <c r="T986" s="58">
        <v>74569</v>
      </c>
      <c r="U986" s="59">
        <v>74740</v>
      </c>
      <c r="V986" s="58">
        <v>74864</v>
      </c>
      <c r="W986" s="59">
        <v>75105</v>
      </c>
      <c r="X986" s="58">
        <v>75440</v>
      </c>
      <c r="Y986" s="59">
        <v>75562</v>
      </c>
      <c r="Z986" s="58">
        <v>75752</v>
      </c>
      <c r="AA986" s="59">
        <v>75861</v>
      </c>
      <c r="AB986" s="58">
        <v>75990</v>
      </c>
      <c r="AC986" s="59">
        <v>76365</v>
      </c>
      <c r="AD986" s="58">
        <v>76462</v>
      </c>
      <c r="AE986" s="58">
        <v>76570</v>
      </c>
      <c r="AF986" s="59">
        <v>76679</v>
      </c>
    </row>
    <row r="987" s="65" customFormat="1" ht="22" customHeight="1" spans="2:32">
      <c r="B987" s="73"/>
      <c r="C987" s="73"/>
      <c r="D987" s="73"/>
      <c r="E987" s="73"/>
      <c r="F987" s="73"/>
      <c r="G987" s="73"/>
      <c r="H987" s="73"/>
      <c r="I987" s="73"/>
      <c r="J987" s="73"/>
      <c r="K987" s="73"/>
      <c r="L987" s="73"/>
      <c r="M987" s="73"/>
      <c r="N987" s="73"/>
      <c r="O987" s="73"/>
      <c r="P987" s="73"/>
      <c r="Q987" s="73"/>
      <c r="R987" s="58">
        <v>74347</v>
      </c>
      <c r="S987" s="59">
        <v>74460</v>
      </c>
      <c r="T987" s="58">
        <v>74570</v>
      </c>
      <c r="U987" s="59">
        <v>74741</v>
      </c>
      <c r="V987" s="58">
        <v>74865</v>
      </c>
      <c r="W987" s="59">
        <v>75109</v>
      </c>
      <c r="X987" s="58">
        <v>75442</v>
      </c>
      <c r="Y987" s="59">
        <v>75563</v>
      </c>
      <c r="Z987" s="58">
        <v>75754</v>
      </c>
      <c r="AA987" s="59">
        <v>75862</v>
      </c>
      <c r="AB987" s="58">
        <v>76023</v>
      </c>
      <c r="AC987" s="59">
        <v>76366</v>
      </c>
      <c r="AD987" s="58">
        <v>76463</v>
      </c>
      <c r="AE987" s="58">
        <v>76573</v>
      </c>
      <c r="AF987" s="59">
        <v>76680</v>
      </c>
    </row>
    <row r="988" s="65" customFormat="1" ht="22" customHeight="1" spans="2:32">
      <c r="B988" s="73"/>
      <c r="C988" s="73"/>
      <c r="D988" s="73"/>
      <c r="E988" s="73"/>
      <c r="F988" s="73"/>
      <c r="G988" s="73"/>
      <c r="H988" s="73"/>
      <c r="I988" s="73"/>
      <c r="J988" s="73"/>
      <c r="K988" s="73"/>
      <c r="L988" s="73"/>
      <c r="M988" s="73"/>
      <c r="N988" s="73"/>
      <c r="O988" s="73"/>
      <c r="P988" s="73"/>
      <c r="Q988" s="73"/>
      <c r="R988" s="58">
        <v>74349</v>
      </c>
      <c r="S988" s="59">
        <v>74461</v>
      </c>
      <c r="T988" s="58">
        <v>74571</v>
      </c>
      <c r="U988" s="59">
        <v>74743</v>
      </c>
      <c r="V988" s="58">
        <v>74866</v>
      </c>
      <c r="W988" s="59">
        <v>75124</v>
      </c>
      <c r="X988" s="58">
        <v>75446</v>
      </c>
      <c r="Y988" s="59">
        <v>75565</v>
      </c>
      <c r="Z988" s="58">
        <v>75755</v>
      </c>
      <c r="AA988" s="59">
        <v>75865</v>
      </c>
      <c r="AB988" s="58">
        <v>76035</v>
      </c>
      <c r="AC988" s="59">
        <v>76370</v>
      </c>
      <c r="AD988" s="58">
        <v>76464</v>
      </c>
      <c r="AE988" s="58">
        <v>76577</v>
      </c>
      <c r="AF988" s="59">
        <v>76681</v>
      </c>
    </row>
    <row r="989" s="65" customFormat="1" ht="22" customHeight="1" spans="2:32">
      <c r="B989" s="73"/>
      <c r="C989" s="73"/>
      <c r="D989" s="73"/>
      <c r="E989" s="73"/>
      <c r="F989" s="73"/>
      <c r="G989" s="73"/>
      <c r="H989" s="73"/>
      <c r="I989" s="73"/>
      <c r="J989" s="73"/>
      <c r="K989" s="73"/>
      <c r="L989" s="73"/>
      <c r="M989" s="73"/>
      <c r="N989" s="73"/>
      <c r="O989" s="73"/>
      <c r="P989" s="73"/>
      <c r="Q989" s="73"/>
      <c r="R989" s="58">
        <v>74352</v>
      </c>
      <c r="S989" s="59">
        <v>74462</v>
      </c>
      <c r="T989" s="58">
        <v>74572</v>
      </c>
      <c r="U989" s="59">
        <v>74747</v>
      </c>
      <c r="V989" s="58">
        <v>74867</v>
      </c>
      <c r="W989" s="59">
        <v>75125</v>
      </c>
      <c r="X989" s="58">
        <v>75447</v>
      </c>
      <c r="Y989" s="59">
        <v>75566</v>
      </c>
      <c r="Z989" s="58">
        <v>75756</v>
      </c>
      <c r="AA989" s="59">
        <v>75880</v>
      </c>
      <c r="AB989" s="58">
        <v>76041</v>
      </c>
      <c r="AC989" s="59">
        <v>76371</v>
      </c>
      <c r="AD989" s="58">
        <v>76466</v>
      </c>
      <c r="AE989" s="58">
        <v>76578</v>
      </c>
      <c r="AF989" s="59">
        <v>76682</v>
      </c>
    </row>
    <row r="990" s="65" customFormat="1" ht="22" customHeight="1" spans="2:32">
      <c r="B990" s="73"/>
      <c r="C990" s="73"/>
      <c r="D990" s="73"/>
      <c r="E990" s="73"/>
      <c r="F990" s="73"/>
      <c r="G990" s="73"/>
      <c r="H990" s="73"/>
      <c r="I990" s="73"/>
      <c r="J990" s="73"/>
      <c r="K990" s="73"/>
      <c r="L990" s="73"/>
      <c r="M990" s="73"/>
      <c r="N990" s="73"/>
      <c r="O990" s="73"/>
      <c r="P990" s="73"/>
      <c r="Q990" s="73"/>
      <c r="R990" s="58">
        <v>74359</v>
      </c>
      <c r="S990" s="59">
        <v>74463</v>
      </c>
      <c r="T990" s="58">
        <v>74574</v>
      </c>
      <c r="U990" s="59">
        <v>74748</v>
      </c>
      <c r="V990" s="58">
        <v>74869</v>
      </c>
      <c r="W990" s="59">
        <v>75127</v>
      </c>
      <c r="X990" s="58">
        <v>75448</v>
      </c>
      <c r="Y990" s="59">
        <v>75567</v>
      </c>
      <c r="Z990" s="58">
        <v>75760</v>
      </c>
      <c r="AA990" s="59">
        <v>75884</v>
      </c>
      <c r="AB990" s="58">
        <v>76043</v>
      </c>
      <c r="AC990" s="59">
        <v>76372</v>
      </c>
      <c r="AD990" s="58">
        <v>76467</v>
      </c>
      <c r="AE990" s="58">
        <v>76622</v>
      </c>
      <c r="AF990" s="59">
        <v>76684</v>
      </c>
    </row>
    <row r="991" s="65" customFormat="1" ht="22" customHeight="1" spans="2:32">
      <c r="B991" s="73"/>
      <c r="C991" s="73"/>
      <c r="D991" s="73"/>
      <c r="E991" s="73"/>
      <c r="F991" s="73"/>
      <c r="G991" s="73"/>
      <c r="H991" s="73"/>
      <c r="I991" s="73"/>
      <c r="J991" s="73"/>
      <c r="K991" s="73"/>
      <c r="L991" s="73"/>
      <c r="M991" s="73"/>
      <c r="N991" s="73"/>
      <c r="O991" s="73"/>
      <c r="P991" s="73"/>
      <c r="Q991" s="73"/>
      <c r="R991" s="58">
        <v>74360</v>
      </c>
      <c r="S991" s="59">
        <v>74468</v>
      </c>
      <c r="T991" s="58">
        <v>74576</v>
      </c>
      <c r="U991" s="59">
        <v>74750</v>
      </c>
      <c r="V991" s="58">
        <v>74871</v>
      </c>
      <c r="W991" s="59">
        <v>75140</v>
      </c>
      <c r="X991" s="58">
        <v>75449</v>
      </c>
      <c r="Y991" s="59">
        <v>75568</v>
      </c>
      <c r="Z991" s="58">
        <v>75763</v>
      </c>
      <c r="AA991" s="59">
        <v>75886</v>
      </c>
      <c r="AB991" s="58">
        <v>76044</v>
      </c>
      <c r="AC991" s="59">
        <v>76374</v>
      </c>
      <c r="AD991" s="58">
        <v>76468</v>
      </c>
      <c r="AE991" s="58">
        <v>76623</v>
      </c>
      <c r="AF991" s="59">
        <v>76686</v>
      </c>
    </row>
    <row r="992" s="65" customFormat="1" ht="22" customHeight="1" spans="2:32">
      <c r="B992" s="73"/>
      <c r="C992" s="73"/>
      <c r="D992" s="73"/>
      <c r="E992" s="73"/>
      <c r="F992" s="73"/>
      <c r="G992" s="73"/>
      <c r="H992" s="73"/>
      <c r="I992" s="73"/>
      <c r="J992" s="73"/>
      <c r="K992" s="73"/>
      <c r="L992" s="73"/>
      <c r="M992" s="73"/>
      <c r="N992" s="73"/>
      <c r="O992" s="73"/>
      <c r="P992" s="73"/>
      <c r="Q992" s="73"/>
      <c r="R992" s="58">
        <v>74363</v>
      </c>
      <c r="S992" s="59">
        <v>74469</v>
      </c>
      <c r="T992" s="58">
        <v>74577</v>
      </c>
      <c r="U992" s="59">
        <v>74752</v>
      </c>
      <c r="V992" s="58">
        <v>74872</v>
      </c>
      <c r="W992" s="59">
        <v>75143</v>
      </c>
      <c r="X992" s="58">
        <v>75450</v>
      </c>
      <c r="Y992" s="59">
        <v>75571</v>
      </c>
      <c r="Z992" s="58">
        <v>75764</v>
      </c>
      <c r="AA992" s="59">
        <v>75925</v>
      </c>
      <c r="AB992" s="58">
        <v>76050</v>
      </c>
      <c r="AC992" s="59">
        <v>76377</v>
      </c>
      <c r="AD992" s="58">
        <v>76469</v>
      </c>
      <c r="AE992" s="58">
        <v>76624</v>
      </c>
      <c r="AF992" s="59">
        <v>76687</v>
      </c>
    </row>
    <row r="993" s="65" customFormat="1" ht="22" customHeight="1" spans="2:32">
      <c r="B993" s="73"/>
      <c r="C993" s="73"/>
      <c r="D993" s="73"/>
      <c r="E993" s="73"/>
      <c r="F993" s="73"/>
      <c r="G993" s="73"/>
      <c r="H993" s="73"/>
      <c r="I993" s="73"/>
      <c r="J993" s="73"/>
      <c r="K993" s="73"/>
      <c r="L993" s="73"/>
      <c r="M993" s="73"/>
      <c r="N993" s="73"/>
      <c r="O993" s="73"/>
      <c r="P993" s="73"/>
      <c r="Q993" s="73"/>
      <c r="R993" s="58">
        <v>74364</v>
      </c>
      <c r="S993" s="59">
        <v>74470</v>
      </c>
      <c r="T993" s="58">
        <v>74578</v>
      </c>
      <c r="U993" s="59">
        <v>74753</v>
      </c>
      <c r="V993" s="58">
        <v>74873</v>
      </c>
      <c r="W993" s="59">
        <v>75144</v>
      </c>
      <c r="X993" s="58">
        <v>75451</v>
      </c>
      <c r="Y993" s="59">
        <v>75572</v>
      </c>
      <c r="Z993" s="58">
        <v>75765</v>
      </c>
      <c r="AA993" s="59">
        <v>75926</v>
      </c>
      <c r="AB993" s="58">
        <v>76055</v>
      </c>
      <c r="AC993" s="59">
        <v>76379</v>
      </c>
      <c r="AD993" s="58">
        <v>76470</v>
      </c>
      <c r="AE993" s="58">
        <v>76626</v>
      </c>
      <c r="AF993" s="59">
        <v>76689</v>
      </c>
    </row>
    <row r="994" s="65" customFormat="1" ht="22" customHeight="1" spans="2:32">
      <c r="B994" s="73"/>
      <c r="C994" s="73"/>
      <c r="D994" s="73"/>
      <c r="E994" s="73"/>
      <c r="F994" s="73"/>
      <c r="G994" s="73"/>
      <c r="H994" s="73"/>
      <c r="I994" s="73"/>
      <c r="J994" s="73"/>
      <c r="K994" s="73"/>
      <c r="L994" s="73"/>
      <c r="M994" s="73"/>
      <c r="N994" s="73"/>
      <c r="O994" s="73"/>
      <c r="P994" s="73"/>
      <c r="Q994" s="73"/>
      <c r="R994" s="58">
        <v>76690</v>
      </c>
      <c r="S994" s="59">
        <v>76874</v>
      </c>
      <c r="T994" s="58">
        <v>77349</v>
      </c>
      <c r="U994" s="59">
        <v>77456</v>
      </c>
      <c r="V994" s="58">
        <v>77655</v>
      </c>
      <c r="W994" s="59">
        <v>77964</v>
      </c>
      <c r="X994" s="58">
        <v>78055</v>
      </c>
      <c r="Y994" s="59">
        <v>78164</v>
      </c>
      <c r="Z994" s="58">
        <v>78564</v>
      </c>
      <c r="AA994" s="59">
        <v>78672</v>
      </c>
      <c r="AB994" s="58">
        <v>78944</v>
      </c>
      <c r="AC994" s="59">
        <v>79045</v>
      </c>
      <c r="AD994" s="58">
        <v>79226</v>
      </c>
      <c r="AE994" s="58">
        <v>79331</v>
      </c>
      <c r="AF994" s="59">
        <v>79517</v>
      </c>
    </row>
    <row r="995" s="65" customFormat="1" ht="22" customHeight="1" spans="2:32">
      <c r="B995" s="73"/>
      <c r="C995" s="73"/>
      <c r="D995" s="73"/>
      <c r="E995" s="73"/>
      <c r="F995" s="73"/>
      <c r="G995" s="73"/>
      <c r="H995" s="73"/>
      <c r="I995" s="73"/>
      <c r="J995" s="73"/>
      <c r="K995" s="73"/>
      <c r="L995" s="73"/>
      <c r="M995" s="73"/>
      <c r="N995" s="73"/>
      <c r="O995" s="73"/>
      <c r="P995" s="73"/>
      <c r="Q995" s="73"/>
      <c r="R995" s="58">
        <v>76691</v>
      </c>
      <c r="S995" s="59">
        <v>76875</v>
      </c>
      <c r="T995" s="58">
        <v>77350</v>
      </c>
      <c r="U995" s="59">
        <v>77457</v>
      </c>
      <c r="V995" s="58">
        <v>77659</v>
      </c>
      <c r="W995" s="59">
        <v>77968</v>
      </c>
      <c r="X995" s="58">
        <v>78056</v>
      </c>
      <c r="Y995" s="59">
        <v>78338</v>
      </c>
      <c r="Z995" s="58">
        <v>78569</v>
      </c>
      <c r="AA995" s="59">
        <v>78673</v>
      </c>
      <c r="AB995" s="58">
        <v>78945</v>
      </c>
      <c r="AC995" s="59">
        <v>79046</v>
      </c>
      <c r="AD995" s="58">
        <v>79227</v>
      </c>
      <c r="AE995" s="58">
        <v>79336</v>
      </c>
      <c r="AF995" s="59">
        <v>79518</v>
      </c>
    </row>
    <row r="996" s="65" customFormat="1" ht="22" customHeight="1" spans="2:32">
      <c r="B996" s="73"/>
      <c r="C996" s="73"/>
      <c r="D996" s="73"/>
      <c r="E996" s="73"/>
      <c r="F996" s="73"/>
      <c r="G996" s="73"/>
      <c r="H996" s="73"/>
      <c r="I996" s="73"/>
      <c r="J996" s="73"/>
      <c r="K996" s="73"/>
      <c r="L996" s="73"/>
      <c r="M996" s="73"/>
      <c r="N996" s="73"/>
      <c r="O996" s="73"/>
      <c r="P996" s="73"/>
      <c r="Q996" s="73"/>
      <c r="R996" s="58">
        <v>76692</v>
      </c>
      <c r="S996" s="59">
        <v>76877</v>
      </c>
      <c r="T996" s="58">
        <v>77351</v>
      </c>
      <c r="U996" s="59">
        <v>77458</v>
      </c>
      <c r="V996" s="58">
        <v>77660</v>
      </c>
      <c r="W996" s="59">
        <v>77969</v>
      </c>
      <c r="X996" s="58">
        <v>78057</v>
      </c>
      <c r="Y996" s="59">
        <v>78339</v>
      </c>
      <c r="Z996" s="58">
        <v>78582</v>
      </c>
      <c r="AA996" s="59">
        <v>78675</v>
      </c>
      <c r="AB996" s="58">
        <v>78946</v>
      </c>
      <c r="AC996" s="59">
        <v>79051</v>
      </c>
      <c r="AD996" s="58">
        <v>79229</v>
      </c>
      <c r="AE996" s="58">
        <v>79338</v>
      </c>
      <c r="AF996" s="59">
        <v>79519</v>
      </c>
    </row>
    <row r="997" s="65" customFormat="1" ht="22" customHeight="1" spans="2:32">
      <c r="B997" s="73"/>
      <c r="C997" s="73"/>
      <c r="D997" s="73"/>
      <c r="E997" s="73"/>
      <c r="F997" s="73"/>
      <c r="G997" s="73"/>
      <c r="H997" s="73"/>
      <c r="I997" s="73"/>
      <c r="J997" s="73"/>
      <c r="K997" s="73"/>
      <c r="L997" s="73"/>
      <c r="M997" s="73"/>
      <c r="N997" s="73"/>
      <c r="O997" s="73"/>
      <c r="P997" s="73"/>
      <c r="Q997" s="73"/>
      <c r="R997" s="58">
        <v>76693</v>
      </c>
      <c r="S997" s="59">
        <v>76878</v>
      </c>
      <c r="T997" s="58">
        <v>77358</v>
      </c>
      <c r="U997" s="59">
        <v>77460</v>
      </c>
      <c r="V997" s="58">
        <v>77661</v>
      </c>
      <c r="W997" s="59">
        <v>77970</v>
      </c>
      <c r="X997" s="58">
        <v>78058</v>
      </c>
      <c r="Y997" s="59">
        <v>78340</v>
      </c>
      <c r="Z997" s="58">
        <v>78583</v>
      </c>
      <c r="AA997" s="59">
        <v>78677</v>
      </c>
      <c r="AB997" s="58">
        <v>78947</v>
      </c>
      <c r="AC997" s="59">
        <v>79052</v>
      </c>
      <c r="AD997" s="58">
        <v>79230</v>
      </c>
      <c r="AE997" s="58">
        <v>79339</v>
      </c>
      <c r="AF997" s="59">
        <v>79520</v>
      </c>
    </row>
    <row r="998" s="65" customFormat="1" ht="22" customHeight="1" spans="2:32">
      <c r="B998" s="73"/>
      <c r="C998" s="73"/>
      <c r="D998" s="73"/>
      <c r="E998" s="73"/>
      <c r="F998" s="73"/>
      <c r="G998" s="73"/>
      <c r="H998" s="73"/>
      <c r="I998" s="73"/>
      <c r="J998" s="73"/>
      <c r="K998" s="73"/>
      <c r="L998" s="73"/>
      <c r="M998" s="73"/>
      <c r="N998" s="73"/>
      <c r="O998" s="73"/>
      <c r="P998" s="73"/>
      <c r="Q998" s="73"/>
      <c r="R998" s="58">
        <v>76802</v>
      </c>
      <c r="S998" s="59">
        <v>76880</v>
      </c>
      <c r="T998" s="58">
        <v>77359</v>
      </c>
      <c r="U998" s="59">
        <v>77461</v>
      </c>
      <c r="V998" s="58">
        <v>77663</v>
      </c>
      <c r="W998" s="59">
        <v>77972</v>
      </c>
      <c r="X998" s="58">
        <v>78059</v>
      </c>
      <c r="Y998" s="59">
        <v>78341</v>
      </c>
      <c r="Z998" s="58">
        <v>78588</v>
      </c>
      <c r="AA998" s="59">
        <v>78827</v>
      </c>
      <c r="AB998" s="58">
        <v>78948</v>
      </c>
      <c r="AC998" s="59">
        <v>79053</v>
      </c>
      <c r="AD998" s="58">
        <v>79231</v>
      </c>
      <c r="AE998" s="58">
        <v>79342</v>
      </c>
      <c r="AF998" s="59">
        <v>79521</v>
      </c>
    </row>
    <row r="999" s="65" customFormat="1" ht="22" customHeight="1" spans="2:32">
      <c r="B999" s="73"/>
      <c r="C999" s="73"/>
      <c r="D999" s="73"/>
      <c r="E999" s="73"/>
      <c r="F999" s="73"/>
      <c r="G999" s="73"/>
      <c r="H999" s="73"/>
      <c r="I999" s="73"/>
      <c r="J999" s="73"/>
      <c r="K999" s="73"/>
      <c r="L999" s="73"/>
      <c r="M999" s="73"/>
      <c r="N999" s="73"/>
      <c r="O999" s="73"/>
      <c r="P999" s="73"/>
      <c r="Q999" s="73"/>
      <c r="R999" s="58">
        <v>76803</v>
      </c>
      <c r="S999" s="59">
        <v>76882</v>
      </c>
      <c r="T999" s="58">
        <v>77360</v>
      </c>
      <c r="U999" s="59">
        <v>77463</v>
      </c>
      <c r="V999" s="58">
        <v>77664</v>
      </c>
      <c r="W999" s="59">
        <v>77973</v>
      </c>
      <c r="X999" s="58">
        <v>78060</v>
      </c>
      <c r="Y999" s="59">
        <v>78343</v>
      </c>
      <c r="Z999" s="58">
        <v>78591</v>
      </c>
      <c r="AA999" s="59">
        <v>78828</v>
      </c>
      <c r="AB999" s="58">
        <v>78949</v>
      </c>
      <c r="AC999" s="59">
        <v>79054</v>
      </c>
      <c r="AD999" s="58">
        <v>79232</v>
      </c>
      <c r="AE999" s="58">
        <v>79343</v>
      </c>
      <c r="AF999" s="59">
        <v>79525</v>
      </c>
    </row>
    <row r="1000" s="65" customFormat="1" ht="22" customHeight="1" spans="2:32">
      <c r="B1000" s="73"/>
      <c r="C1000" s="73"/>
      <c r="D1000" s="73"/>
      <c r="E1000" s="73"/>
      <c r="F1000" s="73"/>
      <c r="G1000" s="73"/>
      <c r="H1000" s="73"/>
      <c r="I1000" s="73"/>
      <c r="J1000" s="73"/>
      <c r="K1000" s="73"/>
      <c r="L1000" s="73"/>
      <c r="M1000" s="73"/>
      <c r="N1000" s="73"/>
      <c r="O1000" s="73"/>
      <c r="P1000" s="73"/>
      <c r="Q1000" s="73"/>
      <c r="R1000" s="58">
        <v>76820</v>
      </c>
      <c r="S1000" s="59">
        <v>76883</v>
      </c>
      <c r="T1000" s="58">
        <v>77363</v>
      </c>
      <c r="U1000" s="59">
        <v>77464</v>
      </c>
      <c r="V1000" s="58">
        <v>77665</v>
      </c>
      <c r="W1000" s="59">
        <v>77974</v>
      </c>
      <c r="X1000" s="58">
        <v>78061</v>
      </c>
      <c r="Y1000" s="59">
        <v>78344</v>
      </c>
      <c r="Z1000" s="58">
        <v>78592</v>
      </c>
      <c r="AA1000" s="59">
        <v>78829</v>
      </c>
      <c r="AB1000" s="58">
        <v>78950</v>
      </c>
      <c r="AC1000" s="59">
        <v>79056</v>
      </c>
      <c r="AD1000" s="58">
        <v>79233</v>
      </c>
      <c r="AE1000" s="58">
        <v>79344</v>
      </c>
      <c r="AF1000" s="59">
        <v>79526</v>
      </c>
    </row>
    <row r="1001" s="65" customFormat="1" ht="22" customHeight="1" spans="2:32">
      <c r="B1001" s="73"/>
      <c r="C1001" s="73"/>
      <c r="D1001" s="73"/>
      <c r="E1001" s="73"/>
      <c r="F1001" s="73"/>
      <c r="G1001" s="73"/>
      <c r="H1001" s="73"/>
      <c r="I1001" s="73"/>
      <c r="J1001" s="73"/>
      <c r="K1001" s="73"/>
      <c r="L1001" s="73"/>
      <c r="M1001" s="73"/>
      <c r="N1001" s="73"/>
      <c r="O1001" s="73"/>
      <c r="P1001" s="73"/>
      <c r="Q1001" s="73"/>
      <c r="R1001" s="58">
        <v>76821</v>
      </c>
      <c r="S1001" s="59">
        <v>76884</v>
      </c>
      <c r="T1001" s="58">
        <v>77364</v>
      </c>
      <c r="U1001" s="59">
        <v>77465</v>
      </c>
      <c r="V1001" s="58">
        <v>77830</v>
      </c>
      <c r="W1001" s="59">
        <v>77975</v>
      </c>
      <c r="X1001" s="58">
        <v>78062</v>
      </c>
      <c r="Y1001" s="59">
        <v>78349</v>
      </c>
      <c r="Z1001" s="58">
        <v>78594</v>
      </c>
      <c r="AA1001" s="59">
        <v>78830</v>
      </c>
      <c r="AB1001" s="58">
        <v>78952</v>
      </c>
      <c r="AC1001" s="59">
        <v>79057</v>
      </c>
      <c r="AD1001" s="58">
        <v>79234</v>
      </c>
      <c r="AE1001" s="58">
        <v>79345</v>
      </c>
      <c r="AF1001" s="59">
        <v>79527</v>
      </c>
    </row>
    <row r="1002" s="65" customFormat="1" ht="22" customHeight="1" spans="2:32">
      <c r="B1002" s="73"/>
      <c r="C1002" s="73"/>
      <c r="D1002" s="73"/>
      <c r="E1002" s="73"/>
      <c r="F1002" s="73"/>
      <c r="G1002" s="73"/>
      <c r="H1002" s="73"/>
      <c r="I1002" s="73"/>
      <c r="J1002" s="73"/>
      <c r="K1002" s="73"/>
      <c r="L1002" s="73"/>
      <c r="M1002" s="73"/>
      <c r="N1002" s="73"/>
      <c r="O1002" s="73"/>
      <c r="P1002" s="73"/>
      <c r="Q1002" s="73"/>
      <c r="R1002" s="58">
        <v>76823</v>
      </c>
      <c r="S1002" s="59">
        <v>76885</v>
      </c>
      <c r="T1002" s="58">
        <v>77367</v>
      </c>
      <c r="U1002" s="59">
        <v>77466</v>
      </c>
      <c r="V1002" s="58">
        <v>77831</v>
      </c>
      <c r="W1002" s="59">
        <v>77977</v>
      </c>
      <c r="X1002" s="58">
        <v>78063</v>
      </c>
      <c r="Y1002" s="59">
        <v>78350</v>
      </c>
      <c r="Z1002" s="58">
        <v>78598</v>
      </c>
      <c r="AA1002" s="59">
        <v>78832</v>
      </c>
      <c r="AB1002" s="58">
        <v>78953</v>
      </c>
      <c r="AC1002" s="59">
        <v>79058</v>
      </c>
      <c r="AD1002" s="58">
        <v>79235</v>
      </c>
      <c r="AE1002" s="58">
        <v>79346</v>
      </c>
      <c r="AF1002" s="59">
        <v>79528</v>
      </c>
    </row>
    <row r="1003" s="65" customFormat="1" ht="22" customHeight="1" spans="2:32">
      <c r="B1003" s="73"/>
      <c r="C1003" s="73"/>
      <c r="D1003" s="73"/>
      <c r="E1003" s="73"/>
      <c r="F1003" s="73"/>
      <c r="G1003" s="73"/>
      <c r="H1003" s="73"/>
      <c r="I1003" s="73"/>
      <c r="J1003" s="73"/>
      <c r="K1003" s="73"/>
      <c r="L1003" s="73"/>
      <c r="M1003" s="73"/>
      <c r="N1003" s="73"/>
      <c r="O1003" s="73"/>
      <c r="P1003" s="73"/>
      <c r="Q1003" s="73"/>
      <c r="R1003" s="58">
        <v>76824</v>
      </c>
      <c r="S1003" s="59">
        <v>76886</v>
      </c>
      <c r="T1003" s="58">
        <v>77368</v>
      </c>
      <c r="U1003" s="59">
        <v>77468</v>
      </c>
      <c r="V1003" s="58">
        <v>77835</v>
      </c>
      <c r="W1003" s="59">
        <v>77982</v>
      </c>
      <c r="X1003" s="58">
        <v>78064</v>
      </c>
      <c r="Y1003" s="59">
        <v>78351</v>
      </c>
      <c r="Z1003" s="58">
        <v>78603</v>
      </c>
      <c r="AA1003" s="59">
        <v>78833</v>
      </c>
      <c r="AB1003" s="58">
        <v>78954</v>
      </c>
      <c r="AC1003" s="59">
        <v>79059</v>
      </c>
      <c r="AD1003" s="58">
        <v>79236</v>
      </c>
      <c r="AE1003" s="58">
        <v>79347</v>
      </c>
      <c r="AF1003" s="59">
        <v>79529</v>
      </c>
    </row>
    <row r="1004" s="65" customFormat="1" ht="22" customHeight="1" spans="2:32">
      <c r="B1004" s="73"/>
      <c r="C1004" s="73"/>
      <c r="D1004" s="73"/>
      <c r="E1004" s="73"/>
      <c r="F1004" s="73"/>
      <c r="G1004" s="73"/>
      <c r="H1004" s="73"/>
      <c r="I1004" s="73"/>
      <c r="J1004" s="73"/>
      <c r="K1004" s="73"/>
      <c r="L1004" s="73"/>
      <c r="M1004" s="73"/>
      <c r="N1004" s="73"/>
      <c r="O1004" s="73"/>
      <c r="P1004" s="73"/>
      <c r="Q1004" s="73"/>
      <c r="R1004" s="58">
        <v>76825</v>
      </c>
      <c r="S1004" s="59">
        <v>76887</v>
      </c>
      <c r="T1004" s="58">
        <v>77371</v>
      </c>
      <c r="U1004" s="59">
        <v>77470</v>
      </c>
      <c r="V1004" s="58">
        <v>77836</v>
      </c>
      <c r="W1004" s="59">
        <v>77984</v>
      </c>
      <c r="X1004" s="58">
        <v>78065</v>
      </c>
      <c r="Y1004" s="59">
        <v>78352</v>
      </c>
      <c r="Z1004" s="58">
        <v>78604</v>
      </c>
      <c r="AA1004" s="59">
        <v>78836</v>
      </c>
      <c r="AB1004" s="58">
        <v>78956</v>
      </c>
      <c r="AC1004" s="59">
        <v>79061</v>
      </c>
      <c r="AD1004" s="58">
        <v>79237</v>
      </c>
      <c r="AE1004" s="58">
        <v>79351</v>
      </c>
      <c r="AF1004" s="59">
        <v>79530</v>
      </c>
    </row>
    <row r="1005" s="65" customFormat="1" ht="22" customHeight="1" spans="2:32">
      <c r="B1005" s="73"/>
      <c r="C1005" s="73"/>
      <c r="D1005" s="73"/>
      <c r="E1005" s="73"/>
      <c r="F1005" s="73"/>
      <c r="G1005" s="73"/>
      <c r="H1005" s="73"/>
      <c r="I1005" s="73"/>
      <c r="J1005" s="73"/>
      <c r="K1005" s="73"/>
      <c r="L1005" s="73"/>
      <c r="M1005" s="73"/>
      <c r="N1005" s="73"/>
      <c r="O1005" s="73"/>
      <c r="P1005" s="73"/>
      <c r="Q1005" s="73"/>
      <c r="R1005" s="58">
        <v>76827</v>
      </c>
      <c r="S1005" s="59">
        <v>76888</v>
      </c>
      <c r="T1005" s="58">
        <v>77376</v>
      </c>
      <c r="U1005" s="59">
        <v>77475</v>
      </c>
      <c r="V1005" s="58">
        <v>77837</v>
      </c>
      <c r="W1005" s="59">
        <v>77987</v>
      </c>
      <c r="X1005" s="58">
        <v>78066</v>
      </c>
      <c r="Y1005" s="59">
        <v>78353</v>
      </c>
      <c r="Z1005" s="58">
        <v>78605</v>
      </c>
      <c r="AA1005" s="59">
        <v>78837</v>
      </c>
      <c r="AB1005" s="58">
        <v>78957</v>
      </c>
      <c r="AC1005" s="59">
        <v>79062</v>
      </c>
      <c r="AD1005" s="58">
        <v>79239</v>
      </c>
      <c r="AE1005" s="58">
        <v>79353</v>
      </c>
      <c r="AF1005" s="59">
        <v>79532</v>
      </c>
    </row>
    <row r="1006" s="65" customFormat="1" ht="22" customHeight="1" spans="2:32">
      <c r="B1006" s="73"/>
      <c r="C1006" s="73"/>
      <c r="D1006" s="73"/>
      <c r="E1006" s="73"/>
      <c r="F1006" s="73"/>
      <c r="G1006" s="73"/>
      <c r="H1006" s="73"/>
      <c r="I1006" s="73"/>
      <c r="J1006" s="73"/>
      <c r="K1006" s="73"/>
      <c r="L1006" s="73"/>
      <c r="M1006" s="73"/>
      <c r="N1006" s="73"/>
      <c r="O1006" s="73"/>
      <c r="P1006" s="73"/>
      <c r="Q1006" s="73"/>
      <c r="R1006" s="58">
        <v>76828</v>
      </c>
      <c r="S1006" s="59">
        <v>76890</v>
      </c>
      <c r="T1006" s="58">
        <v>77399</v>
      </c>
      <c r="U1006" s="59">
        <v>77480</v>
      </c>
      <c r="V1006" s="58">
        <v>77838</v>
      </c>
      <c r="W1006" s="59">
        <v>77989</v>
      </c>
      <c r="X1006" s="58">
        <v>78067</v>
      </c>
      <c r="Y1006" s="59">
        <v>78355</v>
      </c>
      <c r="Z1006" s="58">
        <v>78606</v>
      </c>
      <c r="AA1006" s="59">
        <v>78838</v>
      </c>
      <c r="AB1006" s="58">
        <v>78959</v>
      </c>
      <c r="AC1006" s="59">
        <v>79063</v>
      </c>
      <c r="AD1006" s="58">
        <v>79240</v>
      </c>
      <c r="AE1006" s="58">
        <v>79355</v>
      </c>
      <c r="AF1006" s="59">
        <v>79533</v>
      </c>
    </row>
    <row r="1007" s="65" customFormat="1" ht="22" customHeight="1" spans="2:32">
      <c r="B1007" s="73"/>
      <c r="C1007" s="73"/>
      <c r="D1007" s="73"/>
      <c r="E1007" s="73"/>
      <c r="F1007" s="73"/>
      <c r="G1007" s="73"/>
      <c r="H1007" s="73"/>
      <c r="I1007" s="73"/>
      <c r="J1007" s="73"/>
      <c r="K1007" s="73"/>
      <c r="L1007" s="73"/>
      <c r="M1007" s="73"/>
      <c r="N1007" s="73"/>
      <c r="O1007" s="73"/>
      <c r="P1007" s="73"/>
      <c r="Q1007" s="73"/>
      <c r="R1007" s="58">
        <v>76831</v>
      </c>
      <c r="S1007" s="59">
        <v>76930</v>
      </c>
      <c r="T1007" s="58">
        <v>77404</v>
      </c>
      <c r="U1007" s="59">
        <v>77481</v>
      </c>
      <c r="V1007" s="58">
        <v>77850</v>
      </c>
      <c r="W1007" s="59">
        <v>77990</v>
      </c>
      <c r="X1007" s="58">
        <v>78071</v>
      </c>
      <c r="Y1007" s="59">
        <v>78357</v>
      </c>
      <c r="Z1007" s="58">
        <v>78607</v>
      </c>
      <c r="AA1007" s="59">
        <v>78839</v>
      </c>
      <c r="AB1007" s="58">
        <v>78960</v>
      </c>
      <c r="AC1007" s="59">
        <v>79064</v>
      </c>
      <c r="AD1007" s="58">
        <v>79241</v>
      </c>
      <c r="AE1007" s="58">
        <v>79356</v>
      </c>
      <c r="AF1007" s="59">
        <v>79534</v>
      </c>
    </row>
    <row r="1008" s="65" customFormat="1" ht="22" customHeight="1" spans="2:32">
      <c r="B1008" s="73"/>
      <c r="C1008" s="73"/>
      <c r="D1008" s="73"/>
      <c r="E1008" s="73"/>
      <c r="F1008" s="73"/>
      <c r="G1008" s="73"/>
      <c r="H1008" s="73"/>
      <c r="I1008" s="73"/>
      <c r="J1008" s="73"/>
      <c r="K1008" s="73"/>
      <c r="L1008" s="73"/>
      <c r="M1008" s="73"/>
      <c r="N1008" s="73"/>
      <c r="O1008" s="73"/>
      <c r="P1008" s="73"/>
      <c r="Q1008" s="73"/>
      <c r="R1008" s="58">
        <v>76832</v>
      </c>
      <c r="S1008" s="59">
        <v>76932</v>
      </c>
      <c r="T1008" s="58">
        <v>77412</v>
      </c>
      <c r="U1008" s="59">
        <v>77482</v>
      </c>
      <c r="V1008" s="58">
        <v>77852</v>
      </c>
      <c r="W1008" s="59">
        <v>77993</v>
      </c>
      <c r="X1008" s="58">
        <v>78072</v>
      </c>
      <c r="Y1008" s="59">
        <v>78360</v>
      </c>
      <c r="Z1008" s="58">
        <v>78608</v>
      </c>
      <c r="AA1008" s="59">
        <v>78850</v>
      </c>
      <c r="AB1008" s="58">
        <v>78962</v>
      </c>
      <c r="AC1008" s="59">
        <v>79065</v>
      </c>
      <c r="AD1008" s="58">
        <v>79243</v>
      </c>
      <c r="AE1008" s="58">
        <v>79357</v>
      </c>
      <c r="AF1008" s="59">
        <v>79535</v>
      </c>
    </row>
    <row r="1009" s="65" customFormat="1" ht="22" customHeight="1" spans="2:32">
      <c r="B1009" s="73"/>
      <c r="C1009" s="73"/>
      <c r="D1009" s="73"/>
      <c r="E1009" s="73"/>
      <c r="F1009" s="73"/>
      <c r="G1009" s="73"/>
      <c r="H1009" s="73"/>
      <c r="I1009" s="73"/>
      <c r="J1009" s="73"/>
      <c r="K1009" s="73"/>
      <c r="L1009" s="73"/>
      <c r="M1009" s="73"/>
      <c r="N1009" s="73"/>
      <c r="O1009" s="73"/>
      <c r="P1009" s="73"/>
      <c r="Q1009" s="73"/>
      <c r="R1009" s="58">
        <v>76834</v>
      </c>
      <c r="S1009" s="59">
        <v>76933</v>
      </c>
      <c r="T1009" s="58">
        <v>77414</v>
      </c>
      <c r="U1009" s="59">
        <v>77483</v>
      </c>
      <c r="V1009" s="58">
        <v>77853</v>
      </c>
      <c r="W1009" s="59">
        <v>77994</v>
      </c>
      <c r="X1009" s="58">
        <v>78074</v>
      </c>
      <c r="Y1009" s="59">
        <v>78361</v>
      </c>
      <c r="Z1009" s="58">
        <v>78609</v>
      </c>
      <c r="AA1009" s="59">
        <v>78851</v>
      </c>
      <c r="AB1009" s="58">
        <v>78963</v>
      </c>
      <c r="AC1009" s="59">
        <v>79066</v>
      </c>
      <c r="AD1009" s="58">
        <v>79244</v>
      </c>
      <c r="AE1009" s="58">
        <v>79358</v>
      </c>
      <c r="AF1009" s="59">
        <v>79536</v>
      </c>
    </row>
    <row r="1010" s="65" customFormat="1" ht="22" customHeight="1" spans="2:32">
      <c r="B1010" s="73"/>
      <c r="C1010" s="73"/>
      <c r="D1010" s="73"/>
      <c r="E1010" s="73"/>
      <c r="F1010" s="73"/>
      <c r="G1010" s="73"/>
      <c r="H1010" s="73"/>
      <c r="I1010" s="73"/>
      <c r="J1010" s="73"/>
      <c r="K1010" s="73"/>
      <c r="L1010" s="73"/>
      <c r="M1010" s="73"/>
      <c r="N1010" s="73"/>
      <c r="O1010" s="73"/>
      <c r="P1010" s="73"/>
      <c r="Q1010" s="73"/>
      <c r="R1010" s="58">
        <v>76836</v>
      </c>
      <c r="S1010" s="59">
        <v>76934</v>
      </c>
      <c r="T1010" s="58">
        <v>77415</v>
      </c>
      <c r="U1010" s="59">
        <v>77485</v>
      </c>
      <c r="V1010" s="58">
        <v>77855</v>
      </c>
      <c r="W1010" s="59">
        <v>77995</v>
      </c>
      <c r="X1010" s="58">
        <v>78075</v>
      </c>
      <c r="Y1010" s="59">
        <v>78368</v>
      </c>
      <c r="Z1010" s="58">
        <v>78611</v>
      </c>
      <c r="AA1010" s="59">
        <v>78852</v>
      </c>
      <c r="AB1010" s="58">
        <v>79001</v>
      </c>
      <c r="AC1010" s="59">
        <v>79068</v>
      </c>
      <c r="AD1010" s="58">
        <v>79245</v>
      </c>
      <c r="AE1010" s="58">
        <v>79359</v>
      </c>
      <c r="AF1010" s="59">
        <v>79537</v>
      </c>
    </row>
    <row r="1011" s="65" customFormat="1" ht="22" customHeight="1" spans="2:32">
      <c r="B1011" s="73"/>
      <c r="C1011" s="73"/>
      <c r="D1011" s="73"/>
      <c r="E1011" s="73"/>
      <c r="F1011" s="73"/>
      <c r="G1011" s="73"/>
      <c r="H1011" s="73"/>
      <c r="I1011" s="73"/>
      <c r="J1011" s="73"/>
      <c r="K1011" s="73"/>
      <c r="L1011" s="73"/>
      <c r="M1011" s="73"/>
      <c r="N1011" s="73"/>
      <c r="O1011" s="73"/>
      <c r="P1011" s="73"/>
      <c r="Q1011" s="73"/>
      <c r="R1011" s="58">
        <v>76837</v>
      </c>
      <c r="S1011" s="59">
        <v>76935</v>
      </c>
      <c r="T1011" s="58">
        <v>77417</v>
      </c>
      <c r="U1011" s="59">
        <v>77488</v>
      </c>
      <c r="V1011" s="58">
        <v>77856</v>
      </c>
      <c r="W1011" s="59">
        <v>78001</v>
      </c>
      <c r="X1011" s="58">
        <v>78076</v>
      </c>
      <c r="Y1011" s="59">
        <v>78369</v>
      </c>
      <c r="Z1011" s="58">
        <v>78614</v>
      </c>
      <c r="AA1011" s="59">
        <v>78853</v>
      </c>
      <c r="AB1011" s="58">
        <v>79002</v>
      </c>
      <c r="AC1011" s="59">
        <v>79070</v>
      </c>
      <c r="AD1011" s="58">
        <v>79247</v>
      </c>
      <c r="AE1011" s="58">
        <v>79360</v>
      </c>
      <c r="AF1011" s="59">
        <v>79538</v>
      </c>
    </row>
    <row r="1012" s="65" customFormat="1" ht="22" customHeight="1" spans="2:32">
      <c r="B1012" s="73"/>
      <c r="C1012" s="73"/>
      <c r="D1012" s="73"/>
      <c r="E1012" s="73"/>
      <c r="F1012" s="73"/>
      <c r="G1012" s="73"/>
      <c r="H1012" s="73"/>
      <c r="I1012" s="73"/>
      <c r="J1012" s="73"/>
      <c r="K1012" s="73"/>
      <c r="L1012" s="73"/>
      <c r="M1012" s="73"/>
      <c r="N1012" s="73"/>
      <c r="O1012" s="73"/>
      <c r="P1012" s="73"/>
      <c r="Q1012" s="73"/>
      <c r="R1012" s="58">
        <v>76841</v>
      </c>
      <c r="S1012" s="59">
        <v>76936</v>
      </c>
      <c r="T1012" s="58">
        <v>77418</v>
      </c>
      <c r="U1012" s="59">
        <v>77514</v>
      </c>
      <c r="V1012" s="58">
        <v>77857</v>
      </c>
      <c r="W1012" s="59">
        <v>78002</v>
      </c>
      <c r="X1012" s="58">
        <v>78102</v>
      </c>
      <c r="Y1012" s="59">
        <v>78370</v>
      </c>
      <c r="Z1012" s="58">
        <v>78615</v>
      </c>
      <c r="AA1012" s="59">
        <v>78861</v>
      </c>
      <c r="AB1012" s="58">
        <v>79003</v>
      </c>
      <c r="AC1012" s="59">
        <v>79078</v>
      </c>
      <c r="AD1012" s="58">
        <v>79248</v>
      </c>
      <c r="AE1012" s="58">
        <v>79364</v>
      </c>
      <c r="AF1012" s="59">
        <v>79539</v>
      </c>
    </row>
    <row r="1013" s="65" customFormat="1" ht="22" customHeight="1" spans="2:32">
      <c r="B1013" s="73"/>
      <c r="C1013" s="73"/>
      <c r="D1013" s="73"/>
      <c r="E1013" s="73"/>
      <c r="F1013" s="73"/>
      <c r="G1013" s="73"/>
      <c r="H1013" s="73"/>
      <c r="I1013" s="73"/>
      <c r="J1013" s="73"/>
      <c r="K1013" s="73"/>
      <c r="L1013" s="73"/>
      <c r="M1013" s="73"/>
      <c r="N1013" s="73"/>
      <c r="O1013" s="73"/>
      <c r="P1013" s="73"/>
      <c r="Q1013" s="73"/>
      <c r="R1013" s="58">
        <v>76842</v>
      </c>
      <c r="S1013" s="59">
        <v>76937</v>
      </c>
      <c r="T1013" s="58">
        <v>77419</v>
      </c>
      <c r="U1013" s="59">
        <v>77519</v>
      </c>
      <c r="V1013" s="58">
        <v>77859</v>
      </c>
      <c r="W1013" s="59">
        <v>78003</v>
      </c>
      <c r="X1013" s="58">
        <v>78104</v>
      </c>
      <c r="Y1013" s="59">
        <v>78371</v>
      </c>
      <c r="Z1013" s="58">
        <v>78618</v>
      </c>
      <c r="AA1013" s="59">
        <v>78870</v>
      </c>
      <c r="AB1013" s="58">
        <v>79005</v>
      </c>
      <c r="AC1013" s="59">
        <v>79079</v>
      </c>
      <c r="AD1013" s="58">
        <v>79250</v>
      </c>
      <c r="AE1013" s="58">
        <v>79369</v>
      </c>
      <c r="AF1013" s="59">
        <v>79540</v>
      </c>
    </row>
    <row r="1014" s="65" customFormat="1" ht="22" customHeight="1" spans="2:32">
      <c r="B1014" s="73"/>
      <c r="C1014" s="73"/>
      <c r="D1014" s="73"/>
      <c r="E1014" s="73"/>
      <c r="F1014" s="73"/>
      <c r="G1014" s="73"/>
      <c r="H1014" s="73"/>
      <c r="I1014" s="73"/>
      <c r="J1014" s="73"/>
      <c r="K1014" s="73"/>
      <c r="L1014" s="73"/>
      <c r="M1014" s="73"/>
      <c r="N1014" s="73"/>
      <c r="O1014" s="73"/>
      <c r="P1014" s="73"/>
      <c r="Q1014" s="73"/>
      <c r="R1014" s="58">
        <v>76844</v>
      </c>
      <c r="S1014" s="59">
        <v>76939</v>
      </c>
      <c r="T1014" s="58">
        <v>77420</v>
      </c>
      <c r="U1014" s="59">
        <v>77533</v>
      </c>
      <c r="V1014" s="58">
        <v>77861</v>
      </c>
      <c r="W1014" s="59">
        <v>78004</v>
      </c>
      <c r="X1014" s="58">
        <v>78107</v>
      </c>
      <c r="Y1014" s="59">
        <v>78372</v>
      </c>
      <c r="Z1014" s="58">
        <v>78624</v>
      </c>
      <c r="AA1014" s="59">
        <v>78871</v>
      </c>
      <c r="AB1014" s="58">
        <v>79009</v>
      </c>
      <c r="AC1014" s="59">
        <v>79080</v>
      </c>
      <c r="AD1014" s="58">
        <v>79251</v>
      </c>
      <c r="AE1014" s="58">
        <v>79370</v>
      </c>
      <c r="AF1014" s="59">
        <v>79541</v>
      </c>
    </row>
    <row r="1015" s="65" customFormat="1" ht="22" customHeight="1" spans="2:32">
      <c r="B1015" s="73"/>
      <c r="C1015" s="73"/>
      <c r="D1015" s="73"/>
      <c r="E1015" s="73"/>
      <c r="F1015" s="73"/>
      <c r="G1015" s="73"/>
      <c r="H1015" s="73"/>
      <c r="I1015" s="73"/>
      <c r="J1015" s="73"/>
      <c r="K1015" s="73"/>
      <c r="L1015" s="73"/>
      <c r="M1015" s="73"/>
      <c r="N1015" s="73"/>
      <c r="O1015" s="73"/>
      <c r="P1015" s="73"/>
      <c r="Q1015" s="73"/>
      <c r="R1015" s="58">
        <v>76845</v>
      </c>
      <c r="S1015" s="59">
        <v>76940</v>
      </c>
      <c r="T1015" s="58">
        <v>77422</v>
      </c>
      <c r="U1015" s="59">
        <v>77538</v>
      </c>
      <c r="V1015" s="58">
        <v>77863</v>
      </c>
      <c r="W1015" s="59">
        <v>78005</v>
      </c>
      <c r="X1015" s="58">
        <v>78111</v>
      </c>
      <c r="Y1015" s="59">
        <v>78375</v>
      </c>
      <c r="Z1015" s="58">
        <v>78629</v>
      </c>
      <c r="AA1015" s="59">
        <v>78872</v>
      </c>
      <c r="AB1015" s="58">
        <v>79010</v>
      </c>
      <c r="AC1015" s="59">
        <v>79081</v>
      </c>
      <c r="AD1015" s="58">
        <v>79252</v>
      </c>
      <c r="AE1015" s="58">
        <v>79371</v>
      </c>
      <c r="AF1015" s="59">
        <v>79543</v>
      </c>
    </row>
    <row r="1016" s="65" customFormat="1" ht="22" customHeight="1" spans="2:32">
      <c r="B1016" s="73"/>
      <c r="C1016" s="73"/>
      <c r="D1016" s="73"/>
      <c r="E1016" s="73"/>
      <c r="F1016" s="73"/>
      <c r="G1016" s="73"/>
      <c r="H1016" s="73"/>
      <c r="I1016" s="73"/>
      <c r="J1016" s="73"/>
      <c r="K1016" s="73"/>
      <c r="L1016" s="73"/>
      <c r="M1016" s="73"/>
      <c r="N1016" s="73"/>
      <c r="O1016" s="73"/>
      <c r="P1016" s="73"/>
      <c r="Q1016" s="73"/>
      <c r="R1016" s="58">
        <v>76848</v>
      </c>
      <c r="S1016" s="59">
        <v>76941</v>
      </c>
      <c r="T1016" s="58">
        <v>77426</v>
      </c>
      <c r="U1016" s="59">
        <v>77560</v>
      </c>
      <c r="V1016" s="58">
        <v>77864</v>
      </c>
      <c r="W1016" s="59">
        <v>78007</v>
      </c>
      <c r="X1016" s="58">
        <v>78113</v>
      </c>
      <c r="Y1016" s="59">
        <v>78376</v>
      </c>
      <c r="Z1016" s="58">
        <v>78631</v>
      </c>
      <c r="AA1016" s="59">
        <v>78873</v>
      </c>
      <c r="AB1016" s="58">
        <v>79011</v>
      </c>
      <c r="AC1016" s="59">
        <v>79082</v>
      </c>
      <c r="AD1016" s="58">
        <v>79255</v>
      </c>
      <c r="AE1016" s="58">
        <v>79372</v>
      </c>
      <c r="AF1016" s="59">
        <v>79544</v>
      </c>
    </row>
    <row r="1017" s="65" customFormat="1" ht="22" customHeight="1" spans="2:32">
      <c r="B1017" s="73"/>
      <c r="C1017" s="73"/>
      <c r="D1017" s="73"/>
      <c r="E1017" s="73"/>
      <c r="F1017" s="73"/>
      <c r="G1017" s="73"/>
      <c r="H1017" s="73"/>
      <c r="I1017" s="73"/>
      <c r="J1017" s="73"/>
      <c r="K1017" s="73"/>
      <c r="L1017" s="73"/>
      <c r="M1017" s="73"/>
      <c r="N1017" s="73"/>
      <c r="O1017" s="73"/>
      <c r="P1017" s="73"/>
      <c r="Q1017" s="73"/>
      <c r="R1017" s="58">
        <v>76849</v>
      </c>
      <c r="S1017" s="59">
        <v>76943</v>
      </c>
      <c r="T1017" s="58">
        <v>77428</v>
      </c>
      <c r="U1017" s="59">
        <v>77561</v>
      </c>
      <c r="V1017" s="58">
        <v>77865</v>
      </c>
      <c r="W1017" s="59">
        <v>78008</v>
      </c>
      <c r="X1017" s="58">
        <v>78116</v>
      </c>
      <c r="Y1017" s="59">
        <v>78377</v>
      </c>
      <c r="Z1017" s="58">
        <v>78632</v>
      </c>
      <c r="AA1017" s="59">
        <v>78877</v>
      </c>
      <c r="AB1017" s="58">
        <v>79014</v>
      </c>
      <c r="AC1017" s="59">
        <v>79083</v>
      </c>
      <c r="AD1017" s="58">
        <v>79256</v>
      </c>
      <c r="AE1017" s="58">
        <v>79373</v>
      </c>
      <c r="AF1017" s="59">
        <v>79545</v>
      </c>
    </row>
    <row r="1018" s="65" customFormat="1" ht="22" customHeight="1" spans="2:32">
      <c r="B1018" s="73"/>
      <c r="C1018" s="73"/>
      <c r="D1018" s="73"/>
      <c r="E1018" s="73"/>
      <c r="F1018" s="73"/>
      <c r="G1018" s="73"/>
      <c r="H1018" s="73"/>
      <c r="I1018" s="73"/>
      <c r="J1018" s="73"/>
      <c r="K1018" s="73"/>
      <c r="L1018" s="73"/>
      <c r="M1018" s="73"/>
      <c r="N1018" s="73"/>
      <c r="O1018" s="73"/>
      <c r="P1018" s="73"/>
      <c r="Q1018" s="73"/>
      <c r="R1018" s="58">
        <v>76852</v>
      </c>
      <c r="S1018" s="59">
        <v>76945</v>
      </c>
      <c r="T1018" s="58">
        <v>77430</v>
      </c>
      <c r="U1018" s="59">
        <v>77564</v>
      </c>
      <c r="V1018" s="58">
        <v>77867</v>
      </c>
      <c r="W1018" s="59">
        <v>78010</v>
      </c>
      <c r="X1018" s="58">
        <v>78117</v>
      </c>
      <c r="Y1018" s="59">
        <v>78379</v>
      </c>
      <c r="Z1018" s="58">
        <v>78635</v>
      </c>
      <c r="AA1018" s="59">
        <v>78879</v>
      </c>
      <c r="AB1018" s="58">
        <v>79018</v>
      </c>
      <c r="AC1018" s="59">
        <v>79084</v>
      </c>
      <c r="AD1018" s="58">
        <v>79257</v>
      </c>
      <c r="AE1018" s="58">
        <v>79376</v>
      </c>
      <c r="AF1018" s="59">
        <v>79546</v>
      </c>
    </row>
    <row r="1019" s="65" customFormat="1" ht="22" customHeight="1" spans="2:32">
      <c r="B1019" s="73"/>
      <c r="C1019" s="73"/>
      <c r="D1019" s="73"/>
      <c r="E1019" s="73"/>
      <c r="F1019" s="73"/>
      <c r="G1019" s="73"/>
      <c r="H1019" s="73"/>
      <c r="I1019" s="73"/>
      <c r="J1019" s="73"/>
      <c r="K1019" s="73"/>
      <c r="L1019" s="73"/>
      <c r="M1019" s="73"/>
      <c r="N1019" s="73"/>
      <c r="O1019" s="73"/>
      <c r="P1019" s="73"/>
      <c r="Q1019" s="73"/>
      <c r="R1019" s="58">
        <v>76853</v>
      </c>
      <c r="S1019" s="59">
        <v>76949</v>
      </c>
      <c r="T1019" s="58">
        <v>77431</v>
      </c>
      <c r="U1019" s="59">
        <v>77575</v>
      </c>
      <c r="V1019" s="58">
        <v>77870</v>
      </c>
      <c r="W1019" s="59">
        <v>78011</v>
      </c>
      <c r="X1019" s="58">
        <v>78118</v>
      </c>
      <c r="Y1019" s="59">
        <v>78383</v>
      </c>
      <c r="Z1019" s="58">
        <v>78636</v>
      </c>
      <c r="AA1019" s="59">
        <v>78880</v>
      </c>
      <c r="AB1019" s="58">
        <v>79019</v>
      </c>
      <c r="AC1019" s="59">
        <v>79085</v>
      </c>
      <c r="AD1019" s="58">
        <v>79258</v>
      </c>
      <c r="AE1019" s="58">
        <v>79377</v>
      </c>
      <c r="AF1019" s="59">
        <v>79547</v>
      </c>
    </row>
    <row r="1020" s="65" customFormat="1" ht="22" customHeight="1" spans="2:32">
      <c r="B1020" s="73"/>
      <c r="C1020" s="73"/>
      <c r="D1020" s="73"/>
      <c r="E1020" s="73"/>
      <c r="F1020" s="73"/>
      <c r="G1020" s="73"/>
      <c r="H1020" s="73"/>
      <c r="I1020" s="73"/>
      <c r="J1020" s="73"/>
      <c r="K1020" s="73"/>
      <c r="L1020" s="73"/>
      <c r="M1020" s="73"/>
      <c r="N1020" s="73"/>
      <c r="O1020" s="73"/>
      <c r="P1020" s="73"/>
      <c r="Q1020" s="73"/>
      <c r="R1020" s="58">
        <v>76854</v>
      </c>
      <c r="S1020" s="59">
        <v>76950</v>
      </c>
      <c r="T1020" s="58">
        <v>77434</v>
      </c>
      <c r="U1020" s="59">
        <v>77577</v>
      </c>
      <c r="V1020" s="58">
        <v>77871</v>
      </c>
      <c r="W1020" s="59">
        <v>78012</v>
      </c>
      <c r="X1020" s="58">
        <v>78119</v>
      </c>
      <c r="Y1020" s="59">
        <v>78384</v>
      </c>
      <c r="Z1020" s="58">
        <v>78638</v>
      </c>
      <c r="AA1020" s="59">
        <v>78881</v>
      </c>
      <c r="AB1020" s="58">
        <v>79021</v>
      </c>
      <c r="AC1020" s="59">
        <v>79086</v>
      </c>
      <c r="AD1020" s="58">
        <v>79259</v>
      </c>
      <c r="AE1020" s="58">
        <v>79378</v>
      </c>
      <c r="AF1020" s="59">
        <v>79548</v>
      </c>
    </row>
    <row r="1021" s="65" customFormat="1" ht="22" customHeight="1" spans="2:32">
      <c r="B1021" s="73"/>
      <c r="C1021" s="73"/>
      <c r="D1021" s="73"/>
      <c r="E1021" s="73"/>
      <c r="F1021" s="73"/>
      <c r="G1021" s="73"/>
      <c r="H1021" s="73"/>
      <c r="I1021" s="73"/>
      <c r="J1021" s="73"/>
      <c r="K1021" s="73"/>
      <c r="L1021" s="73"/>
      <c r="M1021" s="73"/>
      <c r="N1021" s="73"/>
      <c r="O1021" s="73"/>
      <c r="P1021" s="73"/>
      <c r="Q1021" s="73"/>
      <c r="R1021" s="58">
        <v>76856</v>
      </c>
      <c r="S1021" s="59">
        <v>76951</v>
      </c>
      <c r="T1021" s="58">
        <v>77435</v>
      </c>
      <c r="U1021" s="59">
        <v>77582</v>
      </c>
      <c r="V1021" s="58">
        <v>77872</v>
      </c>
      <c r="W1021" s="59">
        <v>78013</v>
      </c>
      <c r="X1021" s="58">
        <v>78122</v>
      </c>
      <c r="Y1021" s="59">
        <v>78385</v>
      </c>
      <c r="Z1021" s="58">
        <v>78639</v>
      </c>
      <c r="AA1021" s="59">
        <v>78883</v>
      </c>
      <c r="AB1021" s="58">
        <v>79022</v>
      </c>
      <c r="AC1021" s="59">
        <v>79087</v>
      </c>
      <c r="AD1021" s="58">
        <v>79261</v>
      </c>
      <c r="AE1021" s="58">
        <v>79379</v>
      </c>
      <c r="AF1021" s="59">
        <v>79549</v>
      </c>
    </row>
    <row r="1022" s="65" customFormat="1" ht="22" customHeight="1" spans="2:32">
      <c r="B1022" s="73"/>
      <c r="C1022" s="73"/>
      <c r="D1022" s="73"/>
      <c r="E1022" s="73"/>
      <c r="F1022" s="73"/>
      <c r="G1022" s="73"/>
      <c r="H1022" s="73"/>
      <c r="I1022" s="73"/>
      <c r="J1022" s="73"/>
      <c r="K1022" s="73"/>
      <c r="L1022" s="73"/>
      <c r="M1022" s="73"/>
      <c r="N1022" s="73"/>
      <c r="O1022" s="73"/>
      <c r="P1022" s="73"/>
      <c r="Q1022" s="73"/>
      <c r="R1022" s="58">
        <v>76857</v>
      </c>
      <c r="S1022" s="59">
        <v>76953</v>
      </c>
      <c r="T1022" s="58">
        <v>77436</v>
      </c>
      <c r="U1022" s="59">
        <v>77585</v>
      </c>
      <c r="V1022" s="58">
        <v>77873</v>
      </c>
      <c r="W1022" s="59">
        <v>78014</v>
      </c>
      <c r="X1022" s="58">
        <v>78125</v>
      </c>
      <c r="Y1022" s="59">
        <v>78387</v>
      </c>
      <c r="Z1022" s="58">
        <v>78643</v>
      </c>
      <c r="AA1022" s="59">
        <v>78884</v>
      </c>
      <c r="AB1022" s="58">
        <v>79024</v>
      </c>
      <c r="AC1022" s="59">
        <v>79088</v>
      </c>
      <c r="AD1022" s="58">
        <v>79311</v>
      </c>
      <c r="AE1022" s="58">
        <v>79380</v>
      </c>
      <c r="AF1022" s="59">
        <v>79550</v>
      </c>
    </row>
    <row r="1023" s="65" customFormat="1" ht="22" customHeight="1" spans="2:32">
      <c r="B1023" s="73"/>
      <c r="C1023" s="73"/>
      <c r="D1023" s="73"/>
      <c r="E1023" s="73"/>
      <c r="F1023" s="73"/>
      <c r="G1023" s="73"/>
      <c r="H1023" s="73"/>
      <c r="I1023" s="73"/>
      <c r="J1023" s="73"/>
      <c r="K1023" s="73"/>
      <c r="L1023" s="73"/>
      <c r="M1023" s="73"/>
      <c r="N1023" s="73"/>
      <c r="O1023" s="73"/>
      <c r="P1023" s="73"/>
      <c r="Q1023" s="73"/>
      <c r="R1023" s="58">
        <v>76858</v>
      </c>
      <c r="S1023" s="59">
        <v>76955</v>
      </c>
      <c r="T1023" s="58">
        <v>77440</v>
      </c>
      <c r="U1023" s="59">
        <v>77597</v>
      </c>
      <c r="V1023" s="58">
        <v>77875</v>
      </c>
      <c r="W1023" s="59">
        <v>78016</v>
      </c>
      <c r="X1023" s="58">
        <v>78140</v>
      </c>
      <c r="Y1023" s="59">
        <v>78389</v>
      </c>
      <c r="Z1023" s="58">
        <v>78648</v>
      </c>
      <c r="AA1023" s="59">
        <v>78885</v>
      </c>
      <c r="AB1023" s="58">
        <v>79027</v>
      </c>
      <c r="AC1023" s="59">
        <v>79092</v>
      </c>
      <c r="AD1023" s="58">
        <v>79312</v>
      </c>
      <c r="AE1023" s="58">
        <v>79381</v>
      </c>
      <c r="AF1023" s="59">
        <v>79553</v>
      </c>
    </row>
    <row r="1024" s="65" customFormat="1" ht="22" customHeight="1" spans="2:32">
      <c r="B1024" s="73"/>
      <c r="C1024" s="73"/>
      <c r="D1024" s="73"/>
      <c r="E1024" s="73"/>
      <c r="F1024" s="73"/>
      <c r="G1024" s="73"/>
      <c r="H1024" s="73"/>
      <c r="I1024" s="73"/>
      <c r="J1024" s="73"/>
      <c r="K1024" s="73"/>
      <c r="L1024" s="73"/>
      <c r="M1024" s="73"/>
      <c r="N1024" s="73"/>
      <c r="O1024" s="73"/>
      <c r="P1024" s="73"/>
      <c r="Q1024" s="73"/>
      <c r="R1024" s="58">
        <v>76859</v>
      </c>
      <c r="S1024" s="59">
        <v>76957</v>
      </c>
      <c r="T1024" s="58">
        <v>77442</v>
      </c>
      <c r="U1024" s="59">
        <v>77612</v>
      </c>
      <c r="V1024" s="58">
        <v>77876</v>
      </c>
      <c r="W1024" s="59">
        <v>78017</v>
      </c>
      <c r="X1024" s="58">
        <v>78141</v>
      </c>
      <c r="Y1024" s="59">
        <v>78390</v>
      </c>
      <c r="Z1024" s="58">
        <v>78650</v>
      </c>
      <c r="AA1024" s="59">
        <v>78886</v>
      </c>
      <c r="AB1024" s="58">
        <v>79031</v>
      </c>
      <c r="AC1024" s="59">
        <v>79093</v>
      </c>
      <c r="AD1024" s="58">
        <v>79313</v>
      </c>
      <c r="AE1024" s="58">
        <v>79383</v>
      </c>
      <c r="AF1024" s="59">
        <v>79556</v>
      </c>
    </row>
    <row r="1025" s="65" customFormat="1" ht="22" customHeight="1" spans="2:32">
      <c r="B1025" s="73"/>
      <c r="C1025" s="73"/>
      <c r="D1025" s="73"/>
      <c r="E1025" s="73"/>
      <c r="F1025" s="73"/>
      <c r="G1025" s="73"/>
      <c r="H1025" s="73"/>
      <c r="I1025" s="73"/>
      <c r="J1025" s="73"/>
      <c r="K1025" s="73"/>
      <c r="L1025" s="73"/>
      <c r="M1025" s="73"/>
      <c r="N1025" s="73"/>
      <c r="O1025" s="73"/>
      <c r="P1025" s="73"/>
      <c r="Q1025" s="73"/>
      <c r="R1025" s="58">
        <v>76861</v>
      </c>
      <c r="S1025" s="59">
        <v>77306</v>
      </c>
      <c r="T1025" s="58">
        <v>77443</v>
      </c>
      <c r="U1025" s="59">
        <v>77613</v>
      </c>
      <c r="V1025" s="58">
        <v>77878</v>
      </c>
      <c r="W1025" s="59">
        <v>78019</v>
      </c>
      <c r="X1025" s="58">
        <v>78143</v>
      </c>
      <c r="Y1025" s="59">
        <v>78391</v>
      </c>
      <c r="Z1025" s="58">
        <v>78655</v>
      </c>
      <c r="AA1025" s="59">
        <v>78931</v>
      </c>
      <c r="AB1025" s="58">
        <v>79032</v>
      </c>
      <c r="AC1025" s="59">
        <v>79094</v>
      </c>
      <c r="AD1025" s="58">
        <v>79314</v>
      </c>
      <c r="AE1025" s="58">
        <v>79501</v>
      </c>
      <c r="AF1025" s="59">
        <v>79560</v>
      </c>
    </row>
    <row r="1026" s="65" customFormat="1" ht="22" customHeight="1" spans="2:32">
      <c r="B1026" s="73"/>
      <c r="C1026" s="73"/>
      <c r="D1026" s="73"/>
      <c r="E1026" s="73"/>
      <c r="F1026" s="73"/>
      <c r="G1026" s="73"/>
      <c r="H1026" s="73"/>
      <c r="I1026" s="73"/>
      <c r="J1026" s="73"/>
      <c r="K1026" s="73"/>
      <c r="L1026" s="73"/>
      <c r="M1026" s="73"/>
      <c r="N1026" s="73"/>
      <c r="O1026" s="73"/>
      <c r="P1026" s="73"/>
      <c r="Q1026" s="73"/>
      <c r="R1026" s="58">
        <v>76862</v>
      </c>
      <c r="S1026" s="59">
        <v>77320</v>
      </c>
      <c r="T1026" s="58">
        <v>77444</v>
      </c>
      <c r="U1026" s="59">
        <v>77615</v>
      </c>
      <c r="V1026" s="58">
        <v>77879</v>
      </c>
      <c r="W1026" s="59">
        <v>78021</v>
      </c>
      <c r="X1026" s="58">
        <v>78145</v>
      </c>
      <c r="Y1026" s="59">
        <v>78393</v>
      </c>
      <c r="Z1026" s="58">
        <v>78656</v>
      </c>
      <c r="AA1026" s="59">
        <v>78932</v>
      </c>
      <c r="AB1026" s="58">
        <v>79034</v>
      </c>
      <c r="AC1026" s="59">
        <v>79095</v>
      </c>
      <c r="AD1026" s="58">
        <v>79316</v>
      </c>
      <c r="AE1026" s="58">
        <v>79502</v>
      </c>
      <c r="AF1026" s="59">
        <v>79561</v>
      </c>
    </row>
    <row r="1027" s="65" customFormat="1" ht="22" customHeight="1" spans="2:32">
      <c r="B1027" s="73"/>
      <c r="C1027" s="73"/>
      <c r="D1027" s="73"/>
      <c r="E1027" s="73"/>
      <c r="F1027" s="73"/>
      <c r="G1027" s="73"/>
      <c r="H1027" s="73"/>
      <c r="I1027" s="73"/>
      <c r="J1027" s="73"/>
      <c r="K1027" s="73"/>
      <c r="L1027" s="73"/>
      <c r="M1027" s="73"/>
      <c r="N1027" s="73"/>
      <c r="O1027" s="73"/>
      <c r="P1027" s="73"/>
      <c r="Q1027" s="73"/>
      <c r="R1027" s="58">
        <v>76864</v>
      </c>
      <c r="S1027" s="59">
        <v>77326</v>
      </c>
      <c r="T1027" s="58">
        <v>77445</v>
      </c>
      <c r="U1027" s="59">
        <v>77616</v>
      </c>
      <c r="V1027" s="58">
        <v>77880</v>
      </c>
      <c r="W1027" s="59">
        <v>78022</v>
      </c>
      <c r="X1027" s="58">
        <v>78146</v>
      </c>
      <c r="Y1027" s="59">
        <v>78536</v>
      </c>
      <c r="Z1027" s="58">
        <v>78657</v>
      </c>
      <c r="AA1027" s="59">
        <v>78933</v>
      </c>
      <c r="AB1027" s="58">
        <v>79035</v>
      </c>
      <c r="AC1027" s="59">
        <v>79096</v>
      </c>
      <c r="AD1027" s="58">
        <v>79320</v>
      </c>
      <c r="AE1027" s="58">
        <v>79503</v>
      </c>
      <c r="AF1027" s="59">
        <v>79562</v>
      </c>
    </row>
    <row r="1028" s="65" customFormat="1" ht="22" customHeight="1" spans="2:32">
      <c r="B1028" s="73"/>
      <c r="C1028" s="73"/>
      <c r="D1028" s="73"/>
      <c r="E1028" s="73"/>
      <c r="F1028" s="73"/>
      <c r="G1028" s="73"/>
      <c r="H1028" s="73"/>
      <c r="I1028" s="73"/>
      <c r="J1028" s="73"/>
      <c r="K1028" s="73"/>
      <c r="L1028" s="73"/>
      <c r="M1028" s="73"/>
      <c r="N1028" s="73"/>
      <c r="O1028" s="73"/>
      <c r="P1028" s="73"/>
      <c r="Q1028" s="73"/>
      <c r="R1028" s="58">
        <v>76865</v>
      </c>
      <c r="S1028" s="59">
        <v>77328</v>
      </c>
      <c r="T1028" s="58">
        <v>77446</v>
      </c>
      <c r="U1028" s="59">
        <v>77617</v>
      </c>
      <c r="V1028" s="58">
        <v>77882</v>
      </c>
      <c r="W1028" s="59">
        <v>78024</v>
      </c>
      <c r="X1028" s="58">
        <v>78147</v>
      </c>
      <c r="Y1028" s="59">
        <v>78538</v>
      </c>
      <c r="Z1028" s="58">
        <v>78658</v>
      </c>
      <c r="AA1028" s="59">
        <v>78934</v>
      </c>
      <c r="AB1028" s="58">
        <v>79036</v>
      </c>
      <c r="AC1028" s="59">
        <v>79097</v>
      </c>
      <c r="AD1028" s="58">
        <v>79322</v>
      </c>
      <c r="AE1028" s="58">
        <v>79504</v>
      </c>
      <c r="AF1028" s="59">
        <v>79565</v>
      </c>
    </row>
    <row r="1029" s="65" customFormat="1" ht="22" customHeight="1" spans="2:32">
      <c r="B1029" s="73"/>
      <c r="C1029" s="73"/>
      <c r="D1029" s="73"/>
      <c r="E1029" s="73"/>
      <c r="F1029" s="73"/>
      <c r="G1029" s="73"/>
      <c r="H1029" s="73"/>
      <c r="I1029" s="73"/>
      <c r="J1029" s="73"/>
      <c r="K1029" s="73"/>
      <c r="L1029" s="73"/>
      <c r="M1029" s="73"/>
      <c r="N1029" s="73"/>
      <c r="O1029" s="73"/>
      <c r="P1029" s="73"/>
      <c r="Q1029" s="73"/>
      <c r="R1029" s="58">
        <v>76866</v>
      </c>
      <c r="S1029" s="59">
        <v>77331</v>
      </c>
      <c r="T1029" s="58">
        <v>77448</v>
      </c>
      <c r="U1029" s="59">
        <v>77622</v>
      </c>
      <c r="V1029" s="58">
        <v>77950</v>
      </c>
      <c r="W1029" s="59">
        <v>78025</v>
      </c>
      <c r="X1029" s="58">
        <v>78151</v>
      </c>
      <c r="Y1029" s="59">
        <v>78543</v>
      </c>
      <c r="Z1029" s="58">
        <v>78659</v>
      </c>
      <c r="AA1029" s="59">
        <v>78935</v>
      </c>
      <c r="AB1029" s="58">
        <v>79039</v>
      </c>
      <c r="AC1029" s="59">
        <v>79098</v>
      </c>
      <c r="AD1029" s="58">
        <v>79323</v>
      </c>
      <c r="AE1029" s="58">
        <v>79505</v>
      </c>
      <c r="AF1029" s="59">
        <v>79566</v>
      </c>
    </row>
    <row r="1030" s="65" customFormat="1" ht="22" customHeight="1" spans="2:32">
      <c r="B1030" s="73"/>
      <c r="C1030" s="73"/>
      <c r="D1030" s="73"/>
      <c r="E1030" s="73"/>
      <c r="F1030" s="73"/>
      <c r="G1030" s="73"/>
      <c r="H1030" s="73"/>
      <c r="I1030" s="73"/>
      <c r="J1030" s="73"/>
      <c r="K1030" s="73"/>
      <c r="L1030" s="73"/>
      <c r="M1030" s="73"/>
      <c r="N1030" s="73"/>
      <c r="O1030" s="73"/>
      <c r="P1030" s="73"/>
      <c r="Q1030" s="73"/>
      <c r="R1030" s="58">
        <v>76869</v>
      </c>
      <c r="S1030" s="59">
        <v>77332</v>
      </c>
      <c r="T1030" s="58">
        <v>77451</v>
      </c>
      <c r="U1030" s="59">
        <v>77623</v>
      </c>
      <c r="V1030" s="58">
        <v>77954</v>
      </c>
      <c r="W1030" s="59">
        <v>78026</v>
      </c>
      <c r="X1030" s="58">
        <v>78152</v>
      </c>
      <c r="Y1030" s="59">
        <v>78547</v>
      </c>
      <c r="Z1030" s="58">
        <v>78661</v>
      </c>
      <c r="AA1030" s="59">
        <v>78938</v>
      </c>
      <c r="AB1030" s="58">
        <v>79040</v>
      </c>
      <c r="AC1030" s="59">
        <v>79201</v>
      </c>
      <c r="AD1030" s="58">
        <v>79324</v>
      </c>
      <c r="AE1030" s="58">
        <v>79506</v>
      </c>
      <c r="AF1030" s="59">
        <v>79567</v>
      </c>
    </row>
    <row r="1031" s="65" customFormat="1" ht="22" customHeight="1" spans="2:32">
      <c r="B1031" s="73"/>
      <c r="C1031" s="73"/>
      <c r="D1031" s="73"/>
      <c r="E1031" s="73"/>
      <c r="F1031" s="73"/>
      <c r="G1031" s="73"/>
      <c r="H1031" s="73"/>
      <c r="I1031" s="73"/>
      <c r="J1031" s="73"/>
      <c r="K1031" s="73"/>
      <c r="L1031" s="73"/>
      <c r="M1031" s="73"/>
      <c r="N1031" s="73"/>
      <c r="O1031" s="73"/>
      <c r="P1031" s="73"/>
      <c r="Q1031" s="73"/>
      <c r="R1031" s="58">
        <v>76870</v>
      </c>
      <c r="S1031" s="59">
        <v>77334</v>
      </c>
      <c r="T1031" s="58">
        <v>77452</v>
      </c>
      <c r="U1031" s="59">
        <v>77624</v>
      </c>
      <c r="V1031" s="58">
        <v>77957</v>
      </c>
      <c r="W1031" s="59">
        <v>78027</v>
      </c>
      <c r="X1031" s="58">
        <v>78155</v>
      </c>
      <c r="Y1031" s="59">
        <v>78548</v>
      </c>
      <c r="Z1031" s="58">
        <v>78662</v>
      </c>
      <c r="AA1031" s="59">
        <v>78940</v>
      </c>
      <c r="AB1031" s="58">
        <v>79041</v>
      </c>
      <c r="AC1031" s="59">
        <v>79220</v>
      </c>
      <c r="AD1031" s="58">
        <v>79325</v>
      </c>
      <c r="AE1031" s="58">
        <v>79508</v>
      </c>
      <c r="AF1031" s="59">
        <v>79713</v>
      </c>
    </row>
    <row r="1032" s="65" customFormat="1" ht="22" customHeight="1" spans="2:32">
      <c r="B1032" s="73"/>
      <c r="C1032" s="73"/>
      <c r="D1032" s="73"/>
      <c r="E1032" s="73"/>
      <c r="F1032" s="73"/>
      <c r="G1032" s="73"/>
      <c r="H1032" s="73"/>
      <c r="I1032" s="73"/>
      <c r="J1032" s="73"/>
      <c r="K1032" s="73"/>
      <c r="L1032" s="73"/>
      <c r="M1032" s="73"/>
      <c r="N1032" s="73"/>
      <c r="O1032" s="73"/>
      <c r="P1032" s="73"/>
      <c r="Q1032" s="73"/>
      <c r="R1032" s="58">
        <v>76871</v>
      </c>
      <c r="S1032" s="59">
        <v>77335</v>
      </c>
      <c r="T1032" s="58">
        <v>77453</v>
      </c>
      <c r="U1032" s="59">
        <v>77625</v>
      </c>
      <c r="V1032" s="58">
        <v>77961</v>
      </c>
      <c r="W1032" s="59">
        <v>78050</v>
      </c>
      <c r="X1032" s="58">
        <v>78159</v>
      </c>
      <c r="Y1032" s="59">
        <v>78549</v>
      </c>
      <c r="Z1032" s="58">
        <v>78663</v>
      </c>
      <c r="AA1032" s="59">
        <v>78941</v>
      </c>
      <c r="AB1032" s="58">
        <v>79042</v>
      </c>
      <c r="AC1032" s="59">
        <v>79221</v>
      </c>
      <c r="AD1032" s="58">
        <v>79326</v>
      </c>
      <c r="AE1032" s="58">
        <v>79510</v>
      </c>
      <c r="AF1032" s="59">
        <v>79714</v>
      </c>
    </row>
    <row r="1033" s="65" customFormat="1" ht="22" customHeight="1" spans="2:32">
      <c r="B1033" s="73"/>
      <c r="C1033" s="73"/>
      <c r="D1033" s="73"/>
      <c r="E1033" s="73"/>
      <c r="F1033" s="73"/>
      <c r="G1033" s="73"/>
      <c r="H1033" s="73"/>
      <c r="I1033" s="73"/>
      <c r="J1033" s="73"/>
      <c r="K1033" s="73"/>
      <c r="L1033" s="73"/>
      <c r="M1033" s="73"/>
      <c r="N1033" s="73"/>
      <c r="O1033" s="73"/>
      <c r="P1033" s="73"/>
      <c r="Q1033" s="73"/>
      <c r="R1033" s="58">
        <v>76872</v>
      </c>
      <c r="S1033" s="59">
        <v>77343</v>
      </c>
      <c r="T1033" s="58">
        <v>77454</v>
      </c>
      <c r="U1033" s="59">
        <v>77629</v>
      </c>
      <c r="V1033" s="58">
        <v>77962</v>
      </c>
      <c r="W1033" s="59">
        <v>78052</v>
      </c>
      <c r="X1033" s="58">
        <v>78160</v>
      </c>
      <c r="Y1033" s="59">
        <v>78558</v>
      </c>
      <c r="Z1033" s="58">
        <v>78670</v>
      </c>
      <c r="AA1033" s="59">
        <v>78942</v>
      </c>
      <c r="AB1033" s="58">
        <v>79043</v>
      </c>
      <c r="AC1033" s="59">
        <v>79223</v>
      </c>
      <c r="AD1033" s="58">
        <v>79329</v>
      </c>
      <c r="AE1033" s="58">
        <v>79511</v>
      </c>
      <c r="AF1033" s="59">
        <v>79718</v>
      </c>
    </row>
    <row r="1034" s="65" customFormat="1" ht="22" customHeight="1" spans="2:32">
      <c r="B1034" s="73"/>
      <c r="C1034" s="73"/>
      <c r="D1034" s="73"/>
      <c r="E1034" s="73"/>
      <c r="F1034" s="73"/>
      <c r="G1034" s="73"/>
      <c r="H1034" s="73"/>
      <c r="I1034" s="73"/>
      <c r="J1034" s="73"/>
      <c r="K1034" s="73"/>
      <c r="L1034" s="73"/>
      <c r="M1034" s="73"/>
      <c r="N1034" s="73"/>
      <c r="O1034" s="73"/>
      <c r="P1034" s="73"/>
      <c r="Q1034" s="73"/>
      <c r="R1034" s="58">
        <v>76873</v>
      </c>
      <c r="S1034" s="59">
        <v>77344</v>
      </c>
      <c r="T1034" s="58">
        <v>77455</v>
      </c>
      <c r="U1034" s="59">
        <v>77650</v>
      </c>
      <c r="V1034" s="58">
        <v>77963</v>
      </c>
      <c r="W1034" s="59">
        <v>78054</v>
      </c>
      <c r="X1034" s="58">
        <v>78161</v>
      </c>
      <c r="Y1034" s="59">
        <v>78563</v>
      </c>
      <c r="Z1034" s="58">
        <v>78671</v>
      </c>
      <c r="AA1034" s="59">
        <v>78943</v>
      </c>
      <c r="AB1034" s="58">
        <v>79044</v>
      </c>
      <c r="AC1034" s="59">
        <v>79225</v>
      </c>
      <c r="AD1034" s="58">
        <v>79330</v>
      </c>
      <c r="AE1034" s="58">
        <v>79512</v>
      </c>
      <c r="AF1034" s="59">
        <v>79720</v>
      </c>
    </row>
    <row r="1035" s="65" customFormat="1" ht="22" customHeight="1" spans="2:32">
      <c r="B1035" s="73"/>
      <c r="C1035" s="73"/>
      <c r="D1035" s="73"/>
      <c r="E1035" s="73"/>
      <c r="F1035" s="73"/>
      <c r="G1035" s="73"/>
      <c r="H1035" s="73"/>
      <c r="I1035" s="73"/>
      <c r="J1035" s="73"/>
      <c r="K1035" s="73"/>
      <c r="L1035" s="73"/>
      <c r="M1035" s="73"/>
      <c r="N1035" s="73"/>
      <c r="O1035" s="73"/>
      <c r="P1035" s="73"/>
      <c r="Q1035" s="73"/>
      <c r="R1035" s="58">
        <v>79721</v>
      </c>
      <c r="S1035" s="59">
        <v>79848</v>
      </c>
      <c r="T1035" s="58">
        <v>80449</v>
      </c>
      <c r="U1035" s="59">
        <v>80643</v>
      </c>
      <c r="V1035" s="58">
        <v>80809</v>
      </c>
      <c r="W1035" s="59">
        <v>81030</v>
      </c>
      <c r="X1035" s="58">
        <v>81122</v>
      </c>
      <c r="Y1035" s="59">
        <v>81236</v>
      </c>
      <c r="Z1035" s="58">
        <v>81431</v>
      </c>
      <c r="AA1035" s="59">
        <v>82058</v>
      </c>
      <c r="AB1035" s="58">
        <v>82331</v>
      </c>
      <c r="AC1035" s="59">
        <v>82646</v>
      </c>
      <c r="AD1035" s="58">
        <v>82939</v>
      </c>
      <c r="AE1035" s="58">
        <v>83232</v>
      </c>
      <c r="AF1035" s="59">
        <v>83322</v>
      </c>
    </row>
    <row r="1036" s="65" customFormat="1" ht="22" customHeight="1" spans="2:32">
      <c r="B1036" s="73"/>
      <c r="C1036" s="73"/>
      <c r="D1036" s="73"/>
      <c r="E1036" s="73"/>
      <c r="F1036" s="73"/>
      <c r="G1036" s="73"/>
      <c r="H1036" s="73"/>
      <c r="I1036" s="73"/>
      <c r="J1036" s="73"/>
      <c r="K1036" s="73"/>
      <c r="L1036" s="73"/>
      <c r="M1036" s="73"/>
      <c r="N1036" s="73"/>
      <c r="O1036" s="73"/>
      <c r="P1036" s="73"/>
      <c r="Q1036" s="73"/>
      <c r="R1036" s="58">
        <v>79730</v>
      </c>
      <c r="S1036" s="59">
        <v>79850</v>
      </c>
      <c r="T1036" s="58">
        <v>80451</v>
      </c>
      <c r="U1036" s="59">
        <v>80644</v>
      </c>
      <c r="V1036" s="58">
        <v>80810</v>
      </c>
      <c r="W1036" s="59">
        <v>81033</v>
      </c>
      <c r="X1036" s="58">
        <v>81123</v>
      </c>
      <c r="Y1036" s="59">
        <v>81237</v>
      </c>
      <c r="Z1036" s="58">
        <v>81432</v>
      </c>
      <c r="AA1036" s="59">
        <v>82059</v>
      </c>
      <c r="AB1036" s="58">
        <v>82332</v>
      </c>
      <c r="AC1036" s="59">
        <v>82649</v>
      </c>
      <c r="AD1036" s="58">
        <v>82941</v>
      </c>
      <c r="AE1036" s="58">
        <v>83233</v>
      </c>
      <c r="AF1036" s="59">
        <v>83323</v>
      </c>
    </row>
    <row r="1037" s="65" customFormat="1" ht="22" customHeight="1" spans="2:32">
      <c r="B1037" s="73"/>
      <c r="C1037" s="73"/>
      <c r="D1037" s="73"/>
      <c r="E1037" s="73"/>
      <c r="F1037" s="73"/>
      <c r="G1037" s="73"/>
      <c r="H1037" s="73"/>
      <c r="I1037" s="73"/>
      <c r="J1037" s="73"/>
      <c r="K1037" s="73"/>
      <c r="L1037" s="73"/>
      <c r="M1037" s="73"/>
      <c r="N1037" s="73"/>
      <c r="O1037" s="73"/>
      <c r="P1037" s="73"/>
      <c r="Q1037" s="73"/>
      <c r="R1037" s="58">
        <v>79731</v>
      </c>
      <c r="S1037" s="59">
        <v>79851</v>
      </c>
      <c r="T1037" s="58">
        <v>80452</v>
      </c>
      <c r="U1037" s="59">
        <v>80646</v>
      </c>
      <c r="V1037" s="58">
        <v>80812</v>
      </c>
      <c r="W1037" s="59">
        <v>81034</v>
      </c>
      <c r="X1037" s="58">
        <v>81124</v>
      </c>
      <c r="Y1037" s="59">
        <v>81239</v>
      </c>
      <c r="Z1037" s="58">
        <v>81433</v>
      </c>
      <c r="AA1037" s="59">
        <v>82060</v>
      </c>
      <c r="AB1037" s="58">
        <v>82334</v>
      </c>
      <c r="AC1037" s="59">
        <v>82701</v>
      </c>
      <c r="AD1037" s="58">
        <v>82943</v>
      </c>
      <c r="AE1037" s="58">
        <v>83234</v>
      </c>
      <c r="AF1037" s="59">
        <v>83324</v>
      </c>
    </row>
    <row r="1038" s="65" customFormat="1" ht="22" customHeight="1" spans="2:32">
      <c r="B1038" s="73"/>
      <c r="C1038" s="73"/>
      <c r="D1038" s="73"/>
      <c r="E1038" s="73"/>
      <c r="F1038" s="73"/>
      <c r="G1038" s="73"/>
      <c r="H1038" s="73"/>
      <c r="I1038" s="73"/>
      <c r="J1038" s="73"/>
      <c r="K1038" s="73"/>
      <c r="L1038" s="73"/>
      <c r="M1038" s="73"/>
      <c r="N1038" s="73"/>
      <c r="O1038" s="73"/>
      <c r="P1038" s="73"/>
      <c r="Q1038" s="73"/>
      <c r="R1038" s="58">
        <v>79734</v>
      </c>
      <c r="S1038" s="59">
        <v>79852</v>
      </c>
      <c r="T1038" s="58">
        <v>80453</v>
      </c>
      <c r="U1038" s="59">
        <v>80648</v>
      </c>
      <c r="V1038" s="58">
        <v>80813</v>
      </c>
      <c r="W1038" s="59">
        <v>81036</v>
      </c>
      <c r="X1038" s="58">
        <v>81125</v>
      </c>
      <c r="Y1038" s="59">
        <v>81240</v>
      </c>
      <c r="Z1038" s="58">
        <v>81434</v>
      </c>
      <c r="AA1038" s="59">
        <v>82061</v>
      </c>
      <c r="AB1038" s="58">
        <v>82335</v>
      </c>
      <c r="AC1038" s="59">
        <v>82710</v>
      </c>
      <c r="AD1038" s="58">
        <v>82944</v>
      </c>
      <c r="AE1038" s="58">
        <v>83235</v>
      </c>
      <c r="AF1038" s="59">
        <v>83325</v>
      </c>
    </row>
    <row r="1039" s="65" customFormat="1" ht="22" customHeight="1" spans="2:32">
      <c r="B1039" s="73"/>
      <c r="C1039" s="73"/>
      <c r="D1039" s="73"/>
      <c r="E1039" s="73"/>
      <c r="F1039" s="73"/>
      <c r="G1039" s="73"/>
      <c r="H1039" s="73"/>
      <c r="I1039" s="73"/>
      <c r="J1039" s="73"/>
      <c r="K1039" s="73"/>
      <c r="L1039" s="73"/>
      <c r="M1039" s="73"/>
      <c r="N1039" s="73"/>
      <c r="O1039" s="73"/>
      <c r="P1039" s="73"/>
      <c r="Q1039" s="73"/>
      <c r="R1039" s="58">
        <v>79735</v>
      </c>
      <c r="S1039" s="59">
        <v>79853</v>
      </c>
      <c r="T1039" s="58">
        <v>80455</v>
      </c>
      <c r="U1039" s="59">
        <v>80649</v>
      </c>
      <c r="V1039" s="58">
        <v>80814</v>
      </c>
      <c r="W1039" s="59">
        <v>81038</v>
      </c>
      <c r="X1039" s="58">
        <v>81126</v>
      </c>
      <c r="Y1039" s="59">
        <v>81241</v>
      </c>
      <c r="Z1039" s="58">
        <v>81435</v>
      </c>
      <c r="AA1039" s="59">
        <v>82063</v>
      </c>
      <c r="AB1039" s="58">
        <v>82336</v>
      </c>
      <c r="AC1039" s="59">
        <v>82711</v>
      </c>
      <c r="AD1039" s="58">
        <v>82945</v>
      </c>
      <c r="AE1039" s="58">
        <v>83236</v>
      </c>
      <c r="AF1039" s="59">
        <v>83327</v>
      </c>
    </row>
    <row r="1040" s="65" customFormat="1" ht="22" customHeight="1" spans="2:32">
      <c r="B1040" s="73"/>
      <c r="C1040" s="73"/>
      <c r="D1040" s="73"/>
      <c r="E1040" s="73"/>
      <c r="F1040" s="73"/>
      <c r="G1040" s="73"/>
      <c r="H1040" s="73"/>
      <c r="I1040" s="73"/>
      <c r="J1040" s="73"/>
      <c r="K1040" s="73"/>
      <c r="L1040" s="73"/>
      <c r="M1040" s="73"/>
      <c r="N1040" s="73"/>
      <c r="O1040" s="73"/>
      <c r="P1040" s="73"/>
      <c r="Q1040" s="73"/>
      <c r="R1040" s="58">
        <v>79738</v>
      </c>
      <c r="S1040" s="59">
        <v>79854</v>
      </c>
      <c r="T1040" s="58">
        <v>80456</v>
      </c>
      <c r="U1040" s="59">
        <v>80650</v>
      </c>
      <c r="V1040" s="58">
        <v>80815</v>
      </c>
      <c r="W1040" s="59">
        <v>81039</v>
      </c>
      <c r="X1040" s="58">
        <v>81127</v>
      </c>
      <c r="Y1040" s="59">
        <v>81243</v>
      </c>
      <c r="Z1040" s="58">
        <v>81522</v>
      </c>
      <c r="AA1040" s="59">
        <v>82070</v>
      </c>
      <c r="AB1040" s="58">
        <v>82401</v>
      </c>
      <c r="AC1040" s="59">
        <v>82712</v>
      </c>
      <c r="AD1040" s="58">
        <v>83011</v>
      </c>
      <c r="AE1040" s="58">
        <v>83237</v>
      </c>
      <c r="AF1040" s="59">
        <v>83330</v>
      </c>
    </row>
    <row r="1041" s="65" customFormat="1" ht="22" customHeight="1" spans="2:32">
      <c r="B1041" s="73"/>
      <c r="C1041" s="73"/>
      <c r="D1041" s="73"/>
      <c r="E1041" s="73"/>
      <c r="F1041" s="73"/>
      <c r="G1041" s="73"/>
      <c r="H1041" s="73"/>
      <c r="I1041" s="73"/>
      <c r="J1041" s="73"/>
      <c r="K1041" s="73"/>
      <c r="L1041" s="73"/>
      <c r="M1041" s="73"/>
      <c r="N1041" s="73"/>
      <c r="O1041" s="73"/>
      <c r="P1041" s="73"/>
      <c r="Q1041" s="73"/>
      <c r="R1041" s="58">
        <v>79739</v>
      </c>
      <c r="S1041" s="59">
        <v>79855</v>
      </c>
      <c r="T1041" s="58">
        <v>80459</v>
      </c>
      <c r="U1041" s="59">
        <v>80652</v>
      </c>
      <c r="V1041" s="58">
        <v>80816</v>
      </c>
      <c r="W1041" s="59">
        <v>81040</v>
      </c>
      <c r="X1041" s="58">
        <v>81128</v>
      </c>
      <c r="Y1041" s="59">
        <v>81248</v>
      </c>
      <c r="Z1041" s="58">
        <v>81523</v>
      </c>
      <c r="AA1041" s="59">
        <v>82073</v>
      </c>
      <c r="AB1041" s="58">
        <v>82410</v>
      </c>
      <c r="AC1041" s="59">
        <v>82714</v>
      </c>
      <c r="AD1041" s="58">
        <v>83012</v>
      </c>
      <c r="AE1041" s="58">
        <v>83238</v>
      </c>
      <c r="AF1041" s="59">
        <v>83332</v>
      </c>
    </row>
    <row r="1042" s="65" customFormat="1" ht="22" customHeight="1" spans="2:32">
      <c r="B1042" s="73"/>
      <c r="C1042" s="73"/>
      <c r="D1042" s="73"/>
      <c r="E1042" s="73"/>
      <c r="F1042" s="73"/>
      <c r="G1042" s="73"/>
      <c r="H1042" s="73"/>
      <c r="I1042" s="73"/>
      <c r="J1042" s="73"/>
      <c r="K1042" s="73"/>
      <c r="L1042" s="73"/>
      <c r="M1042" s="73"/>
      <c r="N1042" s="73"/>
      <c r="O1042" s="73"/>
      <c r="P1042" s="73"/>
      <c r="Q1042" s="73"/>
      <c r="R1042" s="58">
        <v>79740</v>
      </c>
      <c r="S1042" s="59">
        <v>80025</v>
      </c>
      <c r="T1042" s="58">
        <v>80461</v>
      </c>
      <c r="U1042" s="59">
        <v>80720</v>
      </c>
      <c r="V1042" s="58">
        <v>80818</v>
      </c>
      <c r="W1042" s="59">
        <v>81041</v>
      </c>
      <c r="X1042" s="58">
        <v>81129</v>
      </c>
      <c r="Y1042" s="59">
        <v>81251</v>
      </c>
      <c r="Z1042" s="58">
        <v>81524</v>
      </c>
      <c r="AA1042" s="59">
        <v>82081</v>
      </c>
      <c r="AB1042" s="58">
        <v>82411</v>
      </c>
      <c r="AC1042" s="59">
        <v>82715</v>
      </c>
      <c r="AD1042" s="58">
        <v>83013</v>
      </c>
      <c r="AE1042" s="58">
        <v>83239</v>
      </c>
      <c r="AF1042" s="59">
        <v>83334</v>
      </c>
    </row>
    <row r="1043" s="65" customFormat="1" ht="22" customHeight="1" spans="2:32">
      <c r="B1043" s="73"/>
      <c r="C1043" s="73"/>
      <c r="D1043" s="73"/>
      <c r="E1043" s="73"/>
      <c r="F1043" s="73"/>
      <c r="G1043" s="73"/>
      <c r="H1043" s="73"/>
      <c r="I1043" s="73"/>
      <c r="J1043" s="73"/>
      <c r="K1043" s="73"/>
      <c r="L1043" s="73"/>
      <c r="M1043" s="73"/>
      <c r="N1043" s="73"/>
      <c r="O1043" s="73"/>
      <c r="P1043" s="73"/>
      <c r="Q1043" s="73"/>
      <c r="R1043" s="58">
        <v>79741</v>
      </c>
      <c r="S1043" s="59">
        <v>80101</v>
      </c>
      <c r="T1043" s="58">
        <v>80463</v>
      </c>
      <c r="U1043" s="59">
        <v>80721</v>
      </c>
      <c r="V1043" s="58">
        <v>80819</v>
      </c>
      <c r="W1043" s="59">
        <v>81042</v>
      </c>
      <c r="X1043" s="58">
        <v>81130</v>
      </c>
      <c r="Y1043" s="59">
        <v>81252</v>
      </c>
      <c r="Z1043" s="58">
        <v>81525</v>
      </c>
      <c r="AA1043" s="59">
        <v>82082</v>
      </c>
      <c r="AB1043" s="58">
        <v>82412</v>
      </c>
      <c r="AC1043" s="59">
        <v>82720</v>
      </c>
      <c r="AD1043" s="58">
        <v>83014</v>
      </c>
      <c r="AE1043" s="58">
        <v>83241</v>
      </c>
      <c r="AF1043" s="59">
        <v>83335</v>
      </c>
    </row>
    <row r="1044" s="65" customFormat="1" ht="22" customHeight="1" spans="2:32">
      <c r="B1044" s="73"/>
      <c r="C1044" s="73"/>
      <c r="D1044" s="73"/>
      <c r="E1044" s="73"/>
      <c r="F1044" s="73"/>
      <c r="G1044" s="73"/>
      <c r="H1044" s="73"/>
      <c r="I1044" s="73"/>
      <c r="J1044" s="73"/>
      <c r="K1044" s="73"/>
      <c r="L1044" s="73"/>
      <c r="M1044" s="73"/>
      <c r="N1044" s="73"/>
      <c r="O1044" s="73"/>
      <c r="P1044" s="73"/>
      <c r="Q1044" s="73"/>
      <c r="R1044" s="58">
        <v>79742</v>
      </c>
      <c r="S1044" s="59">
        <v>80102</v>
      </c>
      <c r="T1044" s="58">
        <v>80466</v>
      </c>
      <c r="U1044" s="59">
        <v>80726</v>
      </c>
      <c r="V1044" s="58">
        <v>80820</v>
      </c>
      <c r="W1044" s="59">
        <v>81043</v>
      </c>
      <c r="X1044" s="58">
        <v>81131</v>
      </c>
      <c r="Y1044" s="59">
        <v>81253</v>
      </c>
      <c r="Z1044" s="58">
        <v>81527</v>
      </c>
      <c r="AA1044" s="59">
        <v>82083</v>
      </c>
      <c r="AB1044" s="58">
        <v>82420</v>
      </c>
      <c r="AC1044" s="59">
        <v>82721</v>
      </c>
      <c r="AD1044" s="58">
        <v>83101</v>
      </c>
      <c r="AE1044" s="58">
        <v>83243</v>
      </c>
      <c r="AF1044" s="59">
        <v>83342</v>
      </c>
    </row>
    <row r="1045" s="65" customFormat="1" ht="22" customHeight="1" spans="2:32">
      <c r="B1045" s="73"/>
      <c r="C1045" s="73"/>
      <c r="D1045" s="73"/>
      <c r="E1045" s="73"/>
      <c r="F1045" s="73"/>
      <c r="G1045" s="73"/>
      <c r="H1045" s="73"/>
      <c r="I1045" s="73"/>
      <c r="J1045" s="73"/>
      <c r="K1045" s="73"/>
      <c r="L1045" s="73"/>
      <c r="M1045" s="73"/>
      <c r="N1045" s="73"/>
      <c r="O1045" s="73"/>
      <c r="P1045" s="73"/>
      <c r="Q1045" s="73"/>
      <c r="R1045" s="58">
        <v>79743</v>
      </c>
      <c r="S1045" s="59">
        <v>80103</v>
      </c>
      <c r="T1045" s="58">
        <v>80467</v>
      </c>
      <c r="U1045" s="59">
        <v>80727</v>
      </c>
      <c r="V1045" s="58">
        <v>80821</v>
      </c>
      <c r="W1045" s="59">
        <v>81044</v>
      </c>
      <c r="X1045" s="58">
        <v>81132</v>
      </c>
      <c r="Y1045" s="59">
        <v>81320</v>
      </c>
      <c r="Z1045" s="58">
        <v>81610</v>
      </c>
      <c r="AA1045" s="59">
        <v>82084</v>
      </c>
      <c r="AB1045" s="58">
        <v>82421</v>
      </c>
      <c r="AC1045" s="59">
        <v>82723</v>
      </c>
      <c r="AD1045" s="58">
        <v>83110</v>
      </c>
      <c r="AE1045" s="58">
        <v>83244</v>
      </c>
      <c r="AF1045" s="59">
        <v>83343</v>
      </c>
    </row>
    <row r="1046" s="65" customFormat="1" ht="22" customHeight="1" spans="2:32">
      <c r="B1046" s="73"/>
      <c r="C1046" s="73"/>
      <c r="D1046" s="73"/>
      <c r="E1046" s="73"/>
      <c r="F1046" s="73"/>
      <c r="G1046" s="73"/>
      <c r="H1046" s="73"/>
      <c r="I1046" s="73"/>
      <c r="J1046" s="73"/>
      <c r="K1046" s="73"/>
      <c r="L1046" s="73"/>
      <c r="M1046" s="73"/>
      <c r="N1046" s="73"/>
      <c r="O1046" s="73"/>
      <c r="P1046" s="73"/>
      <c r="Q1046" s="73"/>
      <c r="R1046" s="58">
        <v>79744</v>
      </c>
      <c r="S1046" s="59">
        <v>80105</v>
      </c>
      <c r="T1046" s="58">
        <v>80468</v>
      </c>
      <c r="U1046" s="59">
        <v>80728</v>
      </c>
      <c r="V1046" s="58">
        <v>80822</v>
      </c>
      <c r="W1046" s="59">
        <v>81045</v>
      </c>
      <c r="X1046" s="58">
        <v>81133</v>
      </c>
      <c r="Y1046" s="59">
        <v>81323</v>
      </c>
      <c r="Z1046" s="58">
        <v>81624</v>
      </c>
      <c r="AA1046" s="59">
        <v>82190</v>
      </c>
      <c r="AB1046" s="58">
        <v>82422</v>
      </c>
      <c r="AC1046" s="59">
        <v>82725</v>
      </c>
      <c r="AD1046" s="58">
        <v>83111</v>
      </c>
      <c r="AE1046" s="58">
        <v>83245</v>
      </c>
      <c r="AF1046" s="59">
        <v>83344</v>
      </c>
    </row>
    <row r="1047" s="65" customFormat="1" ht="22" customHeight="1" spans="2:32">
      <c r="B1047" s="73"/>
      <c r="C1047" s="73"/>
      <c r="D1047" s="73"/>
      <c r="E1047" s="73"/>
      <c r="F1047" s="73"/>
      <c r="G1047" s="73"/>
      <c r="H1047" s="73"/>
      <c r="I1047" s="73"/>
      <c r="J1047" s="73"/>
      <c r="K1047" s="73"/>
      <c r="L1047" s="73"/>
      <c r="M1047" s="73"/>
      <c r="N1047" s="73"/>
      <c r="O1047" s="73"/>
      <c r="P1047" s="73"/>
      <c r="Q1047" s="73"/>
      <c r="R1047" s="58">
        <v>79748</v>
      </c>
      <c r="S1047" s="59">
        <v>80106</v>
      </c>
      <c r="T1047" s="58">
        <v>80469</v>
      </c>
      <c r="U1047" s="59">
        <v>80729</v>
      </c>
      <c r="V1047" s="58">
        <v>80823</v>
      </c>
      <c r="W1047" s="59">
        <v>81046</v>
      </c>
      <c r="X1047" s="58">
        <v>81135</v>
      </c>
      <c r="Y1047" s="59">
        <v>81324</v>
      </c>
      <c r="Z1047" s="58">
        <v>81625</v>
      </c>
      <c r="AA1047" s="59">
        <v>82201</v>
      </c>
      <c r="AB1047" s="58">
        <v>82423</v>
      </c>
      <c r="AC1047" s="59">
        <v>82727</v>
      </c>
      <c r="AD1047" s="58">
        <v>83112</v>
      </c>
      <c r="AE1047" s="58">
        <v>83246</v>
      </c>
      <c r="AF1047" s="59">
        <v>83346</v>
      </c>
    </row>
    <row r="1048" s="65" customFormat="1" ht="22" customHeight="1" spans="2:32">
      <c r="B1048" s="73"/>
      <c r="C1048" s="73"/>
      <c r="D1048" s="73"/>
      <c r="E1048" s="73"/>
      <c r="F1048" s="73"/>
      <c r="G1048" s="73"/>
      <c r="H1048" s="73"/>
      <c r="I1048" s="73"/>
      <c r="J1048" s="73"/>
      <c r="K1048" s="73"/>
      <c r="L1048" s="73"/>
      <c r="M1048" s="73"/>
      <c r="N1048" s="73"/>
      <c r="O1048" s="73"/>
      <c r="P1048" s="73"/>
      <c r="Q1048" s="73"/>
      <c r="R1048" s="58">
        <v>79749</v>
      </c>
      <c r="S1048" s="59">
        <v>80107</v>
      </c>
      <c r="T1048" s="58">
        <v>80470</v>
      </c>
      <c r="U1048" s="59">
        <v>80731</v>
      </c>
      <c r="V1048" s="58">
        <v>80824</v>
      </c>
      <c r="W1048" s="59">
        <v>81047</v>
      </c>
      <c r="X1048" s="58">
        <v>81136</v>
      </c>
      <c r="Y1048" s="59">
        <v>81325</v>
      </c>
      <c r="Z1048" s="58">
        <v>81626</v>
      </c>
      <c r="AA1048" s="59">
        <v>82210</v>
      </c>
      <c r="AB1048" s="58">
        <v>82426</v>
      </c>
      <c r="AC1048" s="59">
        <v>82729</v>
      </c>
      <c r="AD1048" s="58">
        <v>83113</v>
      </c>
      <c r="AE1048" s="58">
        <v>83250</v>
      </c>
      <c r="AF1048" s="59">
        <v>83347</v>
      </c>
    </row>
    <row r="1049" s="65" customFormat="1" ht="22" customHeight="1" spans="2:32">
      <c r="B1049" s="73"/>
      <c r="C1049" s="73"/>
      <c r="D1049" s="73"/>
      <c r="E1049" s="73"/>
      <c r="F1049" s="73"/>
      <c r="G1049" s="73"/>
      <c r="H1049" s="73"/>
      <c r="I1049" s="73"/>
      <c r="J1049" s="73"/>
      <c r="K1049" s="73"/>
      <c r="L1049" s="73"/>
      <c r="M1049" s="73"/>
      <c r="N1049" s="73"/>
      <c r="O1049" s="73"/>
      <c r="P1049" s="73"/>
      <c r="Q1049" s="73"/>
      <c r="R1049" s="58">
        <v>79752</v>
      </c>
      <c r="S1049" s="59">
        <v>80116</v>
      </c>
      <c r="T1049" s="58">
        <v>80471</v>
      </c>
      <c r="U1049" s="59">
        <v>80732</v>
      </c>
      <c r="V1049" s="58">
        <v>80825</v>
      </c>
      <c r="W1049" s="59">
        <v>81049</v>
      </c>
      <c r="X1049" s="58">
        <v>81137</v>
      </c>
      <c r="Y1049" s="59">
        <v>81326</v>
      </c>
      <c r="Z1049" s="58">
        <v>81630</v>
      </c>
      <c r="AA1049" s="59">
        <v>82212</v>
      </c>
      <c r="AB1049" s="58">
        <v>82428</v>
      </c>
      <c r="AC1049" s="59">
        <v>82730</v>
      </c>
      <c r="AD1049" s="58">
        <v>83114</v>
      </c>
      <c r="AE1049" s="58">
        <v>83251</v>
      </c>
      <c r="AF1049" s="59">
        <v>83348</v>
      </c>
    </row>
    <row r="1050" s="65" customFormat="1" ht="22" customHeight="1" spans="2:32">
      <c r="B1050" s="73"/>
      <c r="C1050" s="73"/>
      <c r="D1050" s="73"/>
      <c r="E1050" s="73"/>
      <c r="F1050" s="73"/>
      <c r="G1050" s="73"/>
      <c r="H1050" s="73"/>
      <c r="I1050" s="73"/>
      <c r="J1050" s="73"/>
      <c r="K1050" s="73"/>
      <c r="L1050" s="73"/>
      <c r="M1050" s="73"/>
      <c r="N1050" s="73"/>
      <c r="O1050" s="73"/>
      <c r="P1050" s="73"/>
      <c r="Q1050" s="73"/>
      <c r="R1050" s="58">
        <v>79754</v>
      </c>
      <c r="S1050" s="59">
        <v>80117</v>
      </c>
      <c r="T1050" s="58">
        <v>80474</v>
      </c>
      <c r="U1050" s="59">
        <v>80733</v>
      </c>
      <c r="V1050" s="58">
        <v>80826</v>
      </c>
      <c r="W1050" s="59">
        <v>81050</v>
      </c>
      <c r="X1050" s="58">
        <v>81138</v>
      </c>
      <c r="Y1050" s="59">
        <v>81327</v>
      </c>
      <c r="Z1050" s="58">
        <v>81633</v>
      </c>
      <c r="AA1050" s="59">
        <v>82213</v>
      </c>
      <c r="AB1050" s="58">
        <v>82431</v>
      </c>
      <c r="AC1050" s="59">
        <v>82731</v>
      </c>
      <c r="AD1050" s="58">
        <v>83115</v>
      </c>
      <c r="AE1050" s="58">
        <v>83252</v>
      </c>
      <c r="AF1050" s="59">
        <v>83349</v>
      </c>
    </row>
    <row r="1051" s="65" customFormat="1" ht="22" customHeight="1" spans="2:32">
      <c r="B1051" s="73"/>
      <c r="C1051" s="73"/>
      <c r="D1051" s="73"/>
      <c r="E1051" s="73"/>
      <c r="F1051" s="73"/>
      <c r="G1051" s="73"/>
      <c r="H1051" s="73"/>
      <c r="I1051" s="73"/>
      <c r="J1051" s="73"/>
      <c r="K1051" s="73"/>
      <c r="L1051" s="73"/>
      <c r="M1051" s="73"/>
      <c r="N1051" s="73"/>
      <c r="O1051" s="73"/>
      <c r="P1051" s="73"/>
      <c r="Q1051" s="73"/>
      <c r="R1051" s="58">
        <v>79755</v>
      </c>
      <c r="S1051" s="59">
        <v>80118</v>
      </c>
      <c r="T1051" s="58">
        <v>80475</v>
      </c>
      <c r="U1051" s="59">
        <v>80734</v>
      </c>
      <c r="V1051" s="58">
        <v>80827</v>
      </c>
      <c r="W1051" s="59">
        <v>81052</v>
      </c>
      <c r="X1051" s="58">
        <v>81140</v>
      </c>
      <c r="Y1051" s="59">
        <v>81328</v>
      </c>
      <c r="Z1051" s="58">
        <v>81635</v>
      </c>
      <c r="AA1051" s="59">
        <v>82214</v>
      </c>
      <c r="AB1051" s="58">
        <v>82432</v>
      </c>
      <c r="AC1051" s="59">
        <v>82732</v>
      </c>
      <c r="AD1051" s="58">
        <v>83116</v>
      </c>
      <c r="AE1051" s="58">
        <v>83253</v>
      </c>
      <c r="AF1051" s="59">
        <v>83350</v>
      </c>
    </row>
    <row r="1052" s="65" customFormat="1" ht="22" customHeight="1" spans="2:32">
      <c r="B1052" s="73"/>
      <c r="C1052" s="73"/>
      <c r="D1052" s="73"/>
      <c r="E1052" s="73"/>
      <c r="F1052" s="73"/>
      <c r="G1052" s="73"/>
      <c r="H1052" s="73"/>
      <c r="I1052" s="73"/>
      <c r="J1052" s="73"/>
      <c r="K1052" s="73"/>
      <c r="L1052" s="73"/>
      <c r="M1052" s="73"/>
      <c r="N1052" s="73"/>
      <c r="O1052" s="73"/>
      <c r="P1052" s="73"/>
      <c r="Q1052" s="73"/>
      <c r="R1052" s="58">
        <v>79756</v>
      </c>
      <c r="S1052" s="59">
        <v>80131</v>
      </c>
      <c r="T1052" s="58">
        <v>80476</v>
      </c>
      <c r="U1052" s="59">
        <v>80735</v>
      </c>
      <c r="V1052" s="58">
        <v>80828</v>
      </c>
      <c r="W1052" s="59">
        <v>81054</v>
      </c>
      <c r="X1052" s="58">
        <v>81141</v>
      </c>
      <c r="Y1052" s="59">
        <v>81329</v>
      </c>
      <c r="Z1052" s="58">
        <v>81636</v>
      </c>
      <c r="AA1052" s="59">
        <v>82215</v>
      </c>
      <c r="AB1052" s="58">
        <v>82433</v>
      </c>
      <c r="AC1052" s="59">
        <v>82831</v>
      </c>
      <c r="AD1052" s="58">
        <v>83118</v>
      </c>
      <c r="AE1052" s="58">
        <v>83254</v>
      </c>
      <c r="AF1052" s="59">
        <v>83352</v>
      </c>
    </row>
    <row r="1053" s="65" customFormat="1" ht="22" customHeight="1" spans="2:32">
      <c r="B1053" s="73"/>
      <c r="C1053" s="73"/>
      <c r="D1053" s="73"/>
      <c r="E1053" s="73"/>
      <c r="F1053" s="73"/>
      <c r="G1053" s="73"/>
      <c r="H1053" s="73"/>
      <c r="I1053" s="73"/>
      <c r="J1053" s="73"/>
      <c r="K1053" s="73"/>
      <c r="L1053" s="73"/>
      <c r="M1053" s="73"/>
      <c r="N1053" s="73"/>
      <c r="O1053" s="73"/>
      <c r="P1053" s="73"/>
      <c r="Q1053" s="73"/>
      <c r="R1053" s="58">
        <v>79758</v>
      </c>
      <c r="S1053" s="59">
        <v>80135</v>
      </c>
      <c r="T1053" s="58">
        <v>80478</v>
      </c>
      <c r="U1053" s="59">
        <v>80736</v>
      </c>
      <c r="V1053" s="58">
        <v>80830</v>
      </c>
      <c r="W1053" s="59">
        <v>81055</v>
      </c>
      <c r="X1053" s="58">
        <v>81143</v>
      </c>
      <c r="Y1053" s="59">
        <v>81330</v>
      </c>
      <c r="Z1053" s="58">
        <v>81638</v>
      </c>
      <c r="AA1053" s="59">
        <v>82217</v>
      </c>
      <c r="AB1053" s="58">
        <v>82434</v>
      </c>
      <c r="AC1053" s="59">
        <v>82832</v>
      </c>
      <c r="AD1053" s="58">
        <v>83119</v>
      </c>
      <c r="AE1053" s="58">
        <v>83255</v>
      </c>
      <c r="AF1053" s="59">
        <v>83353</v>
      </c>
    </row>
    <row r="1054" s="65" customFormat="1" ht="22" customHeight="1" spans="2:32">
      <c r="B1054" s="73"/>
      <c r="C1054" s="73"/>
      <c r="D1054" s="73"/>
      <c r="E1054" s="73"/>
      <c r="F1054" s="73"/>
      <c r="G1054" s="73"/>
      <c r="H1054" s="73"/>
      <c r="I1054" s="73"/>
      <c r="J1054" s="73"/>
      <c r="K1054" s="73"/>
      <c r="L1054" s="73"/>
      <c r="M1054" s="73"/>
      <c r="N1054" s="73"/>
      <c r="O1054" s="73"/>
      <c r="P1054" s="73"/>
      <c r="Q1054" s="73"/>
      <c r="R1054" s="58">
        <v>79759</v>
      </c>
      <c r="S1054" s="59">
        <v>80136</v>
      </c>
      <c r="T1054" s="58">
        <v>80479</v>
      </c>
      <c r="U1054" s="59">
        <v>80737</v>
      </c>
      <c r="V1054" s="58">
        <v>80832</v>
      </c>
      <c r="W1054" s="59">
        <v>81057</v>
      </c>
      <c r="X1054" s="58">
        <v>81144</v>
      </c>
      <c r="Y1054" s="59">
        <v>81331</v>
      </c>
      <c r="Z1054" s="58">
        <v>81639</v>
      </c>
      <c r="AA1054" s="59">
        <v>82218</v>
      </c>
      <c r="AB1054" s="58">
        <v>82435</v>
      </c>
      <c r="AC1054" s="59">
        <v>82834</v>
      </c>
      <c r="AD1054" s="58">
        <v>83120</v>
      </c>
      <c r="AE1054" s="58">
        <v>83261</v>
      </c>
      <c r="AF1054" s="59">
        <v>83355</v>
      </c>
    </row>
    <row r="1055" s="65" customFormat="1" ht="22" customHeight="1" spans="2:32">
      <c r="B1055" s="73"/>
      <c r="C1055" s="73"/>
      <c r="D1055" s="73"/>
      <c r="E1055" s="73"/>
      <c r="F1055" s="73"/>
      <c r="G1055" s="73"/>
      <c r="H1055" s="73"/>
      <c r="I1055" s="73"/>
      <c r="J1055" s="73"/>
      <c r="K1055" s="73"/>
      <c r="L1055" s="73"/>
      <c r="M1055" s="73"/>
      <c r="N1055" s="73"/>
      <c r="O1055" s="73"/>
      <c r="P1055" s="73"/>
      <c r="Q1055" s="73"/>
      <c r="R1055" s="58">
        <v>79770</v>
      </c>
      <c r="S1055" s="59">
        <v>80137</v>
      </c>
      <c r="T1055" s="58">
        <v>80480</v>
      </c>
      <c r="U1055" s="59">
        <v>80740</v>
      </c>
      <c r="V1055" s="58">
        <v>80833</v>
      </c>
      <c r="W1055" s="59">
        <v>81058</v>
      </c>
      <c r="X1055" s="58">
        <v>81146</v>
      </c>
      <c r="Y1055" s="59">
        <v>81332</v>
      </c>
      <c r="Z1055" s="58">
        <v>81640</v>
      </c>
      <c r="AA1055" s="59">
        <v>82219</v>
      </c>
      <c r="AB1055" s="58">
        <v>82441</v>
      </c>
      <c r="AC1055" s="59">
        <v>82835</v>
      </c>
      <c r="AD1055" s="58">
        <v>83121</v>
      </c>
      <c r="AE1055" s="58">
        <v>83262</v>
      </c>
      <c r="AF1055" s="59">
        <v>83414</v>
      </c>
    </row>
    <row r="1056" s="65" customFormat="1" ht="22" customHeight="1" spans="2:32">
      <c r="B1056" s="73"/>
      <c r="C1056" s="73"/>
      <c r="D1056" s="73"/>
      <c r="E1056" s="73"/>
      <c r="F1056" s="73"/>
      <c r="G1056" s="73"/>
      <c r="H1056" s="73"/>
      <c r="I1056" s="73"/>
      <c r="J1056" s="73"/>
      <c r="K1056" s="73"/>
      <c r="L1056" s="73"/>
      <c r="M1056" s="73"/>
      <c r="N1056" s="73"/>
      <c r="O1056" s="73"/>
      <c r="P1056" s="73"/>
      <c r="Q1056" s="73"/>
      <c r="R1056" s="58">
        <v>79772</v>
      </c>
      <c r="S1056" s="59">
        <v>80420</v>
      </c>
      <c r="T1056" s="58">
        <v>80481</v>
      </c>
      <c r="U1056" s="59">
        <v>80741</v>
      </c>
      <c r="V1056" s="58">
        <v>80834</v>
      </c>
      <c r="W1056" s="59">
        <v>81059</v>
      </c>
      <c r="X1056" s="58">
        <v>81147</v>
      </c>
      <c r="Y1056" s="59">
        <v>81334</v>
      </c>
      <c r="Z1056" s="58">
        <v>81641</v>
      </c>
      <c r="AA1056" s="59">
        <v>82221</v>
      </c>
      <c r="AB1056" s="58">
        <v>82442</v>
      </c>
      <c r="AC1056" s="59">
        <v>82836</v>
      </c>
      <c r="AD1056" s="58">
        <v>83122</v>
      </c>
      <c r="AE1056" s="58">
        <v>83263</v>
      </c>
      <c r="AF1056" s="59">
        <v>83420</v>
      </c>
    </row>
    <row r="1057" s="65" customFormat="1" ht="22" customHeight="1" spans="2:32">
      <c r="B1057" s="73"/>
      <c r="C1057" s="73"/>
      <c r="D1057" s="73"/>
      <c r="E1057" s="73"/>
      <c r="F1057" s="73"/>
      <c r="G1057" s="73"/>
      <c r="H1057" s="73"/>
      <c r="I1057" s="73"/>
      <c r="J1057" s="73"/>
      <c r="K1057" s="73"/>
      <c r="L1057" s="73"/>
      <c r="M1057" s="73"/>
      <c r="N1057" s="73"/>
      <c r="O1057" s="73"/>
      <c r="P1057" s="73"/>
      <c r="Q1057" s="73"/>
      <c r="R1057" s="58">
        <v>79777</v>
      </c>
      <c r="S1057" s="59">
        <v>80421</v>
      </c>
      <c r="T1057" s="58">
        <v>80482</v>
      </c>
      <c r="U1057" s="59">
        <v>80742</v>
      </c>
      <c r="V1057" s="58">
        <v>80835</v>
      </c>
      <c r="W1057" s="59">
        <v>81062</v>
      </c>
      <c r="X1057" s="58">
        <v>81148</v>
      </c>
      <c r="Y1057" s="59">
        <v>81335</v>
      </c>
      <c r="Z1057" s="58">
        <v>81642</v>
      </c>
      <c r="AA1057" s="59">
        <v>82222</v>
      </c>
      <c r="AB1057" s="58">
        <v>82443</v>
      </c>
      <c r="AC1057" s="59">
        <v>82837</v>
      </c>
      <c r="AD1057" s="58">
        <v>83123</v>
      </c>
      <c r="AE1057" s="58">
        <v>83271</v>
      </c>
      <c r="AF1057" s="59">
        <v>83423</v>
      </c>
    </row>
    <row r="1058" s="65" customFormat="1" ht="22" customHeight="1" spans="2:32">
      <c r="B1058" s="73"/>
      <c r="C1058" s="73"/>
      <c r="D1058" s="73"/>
      <c r="E1058" s="73"/>
      <c r="F1058" s="73"/>
      <c r="G1058" s="73"/>
      <c r="H1058" s="73"/>
      <c r="I1058" s="73"/>
      <c r="J1058" s="73"/>
      <c r="K1058" s="73"/>
      <c r="L1058" s="73"/>
      <c r="M1058" s="73"/>
      <c r="N1058" s="73"/>
      <c r="O1058" s="73"/>
      <c r="P1058" s="73"/>
      <c r="Q1058" s="73"/>
      <c r="R1058" s="58">
        <v>79778</v>
      </c>
      <c r="S1058" s="59">
        <v>80423</v>
      </c>
      <c r="T1058" s="58">
        <v>80483</v>
      </c>
      <c r="U1058" s="59">
        <v>80743</v>
      </c>
      <c r="V1058" s="58">
        <v>80836</v>
      </c>
      <c r="W1058" s="59">
        <v>81063</v>
      </c>
      <c r="X1058" s="58">
        <v>81149</v>
      </c>
      <c r="Y1058" s="59">
        <v>81403</v>
      </c>
      <c r="Z1058" s="58">
        <v>81643</v>
      </c>
      <c r="AA1058" s="59">
        <v>82223</v>
      </c>
      <c r="AB1058" s="58">
        <v>82510</v>
      </c>
      <c r="AC1058" s="59">
        <v>82838</v>
      </c>
      <c r="AD1058" s="58">
        <v>83124</v>
      </c>
      <c r="AE1058" s="58">
        <v>83272</v>
      </c>
      <c r="AF1058" s="59">
        <v>83424</v>
      </c>
    </row>
    <row r="1059" s="65" customFormat="1" ht="22" customHeight="1" spans="2:32">
      <c r="B1059" s="73"/>
      <c r="C1059" s="73"/>
      <c r="D1059" s="73"/>
      <c r="E1059" s="73"/>
      <c r="F1059" s="73"/>
      <c r="G1059" s="73"/>
      <c r="H1059" s="73"/>
      <c r="I1059" s="73"/>
      <c r="J1059" s="73"/>
      <c r="K1059" s="73"/>
      <c r="L1059" s="73"/>
      <c r="M1059" s="73"/>
      <c r="N1059" s="73"/>
      <c r="O1059" s="73"/>
      <c r="P1059" s="73"/>
      <c r="Q1059" s="73"/>
      <c r="R1059" s="58">
        <v>79780</v>
      </c>
      <c r="S1059" s="59">
        <v>80424</v>
      </c>
      <c r="T1059" s="58">
        <v>80510</v>
      </c>
      <c r="U1059" s="59">
        <v>80744</v>
      </c>
      <c r="V1059" s="58">
        <v>80860</v>
      </c>
      <c r="W1059" s="59">
        <v>81064</v>
      </c>
      <c r="X1059" s="58">
        <v>81151</v>
      </c>
      <c r="Y1059" s="59">
        <v>81410</v>
      </c>
      <c r="Z1059" s="58">
        <v>81645</v>
      </c>
      <c r="AA1059" s="59">
        <v>82224</v>
      </c>
      <c r="AB1059" s="58">
        <v>82512</v>
      </c>
      <c r="AC1059" s="59">
        <v>82839</v>
      </c>
      <c r="AD1059" s="58">
        <v>83126</v>
      </c>
      <c r="AE1059" s="58">
        <v>83274</v>
      </c>
      <c r="AF1059" s="59">
        <v>83425</v>
      </c>
    </row>
    <row r="1060" s="65" customFormat="1" ht="22" customHeight="1" spans="2:32">
      <c r="B1060" s="73"/>
      <c r="C1060" s="73"/>
      <c r="D1060" s="73"/>
      <c r="E1060" s="73"/>
      <c r="F1060" s="73"/>
      <c r="G1060" s="73"/>
      <c r="H1060" s="73"/>
      <c r="I1060" s="73"/>
      <c r="J1060" s="73"/>
      <c r="K1060" s="73"/>
      <c r="L1060" s="73"/>
      <c r="M1060" s="73"/>
      <c r="N1060" s="73"/>
      <c r="O1060" s="73"/>
      <c r="P1060" s="73"/>
      <c r="Q1060" s="73"/>
      <c r="R1060" s="58">
        <v>79782</v>
      </c>
      <c r="S1060" s="59">
        <v>80425</v>
      </c>
      <c r="T1060" s="58">
        <v>80512</v>
      </c>
      <c r="U1060" s="59">
        <v>80745</v>
      </c>
      <c r="V1060" s="58">
        <v>80861</v>
      </c>
      <c r="W1060" s="59">
        <v>81067</v>
      </c>
      <c r="X1060" s="58">
        <v>81152</v>
      </c>
      <c r="Y1060" s="59">
        <v>81411</v>
      </c>
      <c r="Z1060" s="58">
        <v>81646</v>
      </c>
      <c r="AA1060" s="59">
        <v>82225</v>
      </c>
      <c r="AB1060" s="58">
        <v>82513</v>
      </c>
      <c r="AC1060" s="59">
        <v>82840</v>
      </c>
      <c r="AD1060" s="58">
        <v>83127</v>
      </c>
      <c r="AE1060" s="58">
        <v>83276</v>
      </c>
      <c r="AF1060" s="59">
        <v>83427</v>
      </c>
    </row>
    <row r="1061" s="65" customFormat="1" ht="22" customHeight="1" spans="2:32">
      <c r="B1061" s="73"/>
      <c r="C1061" s="73"/>
      <c r="D1061" s="73"/>
      <c r="E1061" s="73"/>
      <c r="F1061" s="73"/>
      <c r="G1061" s="73"/>
      <c r="H1061" s="73"/>
      <c r="I1061" s="73"/>
      <c r="J1061" s="73"/>
      <c r="K1061" s="73"/>
      <c r="L1061" s="73"/>
      <c r="M1061" s="73"/>
      <c r="N1061" s="73"/>
      <c r="O1061" s="73"/>
      <c r="P1061" s="73"/>
      <c r="Q1061" s="73"/>
      <c r="R1061" s="58">
        <v>79783</v>
      </c>
      <c r="S1061" s="59">
        <v>80427</v>
      </c>
      <c r="T1061" s="58">
        <v>80515</v>
      </c>
      <c r="U1061" s="59">
        <v>80746</v>
      </c>
      <c r="V1061" s="58">
        <v>80862</v>
      </c>
      <c r="W1061" s="59">
        <v>81069</v>
      </c>
      <c r="X1061" s="58">
        <v>81153</v>
      </c>
      <c r="Y1061" s="59">
        <v>81413</v>
      </c>
      <c r="Z1061" s="58">
        <v>81647</v>
      </c>
      <c r="AA1061" s="59">
        <v>82227</v>
      </c>
      <c r="AB1061" s="58">
        <v>82514</v>
      </c>
      <c r="AC1061" s="59">
        <v>82842</v>
      </c>
      <c r="AD1061" s="58">
        <v>83128</v>
      </c>
      <c r="AE1061" s="58">
        <v>83277</v>
      </c>
      <c r="AF1061" s="59">
        <v>83428</v>
      </c>
    </row>
    <row r="1062" s="65" customFormat="1" ht="22" customHeight="1" spans="2:32">
      <c r="B1062" s="73"/>
      <c r="C1062" s="73"/>
      <c r="D1062" s="73"/>
      <c r="E1062" s="73"/>
      <c r="F1062" s="73"/>
      <c r="G1062" s="73"/>
      <c r="H1062" s="73"/>
      <c r="I1062" s="73"/>
      <c r="J1062" s="73"/>
      <c r="K1062" s="73"/>
      <c r="L1062" s="73"/>
      <c r="M1062" s="73"/>
      <c r="N1062" s="73"/>
      <c r="O1062" s="73"/>
      <c r="P1062" s="73"/>
      <c r="Q1062" s="73"/>
      <c r="R1062" s="58">
        <v>79785</v>
      </c>
      <c r="S1062" s="59">
        <v>80428</v>
      </c>
      <c r="T1062" s="58">
        <v>80532</v>
      </c>
      <c r="U1062" s="59">
        <v>80747</v>
      </c>
      <c r="V1062" s="58">
        <v>80864</v>
      </c>
      <c r="W1062" s="59">
        <v>81071</v>
      </c>
      <c r="X1062" s="58">
        <v>81154</v>
      </c>
      <c r="Y1062" s="59">
        <v>81414</v>
      </c>
      <c r="Z1062" s="58">
        <v>81648</v>
      </c>
      <c r="AA1062" s="59">
        <v>82229</v>
      </c>
      <c r="AB1062" s="58">
        <v>82516</v>
      </c>
      <c r="AC1062" s="59">
        <v>82844</v>
      </c>
      <c r="AD1062" s="58">
        <v>83203</v>
      </c>
      <c r="AE1062" s="58">
        <v>83278</v>
      </c>
      <c r="AF1062" s="59">
        <v>83429</v>
      </c>
    </row>
    <row r="1063" s="65" customFormat="1" ht="22" customHeight="1" spans="2:32">
      <c r="B1063" s="73"/>
      <c r="C1063" s="73"/>
      <c r="D1063" s="73"/>
      <c r="E1063" s="73"/>
      <c r="F1063" s="73"/>
      <c r="G1063" s="73"/>
      <c r="H1063" s="73"/>
      <c r="I1063" s="73"/>
      <c r="J1063" s="73"/>
      <c r="K1063" s="73"/>
      <c r="L1063" s="73"/>
      <c r="M1063" s="73"/>
      <c r="N1063" s="73"/>
      <c r="O1063" s="73"/>
      <c r="P1063" s="73"/>
      <c r="Q1063" s="73"/>
      <c r="R1063" s="58">
        <v>79788</v>
      </c>
      <c r="S1063" s="59">
        <v>80429</v>
      </c>
      <c r="T1063" s="58">
        <v>80535</v>
      </c>
      <c r="U1063" s="59">
        <v>80749</v>
      </c>
      <c r="V1063" s="58">
        <v>80926</v>
      </c>
      <c r="W1063" s="59">
        <v>81073</v>
      </c>
      <c r="X1063" s="58">
        <v>81155</v>
      </c>
      <c r="Y1063" s="59">
        <v>81415</v>
      </c>
      <c r="Z1063" s="58">
        <v>81649</v>
      </c>
      <c r="AA1063" s="59">
        <v>82240</v>
      </c>
      <c r="AB1063" s="58">
        <v>82520</v>
      </c>
      <c r="AC1063" s="59">
        <v>82922</v>
      </c>
      <c r="AD1063" s="58">
        <v>83210</v>
      </c>
      <c r="AE1063" s="58">
        <v>83281</v>
      </c>
      <c r="AF1063" s="59">
        <v>83431</v>
      </c>
    </row>
    <row r="1064" s="65" customFormat="1" ht="22" customHeight="1" spans="2:32">
      <c r="B1064" s="73"/>
      <c r="C1064" s="73"/>
      <c r="D1064" s="73"/>
      <c r="E1064" s="73"/>
      <c r="F1064" s="73"/>
      <c r="G1064" s="73"/>
      <c r="H1064" s="73"/>
      <c r="I1064" s="73"/>
      <c r="J1064" s="73"/>
      <c r="K1064" s="73"/>
      <c r="L1064" s="73"/>
      <c r="M1064" s="73"/>
      <c r="N1064" s="73"/>
      <c r="O1064" s="73"/>
      <c r="P1064" s="73"/>
      <c r="Q1064" s="73"/>
      <c r="R1064" s="58">
        <v>79789</v>
      </c>
      <c r="S1064" s="59">
        <v>80430</v>
      </c>
      <c r="T1064" s="58">
        <v>80536</v>
      </c>
      <c r="U1064" s="59">
        <v>80750</v>
      </c>
      <c r="V1064" s="58">
        <v>80928</v>
      </c>
      <c r="W1064" s="59">
        <v>81076</v>
      </c>
      <c r="X1064" s="58">
        <v>81157</v>
      </c>
      <c r="Y1064" s="59">
        <v>81418</v>
      </c>
      <c r="Z1064" s="58">
        <v>81650</v>
      </c>
      <c r="AA1064" s="59">
        <v>82242</v>
      </c>
      <c r="AB1064" s="58">
        <v>82523</v>
      </c>
      <c r="AC1064" s="59">
        <v>82923</v>
      </c>
      <c r="AD1064" s="58">
        <v>83211</v>
      </c>
      <c r="AE1064" s="58">
        <v>83283</v>
      </c>
      <c r="AF1064" s="59">
        <v>83433</v>
      </c>
    </row>
    <row r="1065" s="65" customFormat="1" ht="22" customHeight="1" spans="2:32">
      <c r="B1065" s="73"/>
      <c r="C1065" s="73"/>
      <c r="D1065" s="73"/>
      <c r="E1065" s="73"/>
      <c r="F1065" s="73"/>
      <c r="G1065" s="73"/>
      <c r="H1065" s="73"/>
      <c r="I1065" s="73"/>
      <c r="J1065" s="73"/>
      <c r="K1065" s="73"/>
      <c r="L1065" s="73"/>
      <c r="M1065" s="73"/>
      <c r="N1065" s="73"/>
      <c r="O1065" s="73"/>
      <c r="P1065" s="73"/>
      <c r="Q1065" s="73"/>
      <c r="R1065" s="58">
        <v>79830</v>
      </c>
      <c r="S1065" s="59">
        <v>80432</v>
      </c>
      <c r="T1065" s="58">
        <v>80540</v>
      </c>
      <c r="U1065" s="59">
        <v>80754</v>
      </c>
      <c r="V1065" s="58">
        <v>80929</v>
      </c>
      <c r="W1065" s="59">
        <v>81077</v>
      </c>
      <c r="X1065" s="58">
        <v>81210</v>
      </c>
      <c r="Y1065" s="59">
        <v>81419</v>
      </c>
      <c r="Z1065" s="58">
        <v>81652</v>
      </c>
      <c r="AA1065" s="59">
        <v>82243</v>
      </c>
      <c r="AB1065" s="58">
        <v>82604</v>
      </c>
      <c r="AC1065" s="59">
        <v>82925</v>
      </c>
      <c r="AD1065" s="58">
        <v>83212</v>
      </c>
      <c r="AE1065" s="58">
        <v>83285</v>
      </c>
      <c r="AF1065" s="59">
        <v>83434</v>
      </c>
    </row>
    <row r="1066" s="65" customFormat="1" ht="22" customHeight="1" spans="2:32">
      <c r="B1066" s="73"/>
      <c r="C1066" s="73"/>
      <c r="D1066" s="73"/>
      <c r="E1066" s="73"/>
      <c r="F1066" s="73"/>
      <c r="G1066" s="73"/>
      <c r="H1066" s="73"/>
      <c r="I1066" s="73"/>
      <c r="J1066" s="73"/>
      <c r="K1066" s="73"/>
      <c r="L1066" s="73"/>
      <c r="M1066" s="73"/>
      <c r="N1066" s="73"/>
      <c r="O1066" s="73"/>
      <c r="P1066" s="73"/>
      <c r="Q1066" s="73"/>
      <c r="R1066" s="58">
        <v>79831</v>
      </c>
      <c r="S1066" s="59">
        <v>80433</v>
      </c>
      <c r="T1066" s="58">
        <v>80541</v>
      </c>
      <c r="U1066" s="59">
        <v>80755</v>
      </c>
      <c r="V1066" s="58">
        <v>80938</v>
      </c>
      <c r="W1066" s="59">
        <v>81081</v>
      </c>
      <c r="X1066" s="58">
        <v>81211</v>
      </c>
      <c r="Y1066" s="59">
        <v>81420</v>
      </c>
      <c r="Z1066" s="58">
        <v>81653</v>
      </c>
      <c r="AA1066" s="59">
        <v>82244</v>
      </c>
      <c r="AB1066" s="58">
        <v>82620</v>
      </c>
      <c r="AC1066" s="59">
        <v>82929</v>
      </c>
      <c r="AD1066" s="58">
        <v>83213</v>
      </c>
      <c r="AE1066" s="58">
        <v>83286</v>
      </c>
      <c r="AF1066" s="59">
        <v>83435</v>
      </c>
    </row>
    <row r="1067" s="65" customFormat="1" ht="22" customHeight="1" spans="2:32">
      <c r="B1067" s="73"/>
      <c r="C1067" s="73"/>
      <c r="D1067" s="73"/>
      <c r="E1067" s="73"/>
      <c r="F1067" s="73"/>
      <c r="G1067" s="73"/>
      <c r="H1067" s="73"/>
      <c r="I1067" s="73"/>
      <c r="J1067" s="73"/>
      <c r="K1067" s="73"/>
      <c r="L1067" s="73"/>
      <c r="M1067" s="73"/>
      <c r="N1067" s="73"/>
      <c r="O1067" s="73"/>
      <c r="P1067" s="73"/>
      <c r="Q1067" s="73"/>
      <c r="R1067" s="58">
        <v>79832</v>
      </c>
      <c r="S1067" s="59">
        <v>80434</v>
      </c>
      <c r="T1067" s="58">
        <v>80542</v>
      </c>
      <c r="U1067" s="59">
        <v>80757</v>
      </c>
      <c r="V1067" s="58">
        <v>81019</v>
      </c>
      <c r="W1067" s="59">
        <v>81082</v>
      </c>
      <c r="X1067" s="58">
        <v>81220</v>
      </c>
      <c r="Y1067" s="59">
        <v>81422</v>
      </c>
      <c r="Z1067" s="58">
        <v>81654</v>
      </c>
      <c r="AA1067" s="59">
        <v>82301</v>
      </c>
      <c r="AB1067" s="58">
        <v>82630</v>
      </c>
      <c r="AC1067" s="59">
        <v>82930</v>
      </c>
      <c r="AD1067" s="58">
        <v>83214</v>
      </c>
      <c r="AE1067" s="58">
        <v>83287</v>
      </c>
      <c r="AF1067" s="59">
        <v>83436</v>
      </c>
    </row>
    <row r="1068" s="65" customFormat="1" ht="22" customHeight="1" spans="2:32">
      <c r="B1068" s="73"/>
      <c r="C1068" s="73"/>
      <c r="D1068" s="73"/>
      <c r="E1068" s="73"/>
      <c r="F1068" s="73"/>
      <c r="G1068" s="73"/>
      <c r="H1068" s="73"/>
      <c r="I1068" s="73"/>
      <c r="J1068" s="73"/>
      <c r="K1068" s="73"/>
      <c r="L1068" s="73"/>
      <c r="M1068" s="73"/>
      <c r="N1068" s="73"/>
      <c r="O1068" s="73"/>
      <c r="P1068" s="73"/>
      <c r="Q1068" s="73"/>
      <c r="R1068" s="58">
        <v>79834</v>
      </c>
      <c r="S1068" s="59">
        <v>80436</v>
      </c>
      <c r="T1068" s="58">
        <v>80545</v>
      </c>
      <c r="U1068" s="59">
        <v>80758</v>
      </c>
      <c r="V1068" s="58">
        <v>81020</v>
      </c>
      <c r="W1068" s="59">
        <v>81084</v>
      </c>
      <c r="X1068" s="58">
        <v>81222</v>
      </c>
      <c r="Y1068" s="59">
        <v>81423</v>
      </c>
      <c r="Z1068" s="58">
        <v>81655</v>
      </c>
      <c r="AA1068" s="59">
        <v>82310</v>
      </c>
      <c r="AB1068" s="58">
        <v>82631</v>
      </c>
      <c r="AC1068" s="59">
        <v>82931</v>
      </c>
      <c r="AD1068" s="58">
        <v>83215</v>
      </c>
      <c r="AE1068" s="58">
        <v>83302</v>
      </c>
      <c r="AF1068" s="59">
        <v>83438</v>
      </c>
    </row>
    <row r="1069" s="65" customFormat="1" ht="22" customHeight="1" spans="2:32">
      <c r="B1069" s="73"/>
      <c r="C1069" s="73"/>
      <c r="D1069" s="73"/>
      <c r="E1069" s="73"/>
      <c r="F1069" s="73"/>
      <c r="G1069" s="73"/>
      <c r="H1069" s="73"/>
      <c r="I1069" s="73"/>
      <c r="J1069" s="73"/>
      <c r="K1069" s="73"/>
      <c r="L1069" s="73"/>
      <c r="M1069" s="73"/>
      <c r="N1069" s="73"/>
      <c r="O1069" s="73"/>
      <c r="P1069" s="73"/>
      <c r="Q1069" s="73"/>
      <c r="R1069" s="58">
        <v>79837</v>
      </c>
      <c r="S1069" s="59">
        <v>80438</v>
      </c>
      <c r="T1069" s="58">
        <v>80549</v>
      </c>
      <c r="U1069" s="59">
        <v>80759</v>
      </c>
      <c r="V1069" s="58">
        <v>81021</v>
      </c>
      <c r="W1069" s="59">
        <v>81087</v>
      </c>
      <c r="X1069" s="58">
        <v>81223</v>
      </c>
      <c r="Y1069" s="59">
        <v>81424</v>
      </c>
      <c r="Z1069" s="58">
        <v>81656</v>
      </c>
      <c r="AA1069" s="59">
        <v>82321</v>
      </c>
      <c r="AB1069" s="58">
        <v>82633</v>
      </c>
      <c r="AC1069" s="59">
        <v>82932</v>
      </c>
      <c r="AD1069" s="58">
        <v>83217</v>
      </c>
      <c r="AE1069" s="58">
        <v>83311</v>
      </c>
      <c r="AF1069" s="59">
        <v>83443</v>
      </c>
    </row>
    <row r="1070" s="65" customFormat="1" ht="22" customHeight="1" spans="2:32">
      <c r="B1070" s="73"/>
      <c r="C1070" s="73"/>
      <c r="D1070" s="73"/>
      <c r="E1070" s="73"/>
      <c r="F1070" s="73"/>
      <c r="G1070" s="73"/>
      <c r="H1070" s="73"/>
      <c r="I1070" s="73"/>
      <c r="J1070" s="73"/>
      <c r="K1070" s="73"/>
      <c r="L1070" s="73"/>
      <c r="M1070" s="73"/>
      <c r="N1070" s="73"/>
      <c r="O1070" s="73"/>
      <c r="P1070" s="73"/>
      <c r="Q1070" s="73"/>
      <c r="R1070" s="58">
        <v>79839</v>
      </c>
      <c r="S1070" s="59">
        <v>80440</v>
      </c>
      <c r="T1070" s="58">
        <v>80610</v>
      </c>
      <c r="U1070" s="59">
        <v>80801</v>
      </c>
      <c r="V1070" s="58">
        <v>81022</v>
      </c>
      <c r="W1070" s="59">
        <v>81089</v>
      </c>
      <c r="X1070" s="58">
        <v>81224</v>
      </c>
      <c r="Y1070" s="59">
        <v>81425</v>
      </c>
      <c r="Z1070" s="58">
        <v>82050</v>
      </c>
      <c r="AA1070" s="59">
        <v>82322</v>
      </c>
      <c r="AB1070" s="58">
        <v>82635</v>
      </c>
      <c r="AC1070" s="59">
        <v>82933</v>
      </c>
      <c r="AD1070" s="58">
        <v>83220</v>
      </c>
      <c r="AE1070" s="58">
        <v>83312</v>
      </c>
      <c r="AF1070" s="59">
        <v>83444</v>
      </c>
    </row>
    <row r="1071" s="65" customFormat="1" ht="22" customHeight="1" spans="2:32">
      <c r="B1071" s="73"/>
      <c r="C1071" s="73"/>
      <c r="D1071" s="73"/>
      <c r="E1071" s="73"/>
      <c r="F1071" s="73"/>
      <c r="G1071" s="73"/>
      <c r="H1071" s="73"/>
      <c r="I1071" s="73"/>
      <c r="J1071" s="73"/>
      <c r="K1071" s="73"/>
      <c r="L1071" s="73"/>
      <c r="M1071" s="73"/>
      <c r="N1071" s="73"/>
      <c r="O1071" s="73"/>
      <c r="P1071" s="73"/>
      <c r="Q1071" s="73"/>
      <c r="R1071" s="58">
        <v>79842</v>
      </c>
      <c r="S1071" s="59">
        <v>80442</v>
      </c>
      <c r="T1071" s="58">
        <v>80611</v>
      </c>
      <c r="U1071" s="59">
        <v>80802</v>
      </c>
      <c r="V1071" s="58">
        <v>81023</v>
      </c>
      <c r="W1071" s="59">
        <v>81090</v>
      </c>
      <c r="X1071" s="58">
        <v>81228</v>
      </c>
      <c r="Y1071" s="59">
        <v>81426</v>
      </c>
      <c r="Z1071" s="58">
        <v>82051</v>
      </c>
      <c r="AA1071" s="59">
        <v>82323</v>
      </c>
      <c r="AB1071" s="58">
        <v>82637</v>
      </c>
      <c r="AC1071" s="59">
        <v>82934</v>
      </c>
      <c r="AD1071" s="58">
        <v>83223</v>
      </c>
      <c r="AE1071" s="58">
        <v>83313</v>
      </c>
      <c r="AF1071" s="59">
        <v>83445</v>
      </c>
    </row>
    <row r="1072" s="65" customFormat="1" ht="22" customHeight="1" spans="2:32">
      <c r="B1072" s="73"/>
      <c r="C1072" s="73"/>
      <c r="D1072" s="73"/>
      <c r="E1072" s="73"/>
      <c r="F1072" s="73"/>
      <c r="G1072" s="73"/>
      <c r="H1072" s="73"/>
      <c r="I1072" s="73"/>
      <c r="J1072" s="73"/>
      <c r="K1072" s="73"/>
      <c r="L1072" s="73"/>
      <c r="M1072" s="73"/>
      <c r="N1072" s="73"/>
      <c r="O1072" s="73"/>
      <c r="P1072" s="73"/>
      <c r="Q1072" s="73"/>
      <c r="R1072" s="58">
        <v>79843</v>
      </c>
      <c r="S1072" s="59">
        <v>80444</v>
      </c>
      <c r="T1072" s="58">
        <v>80612</v>
      </c>
      <c r="U1072" s="59">
        <v>80804</v>
      </c>
      <c r="V1072" s="58">
        <v>81024</v>
      </c>
      <c r="W1072" s="59">
        <v>81091</v>
      </c>
      <c r="X1072" s="58">
        <v>81230</v>
      </c>
      <c r="Y1072" s="59">
        <v>81427</v>
      </c>
      <c r="Z1072" s="58">
        <v>82052</v>
      </c>
      <c r="AA1072" s="59">
        <v>82324</v>
      </c>
      <c r="AB1072" s="58">
        <v>82638</v>
      </c>
      <c r="AC1072" s="59">
        <v>82935</v>
      </c>
      <c r="AD1072" s="58">
        <v>83226</v>
      </c>
      <c r="AE1072" s="58">
        <v>83314</v>
      </c>
      <c r="AF1072" s="59">
        <v>83446</v>
      </c>
    </row>
    <row r="1073" s="65" customFormat="1" ht="22" customHeight="1" spans="2:32">
      <c r="B1073" s="73"/>
      <c r="C1073" s="73"/>
      <c r="D1073" s="73"/>
      <c r="E1073" s="73"/>
      <c r="F1073" s="73"/>
      <c r="G1073" s="73"/>
      <c r="H1073" s="73"/>
      <c r="I1073" s="73"/>
      <c r="J1073" s="73"/>
      <c r="K1073" s="73"/>
      <c r="L1073" s="73"/>
      <c r="M1073" s="73"/>
      <c r="N1073" s="73"/>
      <c r="O1073" s="73"/>
      <c r="P1073" s="73"/>
      <c r="Q1073" s="73"/>
      <c r="R1073" s="58">
        <v>79845</v>
      </c>
      <c r="S1073" s="59">
        <v>80446</v>
      </c>
      <c r="T1073" s="58">
        <v>80622</v>
      </c>
      <c r="U1073" s="59">
        <v>80805</v>
      </c>
      <c r="V1073" s="58">
        <v>81025</v>
      </c>
      <c r="W1073" s="59">
        <v>81092</v>
      </c>
      <c r="X1073" s="58">
        <v>81231</v>
      </c>
      <c r="Y1073" s="59">
        <v>81428</v>
      </c>
      <c r="Z1073" s="58">
        <v>82053</v>
      </c>
      <c r="AA1073" s="59">
        <v>82325</v>
      </c>
      <c r="AB1073" s="58">
        <v>82639</v>
      </c>
      <c r="AC1073" s="59">
        <v>82936</v>
      </c>
      <c r="AD1073" s="58">
        <v>83228</v>
      </c>
      <c r="AE1073" s="58">
        <v>83316</v>
      </c>
      <c r="AF1073" s="59">
        <v>83447</v>
      </c>
    </row>
    <row r="1074" s="65" customFormat="1" ht="22" customHeight="1" spans="2:32">
      <c r="B1074" s="73"/>
      <c r="C1074" s="73"/>
      <c r="D1074" s="73"/>
      <c r="E1074" s="73"/>
      <c r="F1074" s="73"/>
      <c r="G1074" s="73"/>
      <c r="H1074" s="73"/>
      <c r="I1074" s="73"/>
      <c r="J1074" s="73"/>
      <c r="K1074" s="73"/>
      <c r="L1074" s="73"/>
      <c r="M1074" s="73"/>
      <c r="N1074" s="73"/>
      <c r="O1074" s="73"/>
      <c r="P1074" s="73"/>
      <c r="Q1074" s="73"/>
      <c r="R1074" s="58">
        <v>79846</v>
      </c>
      <c r="S1074" s="59">
        <v>80447</v>
      </c>
      <c r="T1074" s="58">
        <v>80624</v>
      </c>
      <c r="U1074" s="59">
        <v>80807</v>
      </c>
      <c r="V1074" s="58">
        <v>81027</v>
      </c>
      <c r="W1074" s="59">
        <v>81120</v>
      </c>
      <c r="X1074" s="58">
        <v>81233</v>
      </c>
      <c r="Y1074" s="59">
        <v>81429</v>
      </c>
      <c r="Z1074" s="58">
        <v>82054</v>
      </c>
      <c r="AA1074" s="59">
        <v>82327</v>
      </c>
      <c r="AB1074" s="58">
        <v>82642</v>
      </c>
      <c r="AC1074" s="59">
        <v>82937</v>
      </c>
      <c r="AD1074" s="58">
        <v>83229</v>
      </c>
      <c r="AE1074" s="58">
        <v>83320</v>
      </c>
      <c r="AF1074" s="59">
        <v>83448</v>
      </c>
    </row>
    <row r="1075" s="65" customFormat="1" ht="22" customHeight="1" spans="2:32">
      <c r="B1075" s="73"/>
      <c r="C1075" s="73"/>
      <c r="D1075" s="73"/>
      <c r="E1075" s="73"/>
      <c r="F1075" s="73"/>
      <c r="G1075" s="73"/>
      <c r="H1075" s="73"/>
      <c r="I1075" s="73"/>
      <c r="J1075" s="73"/>
      <c r="K1075" s="73"/>
      <c r="L1075" s="73"/>
      <c r="M1075" s="73"/>
      <c r="N1075" s="73"/>
      <c r="O1075" s="73"/>
      <c r="P1075" s="73"/>
      <c r="Q1075" s="73"/>
      <c r="R1075" s="58">
        <v>79847</v>
      </c>
      <c r="S1075" s="59">
        <v>80448</v>
      </c>
      <c r="T1075" s="58">
        <v>80642</v>
      </c>
      <c r="U1075" s="59">
        <v>80808</v>
      </c>
      <c r="V1075" s="58">
        <v>81029</v>
      </c>
      <c r="W1075" s="59">
        <v>81121</v>
      </c>
      <c r="X1075" s="58">
        <v>81235</v>
      </c>
      <c r="Y1075" s="59">
        <v>81430</v>
      </c>
      <c r="Z1075" s="58">
        <v>82055</v>
      </c>
      <c r="AA1075" s="59">
        <v>82329</v>
      </c>
      <c r="AB1075" s="58">
        <v>82643</v>
      </c>
      <c r="AC1075" s="59">
        <v>82938</v>
      </c>
      <c r="AD1075" s="58">
        <v>83230</v>
      </c>
      <c r="AE1075" s="58">
        <v>83321</v>
      </c>
      <c r="AF1075" s="59">
        <v>83449</v>
      </c>
    </row>
    <row r="1076" s="65" customFormat="1" ht="22" customHeight="1" spans="2:32">
      <c r="B1076" s="73"/>
      <c r="C1076" s="73"/>
      <c r="D1076" s="73"/>
      <c r="E1076" s="73"/>
      <c r="F1076" s="73"/>
      <c r="G1076" s="73"/>
      <c r="H1076" s="73"/>
      <c r="I1076" s="73"/>
      <c r="J1076" s="73"/>
      <c r="K1076" s="73"/>
      <c r="L1076" s="73"/>
      <c r="M1076" s="73"/>
      <c r="N1076" s="73"/>
      <c r="O1076" s="73"/>
      <c r="P1076" s="73"/>
      <c r="Q1076" s="73"/>
      <c r="R1076" s="58">
        <v>83450</v>
      </c>
      <c r="S1076" s="59">
        <v>83602</v>
      </c>
      <c r="T1076" s="58">
        <v>83805</v>
      </c>
      <c r="U1076" s="59">
        <v>83871</v>
      </c>
      <c r="V1076" s="58">
        <v>84076</v>
      </c>
      <c r="W1076" s="59">
        <v>84520</v>
      </c>
      <c r="X1076" s="58">
        <v>84646</v>
      </c>
      <c r="Y1076" s="59">
        <v>84744</v>
      </c>
      <c r="Z1076" s="58">
        <v>85232</v>
      </c>
      <c r="AA1076" s="59">
        <v>85534</v>
      </c>
      <c r="AB1076" s="58">
        <v>85643</v>
      </c>
      <c r="AC1076" s="59">
        <v>86040</v>
      </c>
      <c r="AD1076" s="58">
        <v>86510</v>
      </c>
      <c r="AE1076" s="58">
        <v>87040</v>
      </c>
      <c r="AF1076" s="59">
        <v>87412</v>
      </c>
    </row>
    <row r="1077" s="65" customFormat="1" ht="22" customHeight="1" spans="2:32">
      <c r="B1077" s="73"/>
      <c r="C1077" s="73"/>
      <c r="D1077" s="73"/>
      <c r="E1077" s="73"/>
      <c r="F1077" s="73"/>
      <c r="G1077" s="73"/>
      <c r="H1077" s="73"/>
      <c r="I1077" s="73"/>
      <c r="J1077" s="73"/>
      <c r="K1077" s="73"/>
      <c r="L1077" s="73"/>
      <c r="M1077" s="73"/>
      <c r="N1077" s="73"/>
      <c r="O1077" s="73"/>
      <c r="P1077" s="73"/>
      <c r="Q1077" s="73"/>
      <c r="R1077" s="58">
        <v>83451</v>
      </c>
      <c r="S1077" s="59">
        <v>83604</v>
      </c>
      <c r="T1077" s="58">
        <v>83806</v>
      </c>
      <c r="U1077" s="59">
        <v>83872</v>
      </c>
      <c r="V1077" s="58">
        <v>84078</v>
      </c>
      <c r="W1077" s="59">
        <v>84521</v>
      </c>
      <c r="X1077" s="58">
        <v>84647</v>
      </c>
      <c r="Y1077" s="59">
        <v>84745</v>
      </c>
      <c r="Z1077" s="58">
        <v>85235</v>
      </c>
      <c r="AA1077" s="59">
        <v>85535</v>
      </c>
      <c r="AB1077" s="58">
        <v>85644</v>
      </c>
      <c r="AC1077" s="59">
        <v>86042</v>
      </c>
      <c r="AD1077" s="58">
        <v>86511</v>
      </c>
      <c r="AE1077" s="58">
        <v>87041</v>
      </c>
      <c r="AF1077" s="59">
        <v>87413</v>
      </c>
    </row>
    <row r="1078" s="65" customFormat="1" ht="22" customHeight="1" spans="2:32">
      <c r="B1078" s="73"/>
      <c r="C1078" s="73"/>
      <c r="D1078" s="73"/>
      <c r="E1078" s="73"/>
      <c r="F1078" s="73"/>
      <c r="G1078" s="73"/>
      <c r="H1078" s="73"/>
      <c r="I1078" s="73"/>
      <c r="J1078" s="73"/>
      <c r="K1078" s="73"/>
      <c r="L1078" s="73"/>
      <c r="M1078" s="73"/>
      <c r="N1078" s="73"/>
      <c r="O1078" s="73"/>
      <c r="P1078" s="73"/>
      <c r="Q1078" s="73"/>
      <c r="R1078" s="58">
        <v>83452</v>
      </c>
      <c r="S1078" s="59">
        <v>83610</v>
      </c>
      <c r="T1078" s="58">
        <v>83808</v>
      </c>
      <c r="U1078" s="59">
        <v>83873</v>
      </c>
      <c r="V1078" s="58">
        <v>84079</v>
      </c>
      <c r="W1078" s="59">
        <v>84522</v>
      </c>
      <c r="X1078" s="58">
        <v>84648</v>
      </c>
      <c r="Y1078" s="59">
        <v>84746</v>
      </c>
      <c r="Z1078" s="58">
        <v>85237</v>
      </c>
      <c r="AA1078" s="59">
        <v>85536</v>
      </c>
      <c r="AB1078" s="58">
        <v>85645</v>
      </c>
      <c r="AC1078" s="59">
        <v>86043</v>
      </c>
      <c r="AD1078" s="58">
        <v>86512</v>
      </c>
      <c r="AE1078" s="58">
        <v>87042</v>
      </c>
      <c r="AF1078" s="59">
        <v>87418</v>
      </c>
    </row>
    <row r="1079" s="65" customFormat="1" ht="22" customHeight="1" spans="2:32">
      <c r="B1079" s="73"/>
      <c r="C1079" s="73"/>
      <c r="D1079" s="73"/>
      <c r="E1079" s="73"/>
      <c r="F1079" s="73"/>
      <c r="G1079" s="73"/>
      <c r="H1079" s="73"/>
      <c r="I1079" s="73"/>
      <c r="J1079" s="73"/>
      <c r="K1079" s="73"/>
      <c r="L1079" s="73"/>
      <c r="M1079" s="73"/>
      <c r="N1079" s="73"/>
      <c r="O1079" s="73"/>
      <c r="P1079" s="73"/>
      <c r="Q1079" s="73"/>
      <c r="R1079" s="58">
        <v>83455</v>
      </c>
      <c r="S1079" s="59">
        <v>83611</v>
      </c>
      <c r="T1079" s="58">
        <v>83809</v>
      </c>
      <c r="U1079" s="59">
        <v>83874</v>
      </c>
      <c r="V1079" s="58">
        <v>84080</v>
      </c>
      <c r="W1079" s="59">
        <v>84523</v>
      </c>
      <c r="X1079" s="58">
        <v>84649</v>
      </c>
      <c r="Y1079" s="59">
        <v>84747</v>
      </c>
      <c r="Z1079" s="58">
        <v>85241</v>
      </c>
      <c r="AA1079" s="59">
        <v>85539</v>
      </c>
      <c r="AB1079" s="58">
        <v>85646</v>
      </c>
      <c r="AC1079" s="59">
        <v>86044</v>
      </c>
      <c r="AD1079" s="58">
        <v>86514</v>
      </c>
      <c r="AE1079" s="58">
        <v>87044</v>
      </c>
      <c r="AF1079" s="59">
        <v>87419</v>
      </c>
    </row>
    <row r="1080" s="65" customFormat="1" ht="22" customHeight="1" spans="2:32">
      <c r="B1080" s="73"/>
      <c r="C1080" s="73"/>
      <c r="D1080" s="73"/>
      <c r="E1080" s="73"/>
      <c r="F1080" s="73"/>
      <c r="G1080" s="73"/>
      <c r="H1080" s="73"/>
      <c r="I1080" s="73"/>
      <c r="J1080" s="73"/>
      <c r="K1080" s="73"/>
      <c r="L1080" s="73"/>
      <c r="M1080" s="73"/>
      <c r="N1080" s="73"/>
      <c r="O1080" s="73"/>
      <c r="P1080" s="73"/>
      <c r="Q1080" s="73"/>
      <c r="R1080" s="58">
        <v>83462</v>
      </c>
      <c r="S1080" s="59">
        <v>83612</v>
      </c>
      <c r="T1080" s="58">
        <v>83810</v>
      </c>
      <c r="U1080" s="59">
        <v>83876</v>
      </c>
      <c r="V1080" s="58">
        <v>84082</v>
      </c>
      <c r="W1080" s="59">
        <v>84525</v>
      </c>
      <c r="X1080" s="58">
        <v>84650</v>
      </c>
      <c r="Y1080" s="59">
        <v>84749</v>
      </c>
      <c r="Z1080" s="58">
        <v>85245</v>
      </c>
      <c r="AA1080" s="59">
        <v>85540</v>
      </c>
      <c r="AB1080" s="58">
        <v>85735</v>
      </c>
      <c r="AC1080" s="59">
        <v>86045</v>
      </c>
      <c r="AD1080" s="58">
        <v>86515</v>
      </c>
      <c r="AE1080" s="58">
        <v>87045</v>
      </c>
      <c r="AF1080" s="59">
        <v>87420</v>
      </c>
    </row>
    <row r="1081" s="65" customFormat="1" ht="22" customHeight="1" spans="2:32">
      <c r="B1081" s="73"/>
      <c r="C1081" s="73"/>
      <c r="D1081" s="73"/>
      <c r="E1081" s="73"/>
      <c r="F1081" s="73"/>
      <c r="G1081" s="73"/>
      <c r="H1081" s="73"/>
      <c r="I1081" s="73"/>
      <c r="J1081" s="73"/>
      <c r="K1081" s="73"/>
      <c r="L1081" s="73"/>
      <c r="M1081" s="73"/>
      <c r="N1081" s="73"/>
      <c r="O1081" s="73"/>
      <c r="P1081" s="73"/>
      <c r="Q1081" s="73"/>
      <c r="R1081" s="58">
        <v>83463</v>
      </c>
      <c r="S1081" s="59">
        <v>83615</v>
      </c>
      <c r="T1081" s="58">
        <v>83811</v>
      </c>
      <c r="U1081" s="59">
        <v>84001</v>
      </c>
      <c r="V1081" s="58">
        <v>84083</v>
      </c>
      <c r="W1081" s="59">
        <v>84526</v>
      </c>
      <c r="X1081" s="58">
        <v>84652</v>
      </c>
      <c r="Y1081" s="59">
        <v>84750</v>
      </c>
      <c r="Z1081" s="58">
        <v>85264</v>
      </c>
      <c r="AA1081" s="59">
        <v>85541</v>
      </c>
      <c r="AB1081" s="58">
        <v>85736</v>
      </c>
      <c r="AC1081" s="59">
        <v>86046</v>
      </c>
      <c r="AD1081" s="58">
        <v>86520</v>
      </c>
      <c r="AE1081" s="58">
        <v>87046</v>
      </c>
      <c r="AF1081" s="59">
        <v>87455</v>
      </c>
    </row>
    <row r="1082" s="65" customFormat="1" ht="22" customHeight="1" spans="2:32">
      <c r="B1082" s="73"/>
      <c r="C1082" s="73"/>
      <c r="D1082" s="73"/>
      <c r="E1082" s="73"/>
      <c r="F1082" s="73"/>
      <c r="G1082" s="73"/>
      <c r="H1082" s="73"/>
      <c r="I1082" s="73"/>
      <c r="J1082" s="73"/>
      <c r="K1082" s="73"/>
      <c r="L1082" s="73"/>
      <c r="M1082" s="73"/>
      <c r="N1082" s="73"/>
      <c r="O1082" s="73"/>
      <c r="P1082" s="73"/>
      <c r="Q1082" s="73"/>
      <c r="R1082" s="58">
        <v>83464</v>
      </c>
      <c r="S1082" s="59">
        <v>83617</v>
      </c>
      <c r="T1082" s="58">
        <v>83812</v>
      </c>
      <c r="U1082" s="59">
        <v>84002</v>
      </c>
      <c r="V1082" s="58">
        <v>84085</v>
      </c>
      <c r="W1082" s="59">
        <v>84528</v>
      </c>
      <c r="X1082" s="58">
        <v>84654</v>
      </c>
      <c r="Y1082" s="59">
        <v>84751</v>
      </c>
      <c r="Z1082" s="58">
        <v>85272</v>
      </c>
      <c r="AA1082" s="59">
        <v>85542</v>
      </c>
      <c r="AB1082" s="58">
        <v>85911</v>
      </c>
      <c r="AC1082" s="59">
        <v>86047</v>
      </c>
      <c r="AD1082" s="58">
        <v>86535</v>
      </c>
      <c r="AE1082" s="58">
        <v>87047</v>
      </c>
      <c r="AF1082" s="59">
        <v>87461</v>
      </c>
    </row>
    <row r="1083" s="65" customFormat="1" ht="22" customHeight="1" spans="2:32">
      <c r="B1083" s="73"/>
      <c r="C1083" s="73"/>
      <c r="D1083" s="73"/>
      <c r="E1083" s="73"/>
      <c r="F1083" s="73"/>
      <c r="G1083" s="73"/>
      <c r="H1083" s="73"/>
      <c r="I1083" s="73"/>
      <c r="J1083" s="73"/>
      <c r="K1083" s="73"/>
      <c r="L1083" s="73"/>
      <c r="M1083" s="73"/>
      <c r="N1083" s="73"/>
      <c r="O1083" s="73"/>
      <c r="P1083" s="73"/>
      <c r="Q1083" s="73"/>
      <c r="R1083" s="58">
        <v>83465</v>
      </c>
      <c r="S1083" s="59">
        <v>83619</v>
      </c>
      <c r="T1083" s="58">
        <v>83813</v>
      </c>
      <c r="U1083" s="59">
        <v>84007</v>
      </c>
      <c r="V1083" s="58">
        <v>84086</v>
      </c>
      <c r="W1083" s="59">
        <v>84529</v>
      </c>
      <c r="X1083" s="58">
        <v>84655</v>
      </c>
      <c r="Y1083" s="59">
        <v>84752</v>
      </c>
      <c r="Z1083" s="58">
        <v>85273</v>
      </c>
      <c r="AA1083" s="59">
        <v>85543</v>
      </c>
      <c r="AB1083" s="58">
        <v>85920</v>
      </c>
      <c r="AC1083" s="59">
        <v>86053</v>
      </c>
      <c r="AD1083" s="58">
        <v>86538</v>
      </c>
      <c r="AE1083" s="58">
        <v>87049</v>
      </c>
      <c r="AF1083" s="59">
        <v>87510</v>
      </c>
    </row>
    <row r="1084" s="65" customFormat="1" ht="22" customHeight="1" spans="2:32">
      <c r="B1084" s="73"/>
      <c r="C1084" s="73"/>
      <c r="D1084" s="73"/>
      <c r="E1084" s="73"/>
      <c r="F1084" s="73"/>
      <c r="G1084" s="73"/>
      <c r="H1084" s="73"/>
      <c r="I1084" s="73"/>
      <c r="J1084" s="73"/>
      <c r="K1084" s="73"/>
      <c r="L1084" s="73"/>
      <c r="M1084" s="73"/>
      <c r="N1084" s="73"/>
      <c r="O1084" s="73"/>
      <c r="P1084" s="73"/>
      <c r="Q1084" s="73"/>
      <c r="R1084" s="58">
        <v>83466</v>
      </c>
      <c r="S1084" s="59">
        <v>83620</v>
      </c>
      <c r="T1084" s="58">
        <v>83821</v>
      </c>
      <c r="U1084" s="59">
        <v>84008</v>
      </c>
      <c r="V1084" s="58">
        <v>84301</v>
      </c>
      <c r="W1084" s="59">
        <v>84530</v>
      </c>
      <c r="X1084" s="58">
        <v>84656</v>
      </c>
      <c r="Y1084" s="59">
        <v>84753</v>
      </c>
      <c r="Z1084" s="58">
        <v>85291</v>
      </c>
      <c r="AA1084" s="59">
        <v>85544</v>
      </c>
      <c r="AB1084" s="58">
        <v>85922</v>
      </c>
      <c r="AC1084" s="59">
        <v>86054</v>
      </c>
      <c r="AD1084" s="58">
        <v>86540</v>
      </c>
      <c r="AE1084" s="58">
        <v>87052</v>
      </c>
      <c r="AF1084" s="59">
        <v>87511</v>
      </c>
    </row>
    <row r="1085" s="65" customFormat="1" ht="22" customHeight="1" spans="2:32">
      <c r="B1085" s="73"/>
      <c r="C1085" s="73"/>
      <c r="D1085" s="73"/>
      <c r="E1085" s="73"/>
      <c r="F1085" s="73"/>
      <c r="G1085" s="73"/>
      <c r="H1085" s="73"/>
      <c r="I1085" s="73"/>
      <c r="J1085" s="73"/>
      <c r="K1085" s="73"/>
      <c r="L1085" s="73"/>
      <c r="M1085" s="73"/>
      <c r="N1085" s="73"/>
      <c r="O1085" s="73"/>
      <c r="P1085" s="73"/>
      <c r="Q1085" s="73"/>
      <c r="R1085" s="58">
        <v>83467</v>
      </c>
      <c r="S1085" s="59">
        <v>83622</v>
      </c>
      <c r="T1085" s="58">
        <v>83822</v>
      </c>
      <c r="U1085" s="59">
        <v>84013</v>
      </c>
      <c r="V1085" s="58">
        <v>84304</v>
      </c>
      <c r="W1085" s="59">
        <v>84531</v>
      </c>
      <c r="X1085" s="58">
        <v>84657</v>
      </c>
      <c r="Y1085" s="59">
        <v>84754</v>
      </c>
      <c r="Z1085" s="58">
        <v>85292</v>
      </c>
      <c r="AA1085" s="59">
        <v>85545</v>
      </c>
      <c r="AB1085" s="58">
        <v>85923</v>
      </c>
      <c r="AC1085" s="59">
        <v>86320</v>
      </c>
      <c r="AD1085" s="58">
        <v>86544</v>
      </c>
      <c r="AE1085" s="58">
        <v>87053</v>
      </c>
      <c r="AF1085" s="59">
        <v>87512</v>
      </c>
    </row>
    <row r="1086" s="65" customFormat="1" ht="22" customHeight="1" spans="2:32">
      <c r="B1086" s="73"/>
      <c r="C1086" s="73"/>
      <c r="D1086" s="73"/>
      <c r="E1086" s="73"/>
      <c r="F1086" s="73"/>
      <c r="G1086" s="73"/>
      <c r="H1086" s="73"/>
      <c r="I1086" s="73"/>
      <c r="J1086" s="73"/>
      <c r="K1086" s="73"/>
      <c r="L1086" s="73"/>
      <c r="M1086" s="73"/>
      <c r="N1086" s="73"/>
      <c r="O1086" s="73"/>
      <c r="P1086" s="73"/>
      <c r="Q1086" s="73"/>
      <c r="R1086" s="58">
        <v>83468</v>
      </c>
      <c r="S1086" s="59">
        <v>83623</v>
      </c>
      <c r="T1086" s="58">
        <v>83823</v>
      </c>
      <c r="U1086" s="59">
        <v>84017</v>
      </c>
      <c r="V1086" s="58">
        <v>84305</v>
      </c>
      <c r="W1086" s="59">
        <v>84532</v>
      </c>
      <c r="X1086" s="58">
        <v>84662</v>
      </c>
      <c r="Y1086" s="59">
        <v>84756</v>
      </c>
      <c r="Z1086" s="58">
        <v>85320</v>
      </c>
      <c r="AA1086" s="59">
        <v>85546</v>
      </c>
      <c r="AB1086" s="58">
        <v>85924</v>
      </c>
      <c r="AC1086" s="59">
        <v>86321</v>
      </c>
      <c r="AD1086" s="58">
        <v>86545</v>
      </c>
      <c r="AE1086" s="58">
        <v>87056</v>
      </c>
      <c r="AF1086" s="59">
        <v>87513</v>
      </c>
    </row>
    <row r="1087" s="65" customFormat="1" ht="22" customHeight="1" spans="2:32">
      <c r="B1087" s="73"/>
      <c r="C1087" s="73"/>
      <c r="D1087" s="73"/>
      <c r="E1087" s="73"/>
      <c r="F1087" s="73"/>
      <c r="G1087" s="73"/>
      <c r="H1087" s="73"/>
      <c r="I1087" s="73"/>
      <c r="J1087" s="73"/>
      <c r="K1087" s="73"/>
      <c r="L1087" s="73"/>
      <c r="M1087" s="73"/>
      <c r="N1087" s="73"/>
      <c r="O1087" s="73"/>
      <c r="P1087" s="73"/>
      <c r="Q1087" s="73"/>
      <c r="R1087" s="58">
        <v>83469</v>
      </c>
      <c r="S1087" s="59">
        <v>83624</v>
      </c>
      <c r="T1087" s="58">
        <v>83824</v>
      </c>
      <c r="U1087" s="59">
        <v>84018</v>
      </c>
      <c r="V1087" s="58">
        <v>84306</v>
      </c>
      <c r="W1087" s="59">
        <v>84533</v>
      </c>
      <c r="X1087" s="58">
        <v>84665</v>
      </c>
      <c r="Y1087" s="59">
        <v>84757</v>
      </c>
      <c r="Z1087" s="58">
        <v>85321</v>
      </c>
      <c r="AA1087" s="59">
        <v>85547</v>
      </c>
      <c r="AB1087" s="58">
        <v>85925</v>
      </c>
      <c r="AC1087" s="59">
        <v>86324</v>
      </c>
      <c r="AD1087" s="58">
        <v>86547</v>
      </c>
      <c r="AE1087" s="58">
        <v>87057</v>
      </c>
      <c r="AF1087" s="59">
        <v>87515</v>
      </c>
    </row>
    <row r="1088" s="65" customFormat="1" ht="22" customHeight="1" spans="2:32">
      <c r="B1088" s="73"/>
      <c r="C1088" s="73"/>
      <c r="D1088" s="73"/>
      <c r="E1088" s="73"/>
      <c r="F1088" s="73"/>
      <c r="G1088" s="73"/>
      <c r="H1088" s="73"/>
      <c r="I1088" s="73"/>
      <c r="J1088" s="73"/>
      <c r="K1088" s="73"/>
      <c r="L1088" s="73"/>
      <c r="M1088" s="73"/>
      <c r="N1088" s="73"/>
      <c r="O1088" s="73"/>
      <c r="P1088" s="73"/>
      <c r="Q1088" s="73"/>
      <c r="R1088" s="58">
        <v>83520</v>
      </c>
      <c r="S1088" s="59">
        <v>83627</v>
      </c>
      <c r="T1088" s="58">
        <v>83825</v>
      </c>
      <c r="U1088" s="59">
        <v>84021</v>
      </c>
      <c r="V1088" s="58">
        <v>84307</v>
      </c>
      <c r="W1088" s="59">
        <v>84534</v>
      </c>
      <c r="X1088" s="58">
        <v>84667</v>
      </c>
      <c r="Y1088" s="59">
        <v>84758</v>
      </c>
      <c r="Z1088" s="58">
        <v>85322</v>
      </c>
      <c r="AA1088" s="59">
        <v>85548</v>
      </c>
      <c r="AB1088" s="58">
        <v>85927</v>
      </c>
      <c r="AC1088" s="59">
        <v>86325</v>
      </c>
      <c r="AD1088" s="58">
        <v>86556</v>
      </c>
      <c r="AE1088" s="58">
        <v>87059</v>
      </c>
      <c r="AF1088" s="59">
        <v>87517</v>
      </c>
    </row>
    <row r="1089" s="65" customFormat="1" ht="22" customHeight="1" spans="2:32">
      <c r="B1089" s="73"/>
      <c r="C1089" s="73"/>
      <c r="D1089" s="73"/>
      <c r="E1089" s="73"/>
      <c r="F1089" s="73"/>
      <c r="G1089" s="73"/>
      <c r="H1089" s="73"/>
      <c r="I1089" s="73"/>
      <c r="J1089" s="73"/>
      <c r="K1089" s="73"/>
      <c r="L1089" s="73"/>
      <c r="M1089" s="73"/>
      <c r="N1089" s="73"/>
      <c r="O1089" s="73"/>
      <c r="P1089" s="73"/>
      <c r="Q1089" s="73"/>
      <c r="R1089" s="58">
        <v>83522</v>
      </c>
      <c r="S1089" s="59">
        <v>83628</v>
      </c>
      <c r="T1089" s="58">
        <v>83826</v>
      </c>
      <c r="U1089" s="59">
        <v>84022</v>
      </c>
      <c r="V1089" s="58">
        <v>84308</v>
      </c>
      <c r="W1089" s="59">
        <v>84535</v>
      </c>
      <c r="X1089" s="58">
        <v>84710</v>
      </c>
      <c r="Y1089" s="59">
        <v>84759</v>
      </c>
      <c r="Z1089" s="58">
        <v>85324</v>
      </c>
      <c r="AA1089" s="59">
        <v>85550</v>
      </c>
      <c r="AB1089" s="58">
        <v>85928</v>
      </c>
      <c r="AC1089" s="59">
        <v>86331</v>
      </c>
      <c r="AD1089" s="58">
        <v>87001</v>
      </c>
      <c r="AE1089" s="58">
        <v>87061</v>
      </c>
      <c r="AF1089" s="59">
        <v>87518</v>
      </c>
    </row>
    <row r="1090" s="65" customFormat="1" ht="22" customHeight="1" spans="2:32">
      <c r="B1090" s="73"/>
      <c r="C1090" s="73"/>
      <c r="D1090" s="73"/>
      <c r="E1090" s="73"/>
      <c r="F1090" s="73"/>
      <c r="G1090" s="73"/>
      <c r="H1090" s="73"/>
      <c r="I1090" s="73"/>
      <c r="J1090" s="73"/>
      <c r="K1090" s="73"/>
      <c r="L1090" s="73"/>
      <c r="M1090" s="73"/>
      <c r="N1090" s="73"/>
      <c r="O1090" s="73"/>
      <c r="P1090" s="73"/>
      <c r="Q1090" s="73"/>
      <c r="R1090" s="58">
        <v>83523</v>
      </c>
      <c r="S1090" s="59">
        <v>83629</v>
      </c>
      <c r="T1090" s="58">
        <v>83827</v>
      </c>
      <c r="U1090" s="59">
        <v>84023</v>
      </c>
      <c r="V1090" s="58">
        <v>84309</v>
      </c>
      <c r="W1090" s="59">
        <v>84536</v>
      </c>
      <c r="X1090" s="58">
        <v>84711</v>
      </c>
      <c r="Y1090" s="59">
        <v>84760</v>
      </c>
      <c r="Z1090" s="58">
        <v>85325</v>
      </c>
      <c r="AA1090" s="59">
        <v>85551</v>
      </c>
      <c r="AB1090" s="58">
        <v>85931</v>
      </c>
      <c r="AC1090" s="59">
        <v>86332</v>
      </c>
      <c r="AD1090" s="58">
        <v>87002</v>
      </c>
      <c r="AE1090" s="58">
        <v>87062</v>
      </c>
      <c r="AF1090" s="59">
        <v>87519</v>
      </c>
    </row>
    <row r="1091" s="65" customFormat="1" ht="22" customHeight="1" spans="2:32">
      <c r="B1091" s="73"/>
      <c r="C1091" s="73"/>
      <c r="D1091" s="73"/>
      <c r="E1091" s="73"/>
      <c r="F1091" s="73"/>
      <c r="G1091" s="73"/>
      <c r="H1091" s="73"/>
      <c r="I1091" s="73"/>
      <c r="J1091" s="73"/>
      <c r="K1091" s="73"/>
      <c r="L1091" s="73"/>
      <c r="M1091" s="73"/>
      <c r="N1091" s="73"/>
      <c r="O1091" s="73"/>
      <c r="P1091" s="73"/>
      <c r="Q1091" s="73"/>
      <c r="R1091" s="58">
        <v>83524</v>
      </c>
      <c r="S1091" s="59">
        <v>83631</v>
      </c>
      <c r="T1091" s="58">
        <v>83830</v>
      </c>
      <c r="U1091" s="59">
        <v>84024</v>
      </c>
      <c r="V1091" s="58">
        <v>84310</v>
      </c>
      <c r="W1091" s="59">
        <v>84537</v>
      </c>
      <c r="X1091" s="58">
        <v>84712</v>
      </c>
      <c r="Y1091" s="59">
        <v>84761</v>
      </c>
      <c r="Z1091" s="58">
        <v>85328</v>
      </c>
      <c r="AA1091" s="59">
        <v>85553</v>
      </c>
      <c r="AB1091" s="58">
        <v>85933</v>
      </c>
      <c r="AC1091" s="59">
        <v>86333</v>
      </c>
      <c r="AD1091" s="58">
        <v>87005</v>
      </c>
      <c r="AE1091" s="58">
        <v>87063</v>
      </c>
      <c r="AF1091" s="59">
        <v>87520</v>
      </c>
    </row>
    <row r="1092" s="65" customFormat="1" ht="22" customHeight="1" spans="2:32">
      <c r="B1092" s="73"/>
      <c r="C1092" s="73"/>
      <c r="D1092" s="73"/>
      <c r="E1092" s="73"/>
      <c r="F1092" s="73"/>
      <c r="G1092" s="73"/>
      <c r="H1092" s="73"/>
      <c r="I1092" s="73"/>
      <c r="J1092" s="73"/>
      <c r="K1092" s="73"/>
      <c r="L1092" s="73"/>
      <c r="M1092" s="73"/>
      <c r="N1092" s="73"/>
      <c r="O1092" s="73"/>
      <c r="P1092" s="73"/>
      <c r="Q1092" s="73"/>
      <c r="R1092" s="58">
        <v>83525</v>
      </c>
      <c r="S1092" s="59">
        <v>83632</v>
      </c>
      <c r="T1092" s="58">
        <v>83832</v>
      </c>
      <c r="U1092" s="59">
        <v>84026</v>
      </c>
      <c r="V1092" s="58">
        <v>84311</v>
      </c>
      <c r="W1092" s="59">
        <v>84539</v>
      </c>
      <c r="X1092" s="58">
        <v>84713</v>
      </c>
      <c r="Y1092" s="59">
        <v>84762</v>
      </c>
      <c r="Z1092" s="58">
        <v>85332</v>
      </c>
      <c r="AA1092" s="59">
        <v>85554</v>
      </c>
      <c r="AB1092" s="58">
        <v>85934</v>
      </c>
      <c r="AC1092" s="59">
        <v>86334</v>
      </c>
      <c r="AD1092" s="58">
        <v>87006</v>
      </c>
      <c r="AE1092" s="58">
        <v>87068</v>
      </c>
      <c r="AF1092" s="59">
        <v>87521</v>
      </c>
    </row>
    <row r="1093" s="65" customFormat="1" ht="22" customHeight="1" spans="2:32">
      <c r="B1093" s="73"/>
      <c r="C1093" s="73"/>
      <c r="D1093" s="73"/>
      <c r="E1093" s="73"/>
      <c r="F1093" s="73"/>
      <c r="G1093" s="73"/>
      <c r="H1093" s="73"/>
      <c r="I1093" s="73"/>
      <c r="J1093" s="73"/>
      <c r="K1093" s="73"/>
      <c r="L1093" s="73"/>
      <c r="M1093" s="73"/>
      <c r="N1093" s="73"/>
      <c r="O1093" s="73"/>
      <c r="P1093" s="73"/>
      <c r="Q1093" s="73"/>
      <c r="R1093" s="58">
        <v>83526</v>
      </c>
      <c r="S1093" s="59">
        <v>83633</v>
      </c>
      <c r="T1093" s="58">
        <v>83833</v>
      </c>
      <c r="U1093" s="59">
        <v>84027</v>
      </c>
      <c r="V1093" s="58">
        <v>84312</v>
      </c>
      <c r="W1093" s="59">
        <v>84540</v>
      </c>
      <c r="X1093" s="58">
        <v>84714</v>
      </c>
      <c r="Y1093" s="59">
        <v>84763</v>
      </c>
      <c r="Z1093" s="58">
        <v>85333</v>
      </c>
      <c r="AA1093" s="59">
        <v>85601</v>
      </c>
      <c r="AB1093" s="58">
        <v>85936</v>
      </c>
      <c r="AC1093" s="59">
        <v>86337</v>
      </c>
      <c r="AD1093" s="58">
        <v>87007</v>
      </c>
      <c r="AE1093" s="58">
        <v>87070</v>
      </c>
      <c r="AF1093" s="59">
        <v>87522</v>
      </c>
    </row>
    <row r="1094" s="65" customFormat="1" ht="22" customHeight="1" spans="2:32">
      <c r="B1094" s="73"/>
      <c r="C1094" s="73"/>
      <c r="D1094" s="73"/>
      <c r="E1094" s="73"/>
      <c r="F1094" s="73"/>
      <c r="G1094" s="73"/>
      <c r="H1094" s="73"/>
      <c r="I1094" s="73"/>
      <c r="J1094" s="73"/>
      <c r="K1094" s="73"/>
      <c r="L1094" s="73"/>
      <c r="M1094" s="73"/>
      <c r="N1094" s="73"/>
      <c r="O1094" s="73"/>
      <c r="P1094" s="73"/>
      <c r="Q1094" s="73"/>
      <c r="R1094" s="58">
        <v>83530</v>
      </c>
      <c r="S1094" s="59">
        <v>83635</v>
      </c>
      <c r="T1094" s="58">
        <v>83834</v>
      </c>
      <c r="U1094" s="59">
        <v>84028</v>
      </c>
      <c r="V1094" s="58">
        <v>84313</v>
      </c>
      <c r="W1094" s="59">
        <v>84542</v>
      </c>
      <c r="X1094" s="58">
        <v>84715</v>
      </c>
      <c r="Y1094" s="59">
        <v>84764</v>
      </c>
      <c r="Z1094" s="58">
        <v>85334</v>
      </c>
      <c r="AA1094" s="59">
        <v>85602</v>
      </c>
      <c r="AB1094" s="58">
        <v>85937</v>
      </c>
      <c r="AC1094" s="59">
        <v>86338</v>
      </c>
      <c r="AD1094" s="58">
        <v>87009</v>
      </c>
      <c r="AE1094" s="58">
        <v>87072</v>
      </c>
      <c r="AF1094" s="59">
        <v>87524</v>
      </c>
    </row>
    <row r="1095" s="65" customFormat="1" ht="22" customHeight="1" spans="2:32">
      <c r="B1095" s="73"/>
      <c r="C1095" s="73"/>
      <c r="D1095" s="73"/>
      <c r="E1095" s="73"/>
      <c r="F1095" s="73"/>
      <c r="G1095" s="73"/>
      <c r="H1095" s="73"/>
      <c r="I1095" s="73"/>
      <c r="J1095" s="73"/>
      <c r="K1095" s="73"/>
      <c r="L1095" s="73"/>
      <c r="M1095" s="73"/>
      <c r="N1095" s="73"/>
      <c r="O1095" s="73"/>
      <c r="P1095" s="73"/>
      <c r="Q1095" s="73"/>
      <c r="R1095" s="58">
        <v>83531</v>
      </c>
      <c r="S1095" s="59">
        <v>83636</v>
      </c>
      <c r="T1095" s="58">
        <v>83836</v>
      </c>
      <c r="U1095" s="59">
        <v>84031</v>
      </c>
      <c r="V1095" s="58">
        <v>84314</v>
      </c>
      <c r="W1095" s="59">
        <v>84620</v>
      </c>
      <c r="X1095" s="58">
        <v>84716</v>
      </c>
      <c r="Y1095" s="59">
        <v>84766</v>
      </c>
      <c r="Z1095" s="58">
        <v>85337</v>
      </c>
      <c r="AA1095" s="59">
        <v>85603</v>
      </c>
      <c r="AB1095" s="58">
        <v>85938</v>
      </c>
      <c r="AC1095" s="59">
        <v>86343</v>
      </c>
      <c r="AD1095" s="58">
        <v>87010</v>
      </c>
      <c r="AE1095" s="58">
        <v>87083</v>
      </c>
      <c r="AF1095" s="59">
        <v>87525</v>
      </c>
    </row>
    <row r="1096" s="65" customFormat="1" ht="22" customHeight="1" spans="2:32">
      <c r="B1096" s="73"/>
      <c r="C1096" s="73"/>
      <c r="D1096" s="73"/>
      <c r="E1096" s="73"/>
      <c r="F1096" s="73"/>
      <c r="G1096" s="73"/>
      <c r="H1096" s="73"/>
      <c r="I1096" s="73"/>
      <c r="J1096" s="73"/>
      <c r="K1096" s="73"/>
      <c r="L1096" s="73"/>
      <c r="M1096" s="73"/>
      <c r="N1096" s="73"/>
      <c r="O1096" s="73"/>
      <c r="P1096" s="73"/>
      <c r="Q1096" s="73"/>
      <c r="R1096" s="58">
        <v>83533</v>
      </c>
      <c r="S1096" s="59">
        <v>83637</v>
      </c>
      <c r="T1096" s="58">
        <v>83839</v>
      </c>
      <c r="U1096" s="59">
        <v>84032</v>
      </c>
      <c r="V1096" s="58">
        <v>84316</v>
      </c>
      <c r="W1096" s="59">
        <v>84621</v>
      </c>
      <c r="X1096" s="58">
        <v>84717</v>
      </c>
      <c r="Y1096" s="59">
        <v>84772</v>
      </c>
      <c r="Z1096" s="58">
        <v>85341</v>
      </c>
      <c r="AA1096" s="59">
        <v>85605</v>
      </c>
      <c r="AB1096" s="58">
        <v>85940</v>
      </c>
      <c r="AC1096" s="59">
        <v>86411</v>
      </c>
      <c r="AD1096" s="58">
        <v>87011</v>
      </c>
      <c r="AE1096" s="58">
        <v>87301</v>
      </c>
      <c r="AF1096" s="59">
        <v>87527</v>
      </c>
    </row>
    <row r="1097" s="65" customFormat="1" ht="22" customHeight="1" spans="2:32">
      <c r="B1097" s="73"/>
      <c r="C1097" s="73"/>
      <c r="D1097" s="73"/>
      <c r="E1097" s="73"/>
      <c r="F1097" s="73"/>
      <c r="G1097" s="73"/>
      <c r="H1097" s="73"/>
      <c r="I1097" s="73"/>
      <c r="J1097" s="73"/>
      <c r="K1097" s="73"/>
      <c r="L1097" s="73"/>
      <c r="M1097" s="73"/>
      <c r="N1097" s="73"/>
      <c r="O1097" s="73"/>
      <c r="P1097" s="73"/>
      <c r="Q1097" s="73"/>
      <c r="R1097" s="58">
        <v>83535</v>
      </c>
      <c r="S1097" s="59">
        <v>83638</v>
      </c>
      <c r="T1097" s="58">
        <v>83840</v>
      </c>
      <c r="U1097" s="59">
        <v>84033</v>
      </c>
      <c r="V1097" s="58">
        <v>84317</v>
      </c>
      <c r="W1097" s="59">
        <v>84622</v>
      </c>
      <c r="X1097" s="58">
        <v>84718</v>
      </c>
      <c r="Y1097" s="59">
        <v>84773</v>
      </c>
      <c r="Z1097" s="58">
        <v>85342</v>
      </c>
      <c r="AA1097" s="59">
        <v>85606</v>
      </c>
      <c r="AB1097" s="58">
        <v>85942</v>
      </c>
      <c r="AC1097" s="59">
        <v>86413</v>
      </c>
      <c r="AD1097" s="58">
        <v>87012</v>
      </c>
      <c r="AE1097" s="58">
        <v>87302</v>
      </c>
      <c r="AF1097" s="59">
        <v>87528</v>
      </c>
    </row>
    <row r="1098" s="65" customFormat="1" ht="22" customHeight="1" spans="2:32">
      <c r="B1098" s="73"/>
      <c r="C1098" s="73"/>
      <c r="D1098" s="73"/>
      <c r="E1098" s="73"/>
      <c r="F1098" s="73"/>
      <c r="G1098" s="73"/>
      <c r="H1098" s="73"/>
      <c r="I1098" s="73"/>
      <c r="J1098" s="73"/>
      <c r="K1098" s="73"/>
      <c r="L1098" s="73"/>
      <c r="M1098" s="73"/>
      <c r="N1098" s="73"/>
      <c r="O1098" s="73"/>
      <c r="P1098" s="73"/>
      <c r="Q1098" s="73"/>
      <c r="R1098" s="58">
        <v>83536</v>
      </c>
      <c r="S1098" s="59">
        <v>83639</v>
      </c>
      <c r="T1098" s="58">
        <v>83841</v>
      </c>
      <c r="U1098" s="59">
        <v>84034</v>
      </c>
      <c r="V1098" s="58">
        <v>84320</v>
      </c>
      <c r="W1098" s="59">
        <v>84623</v>
      </c>
      <c r="X1098" s="58">
        <v>84719</v>
      </c>
      <c r="Y1098" s="59">
        <v>84774</v>
      </c>
      <c r="Z1098" s="58">
        <v>85343</v>
      </c>
      <c r="AA1098" s="59">
        <v>85609</v>
      </c>
      <c r="AB1098" s="58">
        <v>86016</v>
      </c>
      <c r="AC1098" s="59">
        <v>86432</v>
      </c>
      <c r="AD1098" s="58">
        <v>87013</v>
      </c>
      <c r="AE1098" s="58">
        <v>87305</v>
      </c>
      <c r="AF1098" s="59">
        <v>87529</v>
      </c>
    </row>
    <row r="1099" s="65" customFormat="1" ht="22" customHeight="1" spans="2:32">
      <c r="B1099" s="73"/>
      <c r="C1099" s="73"/>
      <c r="D1099" s="73"/>
      <c r="E1099" s="73"/>
      <c r="F1099" s="73"/>
      <c r="G1099" s="73"/>
      <c r="H1099" s="73"/>
      <c r="I1099" s="73"/>
      <c r="J1099" s="73"/>
      <c r="K1099" s="73"/>
      <c r="L1099" s="73"/>
      <c r="M1099" s="73"/>
      <c r="N1099" s="73"/>
      <c r="O1099" s="73"/>
      <c r="P1099" s="73"/>
      <c r="Q1099" s="73"/>
      <c r="R1099" s="58">
        <v>83537</v>
      </c>
      <c r="S1099" s="59">
        <v>83641</v>
      </c>
      <c r="T1099" s="58">
        <v>83842</v>
      </c>
      <c r="U1099" s="59">
        <v>84035</v>
      </c>
      <c r="V1099" s="58">
        <v>84324</v>
      </c>
      <c r="W1099" s="59">
        <v>84624</v>
      </c>
      <c r="X1099" s="58">
        <v>84722</v>
      </c>
      <c r="Y1099" s="59">
        <v>84775</v>
      </c>
      <c r="Z1099" s="58">
        <v>85344</v>
      </c>
      <c r="AA1099" s="59">
        <v>85610</v>
      </c>
      <c r="AB1099" s="58">
        <v>86017</v>
      </c>
      <c r="AC1099" s="59">
        <v>86434</v>
      </c>
      <c r="AD1099" s="58">
        <v>87014</v>
      </c>
      <c r="AE1099" s="58">
        <v>87310</v>
      </c>
      <c r="AF1099" s="59">
        <v>87530</v>
      </c>
    </row>
    <row r="1100" s="65" customFormat="1" ht="22" customHeight="1" spans="2:32">
      <c r="B1100" s="73"/>
      <c r="C1100" s="73"/>
      <c r="D1100" s="73"/>
      <c r="E1100" s="73"/>
      <c r="F1100" s="73"/>
      <c r="G1100" s="73"/>
      <c r="H1100" s="73"/>
      <c r="I1100" s="73"/>
      <c r="J1100" s="73"/>
      <c r="K1100" s="73"/>
      <c r="L1100" s="73"/>
      <c r="M1100" s="73"/>
      <c r="N1100" s="73"/>
      <c r="O1100" s="73"/>
      <c r="P1100" s="73"/>
      <c r="Q1100" s="73"/>
      <c r="R1100" s="58">
        <v>83539</v>
      </c>
      <c r="S1100" s="59">
        <v>83643</v>
      </c>
      <c r="T1100" s="58">
        <v>83845</v>
      </c>
      <c r="U1100" s="59">
        <v>84036</v>
      </c>
      <c r="V1100" s="58">
        <v>84327</v>
      </c>
      <c r="W1100" s="59">
        <v>84626</v>
      </c>
      <c r="X1100" s="58">
        <v>84723</v>
      </c>
      <c r="Y1100" s="59">
        <v>84776</v>
      </c>
      <c r="Z1100" s="58">
        <v>85346</v>
      </c>
      <c r="AA1100" s="59">
        <v>85611</v>
      </c>
      <c r="AB1100" s="58">
        <v>86018</v>
      </c>
      <c r="AC1100" s="59">
        <v>86435</v>
      </c>
      <c r="AD1100" s="58">
        <v>87016</v>
      </c>
      <c r="AE1100" s="58">
        <v>87311</v>
      </c>
      <c r="AF1100" s="59">
        <v>87531</v>
      </c>
    </row>
    <row r="1101" s="65" customFormat="1" ht="22" customHeight="1" spans="2:32">
      <c r="B1101" s="73"/>
      <c r="C1101" s="73"/>
      <c r="D1101" s="73"/>
      <c r="E1101" s="73"/>
      <c r="F1101" s="73"/>
      <c r="G1101" s="73"/>
      <c r="H1101" s="73"/>
      <c r="I1101" s="73"/>
      <c r="J1101" s="73"/>
      <c r="K1101" s="73"/>
      <c r="L1101" s="73"/>
      <c r="M1101" s="73"/>
      <c r="N1101" s="73"/>
      <c r="O1101" s="73"/>
      <c r="P1101" s="73"/>
      <c r="Q1101" s="73"/>
      <c r="R1101" s="58">
        <v>83540</v>
      </c>
      <c r="S1101" s="59">
        <v>83645</v>
      </c>
      <c r="T1101" s="58">
        <v>83846</v>
      </c>
      <c r="U1101" s="59">
        <v>84038</v>
      </c>
      <c r="V1101" s="58">
        <v>84328</v>
      </c>
      <c r="W1101" s="59">
        <v>84627</v>
      </c>
      <c r="X1101" s="58">
        <v>84724</v>
      </c>
      <c r="Y1101" s="59">
        <v>84781</v>
      </c>
      <c r="Z1101" s="58">
        <v>85347</v>
      </c>
      <c r="AA1101" s="59">
        <v>85616</v>
      </c>
      <c r="AB1101" s="58">
        <v>86020</v>
      </c>
      <c r="AC1101" s="59">
        <v>86436</v>
      </c>
      <c r="AD1101" s="58">
        <v>87017</v>
      </c>
      <c r="AE1101" s="58">
        <v>87312</v>
      </c>
      <c r="AF1101" s="59">
        <v>87535</v>
      </c>
    </row>
    <row r="1102" s="65" customFormat="1" ht="22" customHeight="1" spans="2:32">
      <c r="B1102" s="73"/>
      <c r="C1102" s="73"/>
      <c r="D1102" s="73"/>
      <c r="E1102" s="73"/>
      <c r="F1102" s="73"/>
      <c r="G1102" s="73"/>
      <c r="H1102" s="73"/>
      <c r="I1102" s="73"/>
      <c r="J1102" s="73"/>
      <c r="K1102" s="73"/>
      <c r="L1102" s="73"/>
      <c r="M1102" s="73"/>
      <c r="N1102" s="73"/>
      <c r="O1102" s="73"/>
      <c r="P1102" s="73"/>
      <c r="Q1102" s="73"/>
      <c r="R1102" s="58">
        <v>83541</v>
      </c>
      <c r="S1102" s="59">
        <v>83647</v>
      </c>
      <c r="T1102" s="58">
        <v>83847</v>
      </c>
      <c r="U1102" s="59">
        <v>84039</v>
      </c>
      <c r="V1102" s="58">
        <v>84329</v>
      </c>
      <c r="W1102" s="59">
        <v>84628</v>
      </c>
      <c r="X1102" s="58">
        <v>84725</v>
      </c>
      <c r="Y1102" s="59">
        <v>84782</v>
      </c>
      <c r="Z1102" s="58">
        <v>85348</v>
      </c>
      <c r="AA1102" s="59">
        <v>85617</v>
      </c>
      <c r="AB1102" s="58">
        <v>86021</v>
      </c>
      <c r="AC1102" s="59">
        <v>86437</v>
      </c>
      <c r="AD1102" s="58">
        <v>87018</v>
      </c>
      <c r="AE1102" s="58">
        <v>87313</v>
      </c>
      <c r="AF1102" s="59">
        <v>87537</v>
      </c>
    </row>
    <row r="1103" s="65" customFormat="1" ht="22" customHeight="1" spans="2:32">
      <c r="B1103" s="73"/>
      <c r="C1103" s="73"/>
      <c r="D1103" s="73"/>
      <c r="E1103" s="73"/>
      <c r="F1103" s="73"/>
      <c r="G1103" s="73"/>
      <c r="H1103" s="73"/>
      <c r="I1103" s="73"/>
      <c r="J1103" s="73"/>
      <c r="K1103" s="73"/>
      <c r="L1103" s="73"/>
      <c r="M1103" s="73"/>
      <c r="N1103" s="73"/>
      <c r="O1103" s="73"/>
      <c r="P1103" s="73"/>
      <c r="Q1103" s="73"/>
      <c r="R1103" s="58">
        <v>83542</v>
      </c>
      <c r="S1103" s="59">
        <v>83650</v>
      </c>
      <c r="T1103" s="58">
        <v>83848</v>
      </c>
      <c r="U1103" s="59">
        <v>84046</v>
      </c>
      <c r="V1103" s="58">
        <v>84330</v>
      </c>
      <c r="W1103" s="59">
        <v>84629</v>
      </c>
      <c r="X1103" s="58">
        <v>84726</v>
      </c>
      <c r="Y1103" s="59">
        <v>84783</v>
      </c>
      <c r="Z1103" s="58">
        <v>85354</v>
      </c>
      <c r="AA1103" s="59">
        <v>85618</v>
      </c>
      <c r="AB1103" s="58">
        <v>86022</v>
      </c>
      <c r="AC1103" s="59">
        <v>86438</v>
      </c>
      <c r="AD1103" s="58">
        <v>87020</v>
      </c>
      <c r="AE1103" s="58">
        <v>87315</v>
      </c>
      <c r="AF1103" s="59">
        <v>87538</v>
      </c>
    </row>
    <row r="1104" s="65" customFormat="1" ht="22" customHeight="1" spans="2:32">
      <c r="B1104" s="73"/>
      <c r="C1104" s="73"/>
      <c r="D1104" s="73"/>
      <c r="E1104" s="73"/>
      <c r="F1104" s="73"/>
      <c r="G1104" s="73"/>
      <c r="H1104" s="73"/>
      <c r="I1104" s="73"/>
      <c r="J1104" s="73"/>
      <c r="K1104" s="73"/>
      <c r="L1104" s="73"/>
      <c r="M1104" s="73"/>
      <c r="N1104" s="73"/>
      <c r="O1104" s="73"/>
      <c r="P1104" s="73"/>
      <c r="Q1104" s="73"/>
      <c r="R1104" s="58">
        <v>83543</v>
      </c>
      <c r="S1104" s="59">
        <v>83654</v>
      </c>
      <c r="T1104" s="58">
        <v>83849</v>
      </c>
      <c r="U1104" s="59">
        <v>84050</v>
      </c>
      <c r="V1104" s="58">
        <v>84331</v>
      </c>
      <c r="W1104" s="59">
        <v>84630</v>
      </c>
      <c r="X1104" s="58">
        <v>84728</v>
      </c>
      <c r="Y1104" s="59">
        <v>85118</v>
      </c>
      <c r="Z1104" s="58">
        <v>85356</v>
      </c>
      <c r="AA1104" s="59">
        <v>85619</v>
      </c>
      <c r="AB1104" s="58">
        <v>86023</v>
      </c>
      <c r="AC1104" s="59">
        <v>86440</v>
      </c>
      <c r="AD1104" s="58">
        <v>87022</v>
      </c>
      <c r="AE1104" s="58">
        <v>87316</v>
      </c>
      <c r="AF1104" s="59">
        <v>87539</v>
      </c>
    </row>
    <row r="1105" s="65" customFormat="1" ht="22" customHeight="1" spans="2:32">
      <c r="B1105" s="73"/>
      <c r="C1105" s="73"/>
      <c r="D1105" s="73"/>
      <c r="E1105" s="73"/>
      <c r="F1105" s="73"/>
      <c r="G1105" s="73"/>
      <c r="H1105" s="73"/>
      <c r="I1105" s="73"/>
      <c r="J1105" s="73"/>
      <c r="K1105" s="73"/>
      <c r="L1105" s="73"/>
      <c r="M1105" s="73"/>
      <c r="N1105" s="73"/>
      <c r="O1105" s="73"/>
      <c r="P1105" s="73"/>
      <c r="Q1105" s="73"/>
      <c r="R1105" s="58">
        <v>83544</v>
      </c>
      <c r="S1105" s="59">
        <v>83655</v>
      </c>
      <c r="T1105" s="58">
        <v>83850</v>
      </c>
      <c r="U1105" s="59">
        <v>84051</v>
      </c>
      <c r="V1105" s="58">
        <v>84334</v>
      </c>
      <c r="W1105" s="59">
        <v>84631</v>
      </c>
      <c r="X1105" s="58">
        <v>84729</v>
      </c>
      <c r="Y1105" s="59">
        <v>85121</v>
      </c>
      <c r="Z1105" s="58">
        <v>85357</v>
      </c>
      <c r="AA1105" s="59">
        <v>85623</v>
      </c>
      <c r="AB1105" s="58">
        <v>86024</v>
      </c>
      <c r="AC1105" s="59">
        <v>86441</v>
      </c>
      <c r="AD1105" s="58">
        <v>87023</v>
      </c>
      <c r="AE1105" s="58">
        <v>87317</v>
      </c>
      <c r="AF1105" s="59">
        <v>87540</v>
      </c>
    </row>
    <row r="1106" s="65" customFormat="1" ht="22" customHeight="1" spans="2:32">
      <c r="B1106" s="73"/>
      <c r="C1106" s="73"/>
      <c r="D1106" s="73"/>
      <c r="E1106" s="73"/>
      <c r="F1106" s="73"/>
      <c r="G1106" s="73"/>
      <c r="H1106" s="73"/>
      <c r="I1106" s="73"/>
      <c r="J1106" s="73"/>
      <c r="K1106" s="73"/>
      <c r="L1106" s="73"/>
      <c r="M1106" s="73"/>
      <c r="N1106" s="73"/>
      <c r="O1106" s="73"/>
      <c r="P1106" s="73"/>
      <c r="Q1106" s="73"/>
      <c r="R1106" s="58">
        <v>83545</v>
      </c>
      <c r="S1106" s="59">
        <v>83657</v>
      </c>
      <c r="T1106" s="58">
        <v>83851</v>
      </c>
      <c r="U1106" s="59">
        <v>84052</v>
      </c>
      <c r="V1106" s="58">
        <v>84336</v>
      </c>
      <c r="W1106" s="59">
        <v>84632</v>
      </c>
      <c r="X1106" s="58">
        <v>84730</v>
      </c>
      <c r="Y1106" s="59">
        <v>85131</v>
      </c>
      <c r="Z1106" s="58">
        <v>85358</v>
      </c>
      <c r="AA1106" s="59">
        <v>85624</v>
      </c>
      <c r="AB1106" s="58">
        <v>86025</v>
      </c>
      <c r="AC1106" s="59">
        <v>86443</v>
      </c>
      <c r="AD1106" s="58">
        <v>87024</v>
      </c>
      <c r="AE1106" s="58">
        <v>87320</v>
      </c>
      <c r="AF1106" s="59">
        <v>87543</v>
      </c>
    </row>
    <row r="1107" s="65" customFormat="1" ht="22" customHeight="1" spans="2:32">
      <c r="B1107" s="73"/>
      <c r="C1107" s="73"/>
      <c r="D1107" s="73"/>
      <c r="E1107" s="73"/>
      <c r="F1107" s="73"/>
      <c r="G1107" s="73"/>
      <c r="H1107" s="73"/>
      <c r="I1107" s="73"/>
      <c r="J1107" s="73"/>
      <c r="K1107" s="73"/>
      <c r="L1107" s="73"/>
      <c r="M1107" s="73"/>
      <c r="N1107" s="73"/>
      <c r="O1107" s="73"/>
      <c r="P1107" s="73"/>
      <c r="Q1107" s="73"/>
      <c r="R1107" s="58">
        <v>83546</v>
      </c>
      <c r="S1107" s="59">
        <v>83660</v>
      </c>
      <c r="T1107" s="58">
        <v>83853</v>
      </c>
      <c r="U1107" s="59">
        <v>84053</v>
      </c>
      <c r="V1107" s="58">
        <v>84338</v>
      </c>
      <c r="W1107" s="59">
        <v>84635</v>
      </c>
      <c r="X1107" s="58">
        <v>84731</v>
      </c>
      <c r="Y1107" s="59">
        <v>85132</v>
      </c>
      <c r="Z1107" s="58">
        <v>85359</v>
      </c>
      <c r="AA1107" s="59">
        <v>85625</v>
      </c>
      <c r="AB1107" s="58">
        <v>86028</v>
      </c>
      <c r="AC1107" s="59">
        <v>86444</v>
      </c>
      <c r="AD1107" s="58">
        <v>87025</v>
      </c>
      <c r="AE1107" s="58">
        <v>87321</v>
      </c>
      <c r="AF1107" s="59">
        <v>87548</v>
      </c>
    </row>
    <row r="1108" s="65" customFormat="1" ht="22" customHeight="1" spans="2:32">
      <c r="B1108" s="73"/>
      <c r="C1108" s="73"/>
      <c r="D1108" s="73"/>
      <c r="E1108" s="73"/>
      <c r="F1108" s="73"/>
      <c r="G1108" s="73"/>
      <c r="H1108" s="73"/>
      <c r="I1108" s="73"/>
      <c r="J1108" s="73"/>
      <c r="K1108" s="73"/>
      <c r="L1108" s="73"/>
      <c r="M1108" s="73"/>
      <c r="N1108" s="73"/>
      <c r="O1108" s="73"/>
      <c r="P1108" s="73"/>
      <c r="Q1108" s="73"/>
      <c r="R1108" s="58">
        <v>83547</v>
      </c>
      <c r="S1108" s="59">
        <v>83661</v>
      </c>
      <c r="T1108" s="58">
        <v>83855</v>
      </c>
      <c r="U1108" s="59">
        <v>84055</v>
      </c>
      <c r="V1108" s="58">
        <v>84340</v>
      </c>
      <c r="W1108" s="59">
        <v>84636</v>
      </c>
      <c r="X1108" s="58">
        <v>84732</v>
      </c>
      <c r="Y1108" s="59">
        <v>85135</v>
      </c>
      <c r="Z1108" s="58">
        <v>85360</v>
      </c>
      <c r="AA1108" s="59">
        <v>85627</v>
      </c>
      <c r="AB1108" s="58">
        <v>86029</v>
      </c>
      <c r="AC1108" s="59">
        <v>86445</v>
      </c>
      <c r="AD1108" s="58">
        <v>87026</v>
      </c>
      <c r="AE1108" s="58">
        <v>87322</v>
      </c>
      <c r="AF1108" s="59">
        <v>87549</v>
      </c>
    </row>
    <row r="1109" s="65" customFormat="1" ht="22" customHeight="1" spans="2:32">
      <c r="B1109" s="73"/>
      <c r="C1109" s="73"/>
      <c r="D1109" s="73"/>
      <c r="E1109" s="73"/>
      <c r="F1109" s="73"/>
      <c r="G1109" s="73"/>
      <c r="H1109" s="73"/>
      <c r="I1109" s="73"/>
      <c r="J1109" s="73"/>
      <c r="K1109" s="73"/>
      <c r="L1109" s="73"/>
      <c r="M1109" s="73"/>
      <c r="N1109" s="73"/>
      <c r="O1109" s="73"/>
      <c r="P1109" s="73"/>
      <c r="Q1109" s="73"/>
      <c r="R1109" s="58">
        <v>83548</v>
      </c>
      <c r="S1109" s="59">
        <v>83666</v>
      </c>
      <c r="T1109" s="58">
        <v>83856</v>
      </c>
      <c r="U1109" s="59">
        <v>84061</v>
      </c>
      <c r="V1109" s="58">
        <v>84501</v>
      </c>
      <c r="W1109" s="59">
        <v>84637</v>
      </c>
      <c r="X1109" s="58">
        <v>84733</v>
      </c>
      <c r="Y1109" s="59">
        <v>85137</v>
      </c>
      <c r="Z1109" s="58">
        <v>85361</v>
      </c>
      <c r="AA1109" s="59">
        <v>85629</v>
      </c>
      <c r="AB1109" s="58">
        <v>86030</v>
      </c>
      <c r="AC1109" s="59">
        <v>86446</v>
      </c>
      <c r="AD1109" s="58">
        <v>87027</v>
      </c>
      <c r="AE1109" s="58">
        <v>87323</v>
      </c>
      <c r="AF1109" s="59">
        <v>87551</v>
      </c>
    </row>
    <row r="1110" s="65" customFormat="1" ht="22" customHeight="1" spans="2:32">
      <c r="B1110" s="73"/>
      <c r="C1110" s="73"/>
      <c r="D1110" s="73"/>
      <c r="E1110" s="73"/>
      <c r="F1110" s="73"/>
      <c r="G1110" s="73"/>
      <c r="H1110" s="73"/>
      <c r="I1110" s="73"/>
      <c r="J1110" s="73"/>
      <c r="K1110" s="73"/>
      <c r="L1110" s="73"/>
      <c r="M1110" s="73"/>
      <c r="N1110" s="73"/>
      <c r="O1110" s="73"/>
      <c r="P1110" s="73"/>
      <c r="Q1110" s="73"/>
      <c r="R1110" s="58">
        <v>83549</v>
      </c>
      <c r="S1110" s="59">
        <v>83670</v>
      </c>
      <c r="T1110" s="58">
        <v>83857</v>
      </c>
      <c r="U1110" s="59">
        <v>84063</v>
      </c>
      <c r="V1110" s="58">
        <v>84510</v>
      </c>
      <c r="W1110" s="59">
        <v>84638</v>
      </c>
      <c r="X1110" s="58">
        <v>84734</v>
      </c>
      <c r="Y1110" s="59">
        <v>85141</v>
      </c>
      <c r="Z1110" s="58">
        <v>85362</v>
      </c>
      <c r="AA1110" s="59">
        <v>85630</v>
      </c>
      <c r="AB1110" s="58">
        <v>86032</v>
      </c>
      <c r="AC1110" s="59">
        <v>86502</v>
      </c>
      <c r="AD1110" s="58">
        <v>87028</v>
      </c>
      <c r="AE1110" s="58">
        <v>87325</v>
      </c>
      <c r="AF1110" s="59">
        <v>87552</v>
      </c>
    </row>
    <row r="1111" s="65" customFormat="1" ht="22" customHeight="1" spans="2:32">
      <c r="B1111" s="73"/>
      <c r="C1111" s="73"/>
      <c r="D1111" s="73"/>
      <c r="E1111" s="73"/>
      <c r="F1111" s="73"/>
      <c r="G1111" s="73"/>
      <c r="H1111" s="73"/>
      <c r="I1111" s="73"/>
      <c r="J1111" s="73"/>
      <c r="K1111" s="73"/>
      <c r="L1111" s="73"/>
      <c r="M1111" s="73"/>
      <c r="N1111" s="73"/>
      <c r="O1111" s="73"/>
      <c r="P1111" s="73"/>
      <c r="Q1111" s="73"/>
      <c r="R1111" s="58">
        <v>83551</v>
      </c>
      <c r="S1111" s="59">
        <v>83672</v>
      </c>
      <c r="T1111" s="58">
        <v>83860</v>
      </c>
      <c r="U1111" s="59">
        <v>84064</v>
      </c>
      <c r="V1111" s="58">
        <v>84511</v>
      </c>
      <c r="W1111" s="59">
        <v>84639</v>
      </c>
      <c r="X1111" s="58">
        <v>84735</v>
      </c>
      <c r="Y1111" s="59">
        <v>85145</v>
      </c>
      <c r="Z1111" s="58">
        <v>85371</v>
      </c>
      <c r="AA1111" s="59">
        <v>85631</v>
      </c>
      <c r="AB1111" s="58">
        <v>86033</v>
      </c>
      <c r="AC1111" s="59">
        <v>86503</v>
      </c>
      <c r="AD1111" s="58">
        <v>87029</v>
      </c>
      <c r="AE1111" s="58">
        <v>87326</v>
      </c>
      <c r="AF1111" s="59">
        <v>87553</v>
      </c>
    </row>
    <row r="1112" s="65" customFormat="1" ht="22" customHeight="1" spans="2:32">
      <c r="B1112" s="73"/>
      <c r="C1112" s="73"/>
      <c r="D1112" s="73"/>
      <c r="E1112" s="73"/>
      <c r="F1112" s="73"/>
      <c r="G1112" s="73"/>
      <c r="H1112" s="73"/>
      <c r="I1112" s="73"/>
      <c r="J1112" s="73"/>
      <c r="K1112" s="73"/>
      <c r="L1112" s="73"/>
      <c r="M1112" s="73"/>
      <c r="N1112" s="73"/>
      <c r="O1112" s="73"/>
      <c r="P1112" s="73"/>
      <c r="Q1112" s="73"/>
      <c r="R1112" s="58">
        <v>83552</v>
      </c>
      <c r="S1112" s="59">
        <v>83677</v>
      </c>
      <c r="T1112" s="58">
        <v>83861</v>
      </c>
      <c r="U1112" s="59">
        <v>84066</v>
      </c>
      <c r="V1112" s="58">
        <v>84512</v>
      </c>
      <c r="W1112" s="59">
        <v>84640</v>
      </c>
      <c r="X1112" s="58">
        <v>84736</v>
      </c>
      <c r="Y1112" s="59">
        <v>85172</v>
      </c>
      <c r="Z1112" s="58">
        <v>85390</v>
      </c>
      <c r="AA1112" s="59">
        <v>85632</v>
      </c>
      <c r="AB1112" s="58">
        <v>86034</v>
      </c>
      <c r="AC1112" s="59">
        <v>86504</v>
      </c>
      <c r="AD1112" s="58">
        <v>87032</v>
      </c>
      <c r="AE1112" s="58">
        <v>87327</v>
      </c>
      <c r="AF1112" s="59">
        <v>87556</v>
      </c>
    </row>
    <row r="1113" s="65" customFormat="1" ht="22" customHeight="1" spans="2:32">
      <c r="B1113" s="73"/>
      <c r="C1113" s="73"/>
      <c r="D1113" s="73"/>
      <c r="E1113" s="73"/>
      <c r="F1113" s="73"/>
      <c r="G1113" s="73"/>
      <c r="H1113" s="73"/>
      <c r="I1113" s="73"/>
      <c r="J1113" s="73"/>
      <c r="K1113" s="73"/>
      <c r="L1113" s="73"/>
      <c r="M1113" s="73"/>
      <c r="N1113" s="73"/>
      <c r="O1113" s="73"/>
      <c r="P1113" s="73"/>
      <c r="Q1113" s="73"/>
      <c r="R1113" s="58">
        <v>83553</v>
      </c>
      <c r="S1113" s="59">
        <v>83801</v>
      </c>
      <c r="T1113" s="58">
        <v>83866</v>
      </c>
      <c r="U1113" s="59">
        <v>84069</v>
      </c>
      <c r="V1113" s="58">
        <v>84513</v>
      </c>
      <c r="W1113" s="59">
        <v>84642</v>
      </c>
      <c r="X1113" s="58">
        <v>84739</v>
      </c>
      <c r="Y1113" s="59">
        <v>85173</v>
      </c>
      <c r="Z1113" s="58">
        <v>85501</v>
      </c>
      <c r="AA1113" s="59">
        <v>85633</v>
      </c>
      <c r="AB1113" s="58">
        <v>86035</v>
      </c>
      <c r="AC1113" s="59">
        <v>86505</v>
      </c>
      <c r="AD1113" s="58">
        <v>87034</v>
      </c>
      <c r="AE1113" s="58">
        <v>87328</v>
      </c>
      <c r="AF1113" s="59">
        <v>87557</v>
      </c>
    </row>
    <row r="1114" s="65" customFormat="1" ht="22" customHeight="1" spans="2:32">
      <c r="B1114" s="73"/>
      <c r="C1114" s="73"/>
      <c r="D1114" s="73"/>
      <c r="E1114" s="73"/>
      <c r="F1114" s="73"/>
      <c r="G1114" s="73"/>
      <c r="H1114" s="73"/>
      <c r="I1114" s="73"/>
      <c r="J1114" s="73"/>
      <c r="K1114" s="73"/>
      <c r="L1114" s="73"/>
      <c r="M1114" s="73"/>
      <c r="N1114" s="73"/>
      <c r="O1114" s="73"/>
      <c r="P1114" s="73"/>
      <c r="Q1114" s="73"/>
      <c r="R1114" s="58">
        <v>83554</v>
      </c>
      <c r="S1114" s="59">
        <v>83802</v>
      </c>
      <c r="T1114" s="58">
        <v>83867</v>
      </c>
      <c r="U1114" s="59">
        <v>84071</v>
      </c>
      <c r="V1114" s="58">
        <v>84515</v>
      </c>
      <c r="W1114" s="59">
        <v>84643</v>
      </c>
      <c r="X1114" s="58">
        <v>84740</v>
      </c>
      <c r="Y1114" s="59">
        <v>85190</v>
      </c>
      <c r="Z1114" s="58">
        <v>85502</v>
      </c>
      <c r="AA1114" s="59">
        <v>85634</v>
      </c>
      <c r="AB1114" s="58">
        <v>86036</v>
      </c>
      <c r="AC1114" s="59">
        <v>86506</v>
      </c>
      <c r="AD1114" s="58">
        <v>87035</v>
      </c>
      <c r="AE1114" s="58">
        <v>87357</v>
      </c>
      <c r="AF1114" s="59">
        <v>87558</v>
      </c>
    </row>
    <row r="1115" s="65" customFormat="1" ht="22" customHeight="1" spans="2:32">
      <c r="B1115" s="73"/>
      <c r="C1115" s="73"/>
      <c r="D1115" s="73"/>
      <c r="E1115" s="73"/>
      <c r="F1115" s="73"/>
      <c r="G1115" s="73"/>
      <c r="H1115" s="73"/>
      <c r="I1115" s="73"/>
      <c r="J1115" s="73"/>
      <c r="K1115" s="73"/>
      <c r="L1115" s="73"/>
      <c r="M1115" s="73"/>
      <c r="N1115" s="73"/>
      <c r="O1115" s="73"/>
      <c r="P1115" s="73"/>
      <c r="Q1115" s="73"/>
      <c r="R1115" s="58">
        <v>83555</v>
      </c>
      <c r="S1115" s="59">
        <v>83803</v>
      </c>
      <c r="T1115" s="58">
        <v>83869</v>
      </c>
      <c r="U1115" s="59">
        <v>84072</v>
      </c>
      <c r="V1115" s="58">
        <v>84516</v>
      </c>
      <c r="W1115" s="59">
        <v>84644</v>
      </c>
      <c r="X1115" s="58">
        <v>84741</v>
      </c>
      <c r="Y1115" s="59">
        <v>85192</v>
      </c>
      <c r="Z1115" s="58">
        <v>85530</v>
      </c>
      <c r="AA1115" s="59">
        <v>85637</v>
      </c>
      <c r="AB1115" s="58">
        <v>86038</v>
      </c>
      <c r="AC1115" s="59">
        <v>86507</v>
      </c>
      <c r="AD1115" s="58">
        <v>87036</v>
      </c>
      <c r="AE1115" s="58">
        <v>87364</v>
      </c>
      <c r="AF1115" s="59">
        <v>87560</v>
      </c>
    </row>
    <row r="1116" s="65" customFormat="1" ht="22" customHeight="1" spans="2:32">
      <c r="B1116" s="73"/>
      <c r="C1116" s="73"/>
      <c r="D1116" s="73"/>
      <c r="E1116" s="73"/>
      <c r="F1116" s="73"/>
      <c r="G1116" s="73"/>
      <c r="H1116" s="73"/>
      <c r="I1116" s="73"/>
      <c r="J1116" s="73"/>
      <c r="K1116" s="73"/>
      <c r="L1116" s="73"/>
      <c r="M1116" s="73"/>
      <c r="N1116" s="73"/>
      <c r="O1116" s="73"/>
      <c r="P1116" s="73"/>
      <c r="Q1116" s="73"/>
      <c r="R1116" s="58">
        <v>83601</v>
      </c>
      <c r="S1116" s="59">
        <v>83804</v>
      </c>
      <c r="T1116" s="58">
        <v>83870</v>
      </c>
      <c r="U1116" s="59">
        <v>84073</v>
      </c>
      <c r="V1116" s="58">
        <v>84518</v>
      </c>
      <c r="W1116" s="59">
        <v>84645</v>
      </c>
      <c r="X1116" s="58">
        <v>84743</v>
      </c>
      <c r="Y1116" s="59">
        <v>85231</v>
      </c>
      <c r="Z1116" s="58">
        <v>85533</v>
      </c>
      <c r="AA1116" s="59">
        <v>85638</v>
      </c>
      <c r="AB1116" s="58">
        <v>86039</v>
      </c>
      <c r="AC1116" s="59">
        <v>86508</v>
      </c>
      <c r="AD1116" s="58">
        <v>87037</v>
      </c>
      <c r="AE1116" s="58">
        <v>87375</v>
      </c>
      <c r="AF1116" s="59">
        <v>87562</v>
      </c>
    </row>
    <row r="1117" s="65" customFormat="1" ht="22" customHeight="1" spans="2:32">
      <c r="B1117" s="73"/>
      <c r="C1117" s="73"/>
      <c r="D1117" s="73"/>
      <c r="E1117" s="73"/>
      <c r="F1117" s="73"/>
      <c r="G1117" s="73"/>
      <c r="H1117" s="73"/>
      <c r="I1117" s="73"/>
      <c r="J1117" s="73"/>
      <c r="K1117" s="73"/>
      <c r="L1117" s="73"/>
      <c r="M1117" s="73"/>
      <c r="N1117" s="73"/>
      <c r="O1117" s="73"/>
      <c r="P1117" s="73"/>
      <c r="Q1117" s="73"/>
      <c r="R1117" s="58">
        <v>87564</v>
      </c>
      <c r="S1117" s="59">
        <v>87821</v>
      </c>
      <c r="T1117" s="58">
        <v>88048</v>
      </c>
      <c r="U1117" s="59">
        <v>88256</v>
      </c>
      <c r="V1117" s="58">
        <v>88417</v>
      </c>
      <c r="W1117" s="59">
        <v>89043</v>
      </c>
      <c r="X1117" s="58">
        <v>89429</v>
      </c>
      <c r="Y1117" s="59">
        <v>92066</v>
      </c>
      <c r="Z1117" s="58">
        <v>92339</v>
      </c>
      <c r="AA1117" s="59">
        <v>93226</v>
      </c>
      <c r="AB1117" s="58">
        <v>93451</v>
      </c>
      <c r="AC1117" s="59">
        <v>93604</v>
      </c>
      <c r="AD1117" s="58">
        <v>93926</v>
      </c>
      <c r="AE1117" s="58">
        <v>95045</v>
      </c>
      <c r="AF1117" s="59">
        <v>95323</v>
      </c>
    </row>
    <row r="1118" s="65" customFormat="1" ht="22" customHeight="1" spans="2:32">
      <c r="B1118" s="73"/>
      <c r="C1118" s="73"/>
      <c r="D1118" s="73"/>
      <c r="E1118" s="73"/>
      <c r="F1118" s="73"/>
      <c r="G1118" s="73"/>
      <c r="H1118" s="73"/>
      <c r="I1118" s="73"/>
      <c r="J1118" s="73"/>
      <c r="K1118" s="73"/>
      <c r="L1118" s="73"/>
      <c r="M1118" s="73"/>
      <c r="N1118" s="73"/>
      <c r="O1118" s="73"/>
      <c r="P1118" s="73"/>
      <c r="Q1118" s="73"/>
      <c r="R1118" s="58">
        <v>87565</v>
      </c>
      <c r="S1118" s="59">
        <v>87823</v>
      </c>
      <c r="T1118" s="58">
        <v>88049</v>
      </c>
      <c r="U1118" s="59">
        <v>88260</v>
      </c>
      <c r="V1118" s="58">
        <v>88418</v>
      </c>
      <c r="W1118" s="59">
        <v>89045</v>
      </c>
      <c r="X1118" s="58">
        <v>89430</v>
      </c>
      <c r="Y1118" s="59">
        <v>92070</v>
      </c>
      <c r="Z1118" s="58">
        <v>92341</v>
      </c>
      <c r="AA1118" s="59">
        <v>93234</v>
      </c>
      <c r="AB1118" s="58">
        <v>93452</v>
      </c>
      <c r="AC1118" s="59">
        <v>93605</v>
      </c>
      <c r="AD1118" s="58">
        <v>93927</v>
      </c>
      <c r="AE1118" s="58">
        <v>95075</v>
      </c>
      <c r="AF1118" s="59">
        <v>95325</v>
      </c>
    </row>
    <row r="1119" s="65" customFormat="1" ht="22" customHeight="1" spans="2:32">
      <c r="B1119" s="73"/>
      <c r="C1119" s="73"/>
      <c r="D1119" s="73"/>
      <c r="E1119" s="73"/>
      <c r="F1119" s="73"/>
      <c r="G1119" s="73"/>
      <c r="H1119" s="73"/>
      <c r="I1119" s="73"/>
      <c r="J1119" s="73"/>
      <c r="K1119" s="73"/>
      <c r="L1119" s="73"/>
      <c r="M1119" s="73"/>
      <c r="N1119" s="73"/>
      <c r="O1119" s="73"/>
      <c r="P1119" s="73"/>
      <c r="Q1119" s="73"/>
      <c r="R1119" s="58">
        <v>87566</v>
      </c>
      <c r="S1119" s="59">
        <v>87824</v>
      </c>
      <c r="T1119" s="58">
        <v>88051</v>
      </c>
      <c r="U1119" s="59">
        <v>88262</v>
      </c>
      <c r="V1119" s="58">
        <v>88419</v>
      </c>
      <c r="W1119" s="59">
        <v>89046</v>
      </c>
      <c r="X1119" s="58">
        <v>89438</v>
      </c>
      <c r="Y1119" s="59">
        <v>92082</v>
      </c>
      <c r="Z1119" s="58">
        <v>92342</v>
      </c>
      <c r="AA1119" s="59">
        <v>93237</v>
      </c>
      <c r="AB1119" s="58">
        <v>93453</v>
      </c>
      <c r="AC1119" s="59">
        <v>93607</v>
      </c>
      <c r="AD1119" s="58">
        <v>93928</v>
      </c>
      <c r="AE1119" s="58">
        <v>95140</v>
      </c>
      <c r="AF1119" s="59">
        <v>95327</v>
      </c>
    </row>
    <row r="1120" s="65" customFormat="1" ht="22" customHeight="1" spans="2:32">
      <c r="B1120" s="73"/>
      <c r="C1120" s="73"/>
      <c r="D1120" s="73"/>
      <c r="E1120" s="73"/>
      <c r="F1120" s="73"/>
      <c r="G1120" s="73"/>
      <c r="H1120" s="73"/>
      <c r="I1120" s="73"/>
      <c r="J1120" s="73"/>
      <c r="K1120" s="73"/>
      <c r="L1120" s="73"/>
      <c r="M1120" s="73"/>
      <c r="N1120" s="73"/>
      <c r="O1120" s="73"/>
      <c r="P1120" s="73"/>
      <c r="Q1120" s="73"/>
      <c r="R1120" s="58">
        <v>87567</v>
      </c>
      <c r="S1120" s="59">
        <v>87825</v>
      </c>
      <c r="T1120" s="58">
        <v>88052</v>
      </c>
      <c r="U1120" s="59">
        <v>88263</v>
      </c>
      <c r="V1120" s="58">
        <v>88421</v>
      </c>
      <c r="W1120" s="59">
        <v>89047</v>
      </c>
      <c r="X1120" s="58">
        <v>89440</v>
      </c>
      <c r="Y1120" s="59">
        <v>92086</v>
      </c>
      <c r="Z1120" s="58">
        <v>92347</v>
      </c>
      <c r="AA1120" s="59">
        <v>93238</v>
      </c>
      <c r="AB1120" s="58">
        <v>93461</v>
      </c>
      <c r="AC1120" s="59">
        <v>93608</v>
      </c>
      <c r="AD1120" s="58">
        <v>93930</v>
      </c>
      <c r="AE1120" s="58">
        <v>95220</v>
      </c>
      <c r="AF1120" s="59">
        <v>95329</v>
      </c>
    </row>
    <row r="1121" s="65" customFormat="1" ht="22" customHeight="1" spans="2:32">
      <c r="B1121" s="73"/>
      <c r="C1121" s="73"/>
      <c r="D1121" s="73"/>
      <c r="E1121" s="73"/>
      <c r="F1121" s="73"/>
      <c r="G1121" s="73"/>
      <c r="H1121" s="73"/>
      <c r="I1121" s="73"/>
      <c r="J1121" s="73"/>
      <c r="K1121" s="73"/>
      <c r="L1121" s="73"/>
      <c r="M1121" s="73"/>
      <c r="N1121" s="73"/>
      <c r="O1121" s="73"/>
      <c r="P1121" s="73"/>
      <c r="Q1121" s="73"/>
      <c r="R1121" s="58">
        <v>87571</v>
      </c>
      <c r="S1121" s="59">
        <v>87827</v>
      </c>
      <c r="T1121" s="58">
        <v>88053</v>
      </c>
      <c r="U1121" s="59">
        <v>88264</v>
      </c>
      <c r="V1121" s="58">
        <v>88422</v>
      </c>
      <c r="W1121" s="59">
        <v>89049</v>
      </c>
      <c r="X1121" s="58">
        <v>89442</v>
      </c>
      <c r="Y1121" s="59">
        <v>92147</v>
      </c>
      <c r="Z1121" s="58">
        <v>92356</v>
      </c>
      <c r="AA1121" s="59">
        <v>93239</v>
      </c>
      <c r="AB1121" s="58">
        <v>93501</v>
      </c>
      <c r="AC1121" s="59">
        <v>93609</v>
      </c>
      <c r="AD1121" s="58">
        <v>93932</v>
      </c>
      <c r="AE1121" s="58">
        <v>95221</v>
      </c>
      <c r="AF1121" s="59">
        <v>95333</v>
      </c>
    </row>
    <row r="1122" s="65" customFormat="1" ht="22" customHeight="1" spans="2:32">
      <c r="B1122" s="73"/>
      <c r="C1122" s="73"/>
      <c r="D1122" s="73"/>
      <c r="E1122" s="73"/>
      <c r="F1122" s="73"/>
      <c r="G1122" s="73"/>
      <c r="H1122" s="73"/>
      <c r="I1122" s="73"/>
      <c r="J1122" s="73"/>
      <c r="K1122" s="73"/>
      <c r="L1122" s="73"/>
      <c r="M1122" s="73"/>
      <c r="N1122" s="73"/>
      <c r="O1122" s="73"/>
      <c r="P1122" s="73"/>
      <c r="Q1122" s="73"/>
      <c r="R1122" s="58">
        <v>87573</v>
      </c>
      <c r="S1122" s="59">
        <v>87829</v>
      </c>
      <c r="T1122" s="58">
        <v>88055</v>
      </c>
      <c r="U1122" s="59">
        <v>88267</v>
      </c>
      <c r="V1122" s="58">
        <v>88424</v>
      </c>
      <c r="W1122" s="59">
        <v>89054</v>
      </c>
      <c r="X1122" s="58">
        <v>89444</v>
      </c>
      <c r="Y1122" s="59">
        <v>92222</v>
      </c>
      <c r="Z1122" s="58">
        <v>92363</v>
      </c>
      <c r="AA1122" s="59">
        <v>93240</v>
      </c>
      <c r="AB1122" s="58">
        <v>93502</v>
      </c>
      <c r="AC1122" s="59">
        <v>93610</v>
      </c>
      <c r="AD1122" s="58">
        <v>93954</v>
      </c>
      <c r="AE1122" s="58">
        <v>95222</v>
      </c>
      <c r="AF1122" s="59">
        <v>95335</v>
      </c>
    </row>
    <row r="1123" s="65" customFormat="1" ht="22" customHeight="1" spans="2:32">
      <c r="B1123" s="73"/>
      <c r="C1123" s="73"/>
      <c r="D1123" s="73"/>
      <c r="E1123" s="73"/>
      <c r="F1123" s="73"/>
      <c r="G1123" s="73"/>
      <c r="H1123" s="73"/>
      <c r="I1123" s="73"/>
      <c r="J1123" s="73"/>
      <c r="K1123" s="73"/>
      <c r="L1123" s="73"/>
      <c r="M1123" s="73"/>
      <c r="N1123" s="73"/>
      <c r="O1123" s="73"/>
      <c r="P1123" s="73"/>
      <c r="Q1123" s="73"/>
      <c r="R1123" s="58">
        <v>87575</v>
      </c>
      <c r="S1123" s="59">
        <v>87830</v>
      </c>
      <c r="T1123" s="58">
        <v>88056</v>
      </c>
      <c r="U1123" s="59">
        <v>88301</v>
      </c>
      <c r="V1123" s="58">
        <v>88426</v>
      </c>
      <c r="W1123" s="59">
        <v>89060</v>
      </c>
      <c r="X1123" s="58">
        <v>89445</v>
      </c>
      <c r="Y1123" s="59">
        <v>92225</v>
      </c>
      <c r="Z1123" s="58">
        <v>92364</v>
      </c>
      <c r="AA1123" s="59">
        <v>93242</v>
      </c>
      <c r="AB1123" s="58">
        <v>93504</v>
      </c>
      <c r="AC1123" s="59">
        <v>93614</v>
      </c>
      <c r="AD1123" s="58">
        <v>93960</v>
      </c>
      <c r="AE1123" s="58">
        <v>95223</v>
      </c>
      <c r="AF1123" s="59">
        <v>95338</v>
      </c>
    </row>
    <row r="1124" s="65" customFormat="1" ht="22" customHeight="1" spans="2:32">
      <c r="B1124" s="73"/>
      <c r="C1124" s="73"/>
      <c r="D1124" s="73"/>
      <c r="E1124" s="73"/>
      <c r="F1124" s="73"/>
      <c r="G1124" s="73"/>
      <c r="H1124" s="73"/>
      <c r="I1124" s="73"/>
      <c r="J1124" s="73"/>
      <c r="K1124" s="73"/>
      <c r="L1124" s="73"/>
      <c r="M1124" s="73"/>
      <c r="N1124" s="73"/>
      <c r="O1124" s="73"/>
      <c r="P1124" s="73"/>
      <c r="Q1124" s="73"/>
      <c r="R1124" s="58">
        <v>87576</v>
      </c>
      <c r="S1124" s="59">
        <v>87832</v>
      </c>
      <c r="T1124" s="58">
        <v>88058</v>
      </c>
      <c r="U1124" s="59">
        <v>88312</v>
      </c>
      <c r="V1124" s="58">
        <v>88427</v>
      </c>
      <c r="W1124" s="59">
        <v>89061</v>
      </c>
      <c r="X1124" s="58">
        <v>89446</v>
      </c>
      <c r="Y1124" s="59">
        <v>92226</v>
      </c>
      <c r="Z1124" s="58">
        <v>92365</v>
      </c>
      <c r="AA1124" s="59">
        <v>93243</v>
      </c>
      <c r="AB1124" s="58">
        <v>93505</v>
      </c>
      <c r="AC1124" s="59">
        <v>93620</v>
      </c>
      <c r="AD1124" s="58">
        <v>93962</v>
      </c>
      <c r="AE1124" s="58">
        <v>95224</v>
      </c>
      <c r="AF1124" s="59">
        <v>95345</v>
      </c>
    </row>
    <row r="1125" s="65" customFormat="1" ht="22" customHeight="1" spans="2:32">
      <c r="B1125" s="73"/>
      <c r="C1125" s="73"/>
      <c r="D1125" s="73"/>
      <c r="E1125" s="73"/>
      <c r="F1125" s="73"/>
      <c r="G1125" s="73"/>
      <c r="H1125" s="73"/>
      <c r="I1125" s="73"/>
      <c r="J1125" s="73"/>
      <c r="K1125" s="73"/>
      <c r="L1125" s="73"/>
      <c r="M1125" s="73"/>
      <c r="N1125" s="73"/>
      <c r="O1125" s="73"/>
      <c r="P1125" s="73"/>
      <c r="Q1125" s="73"/>
      <c r="R1125" s="58">
        <v>87577</v>
      </c>
      <c r="S1125" s="59">
        <v>87901</v>
      </c>
      <c r="T1125" s="58">
        <v>88061</v>
      </c>
      <c r="U1125" s="59">
        <v>88314</v>
      </c>
      <c r="V1125" s="58">
        <v>88430</v>
      </c>
      <c r="W1125" s="59">
        <v>89070</v>
      </c>
      <c r="X1125" s="58">
        <v>89447</v>
      </c>
      <c r="Y1125" s="59">
        <v>92233</v>
      </c>
      <c r="Z1125" s="58">
        <v>92366</v>
      </c>
      <c r="AA1125" s="59">
        <v>93244</v>
      </c>
      <c r="AB1125" s="58">
        <v>93510</v>
      </c>
      <c r="AC1125" s="59">
        <v>93621</v>
      </c>
      <c r="AD1125" s="58">
        <v>94020</v>
      </c>
      <c r="AE1125" s="58">
        <v>95225</v>
      </c>
      <c r="AF1125" s="59">
        <v>95346</v>
      </c>
    </row>
    <row r="1126" s="65" customFormat="1" ht="22" customHeight="1" spans="2:32">
      <c r="B1126" s="73"/>
      <c r="C1126" s="73"/>
      <c r="D1126" s="73"/>
      <c r="E1126" s="73"/>
      <c r="F1126" s="73"/>
      <c r="G1126" s="73"/>
      <c r="H1126" s="73"/>
      <c r="I1126" s="73"/>
      <c r="J1126" s="73"/>
      <c r="K1126" s="73"/>
      <c r="L1126" s="73"/>
      <c r="M1126" s="73"/>
      <c r="N1126" s="73"/>
      <c r="O1126" s="73"/>
      <c r="P1126" s="73"/>
      <c r="Q1126" s="73"/>
      <c r="R1126" s="58">
        <v>87579</v>
      </c>
      <c r="S1126" s="59">
        <v>87930</v>
      </c>
      <c r="T1126" s="58">
        <v>88062</v>
      </c>
      <c r="U1126" s="59">
        <v>88316</v>
      </c>
      <c r="V1126" s="58">
        <v>88431</v>
      </c>
      <c r="W1126" s="59">
        <v>89124</v>
      </c>
      <c r="X1126" s="58">
        <v>89496</v>
      </c>
      <c r="Y1126" s="59">
        <v>92239</v>
      </c>
      <c r="Z1126" s="58">
        <v>92368</v>
      </c>
      <c r="AA1126" s="59">
        <v>93249</v>
      </c>
      <c r="AB1126" s="58">
        <v>93512</v>
      </c>
      <c r="AC1126" s="59">
        <v>93622</v>
      </c>
      <c r="AD1126" s="58">
        <v>94021</v>
      </c>
      <c r="AE1126" s="58">
        <v>95226</v>
      </c>
      <c r="AF1126" s="59">
        <v>95360</v>
      </c>
    </row>
    <row r="1127" s="65" customFormat="1" ht="22" customHeight="1" spans="2:32">
      <c r="B1127" s="73"/>
      <c r="C1127" s="73"/>
      <c r="D1127" s="73"/>
      <c r="E1127" s="73"/>
      <c r="F1127" s="73"/>
      <c r="G1127" s="73"/>
      <c r="H1127" s="73"/>
      <c r="I1127" s="73"/>
      <c r="J1127" s="73"/>
      <c r="K1127" s="73"/>
      <c r="L1127" s="73"/>
      <c r="M1127" s="73"/>
      <c r="N1127" s="73"/>
      <c r="O1127" s="73"/>
      <c r="P1127" s="73"/>
      <c r="Q1127" s="73"/>
      <c r="R1127" s="58">
        <v>87580</v>
      </c>
      <c r="S1127" s="59">
        <v>87931</v>
      </c>
      <c r="T1127" s="58">
        <v>88065</v>
      </c>
      <c r="U1127" s="59">
        <v>88317</v>
      </c>
      <c r="V1127" s="58">
        <v>88433</v>
      </c>
      <c r="W1127" s="59">
        <v>89161</v>
      </c>
      <c r="X1127" s="58">
        <v>89510</v>
      </c>
      <c r="Y1127" s="59">
        <v>92242</v>
      </c>
      <c r="Z1127" s="58">
        <v>92371</v>
      </c>
      <c r="AA1127" s="59">
        <v>93250</v>
      </c>
      <c r="AB1127" s="58">
        <v>93513</v>
      </c>
      <c r="AC1127" s="59">
        <v>93623</v>
      </c>
      <c r="AD1127" s="58">
        <v>94060</v>
      </c>
      <c r="AE1127" s="58">
        <v>95227</v>
      </c>
      <c r="AF1127" s="59">
        <v>95364</v>
      </c>
    </row>
    <row r="1128" s="65" customFormat="1" ht="22" customHeight="1" spans="2:32">
      <c r="B1128" s="73"/>
      <c r="C1128" s="73"/>
      <c r="D1128" s="73"/>
      <c r="E1128" s="73"/>
      <c r="F1128" s="73"/>
      <c r="G1128" s="73"/>
      <c r="H1128" s="73"/>
      <c r="I1128" s="73"/>
      <c r="J1128" s="73"/>
      <c r="K1128" s="73"/>
      <c r="L1128" s="73"/>
      <c r="M1128" s="73"/>
      <c r="N1128" s="73"/>
      <c r="O1128" s="73"/>
      <c r="P1128" s="73"/>
      <c r="Q1128" s="73"/>
      <c r="R1128" s="58">
        <v>87581</v>
      </c>
      <c r="S1128" s="59">
        <v>87933</v>
      </c>
      <c r="T1128" s="58">
        <v>88072</v>
      </c>
      <c r="U1128" s="59">
        <v>88318</v>
      </c>
      <c r="V1128" s="58">
        <v>88434</v>
      </c>
      <c r="W1128" s="59">
        <v>89191</v>
      </c>
      <c r="X1128" s="58">
        <v>89704</v>
      </c>
      <c r="Y1128" s="59">
        <v>92250</v>
      </c>
      <c r="Z1128" s="58">
        <v>92382</v>
      </c>
      <c r="AA1128" s="59">
        <v>93251</v>
      </c>
      <c r="AB1128" s="58">
        <v>93516</v>
      </c>
      <c r="AC1128" s="59">
        <v>93624</v>
      </c>
      <c r="AD1128" s="58">
        <v>94074</v>
      </c>
      <c r="AE1128" s="58">
        <v>95228</v>
      </c>
      <c r="AF1128" s="59">
        <v>95365</v>
      </c>
    </row>
    <row r="1129" s="65" customFormat="1" ht="22" customHeight="1" spans="2:32">
      <c r="B1129" s="73"/>
      <c r="C1129" s="73"/>
      <c r="D1129" s="73"/>
      <c r="E1129" s="73"/>
      <c r="F1129" s="73"/>
      <c r="G1129" s="73"/>
      <c r="H1129" s="73"/>
      <c r="I1129" s="73"/>
      <c r="J1129" s="73"/>
      <c r="K1129" s="73"/>
      <c r="L1129" s="73"/>
      <c r="M1129" s="73"/>
      <c r="N1129" s="73"/>
      <c r="O1129" s="73"/>
      <c r="P1129" s="73"/>
      <c r="Q1129" s="73"/>
      <c r="R1129" s="58">
        <v>87701</v>
      </c>
      <c r="S1129" s="59">
        <v>87935</v>
      </c>
      <c r="T1129" s="58">
        <v>88112</v>
      </c>
      <c r="U1129" s="59">
        <v>88321</v>
      </c>
      <c r="V1129" s="58">
        <v>88435</v>
      </c>
      <c r="W1129" s="59">
        <v>89301</v>
      </c>
      <c r="X1129" s="58">
        <v>89801</v>
      </c>
      <c r="Y1129" s="59">
        <v>92252</v>
      </c>
      <c r="Z1129" s="58">
        <v>92384</v>
      </c>
      <c r="AA1129" s="59">
        <v>93252</v>
      </c>
      <c r="AB1129" s="58">
        <v>93517</v>
      </c>
      <c r="AC1129" s="59">
        <v>93626</v>
      </c>
      <c r="AD1129" s="58">
        <v>94511</v>
      </c>
      <c r="AE1129" s="58">
        <v>95229</v>
      </c>
      <c r="AF1129" s="59">
        <v>95369</v>
      </c>
    </row>
    <row r="1130" s="65" customFormat="1" ht="22" customHeight="1" spans="2:32">
      <c r="B1130" s="73"/>
      <c r="C1130" s="73"/>
      <c r="D1130" s="73"/>
      <c r="E1130" s="73"/>
      <c r="F1130" s="73"/>
      <c r="G1130" s="73"/>
      <c r="H1130" s="73"/>
      <c r="I1130" s="73"/>
      <c r="J1130" s="73"/>
      <c r="K1130" s="73"/>
      <c r="L1130" s="73"/>
      <c r="M1130" s="73"/>
      <c r="N1130" s="73"/>
      <c r="O1130" s="73"/>
      <c r="P1130" s="73"/>
      <c r="Q1130" s="73"/>
      <c r="R1130" s="58">
        <v>87710</v>
      </c>
      <c r="S1130" s="59">
        <v>87936</v>
      </c>
      <c r="T1130" s="58">
        <v>88113</v>
      </c>
      <c r="U1130" s="59">
        <v>88323</v>
      </c>
      <c r="V1130" s="58">
        <v>88436</v>
      </c>
      <c r="W1130" s="59">
        <v>89310</v>
      </c>
      <c r="X1130" s="58">
        <v>89803</v>
      </c>
      <c r="Y1130" s="59">
        <v>92254</v>
      </c>
      <c r="Z1130" s="58">
        <v>92385</v>
      </c>
      <c r="AA1130" s="59">
        <v>93254</v>
      </c>
      <c r="AB1130" s="58">
        <v>93518</v>
      </c>
      <c r="AC1130" s="59">
        <v>93627</v>
      </c>
      <c r="AD1130" s="58">
        <v>94512</v>
      </c>
      <c r="AE1130" s="58">
        <v>95230</v>
      </c>
      <c r="AF1130" s="59">
        <v>95374</v>
      </c>
    </row>
    <row r="1131" s="65" customFormat="1" ht="22" customHeight="1" spans="2:32">
      <c r="B1131" s="73"/>
      <c r="C1131" s="73"/>
      <c r="D1131" s="73"/>
      <c r="E1131" s="73"/>
      <c r="F1131" s="73"/>
      <c r="G1131" s="73"/>
      <c r="H1131" s="73"/>
      <c r="I1131" s="73"/>
      <c r="J1131" s="73"/>
      <c r="K1131" s="73"/>
      <c r="L1131" s="73"/>
      <c r="M1131" s="73"/>
      <c r="N1131" s="73"/>
      <c r="O1131" s="73"/>
      <c r="P1131" s="73"/>
      <c r="Q1131" s="73"/>
      <c r="R1131" s="58">
        <v>87711</v>
      </c>
      <c r="S1131" s="59">
        <v>87937</v>
      </c>
      <c r="T1131" s="58">
        <v>88114</v>
      </c>
      <c r="U1131" s="59">
        <v>88324</v>
      </c>
      <c r="V1131" s="58">
        <v>88437</v>
      </c>
      <c r="W1131" s="59">
        <v>89311</v>
      </c>
      <c r="X1131" s="58">
        <v>89815</v>
      </c>
      <c r="Y1131" s="59">
        <v>92256</v>
      </c>
      <c r="Z1131" s="58">
        <v>92389</v>
      </c>
      <c r="AA1131" s="59">
        <v>93255</v>
      </c>
      <c r="AB1131" s="58">
        <v>93519</v>
      </c>
      <c r="AC1131" s="59">
        <v>93628</v>
      </c>
      <c r="AD1131" s="58">
        <v>94514</v>
      </c>
      <c r="AE1131" s="58">
        <v>95232</v>
      </c>
      <c r="AF1131" s="59">
        <v>95375</v>
      </c>
    </row>
    <row r="1132" s="65" customFormat="1" ht="22" customHeight="1" spans="2:32">
      <c r="B1132" s="73"/>
      <c r="C1132" s="73"/>
      <c r="D1132" s="73"/>
      <c r="E1132" s="73"/>
      <c r="F1132" s="73"/>
      <c r="G1132" s="73"/>
      <c r="H1132" s="73"/>
      <c r="I1132" s="73"/>
      <c r="J1132" s="73"/>
      <c r="K1132" s="73"/>
      <c r="L1132" s="73"/>
      <c r="M1132" s="73"/>
      <c r="N1132" s="73"/>
      <c r="O1132" s="73"/>
      <c r="P1132" s="73"/>
      <c r="Q1132" s="73"/>
      <c r="R1132" s="58">
        <v>87712</v>
      </c>
      <c r="S1132" s="59">
        <v>87939</v>
      </c>
      <c r="T1132" s="58">
        <v>88115</v>
      </c>
      <c r="U1132" s="59">
        <v>88325</v>
      </c>
      <c r="V1132" s="58">
        <v>88439</v>
      </c>
      <c r="W1132" s="59">
        <v>89314</v>
      </c>
      <c r="X1132" s="58">
        <v>89820</v>
      </c>
      <c r="Y1132" s="59">
        <v>92257</v>
      </c>
      <c r="Z1132" s="58">
        <v>92397</v>
      </c>
      <c r="AA1132" s="59">
        <v>93256</v>
      </c>
      <c r="AB1132" s="58">
        <v>93522</v>
      </c>
      <c r="AC1132" s="59">
        <v>93634</v>
      </c>
      <c r="AD1132" s="58">
        <v>94567</v>
      </c>
      <c r="AE1132" s="58">
        <v>95233</v>
      </c>
      <c r="AF1132" s="59">
        <v>95379</v>
      </c>
    </row>
    <row r="1133" s="65" customFormat="1" ht="22" customHeight="1" spans="2:32">
      <c r="B1133" s="73"/>
      <c r="C1133" s="73"/>
      <c r="D1133" s="73"/>
      <c r="E1133" s="73"/>
      <c r="F1133" s="73"/>
      <c r="G1133" s="73"/>
      <c r="H1133" s="73"/>
      <c r="I1133" s="73"/>
      <c r="J1133" s="73"/>
      <c r="K1133" s="73"/>
      <c r="L1133" s="73"/>
      <c r="M1133" s="73"/>
      <c r="N1133" s="73"/>
      <c r="O1133" s="73"/>
      <c r="P1133" s="73"/>
      <c r="Q1133" s="73"/>
      <c r="R1133" s="58">
        <v>87713</v>
      </c>
      <c r="S1133" s="59">
        <v>87940</v>
      </c>
      <c r="T1133" s="58">
        <v>88116</v>
      </c>
      <c r="U1133" s="59">
        <v>88336</v>
      </c>
      <c r="V1133" s="58">
        <v>88441</v>
      </c>
      <c r="W1133" s="59">
        <v>89315</v>
      </c>
      <c r="X1133" s="58">
        <v>89821</v>
      </c>
      <c r="Y1133" s="59">
        <v>92259</v>
      </c>
      <c r="Z1133" s="58">
        <v>92536</v>
      </c>
      <c r="AA1133" s="59">
        <v>93260</v>
      </c>
      <c r="AB1133" s="58">
        <v>93523</v>
      </c>
      <c r="AC1133" s="59">
        <v>93635</v>
      </c>
      <c r="AD1133" s="58">
        <v>94569</v>
      </c>
      <c r="AE1133" s="58">
        <v>95236</v>
      </c>
      <c r="AF1133" s="59">
        <v>95383</v>
      </c>
    </row>
    <row r="1134" s="65" customFormat="1" ht="22" customHeight="1" spans="2:32">
      <c r="B1134" s="73"/>
      <c r="C1134" s="73"/>
      <c r="D1134" s="73"/>
      <c r="E1134" s="73"/>
      <c r="F1134" s="73"/>
      <c r="G1134" s="73"/>
      <c r="H1134" s="73"/>
      <c r="I1134" s="73"/>
      <c r="J1134" s="73"/>
      <c r="K1134" s="73"/>
      <c r="L1134" s="73"/>
      <c r="M1134" s="73"/>
      <c r="N1134" s="73"/>
      <c r="O1134" s="73"/>
      <c r="P1134" s="73"/>
      <c r="Q1134" s="73"/>
      <c r="R1134" s="58">
        <v>87714</v>
      </c>
      <c r="S1134" s="59">
        <v>87941</v>
      </c>
      <c r="T1134" s="58">
        <v>88118</v>
      </c>
      <c r="U1134" s="59">
        <v>88337</v>
      </c>
      <c r="V1134" s="58">
        <v>89001</v>
      </c>
      <c r="W1134" s="59">
        <v>89316</v>
      </c>
      <c r="X1134" s="58">
        <v>89822</v>
      </c>
      <c r="Y1134" s="59">
        <v>92266</v>
      </c>
      <c r="Z1134" s="58">
        <v>92539</v>
      </c>
      <c r="AA1134" s="59">
        <v>93261</v>
      </c>
      <c r="AB1134" s="58">
        <v>93526</v>
      </c>
      <c r="AC1134" s="59">
        <v>93640</v>
      </c>
      <c r="AD1134" s="58">
        <v>94571</v>
      </c>
      <c r="AE1134" s="58">
        <v>95237</v>
      </c>
      <c r="AF1134" s="59">
        <v>95385</v>
      </c>
    </row>
    <row r="1135" s="65" customFormat="1" ht="22" customHeight="1" spans="2:32">
      <c r="B1135" s="73"/>
      <c r="C1135" s="73"/>
      <c r="D1135" s="73"/>
      <c r="E1135" s="73"/>
      <c r="F1135" s="73"/>
      <c r="G1135" s="73"/>
      <c r="H1135" s="73"/>
      <c r="I1135" s="73"/>
      <c r="J1135" s="73"/>
      <c r="K1135" s="73"/>
      <c r="L1135" s="73"/>
      <c r="M1135" s="73"/>
      <c r="N1135" s="73"/>
      <c r="O1135" s="73"/>
      <c r="P1135" s="73"/>
      <c r="Q1135" s="73"/>
      <c r="R1135" s="58">
        <v>87715</v>
      </c>
      <c r="S1135" s="59">
        <v>87942</v>
      </c>
      <c r="T1135" s="58">
        <v>88119</v>
      </c>
      <c r="U1135" s="59">
        <v>88338</v>
      </c>
      <c r="V1135" s="58">
        <v>89003</v>
      </c>
      <c r="W1135" s="59">
        <v>89317</v>
      </c>
      <c r="X1135" s="58">
        <v>89823</v>
      </c>
      <c r="Y1135" s="59">
        <v>92267</v>
      </c>
      <c r="Z1135" s="58">
        <v>92549</v>
      </c>
      <c r="AA1135" s="59">
        <v>93262</v>
      </c>
      <c r="AB1135" s="58">
        <v>93527</v>
      </c>
      <c r="AC1135" s="59">
        <v>93641</v>
      </c>
      <c r="AD1135" s="58">
        <v>94576</v>
      </c>
      <c r="AE1135" s="58">
        <v>95245</v>
      </c>
      <c r="AF1135" s="59">
        <v>95386</v>
      </c>
    </row>
    <row r="1136" s="65" customFormat="1" ht="22" customHeight="1" spans="2:32">
      <c r="B1136" s="73"/>
      <c r="C1136" s="73"/>
      <c r="D1136" s="73"/>
      <c r="E1136" s="73"/>
      <c r="F1136" s="73"/>
      <c r="G1136" s="73"/>
      <c r="H1136" s="73"/>
      <c r="I1136" s="73"/>
      <c r="J1136" s="73"/>
      <c r="K1136" s="73"/>
      <c r="L1136" s="73"/>
      <c r="M1136" s="73"/>
      <c r="N1136" s="73"/>
      <c r="O1136" s="73"/>
      <c r="P1136" s="73"/>
      <c r="Q1136" s="73"/>
      <c r="R1136" s="58">
        <v>87718</v>
      </c>
      <c r="S1136" s="59">
        <v>87943</v>
      </c>
      <c r="T1136" s="58">
        <v>88120</v>
      </c>
      <c r="U1136" s="59">
        <v>88339</v>
      </c>
      <c r="V1136" s="58">
        <v>89004</v>
      </c>
      <c r="W1136" s="59">
        <v>89318</v>
      </c>
      <c r="X1136" s="58">
        <v>89825</v>
      </c>
      <c r="Y1136" s="59">
        <v>92268</v>
      </c>
      <c r="Z1136" s="58">
        <v>92561</v>
      </c>
      <c r="AA1136" s="59">
        <v>93265</v>
      </c>
      <c r="AB1136" s="58">
        <v>93528</v>
      </c>
      <c r="AC1136" s="59">
        <v>93643</v>
      </c>
      <c r="AD1136" s="58">
        <v>94586</v>
      </c>
      <c r="AE1136" s="58">
        <v>95246</v>
      </c>
      <c r="AF1136" s="59">
        <v>95387</v>
      </c>
    </row>
    <row r="1137" s="65" customFormat="1" ht="22" customHeight="1" spans="2:32">
      <c r="B1137" s="73"/>
      <c r="C1137" s="73"/>
      <c r="D1137" s="73"/>
      <c r="E1137" s="73"/>
      <c r="F1137" s="73"/>
      <c r="G1137" s="73"/>
      <c r="H1137" s="73"/>
      <c r="I1137" s="73"/>
      <c r="J1137" s="73"/>
      <c r="K1137" s="73"/>
      <c r="L1137" s="73"/>
      <c r="M1137" s="73"/>
      <c r="N1137" s="73"/>
      <c r="O1137" s="73"/>
      <c r="P1137" s="73"/>
      <c r="Q1137" s="73"/>
      <c r="R1137" s="58">
        <v>87724</v>
      </c>
      <c r="S1137" s="59">
        <v>88009</v>
      </c>
      <c r="T1137" s="58">
        <v>88121</v>
      </c>
      <c r="U1137" s="59">
        <v>88340</v>
      </c>
      <c r="V1137" s="58">
        <v>89005</v>
      </c>
      <c r="W1137" s="59">
        <v>89319</v>
      </c>
      <c r="X1137" s="58">
        <v>89828</v>
      </c>
      <c r="Y1137" s="59">
        <v>92274</v>
      </c>
      <c r="Z1137" s="58">
        <v>92676</v>
      </c>
      <c r="AA1137" s="59">
        <v>93266</v>
      </c>
      <c r="AB1137" s="58">
        <v>93529</v>
      </c>
      <c r="AC1137" s="59">
        <v>93644</v>
      </c>
      <c r="AD1137" s="58">
        <v>94922</v>
      </c>
      <c r="AE1137" s="58">
        <v>95247</v>
      </c>
      <c r="AF1137" s="59">
        <v>95388</v>
      </c>
    </row>
    <row r="1138" s="65" customFormat="1" ht="22" customHeight="1" spans="2:32">
      <c r="B1138" s="73"/>
      <c r="C1138" s="73"/>
      <c r="D1138" s="73"/>
      <c r="E1138" s="73"/>
      <c r="F1138" s="73"/>
      <c r="G1138" s="73"/>
      <c r="H1138" s="73"/>
      <c r="I1138" s="73"/>
      <c r="J1138" s="73"/>
      <c r="K1138" s="73"/>
      <c r="L1138" s="73"/>
      <c r="M1138" s="73"/>
      <c r="N1138" s="73"/>
      <c r="O1138" s="73"/>
      <c r="P1138" s="73"/>
      <c r="Q1138" s="73"/>
      <c r="R1138" s="58">
        <v>87728</v>
      </c>
      <c r="S1138" s="59">
        <v>88012</v>
      </c>
      <c r="T1138" s="58">
        <v>88122</v>
      </c>
      <c r="U1138" s="59">
        <v>88341</v>
      </c>
      <c r="V1138" s="58">
        <v>89006</v>
      </c>
      <c r="W1138" s="59">
        <v>89404</v>
      </c>
      <c r="X1138" s="58">
        <v>89830</v>
      </c>
      <c r="Y1138" s="59">
        <v>92277</v>
      </c>
      <c r="Z1138" s="58">
        <v>93015</v>
      </c>
      <c r="AA1138" s="59">
        <v>93267</v>
      </c>
      <c r="AB1138" s="58">
        <v>93530</v>
      </c>
      <c r="AC1138" s="59">
        <v>93645</v>
      </c>
      <c r="AD1138" s="58">
        <v>94923</v>
      </c>
      <c r="AE1138" s="58">
        <v>95248</v>
      </c>
      <c r="AF1138" s="59">
        <v>95389</v>
      </c>
    </row>
    <row r="1139" s="65" customFormat="1" ht="22" customHeight="1" spans="2:32">
      <c r="B1139" s="73"/>
      <c r="C1139" s="73"/>
      <c r="D1139" s="73"/>
      <c r="E1139" s="73"/>
      <c r="F1139" s="73"/>
      <c r="G1139" s="73"/>
      <c r="H1139" s="73"/>
      <c r="I1139" s="73"/>
      <c r="J1139" s="73"/>
      <c r="K1139" s="73"/>
      <c r="L1139" s="73"/>
      <c r="M1139" s="73"/>
      <c r="N1139" s="73"/>
      <c r="O1139" s="73"/>
      <c r="P1139" s="73"/>
      <c r="Q1139" s="73"/>
      <c r="R1139" s="58">
        <v>87729</v>
      </c>
      <c r="S1139" s="59">
        <v>88020</v>
      </c>
      <c r="T1139" s="58">
        <v>88123</v>
      </c>
      <c r="U1139" s="59">
        <v>88342</v>
      </c>
      <c r="V1139" s="58">
        <v>89007</v>
      </c>
      <c r="W1139" s="59">
        <v>89405</v>
      </c>
      <c r="X1139" s="58">
        <v>89831</v>
      </c>
      <c r="Y1139" s="59">
        <v>92280</v>
      </c>
      <c r="Z1139" s="58">
        <v>93016</v>
      </c>
      <c r="AA1139" s="59">
        <v>93268</v>
      </c>
      <c r="AB1139" s="58">
        <v>93531</v>
      </c>
      <c r="AC1139" s="59">
        <v>93646</v>
      </c>
      <c r="AD1139" s="58">
        <v>94924</v>
      </c>
      <c r="AE1139" s="58">
        <v>95249</v>
      </c>
      <c r="AF1139" s="59">
        <v>95410</v>
      </c>
    </row>
    <row r="1140" s="65" customFormat="1" ht="22" customHeight="1" spans="2:32">
      <c r="B1140" s="73"/>
      <c r="C1140" s="73"/>
      <c r="D1140" s="73"/>
      <c r="E1140" s="73"/>
      <c r="F1140" s="73"/>
      <c r="G1140" s="73"/>
      <c r="H1140" s="73"/>
      <c r="I1140" s="73"/>
      <c r="J1140" s="73"/>
      <c r="K1140" s="73"/>
      <c r="L1140" s="73"/>
      <c r="M1140" s="73"/>
      <c r="N1140" s="73"/>
      <c r="O1140" s="73"/>
      <c r="P1140" s="73"/>
      <c r="Q1140" s="73"/>
      <c r="R1140" s="58">
        <v>87730</v>
      </c>
      <c r="S1140" s="59">
        <v>88022</v>
      </c>
      <c r="T1140" s="58">
        <v>88124</v>
      </c>
      <c r="U1140" s="59">
        <v>88343</v>
      </c>
      <c r="V1140" s="58">
        <v>89008</v>
      </c>
      <c r="W1140" s="59">
        <v>89406</v>
      </c>
      <c r="X1140" s="58">
        <v>89832</v>
      </c>
      <c r="Y1140" s="59">
        <v>92281</v>
      </c>
      <c r="Z1140" s="58">
        <v>93023</v>
      </c>
      <c r="AA1140" s="59">
        <v>93270</v>
      </c>
      <c r="AB1140" s="58">
        <v>93532</v>
      </c>
      <c r="AC1140" s="59">
        <v>93647</v>
      </c>
      <c r="AD1140" s="58">
        <v>94929</v>
      </c>
      <c r="AE1140" s="58">
        <v>95250</v>
      </c>
      <c r="AF1140" s="59">
        <v>95412</v>
      </c>
    </row>
    <row r="1141" s="65" customFormat="1" ht="22" customHeight="1" spans="2:32">
      <c r="B1141" s="73"/>
      <c r="C1141" s="73"/>
      <c r="D1141" s="73"/>
      <c r="E1141" s="73"/>
      <c r="F1141" s="73"/>
      <c r="G1141" s="73"/>
      <c r="H1141" s="73"/>
      <c r="I1141" s="73"/>
      <c r="J1141" s="73"/>
      <c r="K1141" s="73"/>
      <c r="L1141" s="73"/>
      <c r="M1141" s="73"/>
      <c r="N1141" s="73"/>
      <c r="O1141" s="73"/>
      <c r="P1141" s="73"/>
      <c r="Q1141" s="73"/>
      <c r="R1141" s="58">
        <v>87731</v>
      </c>
      <c r="S1141" s="59">
        <v>88023</v>
      </c>
      <c r="T1141" s="58">
        <v>88125</v>
      </c>
      <c r="U1141" s="59">
        <v>88344</v>
      </c>
      <c r="V1141" s="58">
        <v>89010</v>
      </c>
      <c r="W1141" s="59">
        <v>89407</v>
      </c>
      <c r="X1141" s="58">
        <v>89833</v>
      </c>
      <c r="Y1141" s="59">
        <v>92282</v>
      </c>
      <c r="Z1141" s="58">
        <v>93024</v>
      </c>
      <c r="AA1141" s="59">
        <v>93271</v>
      </c>
      <c r="AB1141" s="58">
        <v>93541</v>
      </c>
      <c r="AC1141" s="59">
        <v>93649</v>
      </c>
      <c r="AD1141" s="58">
        <v>94933</v>
      </c>
      <c r="AE1141" s="58">
        <v>95251</v>
      </c>
      <c r="AF1141" s="59">
        <v>95415</v>
      </c>
    </row>
    <row r="1142" s="65" customFormat="1" ht="22" customHeight="1" spans="2:32">
      <c r="B1142" s="73"/>
      <c r="C1142" s="73"/>
      <c r="D1142" s="73"/>
      <c r="E1142" s="73"/>
      <c r="F1142" s="73"/>
      <c r="G1142" s="73"/>
      <c r="H1142" s="73"/>
      <c r="I1142" s="73"/>
      <c r="J1142" s="73"/>
      <c r="K1142" s="73"/>
      <c r="L1142" s="73"/>
      <c r="M1142" s="73"/>
      <c r="N1142" s="73"/>
      <c r="O1142" s="73"/>
      <c r="P1142" s="73"/>
      <c r="Q1142" s="73"/>
      <c r="R1142" s="58">
        <v>87732</v>
      </c>
      <c r="S1142" s="59">
        <v>88025</v>
      </c>
      <c r="T1142" s="58">
        <v>88126</v>
      </c>
      <c r="U1142" s="59">
        <v>88345</v>
      </c>
      <c r="V1142" s="58">
        <v>89013</v>
      </c>
      <c r="W1142" s="59">
        <v>89409</v>
      </c>
      <c r="X1142" s="58">
        <v>89834</v>
      </c>
      <c r="Y1142" s="59">
        <v>92283</v>
      </c>
      <c r="Z1142" s="58">
        <v>93040</v>
      </c>
      <c r="AA1142" s="59">
        <v>93272</v>
      </c>
      <c r="AB1142" s="58">
        <v>93544</v>
      </c>
      <c r="AC1142" s="59">
        <v>93651</v>
      </c>
      <c r="AD1142" s="58">
        <v>94937</v>
      </c>
      <c r="AE1142" s="58">
        <v>95252</v>
      </c>
      <c r="AF1142" s="59">
        <v>95417</v>
      </c>
    </row>
    <row r="1143" s="65" customFormat="1" ht="22" customHeight="1" spans="2:32">
      <c r="B1143" s="73"/>
      <c r="C1143" s="73"/>
      <c r="D1143" s="73"/>
      <c r="E1143" s="73"/>
      <c r="F1143" s="73"/>
      <c r="G1143" s="73"/>
      <c r="H1143" s="73"/>
      <c r="I1143" s="73"/>
      <c r="J1143" s="73"/>
      <c r="K1143" s="73"/>
      <c r="L1143" s="73"/>
      <c r="M1143" s="73"/>
      <c r="N1143" s="73"/>
      <c r="O1143" s="73"/>
      <c r="P1143" s="73"/>
      <c r="Q1143" s="73"/>
      <c r="R1143" s="58">
        <v>87733</v>
      </c>
      <c r="S1143" s="59">
        <v>88026</v>
      </c>
      <c r="T1143" s="58">
        <v>88130</v>
      </c>
      <c r="U1143" s="59">
        <v>88347</v>
      </c>
      <c r="V1143" s="58">
        <v>89017</v>
      </c>
      <c r="W1143" s="59">
        <v>89410</v>
      </c>
      <c r="X1143" s="58">
        <v>89835</v>
      </c>
      <c r="Y1143" s="59">
        <v>92285</v>
      </c>
      <c r="Z1143" s="58">
        <v>93064</v>
      </c>
      <c r="AA1143" s="59">
        <v>93276</v>
      </c>
      <c r="AB1143" s="58">
        <v>93545</v>
      </c>
      <c r="AC1143" s="59">
        <v>93652</v>
      </c>
      <c r="AD1143" s="58">
        <v>94940</v>
      </c>
      <c r="AE1143" s="58">
        <v>95253</v>
      </c>
      <c r="AF1143" s="59">
        <v>95419</v>
      </c>
    </row>
    <row r="1144" s="65" customFormat="1" ht="22" customHeight="1" spans="2:32">
      <c r="B1144" s="73"/>
      <c r="C1144" s="73"/>
      <c r="D1144" s="73"/>
      <c r="E1144" s="73"/>
      <c r="F1144" s="73"/>
      <c r="G1144" s="73"/>
      <c r="H1144" s="73"/>
      <c r="I1144" s="73"/>
      <c r="J1144" s="73"/>
      <c r="K1144" s="73"/>
      <c r="L1144" s="73"/>
      <c r="M1144" s="73"/>
      <c r="N1144" s="73"/>
      <c r="O1144" s="73"/>
      <c r="P1144" s="73"/>
      <c r="Q1144" s="73"/>
      <c r="R1144" s="58">
        <v>87734</v>
      </c>
      <c r="S1144" s="59">
        <v>88027</v>
      </c>
      <c r="T1144" s="58">
        <v>88132</v>
      </c>
      <c r="U1144" s="59">
        <v>88348</v>
      </c>
      <c r="V1144" s="58">
        <v>89018</v>
      </c>
      <c r="W1144" s="59">
        <v>89412</v>
      </c>
      <c r="X1144" s="58">
        <v>89883</v>
      </c>
      <c r="Y1144" s="59">
        <v>92301</v>
      </c>
      <c r="Z1144" s="58">
        <v>93066</v>
      </c>
      <c r="AA1144" s="59">
        <v>93280</v>
      </c>
      <c r="AB1144" s="58">
        <v>93549</v>
      </c>
      <c r="AC1144" s="59">
        <v>93653</v>
      </c>
      <c r="AD1144" s="58">
        <v>94946</v>
      </c>
      <c r="AE1144" s="58">
        <v>95254</v>
      </c>
      <c r="AF1144" s="59">
        <v>95420</v>
      </c>
    </row>
    <row r="1145" s="65" customFormat="1" ht="22" customHeight="1" spans="2:32">
      <c r="B1145" s="73"/>
      <c r="C1145" s="73"/>
      <c r="D1145" s="73"/>
      <c r="E1145" s="73"/>
      <c r="F1145" s="73"/>
      <c r="G1145" s="73"/>
      <c r="H1145" s="73"/>
      <c r="I1145" s="73"/>
      <c r="J1145" s="73"/>
      <c r="K1145" s="73"/>
      <c r="L1145" s="73"/>
      <c r="M1145" s="73"/>
      <c r="N1145" s="73"/>
      <c r="O1145" s="73"/>
      <c r="P1145" s="73"/>
      <c r="Q1145" s="73"/>
      <c r="R1145" s="58">
        <v>87735</v>
      </c>
      <c r="S1145" s="59">
        <v>88028</v>
      </c>
      <c r="T1145" s="58">
        <v>88133</v>
      </c>
      <c r="U1145" s="59">
        <v>88349</v>
      </c>
      <c r="V1145" s="58">
        <v>89020</v>
      </c>
      <c r="W1145" s="59">
        <v>89413</v>
      </c>
      <c r="X1145" s="58">
        <v>91759</v>
      </c>
      <c r="Y1145" s="59">
        <v>92304</v>
      </c>
      <c r="Z1145" s="58">
        <v>93201</v>
      </c>
      <c r="AA1145" s="59">
        <v>93283</v>
      </c>
      <c r="AB1145" s="58">
        <v>93553</v>
      </c>
      <c r="AC1145" s="59">
        <v>93656</v>
      </c>
      <c r="AD1145" s="58">
        <v>94950</v>
      </c>
      <c r="AE1145" s="58">
        <v>95255</v>
      </c>
      <c r="AF1145" s="59">
        <v>95421</v>
      </c>
    </row>
    <row r="1146" s="65" customFormat="1" ht="22" customHeight="1" spans="2:32">
      <c r="B1146" s="73"/>
      <c r="C1146" s="73"/>
      <c r="D1146" s="73"/>
      <c r="E1146" s="73"/>
      <c r="F1146" s="73"/>
      <c r="G1146" s="73"/>
      <c r="H1146" s="73"/>
      <c r="I1146" s="73"/>
      <c r="J1146" s="73"/>
      <c r="K1146" s="73"/>
      <c r="L1146" s="73"/>
      <c r="M1146" s="73"/>
      <c r="N1146" s="73"/>
      <c r="O1146" s="73"/>
      <c r="P1146" s="73"/>
      <c r="Q1146" s="73"/>
      <c r="R1146" s="58">
        <v>87736</v>
      </c>
      <c r="S1146" s="59">
        <v>88029</v>
      </c>
      <c r="T1146" s="58">
        <v>88134</v>
      </c>
      <c r="U1146" s="59">
        <v>88350</v>
      </c>
      <c r="V1146" s="58">
        <v>89021</v>
      </c>
      <c r="W1146" s="59">
        <v>89414</v>
      </c>
      <c r="X1146" s="58">
        <v>91905</v>
      </c>
      <c r="Y1146" s="59">
        <v>92305</v>
      </c>
      <c r="Z1146" s="58">
        <v>93203</v>
      </c>
      <c r="AA1146" s="59">
        <v>93285</v>
      </c>
      <c r="AB1146" s="58">
        <v>93554</v>
      </c>
      <c r="AC1146" s="59">
        <v>93660</v>
      </c>
      <c r="AD1146" s="58">
        <v>94956</v>
      </c>
      <c r="AE1146" s="58">
        <v>95257</v>
      </c>
      <c r="AF1146" s="59">
        <v>95423</v>
      </c>
    </row>
    <row r="1147" s="65" customFormat="1" ht="22" customHeight="1" spans="2:32">
      <c r="B1147" s="73"/>
      <c r="C1147" s="73"/>
      <c r="D1147" s="73"/>
      <c r="E1147" s="73"/>
      <c r="F1147" s="73"/>
      <c r="G1147" s="73"/>
      <c r="H1147" s="73"/>
      <c r="I1147" s="73"/>
      <c r="J1147" s="73"/>
      <c r="K1147" s="73"/>
      <c r="L1147" s="73"/>
      <c r="M1147" s="73"/>
      <c r="N1147" s="73"/>
      <c r="O1147" s="73"/>
      <c r="P1147" s="73"/>
      <c r="Q1147" s="73"/>
      <c r="R1147" s="58">
        <v>87740</v>
      </c>
      <c r="S1147" s="59">
        <v>88030</v>
      </c>
      <c r="T1147" s="58">
        <v>88135</v>
      </c>
      <c r="U1147" s="59">
        <v>88351</v>
      </c>
      <c r="V1147" s="58">
        <v>89022</v>
      </c>
      <c r="W1147" s="59">
        <v>89415</v>
      </c>
      <c r="X1147" s="58">
        <v>91906</v>
      </c>
      <c r="Y1147" s="59">
        <v>92309</v>
      </c>
      <c r="Z1147" s="58">
        <v>93204</v>
      </c>
      <c r="AA1147" s="59">
        <v>93286</v>
      </c>
      <c r="AB1147" s="58">
        <v>93555</v>
      </c>
      <c r="AC1147" s="59">
        <v>93661</v>
      </c>
      <c r="AD1147" s="58">
        <v>94963</v>
      </c>
      <c r="AE1147" s="58">
        <v>95303</v>
      </c>
      <c r="AF1147" s="59">
        <v>95426</v>
      </c>
    </row>
    <row r="1148" s="65" customFormat="1" ht="22" customHeight="1" spans="2:32">
      <c r="B1148" s="73"/>
      <c r="C1148" s="73"/>
      <c r="D1148" s="73"/>
      <c r="E1148" s="73"/>
      <c r="F1148" s="73"/>
      <c r="G1148" s="73"/>
      <c r="H1148" s="73"/>
      <c r="I1148" s="73"/>
      <c r="J1148" s="73"/>
      <c r="K1148" s="73"/>
      <c r="L1148" s="73"/>
      <c r="M1148" s="73"/>
      <c r="N1148" s="73"/>
      <c r="O1148" s="73"/>
      <c r="P1148" s="73"/>
      <c r="Q1148" s="73"/>
      <c r="R1148" s="58">
        <v>87742</v>
      </c>
      <c r="S1148" s="59">
        <v>88031</v>
      </c>
      <c r="T1148" s="58">
        <v>88136</v>
      </c>
      <c r="U1148" s="59">
        <v>88352</v>
      </c>
      <c r="V1148" s="58">
        <v>89023</v>
      </c>
      <c r="W1148" s="59">
        <v>89418</v>
      </c>
      <c r="X1148" s="58">
        <v>91916</v>
      </c>
      <c r="Y1148" s="59">
        <v>92310</v>
      </c>
      <c r="Z1148" s="58">
        <v>93205</v>
      </c>
      <c r="AA1148" s="59">
        <v>93287</v>
      </c>
      <c r="AB1148" s="58">
        <v>93558</v>
      </c>
      <c r="AC1148" s="59">
        <v>93664</v>
      </c>
      <c r="AD1148" s="58">
        <v>94970</v>
      </c>
      <c r="AE1148" s="58">
        <v>95306</v>
      </c>
      <c r="AF1148" s="59">
        <v>95427</v>
      </c>
    </row>
    <row r="1149" s="65" customFormat="1" ht="22" customHeight="1" spans="2:32">
      <c r="B1149" s="73"/>
      <c r="C1149" s="73"/>
      <c r="D1149" s="73"/>
      <c r="E1149" s="73"/>
      <c r="F1149" s="73"/>
      <c r="G1149" s="73"/>
      <c r="H1149" s="73"/>
      <c r="I1149" s="73"/>
      <c r="J1149" s="73"/>
      <c r="K1149" s="73"/>
      <c r="L1149" s="73"/>
      <c r="M1149" s="73"/>
      <c r="N1149" s="73"/>
      <c r="O1149" s="73"/>
      <c r="P1149" s="73"/>
      <c r="Q1149" s="73"/>
      <c r="R1149" s="58">
        <v>87743</v>
      </c>
      <c r="S1149" s="59">
        <v>88034</v>
      </c>
      <c r="T1149" s="58">
        <v>88213</v>
      </c>
      <c r="U1149" s="59">
        <v>88353</v>
      </c>
      <c r="V1149" s="58">
        <v>89024</v>
      </c>
      <c r="W1149" s="59">
        <v>89419</v>
      </c>
      <c r="X1149" s="58">
        <v>91917</v>
      </c>
      <c r="Y1149" s="59">
        <v>92314</v>
      </c>
      <c r="Z1149" s="58">
        <v>93206</v>
      </c>
      <c r="AA1149" s="59">
        <v>93424</v>
      </c>
      <c r="AB1149" s="58">
        <v>93561</v>
      </c>
      <c r="AC1149" s="59">
        <v>93665</v>
      </c>
      <c r="AD1149" s="58">
        <v>94971</v>
      </c>
      <c r="AE1149" s="58">
        <v>95310</v>
      </c>
      <c r="AF1149" s="59">
        <v>95428</v>
      </c>
    </row>
    <row r="1150" s="65" customFormat="1" ht="22" customHeight="1" spans="2:32">
      <c r="B1150" s="73"/>
      <c r="C1150" s="73"/>
      <c r="D1150" s="73"/>
      <c r="E1150" s="73"/>
      <c r="F1150" s="73"/>
      <c r="G1150" s="73"/>
      <c r="H1150" s="73"/>
      <c r="I1150" s="73"/>
      <c r="J1150" s="73"/>
      <c r="K1150" s="73"/>
      <c r="L1150" s="73"/>
      <c r="M1150" s="73"/>
      <c r="N1150" s="73"/>
      <c r="O1150" s="73"/>
      <c r="P1150" s="73"/>
      <c r="Q1150" s="73"/>
      <c r="R1150" s="58">
        <v>87745</v>
      </c>
      <c r="S1150" s="59">
        <v>88036</v>
      </c>
      <c r="T1150" s="58">
        <v>88230</v>
      </c>
      <c r="U1150" s="59">
        <v>88354</v>
      </c>
      <c r="V1150" s="58">
        <v>89025</v>
      </c>
      <c r="W1150" s="59">
        <v>89420</v>
      </c>
      <c r="X1150" s="58">
        <v>91934</v>
      </c>
      <c r="Y1150" s="59">
        <v>92321</v>
      </c>
      <c r="Z1150" s="58">
        <v>93207</v>
      </c>
      <c r="AA1150" s="59">
        <v>93426</v>
      </c>
      <c r="AB1150" s="58">
        <v>93562</v>
      </c>
      <c r="AC1150" s="59">
        <v>93667</v>
      </c>
      <c r="AD1150" s="58">
        <v>94972</v>
      </c>
      <c r="AE1150" s="58">
        <v>95311</v>
      </c>
      <c r="AF1150" s="59">
        <v>95429</v>
      </c>
    </row>
    <row r="1151" s="65" customFormat="1" ht="22" customHeight="1" spans="2:32">
      <c r="B1151" s="73"/>
      <c r="C1151" s="73"/>
      <c r="D1151" s="73"/>
      <c r="E1151" s="73"/>
      <c r="F1151" s="73"/>
      <c r="G1151" s="73"/>
      <c r="H1151" s="73"/>
      <c r="I1151" s="73"/>
      <c r="J1151" s="73"/>
      <c r="K1151" s="73"/>
      <c r="L1151" s="73"/>
      <c r="M1151" s="73"/>
      <c r="N1151" s="73"/>
      <c r="O1151" s="73"/>
      <c r="P1151" s="73"/>
      <c r="Q1151" s="73"/>
      <c r="R1151" s="58">
        <v>87746</v>
      </c>
      <c r="S1151" s="59">
        <v>88038</v>
      </c>
      <c r="T1151" s="58">
        <v>88231</v>
      </c>
      <c r="U1151" s="59">
        <v>88355</v>
      </c>
      <c r="V1151" s="58">
        <v>89027</v>
      </c>
      <c r="W1151" s="59">
        <v>89421</v>
      </c>
      <c r="X1151" s="58">
        <v>91948</v>
      </c>
      <c r="Y1151" s="59">
        <v>92322</v>
      </c>
      <c r="Z1151" s="58">
        <v>93208</v>
      </c>
      <c r="AA1151" s="59">
        <v>93428</v>
      </c>
      <c r="AB1151" s="58">
        <v>93563</v>
      </c>
      <c r="AC1151" s="59">
        <v>93668</v>
      </c>
      <c r="AD1151" s="58">
        <v>94973</v>
      </c>
      <c r="AE1151" s="58">
        <v>95313</v>
      </c>
      <c r="AF1151" s="59">
        <v>95430</v>
      </c>
    </row>
    <row r="1152" s="65" customFormat="1" ht="22" customHeight="1" spans="2:32">
      <c r="B1152" s="73"/>
      <c r="C1152" s="73"/>
      <c r="D1152" s="73"/>
      <c r="E1152" s="73"/>
      <c r="F1152" s="73"/>
      <c r="G1152" s="73"/>
      <c r="H1152" s="73"/>
      <c r="I1152" s="73"/>
      <c r="J1152" s="73"/>
      <c r="K1152" s="73"/>
      <c r="L1152" s="73"/>
      <c r="M1152" s="73"/>
      <c r="N1152" s="73"/>
      <c r="O1152" s="73"/>
      <c r="P1152" s="73"/>
      <c r="Q1152" s="73"/>
      <c r="R1152" s="58">
        <v>87747</v>
      </c>
      <c r="S1152" s="59">
        <v>88039</v>
      </c>
      <c r="T1152" s="58">
        <v>88232</v>
      </c>
      <c r="U1152" s="59">
        <v>88401</v>
      </c>
      <c r="V1152" s="58">
        <v>89036</v>
      </c>
      <c r="W1152" s="59">
        <v>89422</v>
      </c>
      <c r="X1152" s="58">
        <v>91962</v>
      </c>
      <c r="Y1152" s="59">
        <v>92323</v>
      </c>
      <c r="Z1152" s="58">
        <v>93210</v>
      </c>
      <c r="AA1152" s="59">
        <v>93429</v>
      </c>
      <c r="AB1152" s="58">
        <v>93581</v>
      </c>
      <c r="AC1152" s="59">
        <v>93669</v>
      </c>
      <c r="AD1152" s="58">
        <v>95006</v>
      </c>
      <c r="AE1152" s="58">
        <v>95314</v>
      </c>
      <c r="AF1152" s="59">
        <v>95431</v>
      </c>
    </row>
    <row r="1153" s="65" customFormat="1" ht="22" customHeight="1" spans="2:32">
      <c r="B1153" s="73"/>
      <c r="C1153" s="73"/>
      <c r="D1153" s="73"/>
      <c r="E1153" s="73"/>
      <c r="F1153" s="73"/>
      <c r="G1153" s="73"/>
      <c r="H1153" s="73"/>
      <c r="I1153" s="73"/>
      <c r="J1153" s="73"/>
      <c r="K1153" s="73"/>
      <c r="L1153" s="73"/>
      <c r="M1153" s="73"/>
      <c r="N1153" s="73"/>
      <c r="O1153" s="73"/>
      <c r="P1153" s="73"/>
      <c r="Q1153" s="73"/>
      <c r="R1153" s="58">
        <v>87749</v>
      </c>
      <c r="S1153" s="59">
        <v>88041</v>
      </c>
      <c r="T1153" s="58">
        <v>88242</v>
      </c>
      <c r="U1153" s="59">
        <v>88410</v>
      </c>
      <c r="V1153" s="58">
        <v>89037</v>
      </c>
      <c r="W1153" s="59">
        <v>89424</v>
      </c>
      <c r="X1153" s="58">
        <v>91963</v>
      </c>
      <c r="Y1153" s="59">
        <v>92328</v>
      </c>
      <c r="Z1153" s="58">
        <v>93212</v>
      </c>
      <c r="AA1153" s="59">
        <v>93430</v>
      </c>
      <c r="AB1153" s="58">
        <v>93591</v>
      </c>
      <c r="AC1153" s="59">
        <v>93675</v>
      </c>
      <c r="AD1153" s="58">
        <v>95017</v>
      </c>
      <c r="AE1153" s="58">
        <v>95316</v>
      </c>
      <c r="AF1153" s="59">
        <v>95432</v>
      </c>
    </row>
    <row r="1154" s="65" customFormat="1" ht="22" customHeight="1" spans="2:32">
      <c r="B1154" s="73"/>
      <c r="C1154" s="73"/>
      <c r="D1154" s="73"/>
      <c r="E1154" s="73"/>
      <c r="F1154" s="73"/>
      <c r="G1154" s="73"/>
      <c r="H1154" s="73"/>
      <c r="I1154" s="73"/>
      <c r="J1154" s="73"/>
      <c r="K1154" s="73"/>
      <c r="L1154" s="73"/>
      <c r="M1154" s="73"/>
      <c r="N1154" s="73"/>
      <c r="O1154" s="73"/>
      <c r="P1154" s="73"/>
      <c r="Q1154" s="73"/>
      <c r="R1154" s="58">
        <v>87750</v>
      </c>
      <c r="S1154" s="59">
        <v>88042</v>
      </c>
      <c r="T1154" s="58">
        <v>88250</v>
      </c>
      <c r="U1154" s="59">
        <v>88411</v>
      </c>
      <c r="V1154" s="58">
        <v>89039</v>
      </c>
      <c r="W1154" s="59">
        <v>89425</v>
      </c>
      <c r="X1154" s="58">
        <v>92004</v>
      </c>
      <c r="Y1154" s="59">
        <v>92329</v>
      </c>
      <c r="Z1154" s="58">
        <v>93219</v>
      </c>
      <c r="AA1154" s="59">
        <v>93432</v>
      </c>
      <c r="AB1154" s="58">
        <v>93592</v>
      </c>
      <c r="AC1154" s="59">
        <v>93908</v>
      </c>
      <c r="AD1154" s="58">
        <v>95026</v>
      </c>
      <c r="AE1154" s="58">
        <v>95317</v>
      </c>
      <c r="AF1154" s="59">
        <v>95437</v>
      </c>
    </row>
    <row r="1155" s="65" customFormat="1" ht="22" customHeight="1" spans="2:32">
      <c r="B1155" s="73"/>
      <c r="C1155" s="73"/>
      <c r="D1155" s="73"/>
      <c r="E1155" s="73"/>
      <c r="F1155" s="73"/>
      <c r="G1155" s="73"/>
      <c r="H1155" s="73"/>
      <c r="I1155" s="73"/>
      <c r="J1155" s="73"/>
      <c r="K1155" s="73"/>
      <c r="L1155" s="73"/>
      <c r="M1155" s="73"/>
      <c r="N1155" s="73"/>
      <c r="O1155" s="73"/>
      <c r="P1155" s="73"/>
      <c r="Q1155" s="73"/>
      <c r="R1155" s="58">
        <v>87752</v>
      </c>
      <c r="S1155" s="59">
        <v>88043</v>
      </c>
      <c r="T1155" s="58">
        <v>88252</v>
      </c>
      <c r="U1155" s="59">
        <v>88414</v>
      </c>
      <c r="V1155" s="58">
        <v>89040</v>
      </c>
      <c r="W1155" s="59">
        <v>89426</v>
      </c>
      <c r="X1155" s="58">
        <v>92036</v>
      </c>
      <c r="Y1155" s="59">
        <v>92332</v>
      </c>
      <c r="Z1155" s="58">
        <v>93222</v>
      </c>
      <c r="AA1155" s="59">
        <v>93435</v>
      </c>
      <c r="AB1155" s="58">
        <v>93601</v>
      </c>
      <c r="AC1155" s="59">
        <v>93920</v>
      </c>
      <c r="AD1155" s="58">
        <v>95033</v>
      </c>
      <c r="AE1155" s="58">
        <v>95318</v>
      </c>
      <c r="AF1155" s="59">
        <v>95441</v>
      </c>
    </row>
    <row r="1156" s="65" customFormat="1" ht="22" customHeight="1" spans="2:32">
      <c r="B1156" s="73"/>
      <c r="C1156" s="73"/>
      <c r="D1156" s="73"/>
      <c r="E1156" s="73"/>
      <c r="F1156" s="73"/>
      <c r="G1156" s="73"/>
      <c r="H1156" s="73"/>
      <c r="I1156" s="73"/>
      <c r="J1156" s="73"/>
      <c r="K1156" s="73"/>
      <c r="L1156" s="73"/>
      <c r="M1156" s="73"/>
      <c r="N1156" s="73"/>
      <c r="O1156" s="73"/>
      <c r="P1156" s="73"/>
      <c r="Q1156" s="73"/>
      <c r="R1156" s="58">
        <v>87801</v>
      </c>
      <c r="S1156" s="59">
        <v>88044</v>
      </c>
      <c r="T1156" s="58">
        <v>88253</v>
      </c>
      <c r="U1156" s="59">
        <v>88415</v>
      </c>
      <c r="V1156" s="58">
        <v>89041</v>
      </c>
      <c r="W1156" s="59">
        <v>89427</v>
      </c>
      <c r="X1156" s="58">
        <v>92060</v>
      </c>
      <c r="Y1156" s="59">
        <v>92333</v>
      </c>
      <c r="Z1156" s="58">
        <v>93224</v>
      </c>
      <c r="AA1156" s="59">
        <v>93441</v>
      </c>
      <c r="AB1156" s="58">
        <v>93602</v>
      </c>
      <c r="AC1156" s="59">
        <v>93924</v>
      </c>
      <c r="AD1156" s="58">
        <v>95039</v>
      </c>
      <c r="AE1156" s="58">
        <v>95321</v>
      </c>
      <c r="AF1156" s="59">
        <v>95442</v>
      </c>
    </row>
    <row r="1157" s="65" customFormat="1" ht="22" customHeight="1" spans="2:32">
      <c r="B1157" s="73"/>
      <c r="C1157" s="73"/>
      <c r="D1157" s="73"/>
      <c r="E1157" s="73"/>
      <c r="F1157" s="73"/>
      <c r="G1157" s="73"/>
      <c r="H1157" s="73"/>
      <c r="I1157" s="73"/>
      <c r="J1157" s="73"/>
      <c r="K1157" s="73"/>
      <c r="L1157" s="73"/>
      <c r="M1157" s="73"/>
      <c r="N1157" s="73"/>
      <c r="O1157" s="73"/>
      <c r="P1157" s="73"/>
      <c r="Q1157" s="73"/>
      <c r="R1157" s="58">
        <v>87820</v>
      </c>
      <c r="S1157" s="59">
        <v>88045</v>
      </c>
      <c r="T1157" s="58">
        <v>88254</v>
      </c>
      <c r="U1157" s="59">
        <v>88416</v>
      </c>
      <c r="V1157" s="58">
        <v>89042</v>
      </c>
      <c r="W1157" s="59">
        <v>89428</v>
      </c>
      <c r="X1157" s="58">
        <v>92061</v>
      </c>
      <c r="Y1157" s="59">
        <v>92338</v>
      </c>
      <c r="Z1157" s="58">
        <v>93225</v>
      </c>
      <c r="AA1157" s="59">
        <v>93450</v>
      </c>
      <c r="AB1157" s="58">
        <v>93603</v>
      </c>
      <c r="AC1157" s="59">
        <v>93925</v>
      </c>
      <c r="AD1157" s="58">
        <v>95043</v>
      </c>
      <c r="AE1157" s="58">
        <v>95322</v>
      </c>
      <c r="AF1157" s="59">
        <v>95443</v>
      </c>
    </row>
    <row r="1158" s="65" customFormat="1" ht="22" customHeight="1" spans="2:32">
      <c r="B1158" s="73"/>
      <c r="C1158" s="73"/>
      <c r="D1158" s="73"/>
      <c r="E1158" s="73"/>
      <c r="F1158" s="73"/>
      <c r="G1158" s="73"/>
      <c r="H1158" s="73"/>
      <c r="I1158" s="73"/>
      <c r="J1158" s="73"/>
      <c r="K1158" s="73"/>
      <c r="L1158" s="73"/>
      <c r="M1158" s="73"/>
      <c r="N1158" s="73"/>
      <c r="O1158" s="73"/>
      <c r="P1158" s="73"/>
      <c r="Q1158" s="73"/>
      <c r="R1158" s="58">
        <v>95445</v>
      </c>
      <c r="S1158" s="59">
        <v>95547</v>
      </c>
      <c r="T1158" s="58">
        <v>95638</v>
      </c>
      <c r="U1158" s="59">
        <v>95914</v>
      </c>
      <c r="V1158" s="58">
        <v>95982</v>
      </c>
      <c r="W1158" s="59">
        <v>96052</v>
      </c>
      <c r="X1158" s="58">
        <v>96111</v>
      </c>
      <c r="Y1158" s="59">
        <v>97023</v>
      </c>
      <c r="Z1158" s="58">
        <v>97141</v>
      </c>
      <c r="AA1158" s="59">
        <v>97414</v>
      </c>
      <c r="AB1158" s="58">
        <v>97479</v>
      </c>
      <c r="AC1158" s="59">
        <v>97632</v>
      </c>
      <c r="AD1158" s="58">
        <v>97818</v>
      </c>
      <c r="AE1158" s="58">
        <v>97880</v>
      </c>
      <c r="AF1158" s="59">
        <v>98262</v>
      </c>
    </row>
    <row r="1159" s="65" customFormat="1" ht="22" customHeight="1" spans="2:32">
      <c r="B1159" s="73"/>
      <c r="C1159" s="73"/>
      <c r="D1159" s="73"/>
      <c r="E1159" s="73"/>
      <c r="F1159" s="73"/>
      <c r="G1159" s="73"/>
      <c r="H1159" s="73"/>
      <c r="I1159" s="73"/>
      <c r="J1159" s="73"/>
      <c r="K1159" s="73"/>
      <c r="L1159" s="73"/>
      <c r="M1159" s="73"/>
      <c r="N1159" s="73"/>
      <c r="O1159" s="73"/>
      <c r="P1159" s="73"/>
      <c r="Q1159" s="73"/>
      <c r="R1159" s="58">
        <v>95446</v>
      </c>
      <c r="S1159" s="59">
        <v>95548</v>
      </c>
      <c r="T1159" s="58">
        <v>95640</v>
      </c>
      <c r="U1159" s="59">
        <v>95915</v>
      </c>
      <c r="V1159" s="58">
        <v>95983</v>
      </c>
      <c r="W1159" s="59">
        <v>96053</v>
      </c>
      <c r="X1159" s="58">
        <v>96112</v>
      </c>
      <c r="Y1159" s="59">
        <v>97028</v>
      </c>
      <c r="Z1159" s="58">
        <v>97143</v>
      </c>
      <c r="AA1159" s="59">
        <v>97415</v>
      </c>
      <c r="AB1159" s="58">
        <v>97480</v>
      </c>
      <c r="AC1159" s="59">
        <v>97633</v>
      </c>
      <c r="AD1159" s="58">
        <v>97819</v>
      </c>
      <c r="AE1159" s="58">
        <v>97883</v>
      </c>
      <c r="AF1159" s="59">
        <v>98266</v>
      </c>
    </row>
    <row r="1160" s="65" customFormat="1" ht="22" customHeight="1" spans="2:32">
      <c r="B1160" s="73"/>
      <c r="C1160" s="73"/>
      <c r="D1160" s="73"/>
      <c r="E1160" s="73"/>
      <c r="F1160" s="73"/>
      <c r="G1160" s="73"/>
      <c r="H1160" s="73"/>
      <c r="I1160" s="73"/>
      <c r="J1160" s="73"/>
      <c r="K1160" s="73"/>
      <c r="L1160" s="73"/>
      <c r="M1160" s="73"/>
      <c r="N1160" s="73"/>
      <c r="O1160" s="73"/>
      <c r="P1160" s="73"/>
      <c r="Q1160" s="73"/>
      <c r="R1160" s="58">
        <v>95449</v>
      </c>
      <c r="S1160" s="59">
        <v>95549</v>
      </c>
      <c r="T1160" s="58">
        <v>95641</v>
      </c>
      <c r="U1160" s="59">
        <v>95916</v>
      </c>
      <c r="V1160" s="58">
        <v>95984</v>
      </c>
      <c r="W1160" s="59">
        <v>96054</v>
      </c>
      <c r="X1160" s="58">
        <v>96113</v>
      </c>
      <c r="Y1160" s="59">
        <v>97029</v>
      </c>
      <c r="Z1160" s="58">
        <v>97144</v>
      </c>
      <c r="AA1160" s="59">
        <v>97416</v>
      </c>
      <c r="AB1160" s="58">
        <v>97481</v>
      </c>
      <c r="AC1160" s="59">
        <v>97634</v>
      </c>
      <c r="AD1160" s="58">
        <v>97820</v>
      </c>
      <c r="AE1160" s="58">
        <v>97884</v>
      </c>
      <c r="AF1160" s="59">
        <v>98267</v>
      </c>
    </row>
    <row r="1161" s="65" customFormat="1" ht="22" customHeight="1" spans="2:32">
      <c r="B1161" s="73"/>
      <c r="C1161" s="73"/>
      <c r="D1161" s="73"/>
      <c r="E1161" s="73"/>
      <c r="F1161" s="73"/>
      <c r="G1161" s="73"/>
      <c r="H1161" s="73"/>
      <c r="I1161" s="73"/>
      <c r="J1161" s="73"/>
      <c r="K1161" s="73"/>
      <c r="L1161" s="73"/>
      <c r="M1161" s="73"/>
      <c r="N1161" s="73"/>
      <c r="O1161" s="73"/>
      <c r="P1161" s="73"/>
      <c r="Q1161" s="73"/>
      <c r="R1161" s="58">
        <v>95450</v>
      </c>
      <c r="S1161" s="59">
        <v>95550</v>
      </c>
      <c r="T1161" s="58">
        <v>95645</v>
      </c>
      <c r="U1161" s="59">
        <v>95917</v>
      </c>
      <c r="V1161" s="58">
        <v>95986</v>
      </c>
      <c r="W1161" s="59">
        <v>96055</v>
      </c>
      <c r="X1161" s="58">
        <v>96114</v>
      </c>
      <c r="Y1161" s="59">
        <v>97033</v>
      </c>
      <c r="Z1161" s="58">
        <v>97145</v>
      </c>
      <c r="AA1161" s="59">
        <v>97417</v>
      </c>
      <c r="AB1161" s="58">
        <v>97484</v>
      </c>
      <c r="AC1161" s="59">
        <v>97635</v>
      </c>
      <c r="AD1161" s="58">
        <v>97823</v>
      </c>
      <c r="AE1161" s="58">
        <v>97885</v>
      </c>
      <c r="AF1161" s="59">
        <v>98279</v>
      </c>
    </row>
    <row r="1162" s="65" customFormat="1" ht="22" customHeight="1" spans="2:32">
      <c r="B1162" s="73"/>
      <c r="C1162" s="73"/>
      <c r="D1162" s="73"/>
      <c r="E1162" s="73"/>
      <c r="F1162" s="73"/>
      <c r="G1162" s="73"/>
      <c r="H1162" s="73"/>
      <c r="I1162" s="73"/>
      <c r="J1162" s="73"/>
      <c r="K1162" s="73"/>
      <c r="L1162" s="73"/>
      <c r="M1162" s="73"/>
      <c r="N1162" s="73"/>
      <c r="O1162" s="73"/>
      <c r="P1162" s="73"/>
      <c r="Q1162" s="73"/>
      <c r="R1162" s="58">
        <v>95451</v>
      </c>
      <c r="S1162" s="59">
        <v>95552</v>
      </c>
      <c r="T1162" s="58">
        <v>95646</v>
      </c>
      <c r="U1162" s="59">
        <v>95918</v>
      </c>
      <c r="V1162" s="58">
        <v>95987</v>
      </c>
      <c r="W1162" s="59">
        <v>96056</v>
      </c>
      <c r="X1162" s="58">
        <v>96115</v>
      </c>
      <c r="Y1162" s="59">
        <v>97037</v>
      </c>
      <c r="Z1162" s="58">
        <v>97147</v>
      </c>
      <c r="AA1162" s="59">
        <v>97419</v>
      </c>
      <c r="AB1162" s="58">
        <v>97486</v>
      </c>
      <c r="AC1162" s="59">
        <v>97636</v>
      </c>
      <c r="AD1162" s="58">
        <v>97824</v>
      </c>
      <c r="AE1162" s="58">
        <v>97886</v>
      </c>
      <c r="AF1162" s="59">
        <v>98280</v>
      </c>
    </row>
    <row r="1163" s="65" customFormat="1" ht="22" customHeight="1" spans="2:32">
      <c r="B1163" s="73"/>
      <c r="C1163" s="73"/>
      <c r="D1163" s="73"/>
      <c r="E1163" s="73"/>
      <c r="F1163" s="73"/>
      <c r="G1163" s="73"/>
      <c r="H1163" s="73"/>
      <c r="I1163" s="73"/>
      <c r="J1163" s="73"/>
      <c r="K1163" s="73"/>
      <c r="L1163" s="73"/>
      <c r="M1163" s="73"/>
      <c r="N1163" s="73"/>
      <c r="O1163" s="73"/>
      <c r="P1163" s="73"/>
      <c r="Q1163" s="73"/>
      <c r="R1163" s="58">
        <v>95452</v>
      </c>
      <c r="S1163" s="59">
        <v>95553</v>
      </c>
      <c r="T1163" s="58">
        <v>95651</v>
      </c>
      <c r="U1163" s="59">
        <v>95919</v>
      </c>
      <c r="V1163" s="58">
        <v>95988</v>
      </c>
      <c r="W1163" s="59">
        <v>96057</v>
      </c>
      <c r="X1163" s="58">
        <v>96116</v>
      </c>
      <c r="Y1163" s="59">
        <v>97038</v>
      </c>
      <c r="Z1163" s="58">
        <v>97148</v>
      </c>
      <c r="AA1163" s="59">
        <v>97420</v>
      </c>
      <c r="AB1163" s="58">
        <v>97487</v>
      </c>
      <c r="AC1163" s="59">
        <v>97637</v>
      </c>
      <c r="AD1163" s="58">
        <v>97825</v>
      </c>
      <c r="AE1163" s="58">
        <v>97901</v>
      </c>
      <c r="AF1163" s="59">
        <v>98281</v>
      </c>
    </row>
    <row r="1164" s="65" customFormat="1" ht="22" customHeight="1" spans="2:32">
      <c r="B1164" s="73"/>
      <c r="C1164" s="73"/>
      <c r="D1164" s="73"/>
      <c r="E1164" s="73"/>
      <c r="F1164" s="73"/>
      <c r="G1164" s="73"/>
      <c r="H1164" s="73"/>
      <c r="I1164" s="73"/>
      <c r="J1164" s="73"/>
      <c r="K1164" s="73"/>
      <c r="L1164" s="73"/>
      <c r="M1164" s="73"/>
      <c r="N1164" s="73"/>
      <c r="O1164" s="73"/>
      <c r="P1164" s="73"/>
      <c r="Q1164" s="73"/>
      <c r="R1164" s="58">
        <v>95454</v>
      </c>
      <c r="S1164" s="59">
        <v>95554</v>
      </c>
      <c r="T1164" s="58">
        <v>95653</v>
      </c>
      <c r="U1164" s="59">
        <v>95920</v>
      </c>
      <c r="V1164" s="58">
        <v>96006</v>
      </c>
      <c r="W1164" s="59">
        <v>96058</v>
      </c>
      <c r="X1164" s="58">
        <v>96117</v>
      </c>
      <c r="Y1164" s="59">
        <v>97039</v>
      </c>
      <c r="Z1164" s="58">
        <v>97149</v>
      </c>
      <c r="AA1164" s="59">
        <v>97424</v>
      </c>
      <c r="AB1164" s="58">
        <v>97488</v>
      </c>
      <c r="AC1164" s="59">
        <v>97638</v>
      </c>
      <c r="AD1164" s="58">
        <v>97826</v>
      </c>
      <c r="AE1164" s="58">
        <v>97903</v>
      </c>
      <c r="AF1164" s="59">
        <v>98283</v>
      </c>
    </row>
    <row r="1165" s="65" customFormat="1" ht="22" customHeight="1" spans="2:32">
      <c r="B1165" s="73"/>
      <c r="C1165" s="73"/>
      <c r="D1165" s="73"/>
      <c r="E1165" s="73"/>
      <c r="F1165" s="73"/>
      <c r="G1165" s="73"/>
      <c r="H1165" s="73"/>
      <c r="I1165" s="73"/>
      <c r="J1165" s="73"/>
      <c r="K1165" s="73"/>
      <c r="L1165" s="73"/>
      <c r="M1165" s="73"/>
      <c r="N1165" s="73"/>
      <c r="O1165" s="73"/>
      <c r="P1165" s="73"/>
      <c r="Q1165" s="73"/>
      <c r="R1165" s="58">
        <v>95456</v>
      </c>
      <c r="S1165" s="59">
        <v>95555</v>
      </c>
      <c r="T1165" s="58">
        <v>95656</v>
      </c>
      <c r="U1165" s="59">
        <v>95922</v>
      </c>
      <c r="V1165" s="58">
        <v>96008</v>
      </c>
      <c r="W1165" s="59">
        <v>96059</v>
      </c>
      <c r="X1165" s="58">
        <v>96118</v>
      </c>
      <c r="Y1165" s="59">
        <v>97040</v>
      </c>
      <c r="Z1165" s="58">
        <v>97231</v>
      </c>
      <c r="AA1165" s="59">
        <v>97425</v>
      </c>
      <c r="AB1165" s="58">
        <v>97489</v>
      </c>
      <c r="AC1165" s="59">
        <v>97639</v>
      </c>
      <c r="AD1165" s="58">
        <v>97827</v>
      </c>
      <c r="AE1165" s="58">
        <v>97904</v>
      </c>
      <c r="AF1165" s="59">
        <v>98284</v>
      </c>
    </row>
    <row r="1166" s="65" customFormat="1" ht="22" customHeight="1" spans="2:32">
      <c r="B1166" s="73"/>
      <c r="C1166" s="73"/>
      <c r="D1166" s="73"/>
      <c r="E1166" s="73"/>
      <c r="F1166" s="73"/>
      <c r="G1166" s="73"/>
      <c r="H1166" s="73"/>
      <c r="I1166" s="73"/>
      <c r="J1166" s="73"/>
      <c r="K1166" s="73"/>
      <c r="L1166" s="73"/>
      <c r="M1166" s="73"/>
      <c r="N1166" s="73"/>
      <c r="O1166" s="73"/>
      <c r="P1166" s="73"/>
      <c r="Q1166" s="73"/>
      <c r="R1166" s="58">
        <v>95457</v>
      </c>
      <c r="S1166" s="59">
        <v>95556</v>
      </c>
      <c r="T1166" s="58">
        <v>95659</v>
      </c>
      <c r="U1166" s="59">
        <v>95923</v>
      </c>
      <c r="V1166" s="58">
        <v>96009</v>
      </c>
      <c r="W1166" s="59">
        <v>96061</v>
      </c>
      <c r="X1166" s="58">
        <v>96119</v>
      </c>
      <c r="Y1166" s="59">
        <v>97041</v>
      </c>
      <c r="Z1166" s="58">
        <v>97324</v>
      </c>
      <c r="AA1166" s="59">
        <v>97427</v>
      </c>
      <c r="AB1166" s="58">
        <v>97490</v>
      </c>
      <c r="AC1166" s="59">
        <v>97640</v>
      </c>
      <c r="AD1166" s="58">
        <v>97828</v>
      </c>
      <c r="AE1166" s="58">
        <v>97905</v>
      </c>
      <c r="AF1166" s="59">
        <v>98286</v>
      </c>
    </row>
    <row r="1167" s="65" customFormat="1" ht="22" customHeight="1" spans="2:32">
      <c r="B1167" s="73"/>
      <c r="C1167" s="73"/>
      <c r="D1167" s="73"/>
      <c r="E1167" s="73"/>
      <c r="F1167" s="73"/>
      <c r="G1167" s="73"/>
      <c r="H1167" s="73"/>
      <c r="I1167" s="73"/>
      <c r="J1167" s="73"/>
      <c r="K1167" s="73"/>
      <c r="L1167" s="73"/>
      <c r="M1167" s="73"/>
      <c r="N1167" s="73"/>
      <c r="O1167" s="73"/>
      <c r="P1167" s="73"/>
      <c r="Q1167" s="73"/>
      <c r="R1167" s="58">
        <v>95458</v>
      </c>
      <c r="S1167" s="59">
        <v>95558</v>
      </c>
      <c r="T1167" s="58">
        <v>95664</v>
      </c>
      <c r="U1167" s="59">
        <v>95925</v>
      </c>
      <c r="V1167" s="58">
        <v>96010</v>
      </c>
      <c r="W1167" s="59">
        <v>96062</v>
      </c>
      <c r="X1167" s="58">
        <v>96120</v>
      </c>
      <c r="Y1167" s="59">
        <v>97042</v>
      </c>
      <c r="Z1167" s="58">
        <v>97326</v>
      </c>
      <c r="AA1167" s="59">
        <v>97429</v>
      </c>
      <c r="AB1167" s="58">
        <v>97491</v>
      </c>
      <c r="AC1167" s="59">
        <v>97641</v>
      </c>
      <c r="AD1167" s="58">
        <v>97830</v>
      </c>
      <c r="AE1167" s="58">
        <v>97906</v>
      </c>
      <c r="AF1167" s="59">
        <v>98287</v>
      </c>
    </row>
    <row r="1168" s="65" customFormat="1" ht="22" customHeight="1" spans="2:32">
      <c r="B1168" s="73"/>
      <c r="C1168" s="73"/>
      <c r="D1168" s="73"/>
      <c r="E1168" s="73"/>
      <c r="F1168" s="73"/>
      <c r="G1168" s="73"/>
      <c r="H1168" s="73"/>
      <c r="I1168" s="73"/>
      <c r="J1168" s="73"/>
      <c r="K1168" s="73"/>
      <c r="L1168" s="73"/>
      <c r="M1168" s="73"/>
      <c r="N1168" s="73"/>
      <c r="O1168" s="73"/>
      <c r="P1168" s="73"/>
      <c r="Q1168" s="73"/>
      <c r="R1168" s="58">
        <v>95459</v>
      </c>
      <c r="S1168" s="59">
        <v>95559</v>
      </c>
      <c r="T1168" s="58">
        <v>95666</v>
      </c>
      <c r="U1168" s="59">
        <v>95930</v>
      </c>
      <c r="V1168" s="58">
        <v>96011</v>
      </c>
      <c r="W1168" s="59">
        <v>96063</v>
      </c>
      <c r="X1168" s="58">
        <v>96121</v>
      </c>
      <c r="Y1168" s="59">
        <v>97044</v>
      </c>
      <c r="Z1168" s="58">
        <v>97327</v>
      </c>
      <c r="AA1168" s="59">
        <v>97430</v>
      </c>
      <c r="AB1168" s="58">
        <v>97492</v>
      </c>
      <c r="AC1168" s="59">
        <v>97710</v>
      </c>
      <c r="AD1168" s="58">
        <v>97831</v>
      </c>
      <c r="AE1168" s="58">
        <v>97907</v>
      </c>
      <c r="AF1168" s="59">
        <v>98288</v>
      </c>
    </row>
    <row r="1169" s="65" customFormat="1" ht="22" customHeight="1" spans="2:32">
      <c r="B1169" s="73"/>
      <c r="C1169" s="73"/>
      <c r="D1169" s="73"/>
      <c r="E1169" s="73"/>
      <c r="F1169" s="73"/>
      <c r="G1169" s="73"/>
      <c r="H1169" s="73"/>
      <c r="I1169" s="73"/>
      <c r="J1169" s="73"/>
      <c r="K1169" s="73"/>
      <c r="L1169" s="73"/>
      <c r="M1169" s="73"/>
      <c r="N1169" s="73"/>
      <c r="O1169" s="73"/>
      <c r="P1169" s="73"/>
      <c r="Q1169" s="73"/>
      <c r="R1169" s="58">
        <v>95460</v>
      </c>
      <c r="S1169" s="59">
        <v>95560</v>
      </c>
      <c r="T1169" s="58">
        <v>95669</v>
      </c>
      <c r="U1169" s="59">
        <v>95931</v>
      </c>
      <c r="V1169" s="58">
        <v>96013</v>
      </c>
      <c r="W1169" s="59">
        <v>96064</v>
      </c>
      <c r="X1169" s="58">
        <v>96122</v>
      </c>
      <c r="Y1169" s="59">
        <v>97049</v>
      </c>
      <c r="Z1169" s="58">
        <v>97329</v>
      </c>
      <c r="AA1169" s="59">
        <v>97431</v>
      </c>
      <c r="AB1169" s="58">
        <v>97493</v>
      </c>
      <c r="AC1169" s="59">
        <v>97711</v>
      </c>
      <c r="AD1169" s="58">
        <v>97833</v>
      </c>
      <c r="AE1169" s="58">
        <v>97908</v>
      </c>
      <c r="AF1169" s="59">
        <v>98293</v>
      </c>
    </row>
    <row r="1170" s="65" customFormat="1" ht="22" customHeight="1" spans="2:32">
      <c r="B1170" s="73"/>
      <c r="C1170" s="73"/>
      <c r="D1170" s="73"/>
      <c r="E1170" s="73"/>
      <c r="F1170" s="73"/>
      <c r="G1170" s="73"/>
      <c r="H1170" s="73"/>
      <c r="I1170" s="73"/>
      <c r="J1170" s="73"/>
      <c r="K1170" s="73"/>
      <c r="L1170" s="73"/>
      <c r="M1170" s="73"/>
      <c r="N1170" s="73"/>
      <c r="O1170" s="73"/>
      <c r="P1170" s="73"/>
      <c r="Q1170" s="73"/>
      <c r="R1170" s="58">
        <v>95461</v>
      </c>
      <c r="S1170" s="59">
        <v>95562</v>
      </c>
      <c r="T1170" s="58">
        <v>95674</v>
      </c>
      <c r="U1170" s="59">
        <v>95932</v>
      </c>
      <c r="V1170" s="58">
        <v>96014</v>
      </c>
      <c r="W1170" s="59">
        <v>96065</v>
      </c>
      <c r="X1170" s="58">
        <v>96123</v>
      </c>
      <c r="Y1170" s="59">
        <v>97050</v>
      </c>
      <c r="Z1170" s="58">
        <v>97336</v>
      </c>
      <c r="AA1170" s="59">
        <v>97434</v>
      </c>
      <c r="AB1170" s="58">
        <v>97494</v>
      </c>
      <c r="AC1170" s="59">
        <v>97712</v>
      </c>
      <c r="AD1170" s="58">
        <v>97834</v>
      </c>
      <c r="AE1170" s="58">
        <v>97909</v>
      </c>
      <c r="AF1170" s="59">
        <v>98294</v>
      </c>
    </row>
    <row r="1171" s="65" customFormat="1" ht="22" customHeight="1" spans="2:32">
      <c r="B1171" s="73"/>
      <c r="C1171" s="73"/>
      <c r="D1171" s="73"/>
      <c r="E1171" s="73"/>
      <c r="F1171" s="73"/>
      <c r="G1171" s="73"/>
      <c r="H1171" s="73"/>
      <c r="I1171" s="73"/>
      <c r="J1171" s="73"/>
      <c r="K1171" s="73"/>
      <c r="L1171" s="73"/>
      <c r="M1171" s="73"/>
      <c r="N1171" s="73"/>
      <c r="O1171" s="73"/>
      <c r="P1171" s="73"/>
      <c r="Q1171" s="73"/>
      <c r="R1171" s="58">
        <v>95462</v>
      </c>
      <c r="S1171" s="59">
        <v>95563</v>
      </c>
      <c r="T1171" s="58">
        <v>95675</v>
      </c>
      <c r="U1171" s="59">
        <v>95934</v>
      </c>
      <c r="V1171" s="58">
        <v>96015</v>
      </c>
      <c r="W1171" s="59">
        <v>96067</v>
      </c>
      <c r="X1171" s="58">
        <v>96124</v>
      </c>
      <c r="Y1171" s="59">
        <v>97054</v>
      </c>
      <c r="Z1171" s="58">
        <v>97342</v>
      </c>
      <c r="AA1171" s="59">
        <v>97435</v>
      </c>
      <c r="AB1171" s="58">
        <v>97495</v>
      </c>
      <c r="AC1171" s="59">
        <v>97720</v>
      </c>
      <c r="AD1171" s="58">
        <v>97835</v>
      </c>
      <c r="AE1171" s="58">
        <v>97910</v>
      </c>
      <c r="AF1171" s="59">
        <v>98295</v>
      </c>
    </row>
    <row r="1172" s="65" customFormat="1" ht="22" customHeight="1" spans="2:32">
      <c r="B1172" s="73"/>
      <c r="C1172" s="73"/>
      <c r="D1172" s="73"/>
      <c r="E1172" s="73"/>
      <c r="F1172" s="73"/>
      <c r="G1172" s="73"/>
      <c r="H1172" s="73"/>
      <c r="I1172" s="73"/>
      <c r="J1172" s="73"/>
      <c r="K1172" s="73"/>
      <c r="L1172" s="73"/>
      <c r="M1172" s="73"/>
      <c r="N1172" s="73"/>
      <c r="O1172" s="73"/>
      <c r="P1172" s="73"/>
      <c r="Q1172" s="73"/>
      <c r="R1172" s="58">
        <v>95464</v>
      </c>
      <c r="S1172" s="59">
        <v>95564</v>
      </c>
      <c r="T1172" s="58">
        <v>95679</v>
      </c>
      <c r="U1172" s="59">
        <v>95935</v>
      </c>
      <c r="V1172" s="58">
        <v>96016</v>
      </c>
      <c r="W1172" s="59">
        <v>96068</v>
      </c>
      <c r="X1172" s="58">
        <v>96125</v>
      </c>
      <c r="Y1172" s="59">
        <v>97057</v>
      </c>
      <c r="Z1172" s="58">
        <v>97343</v>
      </c>
      <c r="AA1172" s="59">
        <v>97436</v>
      </c>
      <c r="AB1172" s="58">
        <v>97496</v>
      </c>
      <c r="AC1172" s="59">
        <v>97721</v>
      </c>
      <c r="AD1172" s="58">
        <v>97836</v>
      </c>
      <c r="AE1172" s="58">
        <v>97911</v>
      </c>
      <c r="AF1172" s="59">
        <v>98297</v>
      </c>
    </row>
    <row r="1173" s="65" customFormat="1" ht="22" customHeight="1" spans="2:32">
      <c r="B1173" s="73"/>
      <c r="C1173" s="73"/>
      <c r="D1173" s="73"/>
      <c r="E1173" s="73"/>
      <c r="F1173" s="73"/>
      <c r="G1173" s="73"/>
      <c r="H1173" s="73"/>
      <c r="I1173" s="73"/>
      <c r="J1173" s="73"/>
      <c r="K1173" s="73"/>
      <c r="L1173" s="73"/>
      <c r="M1173" s="73"/>
      <c r="N1173" s="73"/>
      <c r="O1173" s="73"/>
      <c r="P1173" s="73"/>
      <c r="Q1173" s="73"/>
      <c r="R1173" s="58">
        <v>95465</v>
      </c>
      <c r="S1173" s="59">
        <v>95565</v>
      </c>
      <c r="T1173" s="58">
        <v>95680</v>
      </c>
      <c r="U1173" s="59">
        <v>95936</v>
      </c>
      <c r="V1173" s="58">
        <v>96017</v>
      </c>
      <c r="W1173" s="59">
        <v>96069</v>
      </c>
      <c r="X1173" s="58">
        <v>96126</v>
      </c>
      <c r="Y1173" s="59">
        <v>97063</v>
      </c>
      <c r="Z1173" s="58">
        <v>97344</v>
      </c>
      <c r="AA1173" s="59">
        <v>97437</v>
      </c>
      <c r="AB1173" s="58">
        <v>97497</v>
      </c>
      <c r="AC1173" s="59">
        <v>97722</v>
      </c>
      <c r="AD1173" s="58">
        <v>97837</v>
      </c>
      <c r="AE1173" s="58">
        <v>97913</v>
      </c>
      <c r="AF1173" s="59">
        <v>98303</v>
      </c>
    </row>
    <row r="1174" s="65" customFormat="1" ht="22" customHeight="1" spans="2:32">
      <c r="B1174" s="73"/>
      <c r="C1174" s="73"/>
      <c r="D1174" s="73"/>
      <c r="E1174" s="73"/>
      <c r="F1174" s="73"/>
      <c r="G1174" s="73"/>
      <c r="H1174" s="73"/>
      <c r="I1174" s="73"/>
      <c r="J1174" s="73"/>
      <c r="K1174" s="73"/>
      <c r="L1174" s="73"/>
      <c r="M1174" s="73"/>
      <c r="N1174" s="73"/>
      <c r="O1174" s="73"/>
      <c r="P1174" s="73"/>
      <c r="Q1174" s="73"/>
      <c r="R1174" s="58">
        <v>95466</v>
      </c>
      <c r="S1174" s="59">
        <v>95567</v>
      </c>
      <c r="T1174" s="58">
        <v>95684</v>
      </c>
      <c r="U1174" s="59">
        <v>95937</v>
      </c>
      <c r="V1174" s="58">
        <v>96020</v>
      </c>
      <c r="W1174" s="59">
        <v>96070</v>
      </c>
      <c r="X1174" s="58">
        <v>96127</v>
      </c>
      <c r="Y1174" s="59">
        <v>97064</v>
      </c>
      <c r="Z1174" s="58">
        <v>97345</v>
      </c>
      <c r="AA1174" s="59">
        <v>97438</v>
      </c>
      <c r="AB1174" s="58">
        <v>97498</v>
      </c>
      <c r="AC1174" s="59">
        <v>97730</v>
      </c>
      <c r="AD1174" s="58">
        <v>97839</v>
      </c>
      <c r="AE1174" s="58">
        <v>97917</v>
      </c>
      <c r="AF1174" s="59">
        <v>98304</v>
      </c>
    </row>
    <row r="1175" s="65" customFormat="1" ht="22" customHeight="1" spans="2:32">
      <c r="B1175" s="73"/>
      <c r="C1175" s="73"/>
      <c r="D1175" s="73"/>
      <c r="E1175" s="73"/>
      <c r="F1175" s="73"/>
      <c r="G1175" s="73"/>
      <c r="H1175" s="73"/>
      <c r="I1175" s="73"/>
      <c r="J1175" s="73"/>
      <c r="K1175" s="73"/>
      <c r="L1175" s="73"/>
      <c r="M1175" s="73"/>
      <c r="N1175" s="73"/>
      <c r="O1175" s="73"/>
      <c r="P1175" s="73"/>
      <c r="Q1175" s="73"/>
      <c r="R1175" s="58">
        <v>95467</v>
      </c>
      <c r="S1175" s="59">
        <v>95568</v>
      </c>
      <c r="T1175" s="58">
        <v>95685</v>
      </c>
      <c r="U1175" s="59">
        <v>95938</v>
      </c>
      <c r="V1175" s="58">
        <v>96021</v>
      </c>
      <c r="W1175" s="59">
        <v>96071</v>
      </c>
      <c r="X1175" s="58">
        <v>96128</v>
      </c>
      <c r="Y1175" s="59">
        <v>97065</v>
      </c>
      <c r="Z1175" s="58">
        <v>97346</v>
      </c>
      <c r="AA1175" s="59">
        <v>97441</v>
      </c>
      <c r="AB1175" s="58">
        <v>97499</v>
      </c>
      <c r="AC1175" s="59">
        <v>97731</v>
      </c>
      <c r="AD1175" s="58">
        <v>97840</v>
      </c>
      <c r="AE1175" s="58">
        <v>97918</v>
      </c>
      <c r="AF1175" s="59">
        <v>98305</v>
      </c>
    </row>
    <row r="1176" s="65" customFormat="1" ht="22" customHeight="1" spans="2:32">
      <c r="B1176" s="73"/>
      <c r="C1176" s="73"/>
      <c r="D1176" s="73"/>
      <c r="E1176" s="73"/>
      <c r="F1176" s="73"/>
      <c r="G1176" s="73"/>
      <c r="H1176" s="73"/>
      <c r="I1176" s="73"/>
      <c r="J1176" s="73"/>
      <c r="K1176" s="73"/>
      <c r="L1176" s="73"/>
      <c r="M1176" s="73"/>
      <c r="N1176" s="73"/>
      <c r="O1176" s="73"/>
      <c r="P1176" s="73"/>
      <c r="Q1176" s="73"/>
      <c r="R1176" s="58">
        <v>95468</v>
      </c>
      <c r="S1176" s="59">
        <v>95569</v>
      </c>
      <c r="T1176" s="58">
        <v>95689</v>
      </c>
      <c r="U1176" s="59">
        <v>95939</v>
      </c>
      <c r="V1176" s="58">
        <v>96022</v>
      </c>
      <c r="W1176" s="59">
        <v>96075</v>
      </c>
      <c r="X1176" s="58">
        <v>96129</v>
      </c>
      <c r="Y1176" s="59">
        <v>97067</v>
      </c>
      <c r="Z1176" s="58">
        <v>97347</v>
      </c>
      <c r="AA1176" s="59">
        <v>97442</v>
      </c>
      <c r="AB1176" s="58">
        <v>97522</v>
      </c>
      <c r="AC1176" s="59">
        <v>97732</v>
      </c>
      <c r="AD1176" s="58">
        <v>97841</v>
      </c>
      <c r="AE1176" s="58">
        <v>97920</v>
      </c>
      <c r="AF1176" s="59">
        <v>98320</v>
      </c>
    </row>
    <row r="1177" s="65" customFormat="1" ht="22" customHeight="1" spans="2:32">
      <c r="B1177" s="73"/>
      <c r="C1177" s="73"/>
      <c r="D1177" s="73"/>
      <c r="E1177" s="73"/>
      <c r="F1177" s="73"/>
      <c r="G1177" s="73"/>
      <c r="H1177" s="73"/>
      <c r="I1177" s="73"/>
      <c r="J1177" s="73"/>
      <c r="K1177" s="73"/>
      <c r="L1177" s="73"/>
      <c r="M1177" s="73"/>
      <c r="N1177" s="73"/>
      <c r="O1177" s="73"/>
      <c r="P1177" s="73"/>
      <c r="Q1177" s="73"/>
      <c r="R1177" s="58">
        <v>95469</v>
      </c>
      <c r="S1177" s="59">
        <v>95570</v>
      </c>
      <c r="T1177" s="58">
        <v>95690</v>
      </c>
      <c r="U1177" s="59">
        <v>95941</v>
      </c>
      <c r="V1177" s="58">
        <v>96023</v>
      </c>
      <c r="W1177" s="59">
        <v>96076</v>
      </c>
      <c r="X1177" s="58">
        <v>96130</v>
      </c>
      <c r="Y1177" s="59">
        <v>97101</v>
      </c>
      <c r="Z1177" s="58">
        <v>97348</v>
      </c>
      <c r="AA1177" s="59">
        <v>97443</v>
      </c>
      <c r="AB1177" s="58">
        <v>97523</v>
      </c>
      <c r="AC1177" s="59">
        <v>97733</v>
      </c>
      <c r="AD1177" s="58">
        <v>97842</v>
      </c>
      <c r="AE1177" s="58">
        <v>98013</v>
      </c>
      <c r="AF1177" s="59">
        <v>98323</v>
      </c>
    </row>
    <row r="1178" s="65" customFormat="1" ht="22" customHeight="1" spans="2:32">
      <c r="B1178" s="73"/>
      <c r="C1178" s="73"/>
      <c r="D1178" s="73"/>
      <c r="E1178" s="73"/>
      <c r="F1178" s="73"/>
      <c r="G1178" s="73"/>
      <c r="H1178" s="73"/>
      <c r="I1178" s="73"/>
      <c r="J1178" s="73"/>
      <c r="K1178" s="73"/>
      <c r="L1178" s="73"/>
      <c r="M1178" s="73"/>
      <c r="N1178" s="73"/>
      <c r="O1178" s="73"/>
      <c r="P1178" s="73"/>
      <c r="Q1178" s="73"/>
      <c r="R1178" s="58">
        <v>95471</v>
      </c>
      <c r="S1178" s="59">
        <v>95571</v>
      </c>
      <c r="T1178" s="58">
        <v>95692</v>
      </c>
      <c r="U1178" s="59">
        <v>95942</v>
      </c>
      <c r="V1178" s="58">
        <v>96024</v>
      </c>
      <c r="W1178" s="59">
        <v>96080</v>
      </c>
      <c r="X1178" s="58">
        <v>96132</v>
      </c>
      <c r="Y1178" s="59">
        <v>97102</v>
      </c>
      <c r="Z1178" s="58">
        <v>97350</v>
      </c>
      <c r="AA1178" s="59">
        <v>97444</v>
      </c>
      <c r="AB1178" s="58">
        <v>97525</v>
      </c>
      <c r="AC1178" s="59">
        <v>97734</v>
      </c>
      <c r="AD1178" s="58">
        <v>97843</v>
      </c>
      <c r="AE1178" s="58">
        <v>98014</v>
      </c>
      <c r="AF1178" s="59">
        <v>98326</v>
      </c>
    </row>
    <row r="1179" s="65" customFormat="1" ht="22" customHeight="1" spans="2:32">
      <c r="B1179" s="73"/>
      <c r="C1179" s="73"/>
      <c r="D1179" s="73"/>
      <c r="E1179" s="73"/>
      <c r="F1179" s="73"/>
      <c r="G1179" s="73"/>
      <c r="H1179" s="73"/>
      <c r="I1179" s="73"/>
      <c r="J1179" s="73"/>
      <c r="K1179" s="73"/>
      <c r="L1179" s="73"/>
      <c r="M1179" s="73"/>
      <c r="N1179" s="73"/>
      <c r="O1179" s="73"/>
      <c r="P1179" s="73"/>
      <c r="Q1179" s="73"/>
      <c r="R1179" s="58">
        <v>95480</v>
      </c>
      <c r="S1179" s="59">
        <v>95573</v>
      </c>
      <c r="T1179" s="58">
        <v>95694</v>
      </c>
      <c r="U1179" s="59">
        <v>95943</v>
      </c>
      <c r="V1179" s="58">
        <v>96025</v>
      </c>
      <c r="W1179" s="59">
        <v>96084</v>
      </c>
      <c r="X1179" s="58">
        <v>96133</v>
      </c>
      <c r="Y1179" s="59">
        <v>97103</v>
      </c>
      <c r="Z1179" s="58">
        <v>97357</v>
      </c>
      <c r="AA1179" s="59">
        <v>97446</v>
      </c>
      <c r="AB1179" s="58">
        <v>97530</v>
      </c>
      <c r="AC1179" s="59">
        <v>97735</v>
      </c>
      <c r="AD1179" s="58">
        <v>97844</v>
      </c>
      <c r="AE1179" s="58">
        <v>98019</v>
      </c>
      <c r="AF1179" s="59">
        <v>98328</v>
      </c>
    </row>
    <row r="1180" s="65" customFormat="1" ht="22" customHeight="1" spans="2:32">
      <c r="B1180" s="73"/>
      <c r="C1180" s="73"/>
      <c r="D1180" s="73"/>
      <c r="E1180" s="73"/>
      <c r="F1180" s="73"/>
      <c r="G1180" s="73"/>
      <c r="H1180" s="73"/>
      <c r="I1180" s="73"/>
      <c r="J1180" s="73"/>
      <c r="K1180" s="73"/>
      <c r="L1180" s="73"/>
      <c r="M1180" s="73"/>
      <c r="N1180" s="73"/>
      <c r="O1180" s="73"/>
      <c r="P1180" s="73"/>
      <c r="Q1180" s="73"/>
      <c r="R1180" s="58">
        <v>95485</v>
      </c>
      <c r="S1180" s="59">
        <v>95585</v>
      </c>
      <c r="T1180" s="58">
        <v>95697</v>
      </c>
      <c r="U1180" s="59">
        <v>95944</v>
      </c>
      <c r="V1180" s="58">
        <v>96027</v>
      </c>
      <c r="W1180" s="59">
        <v>96085</v>
      </c>
      <c r="X1180" s="58">
        <v>96134</v>
      </c>
      <c r="Y1180" s="59">
        <v>97106</v>
      </c>
      <c r="Z1180" s="58">
        <v>97358</v>
      </c>
      <c r="AA1180" s="59">
        <v>97447</v>
      </c>
      <c r="AB1180" s="58">
        <v>97531</v>
      </c>
      <c r="AC1180" s="59">
        <v>97736</v>
      </c>
      <c r="AD1180" s="58">
        <v>97845</v>
      </c>
      <c r="AE1180" s="58">
        <v>98022</v>
      </c>
      <c r="AF1180" s="59">
        <v>98330</v>
      </c>
    </row>
    <row r="1181" s="65" customFormat="1" ht="22" customHeight="1" spans="2:32">
      <c r="B1181" s="73"/>
      <c r="C1181" s="73"/>
      <c r="D1181" s="73"/>
      <c r="E1181" s="73"/>
      <c r="F1181" s="73"/>
      <c r="G1181" s="73"/>
      <c r="H1181" s="73"/>
      <c r="I1181" s="73"/>
      <c r="J1181" s="73"/>
      <c r="K1181" s="73"/>
      <c r="L1181" s="73"/>
      <c r="M1181" s="73"/>
      <c r="N1181" s="73"/>
      <c r="O1181" s="73"/>
      <c r="P1181" s="73"/>
      <c r="Q1181" s="73"/>
      <c r="R1181" s="58">
        <v>95488</v>
      </c>
      <c r="S1181" s="59">
        <v>95587</v>
      </c>
      <c r="T1181" s="58">
        <v>95698</v>
      </c>
      <c r="U1181" s="59">
        <v>95947</v>
      </c>
      <c r="V1181" s="58">
        <v>96028</v>
      </c>
      <c r="W1181" s="59">
        <v>96086</v>
      </c>
      <c r="X1181" s="58">
        <v>96135</v>
      </c>
      <c r="Y1181" s="59">
        <v>97107</v>
      </c>
      <c r="Z1181" s="58">
        <v>97360</v>
      </c>
      <c r="AA1181" s="59">
        <v>97450</v>
      </c>
      <c r="AB1181" s="58">
        <v>97532</v>
      </c>
      <c r="AC1181" s="59">
        <v>97737</v>
      </c>
      <c r="AD1181" s="58">
        <v>97846</v>
      </c>
      <c r="AE1181" s="58">
        <v>98024</v>
      </c>
      <c r="AF1181" s="59">
        <v>98331</v>
      </c>
    </row>
    <row r="1182" s="65" customFormat="1" ht="22" customHeight="1" spans="2:32">
      <c r="B1182" s="73"/>
      <c r="C1182" s="73"/>
      <c r="D1182" s="73"/>
      <c r="E1182" s="73"/>
      <c r="F1182" s="73"/>
      <c r="G1182" s="73"/>
      <c r="H1182" s="73"/>
      <c r="I1182" s="73"/>
      <c r="J1182" s="73"/>
      <c r="K1182" s="73"/>
      <c r="L1182" s="73"/>
      <c r="M1182" s="73"/>
      <c r="N1182" s="73"/>
      <c r="O1182" s="73"/>
      <c r="P1182" s="73"/>
      <c r="Q1182" s="73"/>
      <c r="R1182" s="58">
        <v>95493</v>
      </c>
      <c r="S1182" s="59">
        <v>95589</v>
      </c>
      <c r="T1182" s="58">
        <v>95701</v>
      </c>
      <c r="U1182" s="59">
        <v>95950</v>
      </c>
      <c r="V1182" s="58">
        <v>96029</v>
      </c>
      <c r="W1182" s="59">
        <v>96088</v>
      </c>
      <c r="X1182" s="58">
        <v>96136</v>
      </c>
      <c r="Y1182" s="59">
        <v>97108</v>
      </c>
      <c r="Z1182" s="58">
        <v>97370</v>
      </c>
      <c r="AA1182" s="59">
        <v>97451</v>
      </c>
      <c r="AB1182" s="58">
        <v>97534</v>
      </c>
      <c r="AC1182" s="59">
        <v>97738</v>
      </c>
      <c r="AD1182" s="58">
        <v>97848</v>
      </c>
      <c r="AE1182" s="58">
        <v>98051</v>
      </c>
      <c r="AF1182" s="59">
        <v>98336</v>
      </c>
    </row>
    <row r="1183" s="65" customFormat="1" ht="22" customHeight="1" spans="2:32">
      <c r="B1183" s="73"/>
      <c r="C1183" s="73"/>
      <c r="D1183" s="73"/>
      <c r="E1183" s="73"/>
      <c r="F1183" s="73"/>
      <c r="G1183" s="73"/>
      <c r="H1183" s="73"/>
      <c r="I1183" s="73"/>
      <c r="J1183" s="73"/>
      <c r="K1183" s="73"/>
      <c r="L1183" s="73"/>
      <c r="M1183" s="73"/>
      <c r="N1183" s="73"/>
      <c r="O1183" s="73"/>
      <c r="P1183" s="73"/>
      <c r="Q1183" s="73"/>
      <c r="R1183" s="58">
        <v>95494</v>
      </c>
      <c r="S1183" s="59">
        <v>95595</v>
      </c>
      <c r="T1183" s="58">
        <v>95703</v>
      </c>
      <c r="U1183" s="59">
        <v>95953</v>
      </c>
      <c r="V1183" s="58">
        <v>96031</v>
      </c>
      <c r="W1183" s="59">
        <v>96090</v>
      </c>
      <c r="X1183" s="58">
        <v>96137</v>
      </c>
      <c r="Y1183" s="59">
        <v>97109</v>
      </c>
      <c r="Z1183" s="58">
        <v>97371</v>
      </c>
      <c r="AA1183" s="59">
        <v>97452</v>
      </c>
      <c r="AB1183" s="58">
        <v>97536</v>
      </c>
      <c r="AC1183" s="59">
        <v>97739</v>
      </c>
      <c r="AD1183" s="58">
        <v>97856</v>
      </c>
      <c r="AE1183" s="58">
        <v>98068</v>
      </c>
      <c r="AF1183" s="59">
        <v>98340</v>
      </c>
    </row>
    <row r="1184" s="65" customFormat="1" ht="22" customHeight="1" spans="2:32">
      <c r="B1184" s="73"/>
      <c r="C1184" s="73"/>
      <c r="D1184" s="73"/>
      <c r="E1184" s="73"/>
      <c r="F1184" s="73"/>
      <c r="G1184" s="73"/>
      <c r="H1184" s="73"/>
      <c r="I1184" s="73"/>
      <c r="J1184" s="73"/>
      <c r="K1184" s="73"/>
      <c r="L1184" s="73"/>
      <c r="M1184" s="73"/>
      <c r="N1184" s="73"/>
      <c r="O1184" s="73"/>
      <c r="P1184" s="73"/>
      <c r="Q1184" s="73"/>
      <c r="R1184" s="58">
        <v>95497</v>
      </c>
      <c r="S1184" s="59">
        <v>95601</v>
      </c>
      <c r="T1184" s="58">
        <v>95709</v>
      </c>
      <c r="U1184" s="59">
        <v>95955</v>
      </c>
      <c r="V1184" s="58">
        <v>96032</v>
      </c>
      <c r="W1184" s="59">
        <v>96091</v>
      </c>
      <c r="X1184" s="58">
        <v>96140</v>
      </c>
      <c r="Y1184" s="59">
        <v>97110</v>
      </c>
      <c r="Z1184" s="58">
        <v>97374</v>
      </c>
      <c r="AA1184" s="59">
        <v>97453</v>
      </c>
      <c r="AB1184" s="58">
        <v>97537</v>
      </c>
      <c r="AC1184" s="59">
        <v>97740</v>
      </c>
      <c r="AD1184" s="58">
        <v>97857</v>
      </c>
      <c r="AE1184" s="58">
        <v>98070</v>
      </c>
      <c r="AF1184" s="59">
        <v>98348</v>
      </c>
    </row>
    <row r="1185" s="65" customFormat="1" ht="22" customHeight="1" spans="2:32">
      <c r="B1185" s="73"/>
      <c r="C1185" s="73"/>
      <c r="D1185" s="73"/>
      <c r="E1185" s="73"/>
      <c r="F1185" s="73"/>
      <c r="G1185" s="73"/>
      <c r="H1185" s="73"/>
      <c r="I1185" s="73"/>
      <c r="J1185" s="73"/>
      <c r="K1185" s="73"/>
      <c r="L1185" s="73"/>
      <c r="M1185" s="73"/>
      <c r="N1185" s="73"/>
      <c r="O1185" s="73"/>
      <c r="P1185" s="73"/>
      <c r="Q1185" s="73"/>
      <c r="R1185" s="58">
        <v>95511</v>
      </c>
      <c r="S1185" s="59">
        <v>95606</v>
      </c>
      <c r="T1185" s="58">
        <v>95713</v>
      </c>
      <c r="U1185" s="59">
        <v>95956</v>
      </c>
      <c r="V1185" s="58">
        <v>96033</v>
      </c>
      <c r="W1185" s="59">
        <v>96093</v>
      </c>
      <c r="X1185" s="58">
        <v>96141</v>
      </c>
      <c r="Y1185" s="59">
        <v>97111</v>
      </c>
      <c r="Z1185" s="58">
        <v>97375</v>
      </c>
      <c r="AA1185" s="59">
        <v>97454</v>
      </c>
      <c r="AB1185" s="58">
        <v>97538</v>
      </c>
      <c r="AC1185" s="59">
        <v>97741</v>
      </c>
      <c r="AD1185" s="58">
        <v>97859</v>
      </c>
      <c r="AE1185" s="58">
        <v>98220</v>
      </c>
      <c r="AF1185" s="59">
        <v>98349</v>
      </c>
    </row>
    <row r="1186" s="65" customFormat="1" ht="22" customHeight="1" spans="2:32">
      <c r="B1186" s="73"/>
      <c r="C1186" s="73"/>
      <c r="D1186" s="73"/>
      <c r="E1186" s="73"/>
      <c r="F1186" s="73"/>
      <c r="G1186" s="73"/>
      <c r="H1186" s="73"/>
      <c r="I1186" s="73"/>
      <c r="J1186" s="73"/>
      <c r="K1186" s="73"/>
      <c r="L1186" s="73"/>
      <c r="M1186" s="73"/>
      <c r="N1186" s="73"/>
      <c r="O1186" s="73"/>
      <c r="P1186" s="73"/>
      <c r="Q1186" s="73"/>
      <c r="R1186" s="58">
        <v>95514</v>
      </c>
      <c r="S1186" s="59">
        <v>95607</v>
      </c>
      <c r="T1186" s="58">
        <v>95714</v>
      </c>
      <c r="U1186" s="59">
        <v>95957</v>
      </c>
      <c r="V1186" s="58">
        <v>96034</v>
      </c>
      <c r="W1186" s="59">
        <v>96094</v>
      </c>
      <c r="X1186" s="58">
        <v>96142</v>
      </c>
      <c r="Y1186" s="59">
        <v>97112</v>
      </c>
      <c r="Z1186" s="58">
        <v>97376</v>
      </c>
      <c r="AA1186" s="59">
        <v>97456</v>
      </c>
      <c r="AB1186" s="58">
        <v>97539</v>
      </c>
      <c r="AC1186" s="59">
        <v>97750</v>
      </c>
      <c r="AD1186" s="58">
        <v>97861</v>
      </c>
      <c r="AE1186" s="58">
        <v>98222</v>
      </c>
      <c r="AF1186" s="59">
        <v>98350</v>
      </c>
    </row>
    <row r="1187" s="65" customFormat="1" ht="22" customHeight="1" spans="2:32">
      <c r="B1187" s="73"/>
      <c r="C1187" s="73"/>
      <c r="D1187" s="73"/>
      <c r="E1187" s="73"/>
      <c r="F1187" s="73"/>
      <c r="G1187" s="73"/>
      <c r="H1187" s="73"/>
      <c r="I1187" s="73"/>
      <c r="J1187" s="73"/>
      <c r="K1187" s="73"/>
      <c r="L1187" s="73"/>
      <c r="M1187" s="73"/>
      <c r="N1187" s="73"/>
      <c r="O1187" s="73"/>
      <c r="P1187" s="73"/>
      <c r="Q1187" s="73"/>
      <c r="R1187" s="58">
        <v>95525</v>
      </c>
      <c r="S1187" s="59">
        <v>95612</v>
      </c>
      <c r="T1187" s="58">
        <v>95715</v>
      </c>
      <c r="U1187" s="59">
        <v>95959</v>
      </c>
      <c r="V1187" s="58">
        <v>96035</v>
      </c>
      <c r="W1187" s="59">
        <v>96095</v>
      </c>
      <c r="X1187" s="58">
        <v>96143</v>
      </c>
      <c r="Y1187" s="59">
        <v>97114</v>
      </c>
      <c r="Z1187" s="58">
        <v>97377</v>
      </c>
      <c r="AA1187" s="59">
        <v>97457</v>
      </c>
      <c r="AB1187" s="58">
        <v>97541</v>
      </c>
      <c r="AC1187" s="59">
        <v>97751</v>
      </c>
      <c r="AD1187" s="58">
        <v>97862</v>
      </c>
      <c r="AE1187" s="58">
        <v>98224</v>
      </c>
      <c r="AF1187" s="59">
        <v>98351</v>
      </c>
    </row>
    <row r="1188" s="65" customFormat="1" ht="22" customHeight="1" spans="2:32">
      <c r="B1188" s="73"/>
      <c r="C1188" s="73"/>
      <c r="D1188" s="73"/>
      <c r="E1188" s="73"/>
      <c r="F1188" s="73"/>
      <c r="G1188" s="73"/>
      <c r="H1188" s="73"/>
      <c r="I1188" s="73"/>
      <c r="J1188" s="73"/>
      <c r="K1188" s="73"/>
      <c r="L1188" s="73"/>
      <c r="M1188" s="73"/>
      <c r="N1188" s="73"/>
      <c r="O1188" s="73"/>
      <c r="P1188" s="73"/>
      <c r="Q1188" s="73"/>
      <c r="R1188" s="58">
        <v>95526</v>
      </c>
      <c r="S1188" s="59">
        <v>95614</v>
      </c>
      <c r="T1188" s="58">
        <v>95717</v>
      </c>
      <c r="U1188" s="59">
        <v>95960</v>
      </c>
      <c r="V1188" s="58">
        <v>96037</v>
      </c>
      <c r="W1188" s="59">
        <v>96096</v>
      </c>
      <c r="X1188" s="58">
        <v>96145</v>
      </c>
      <c r="Y1188" s="59">
        <v>97117</v>
      </c>
      <c r="Z1188" s="58">
        <v>97378</v>
      </c>
      <c r="AA1188" s="59">
        <v>97458</v>
      </c>
      <c r="AB1188" s="58">
        <v>97543</v>
      </c>
      <c r="AC1188" s="59">
        <v>97752</v>
      </c>
      <c r="AD1188" s="58">
        <v>97864</v>
      </c>
      <c r="AE1188" s="58">
        <v>98237</v>
      </c>
      <c r="AF1188" s="59">
        <v>98355</v>
      </c>
    </row>
    <row r="1189" s="65" customFormat="1" ht="22" customHeight="1" spans="2:32">
      <c r="B1189" s="73"/>
      <c r="C1189" s="73"/>
      <c r="D1189" s="73"/>
      <c r="E1189" s="73"/>
      <c r="F1189" s="73"/>
      <c r="G1189" s="73"/>
      <c r="H1189" s="73"/>
      <c r="I1189" s="73"/>
      <c r="J1189" s="73"/>
      <c r="K1189" s="73"/>
      <c r="L1189" s="73"/>
      <c r="M1189" s="73"/>
      <c r="N1189" s="73"/>
      <c r="O1189" s="73"/>
      <c r="P1189" s="73"/>
      <c r="Q1189" s="73"/>
      <c r="R1189" s="58">
        <v>95527</v>
      </c>
      <c r="S1189" s="59">
        <v>95615</v>
      </c>
      <c r="T1189" s="58">
        <v>95720</v>
      </c>
      <c r="U1189" s="59">
        <v>95962</v>
      </c>
      <c r="V1189" s="58">
        <v>96038</v>
      </c>
      <c r="W1189" s="59">
        <v>96097</v>
      </c>
      <c r="X1189" s="58">
        <v>96162</v>
      </c>
      <c r="Y1189" s="59">
        <v>97118</v>
      </c>
      <c r="Z1189" s="58">
        <v>97380</v>
      </c>
      <c r="AA1189" s="59">
        <v>97461</v>
      </c>
      <c r="AB1189" s="58">
        <v>97544</v>
      </c>
      <c r="AC1189" s="59">
        <v>97753</v>
      </c>
      <c r="AD1189" s="58">
        <v>97865</v>
      </c>
      <c r="AE1189" s="58">
        <v>98238</v>
      </c>
      <c r="AF1189" s="59">
        <v>98356</v>
      </c>
    </row>
    <row r="1190" s="65" customFormat="1" ht="22" customHeight="1" spans="2:32">
      <c r="B1190" s="73"/>
      <c r="C1190" s="73"/>
      <c r="D1190" s="73"/>
      <c r="E1190" s="73"/>
      <c r="F1190" s="73"/>
      <c r="G1190" s="73"/>
      <c r="H1190" s="73"/>
      <c r="I1190" s="73"/>
      <c r="J1190" s="73"/>
      <c r="K1190" s="73"/>
      <c r="L1190" s="73"/>
      <c r="M1190" s="73"/>
      <c r="N1190" s="73"/>
      <c r="O1190" s="73"/>
      <c r="P1190" s="73"/>
      <c r="Q1190" s="73"/>
      <c r="R1190" s="58">
        <v>95528</v>
      </c>
      <c r="S1190" s="59">
        <v>95623</v>
      </c>
      <c r="T1190" s="58">
        <v>95721</v>
      </c>
      <c r="U1190" s="59">
        <v>95963</v>
      </c>
      <c r="V1190" s="58">
        <v>96039</v>
      </c>
      <c r="W1190" s="59">
        <v>96101</v>
      </c>
      <c r="X1190" s="58">
        <v>97001</v>
      </c>
      <c r="Y1190" s="59">
        <v>97119</v>
      </c>
      <c r="Z1190" s="58">
        <v>97388</v>
      </c>
      <c r="AA1190" s="59">
        <v>97462</v>
      </c>
      <c r="AB1190" s="58">
        <v>97620</v>
      </c>
      <c r="AC1190" s="59">
        <v>97754</v>
      </c>
      <c r="AD1190" s="58">
        <v>97867</v>
      </c>
      <c r="AE1190" s="58">
        <v>98241</v>
      </c>
      <c r="AF1190" s="59">
        <v>98357</v>
      </c>
    </row>
    <row r="1191" s="65" customFormat="1" ht="22" customHeight="1" spans="2:32">
      <c r="B1191" s="73"/>
      <c r="C1191" s="73"/>
      <c r="D1191" s="73"/>
      <c r="E1191" s="73"/>
      <c r="F1191" s="73"/>
      <c r="G1191" s="73"/>
      <c r="H1191" s="73"/>
      <c r="I1191" s="73"/>
      <c r="J1191" s="73"/>
      <c r="K1191" s="73"/>
      <c r="L1191" s="73"/>
      <c r="M1191" s="73"/>
      <c r="N1191" s="73"/>
      <c r="O1191" s="73"/>
      <c r="P1191" s="73"/>
      <c r="Q1191" s="73"/>
      <c r="R1191" s="58">
        <v>95531</v>
      </c>
      <c r="S1191" s="59">
        <v>95627</v>
      </c>
      <c r="T1191" s="58">
        <v>95724</v>
      </c>
      <c r="U1191" s="59">
        <v>95970</v>
      </c>
      <c r="V1191" s="58">
        <v>96040</v>
      </c>
      <c r="W1191" s="59">
        <v>96103</v>
      </c>
      <c r="X1191" s="58">
        <v>97002</v>
      </c>
      <c r="Y1191" s="59">
        <v>97121</v>
      </c>
      <c r="Z1191" s="58">
        <v>97390</v>
      </c>
      <c r="AA1191" s="59">
        <v>97463</v>
      </c>
      <c r="AB1191" s="58">
        <v>97621</v>
      </c>
      <c r="AC1191" s="59">
        <v>97758</v>
      </c>
      <c r="AD1191" s="58">
        <v>97868</v>
      </c>
      <c r="AE1191" s="58">
        <v>98243</v>
      </c>
      <c r="AF1191" s="59">
        <v>98358</v>
      </c>
    </row>
    <row r="1192" s="65" customFormat="1" ht="22" customHeight="1" spans="2:32">
      <c r="B1192" s="73"/>
      <c r="C1192" s="73"/>
      <c r="D1192" s="73"/>
      <c r="E1192" s="73"/>
      <c r="F1192" s="73"/>
      <c r="G1192" s="73"/>
      <c r="H1192" s="73"/>
      <c r="I1192" s="73"/>
      <c r="J1192" s="73"/>
      <c r="K1192" s="73"/>
      <c r="L1192" s="73"/>
      <c r="M1192" s="73"/>
      <c r="N1192" s="73"/>
      <c r="O1192" s="73"/>
      <c r="P1192" s="73"/>
      <c r="Q1192" s="73"/>
      <c r="R1192" s="58">
        <v>95532</v>
      </c>
      <c r="S1192" s="59">
        <v>95629</v>
      </c>
      <c r="T1192" s="58">
        <v>95726</v>
      </c>
      <c r="U1192" s="59">
        <v>95971</v>
      </c>
      <c r="V1192" s="58">
        <v>96041</v>
      </c>
      <c r="W1192" s="59">
        <v>96104</v>
      </c>
      <c r="X1192" s="58">
        <v>97010</v>
      </c>
      <c r="Y1192" s="59">
        <v>97122</v>
      </c>
      <c r="Z1192" s="58">
        <v>97391</v>
      </c>
      <c r="AA1192" s="59">
        <v>97464</v>
      </c>
      <c r="AB1192" s="58">
        <v>97622</v>
      </c>
      <c r="AC1192" s="59">
        <v>97760</v>
      </c>
      <c r="AD1192" s="58">
        <v>97869</v>
      </c>
      <c r="AE1192" s="58">
        <v>98244</v>
      </c>
      <c r="AF1192" s="59">
        <v>98360</v>
      </c>
    </row>
    <row r="1193" s="65" customFormat="1" ht="22" customHeight="1" spans="2:32">
      <c r="B1193" s="73"/>
      <c r="C1193" s="73"/>
      <c r="D1193" s="73"/>
      <c r="E1193" s="73"/>
      <c r="F1193" s="73"/>
      <c r="G1193" s="73"/>
      <c r="H1193" s="73"/>
      <c r="I1193" s="73"/>
      <c r="J1193" s="73"/>
      <c r="K1193" s="73"/>
      <c r="L1193" s="73"/>
      <c r="M1193" s="73"/>
      <c r="N1193" s="73"/>
      <c r="O1193" s="73"/>
      <c r="P1193" s="73"/>
      <c r="Q1193" s="73"/>
      <c r="R1193" s="58">
        <v>95536</v>
      </c>
      <c r="S1193" s="59">
        <v>95631</v>
      </c>
      <c r="T1193" s="58">
        <v>95728</v>
      </c>
      <c r="U1193" s="59">
        <v>95974</v>
      </c>
      <c r="V1193" s="58">
        <v>96044</v>
      </c>
      <c r="W1193" s="59">
        <v>96105</v>
      </c>
      <c r="X1193" s="58">
        <v>97011</v>
      </c>
      <c r="Y1193" s="59">
        <v>97125</v>
      </c>
      <c r="Z1193" s="58">
        <v>97394</v>
      </c>
      <c r="AA1193" s="59">
        <v>97465</v>
      </c>
      <c r="AB1193" s="58">
        <v>97623</v>
      </c>
      <c r="AC1193" s="59">
        <v>97761</v>
      </c>
      <c r="AD1193" s="58">
        <v>97870</v>
      </c>
      <c r="AE1193" s="58">
        <v>98245</v>
      </c>
      <c r="AF1193" s="59">
        <v>98361</v>
      </c>
    </row>
    <row r="1194" s="65" customFormat="1" ht="22" customHeight="1" spans="2:32">
      <c r="B1194" s="73"/>
      <c r="C1194" s="73"/>
      <c r="D1194" s="73"/>
      <c r="E1194" s="73"/>
      <c r="F1194" s="73"/>
      <c r="G1194" s="73"/>
      <c r="H1194" s="73"/>
      <c r="I1194" s="73"/>
      <c r="J1194" s="73"/>
      <c r="K1194" s="73"/>
      <c r="L1194" s="73"/>
      <c r="M1194" s="73"/>
      <c r="N1194" s="73"/>
      <c r="O1194" s="73"/>
      <c r="P1194" s="73"/>
      <c r="Q1194" s="73"/>
      <c r="R1194" s="58">
        <v>95538</v>
      </c>
      <c r="S1194" s="59">
        <v>95633</v>
      </c>
      <c r="T1194" s="58">
        <v>95735</v>
      </c>
      <c r="U1194" s="59">
        <v>95975</v>
      </c>
      <c r="V1194" s="58">
        <v>96046</v>
      </c>
      <c r="W1194" s="59">
        <v>96106</v>
      </c>
      <c r="X1194" s="58">
        <v>97014</v>
      </c>
      <c r="Y1194" s="59">
        <v>97130</v>
      </c>
      <c r="Z1194" s="58">
        <v>97396</v>
      </c>
      <c r="AA1194" s="59">
        <v>97466</v>
      </c>
      <c r="AB1194" s="58">
        <v>97624</v>
      </c>
      <c r="AC1194" s="59">
        <v>97810</v>
      </c>
      <c r="AD1194" s="58">
        <v>97873</v>
      </c>
      <c r="AE1194" s="58">
        <v>98251</v>
      </c>
      <c r="AF1194" s="59">
        <v>98364</v>
      </c>
    </row>
    <row r="1195" s="65" customFormat="1" ht="22" customHeight="1" spans="2:32">
      <c r="B1195" s="73"/>
      <c r="C1195" s="73"/>
      <c r="D1195" s="73"/>
      <c r="E1195" s="73"/>
      <c r="F1195" s="73"/>
      <c r="G1195" s="73"/>
      <c r="H1195" s="73"/>
      <c r="I1195" s="73"/>
      <c r="J1195" s="73"/>
      <c r="K1195" s="73"/>
      <c r="L1195" s="73"/>
      <c r="M1195" s="73"/>
      <c r="N1195" s="73"/>
      <c r="O1195" s="73"/>
      <c r="P1195" s="73"/>
      <c r="Q1195" s="73"/>
      <c r="R1195" s="58">
        <v>95542</v>
      </c>
      <c r="S1195" s="59">
        <v>95634</v>
      </c>
      <c r="T1195" s="58">
        <v>95736</v>
      </c>
      <c r="U1195" s="59">
        <v>95977</v>
      </c>
      <c r="V1195" s="58">
        <v>96047</v>
      </c>
      <c r="W1195" s="59">
        <v>96107</v>
      </c>
      <c r="X1195" s="58">
        <v>97016</v>
      </c>
      <c r="Y1195" s="59">
        <v>97131</v>
      </c>
      <c r="Z1195" s="58">
        <v>97406</v>
      </c>
      <c r="AA1195" s="59">
        <v>97467</v>
      </c>
      <c r="AB1195" s="58">
        <v>97625</v>
      </c>
      <c r="AC1195" s="59">
        <v>97812</v>
      </c>
      <c r="AD1195" s="58">
        <v>97874</v>
      </c>
      <c r="AE1195" s="58">
        <v>98252</v>
      </c>
      <c r="AF1195" s="59">
        <v>98365</v>
      </c>
    </row>
    <row r="1196" s="65" customFormat="1" ht="22" customHeight="1" spans="2:32">
      <c r="B1196" s="73"/>
      <c r="C1196" s="73"/>
      <c r="D1196" s="73"/>
      <c r="E1196" s="73"/>
      <c r="F1196" s="73"/>
      <c r="G1196" s="73"/>
      <c r="H1196" s="73"/>
      <c r="I1196" s="73"/>
      <c r="J1196" s="73"/>
      <c r="K1196" s="73"/>
      <c r="L1196" s="73"/>
      <c r="M1196" s="73"/>
      <c r="N1196" s="73"/>
      <c r="O1196" s="73"/>
      <c r="P1196" s="73"/>
      <c r="Q1196" s="73"/>
      <c r="R1196" s="58">
        <v>95543</v>
      </c>
      <c r="S1196" s="59">
        <v>95635</v>
      </c>
      <c r="T1196" s="58">
        <v>95799</v>
      </c>
      <c r="U1196" s="59">
        <v>95978</v>
      </c>
      <c r="V1196" s="58">
        <v>96048</v>
      </c>
      <c r="W1196" s="59">
        <v>96108</v>
      </c>
      <c r="X1196" s="58">
        <v>97017</v>
      </c>
      <c r="Y1196" s="59">
        <v>97133</v>
      </c>
      <c r="Z1196" s="58">
        <v>97410</v>
      </c>
      <c r="AA1196" s="59">
        <v>97469</v>
      </c>
      <c r="AB1196" s="58">
        <v>97626</v>
      </c>
      <c r="AC1196" s="59">
        <v>97813</v>
      </c>
      <c r="AD1196" s="58">
        <v>97875</v>
      </c>
      <c r="AE1196" s="58">
        <v>98256</v>
      </c>
      <c r="AF1196" s="59">
        <v>98376</v>
      </c>
    </row>
    <row r="1197" s="65" customFormat="1" ht="22" customHeight="1" spans="2:32">
      <c r="B1197" s="73"/>
      <c r="C1197" s="73"/>
      <c r="D1197" s="73"/>
      <c r="E1197" s="73"/>
      <c r="F1197" s="73"/>
      <c r="G1197" s="73"/>
      <c r="H1197" s="73"/>
      <c r="I1197" s="73"/>
      <c r="J1197" s="73"/>
      <c r="K1197" s="73"/>
      <c r="L1197" s="73"/>
      <c r="M1197" s="73"/>
      <c r="N1197" s="73"/>
      <c r="O1197" s="73"/>
      <c r="P1197" s="73"/>
      <c r="Q1197" s="73"/>
      <c r="R1197" s="58">
        <v>95545</v>
      </c>
      <c r="S1197" s="59">
        <v>95636</v>
      </c>
      <c r="T1197" s="58">
        <v>95910</v>
      </c>
      <c r="U1197" s="59">
        <v>95979</v>
      </c>
      <c r="V1197" s="58">
        <v>96050</v>
      </c>
      <c r="W1197" s="59">
        <v>96109</v>
      </c>
      <c r="X1197" s="58">
        <v>97019</v>
      </c>
      <c r="Y1197" s="59">
        <v>97135</v>
      </c>
      <c r="Z1197" s="58">
        <v>97412</v>
      </c>
      <c r="AA1197" s="59">
        <v>97473</v>
      </c>
      <c r="AB1197" s="58">
        <v>97627</v>
      </c>
      <c r="AC1197" s="59">
        <v>97814</v>
      </c>
      <c r="AD1197" s="58">
        <v>97876</v>
      </c>
      <c r="AE1197" s="58">
        <v>98259</v>
      </c>
      <c r="AF1197" s="59">
        <v>98377</v>
      </c>
    </row>
    <row r="1198" s="65" customFormat="1" ht="22" customHeight="1" spans="2:32">
      <c r="B1198" s="73"/>
      <c r="C1198" s="73"/>
      <c r="D1198" s="73"/>
      <c r="E1198" s="73"/>
      <c r="F1198" s="73"/>
      <c r="G1198" s="73"/>
      <c r="H1198" s="73"/>
      <c r="I1198" s="73"/>
      <c r="J1198" s="73"/>
      <c r="K1198" s="73"/>
      <c r="L1198" s="73"/>
      <c r="M1198" s="73"/>
      <c r="N1198" s="73"/>
      <c r="O1198" s="73"/>
      <c r="P1198" s="73"/>
      <c r="Q1198" s="73"/>
      <c r="R1198" s="58">
        <v>95546</v>
      </c>
      <c r="S1198" s="59">
        <v>95637</v>
      </c>
      <c r="T1198" s="58">
        <v>95912</v>
      </c>
      <c r="U1198" s="59">
        <v>95981</v>
      </c>
      <c r="V1198" s="58">
        <v>96051</v>
      </c>
      <c r="W1198" s="59">
        <v>96110</v>
      </c>
      <c r="X1198" s="58">
        <v>97021</v>
      </c>
      <c r="Y1198" s="59">
        <v>97136</v>
      </c>
      <c r="Z1198" s="58">
        <v>97413</v>
      </c>
      <c r="AA1198" s="59">
        <v>97476</v>
      </c>
      <c r="AB1198" s="58">
        <v>97630</v>
      </c>
      <c r="AC1198" s="59">
        <v>97817</v>
      </c>
      <c r="AD1198" s="58">
        <v>97877</v>
      </c>
      <c r="AE1198" s="58">
        <v>98261</v>
      </c>
      <c r="AF1198" s="59">
        <v>98380</v>
      </c>
    </row>
    <row r="1199" s="65" customFormat="1" ht="22" customHeight="1" spans="2:32">
      <c r="B1199" s="73"/>
      <c r="C1199" s="73"/>
      <c r="D1199" s="73"/>
      <c r="E1199" s="73"/>
      <c r="F1199" s="73"/>
      <c r="G1199" s="73"/>
      <c r="H1199" s="73"/>
      <c r="I1199" s="73"/>
      <c r="J1199" s="73"/>
      <c r="K1199" s="73"/>
      <c r="L1199" s="73"/>
      <c r="M1199" s="73"/>
      <c r="N1199" s="73"/>
      <c r="O1199" s="73"/>
      <c r="P1199" s="73"/>
      <c r="Q1199" s="73"/>
      <c r="R1199" s="58">
        <v>98381</v>
      </c>
      <c r="S1199" s="59">
        <v>98582</v>
      </c>
      <c r="T1199" s="58">
        <v>98648</v>
      </c>
      <c r="U1199" s="59">
        <v>98862</v>
      </c>
      <c r="V1199" s="58">
        <v>99036</v>
      </c>
      <c r="W1199" s="59">
        <v>99148</v>
      </c>
      <c r="X1199" s="58">
        <v>99347</v>
      </c>
      <c r="Y1199" s="59"/>
      <c r="Z1199" s="58"/>
      <c r="AA1199" s="59"/>
      <c r="AB1199" s="58"/>
      <c r="AC1199" s="59"/>
      <c r="AD1199" s="58"/>
      <c r="AE1199" s="58"/>
      <c r="AF1199" s="59"/>
    </row>
    <row r="1200" s="65" customFormat="1" ht="22" customHeight="1" spans="2:32">
      <c r="B1200" s="73"/>
      <c r="C1200" s="73"/>
      <c r="D1200" s="73"/>
      <c r="E1200" s="73"/>
      <c r="F1200" s="73"/>
      <c r="G1200" s="73"/>
      <c r="H1200" s="73"/>
      <c r="I1200" s="73"/>
      <c r="J1200" s="73"/>
      <c r="K1200" s="73"/>
      <c r="L1200" s="73"/>
      <c r="M1200" s="73"/>
      <c r="N1200" s="73"/>
      <c r="O1200" s="73"/>
      <c r="P1200" s="73"/>
      <c r="Q1200" s="73"/>
      <c r="R1200" s="58">
        <v>98394</v>
      </c>
      <c r="S1200" s="59">
        <v>98583</v>
      </c>
      <c r="T1200" s="58">
        <v>98649</v>
      </c>
      <c r="U1200" s="59">
        <v>98920</v>
      </c>
      <c r="V1200" s="58">
        <v>99039</v>
      </c>
      <c r="W1200" s="59">
        <v>99149</v>
      </c>
      <c r="X1200" s="58">
        <v>99348</v>
      </c>
      <c r="Y1200" s="59"/>
      <c r="Z1200" s="58"/>
      <c r="AA1200" s="59"/>
      <c r="AB1200" s="58"/>
      <c r="AC1200" s="59"/>
      <c r="AD1200" s="58"/>
      <c r="AE1200" s="58"/>
      <c r="AF1200" s="59"/>
    </row>
    <row r="1201" s="65" customFormat="1" ht="22" customHeight="1" spans="2:32">
      <c r="B1201" s="73"/>
      <c r="C1201" s="73"/>
      <c r="D1201" s="73"/>
      <c r="E1201" s="73"/>
      <c r="F1201" s="73"/>
      <c r="G1201" s="73"/>
      <c r="H1201" s="73"/>
      <c r="I1201" s="73"/>
      <c r="J1201" s="73"/>
      <c r="K1201" s="73"/>
      <c r="L1201" s="73"/>
      <c r="M1201" s="73"/>
      <c r="N1201" s="73"/>
      <c r="O1201" s="73"/>
      <c r="P1201" s="73"/>
      <c r="Q1201" s="73"/>
      <c r="R1201" s="58">
        <v>98396</v>
      </c>
      <c r="S1201" s="59">
        <v>98585</v>
      </c>
      <c r="T1201" s="58">
        <v>98650</v>
      </c>
      <c r="U1201" s="59">
        <v>98921</v>
      </c>
      <c r="V1201" s="58">
        <v>99040</v>
      </c>
      <c r="W1201" s="59">
        <v>99150</v>
      </c>
      <c r="X1201" s="58">
        <v>99349</v>
      </c>
      <c r="Y1201" s="59"/>
      <c r="Z1201" s="58"/>
      <c r="AA1201" s="59"/>
      <c r="AB1201" s="58"/>
      <c r="AC1201" s="59"/>
      <c r="AD1201" s="58"/>
      <c r="AE1201" s="58"/>
      <c r="AF1201" s="59"/>
    </row>
    <row r="1202" s="65" customFormat="1" ht="22" customHeight="1" spans="2:32">
      <c r="B1202" s="73"/>
      <c r="C1202" s="73"/>
      <c r="D1202" s="73"/>
      <c r="E1202" s="73"/>
      <c r="F1202" s="73"/>
      <c r="G1202" s="73"/>
      <c r="H1202" s="73"/>
      <c r="I1202" s="73"/>
      <c r="J1202" s="73"/>
      <c r="K1202" s="73"/>
      <c r="L1202" s="73"/>
      <c r="M1202" s="73"/>
      <c r="N1202" s="73"/>
      <c r="O1202" s="73"/>
      <c r="P1202" s="73"/>
      <c r="Q1202" s="73"/>
      <c r="R1202" s="58">
        <v>98397</v>
      </c>
      <c r="S1202" s="59">
        <v>98586</v>
      </c>
      <c r="T1202" s="58">
        <v>98651</v>
      </c>
      <c r="U1202" s="59">
        <v>98922</v>
      </c>
      <c r="V1202" s="58">
        <v>99101</v>
      </c>
      <c r="W1202" s="59">
        <v>99151</v>
      </c>
      <c r="X1202" s="58">
        <v>99350</v>
      </c>
      <c r="Y1202" s="59"/>
      <c r="Z1202" s="58"/>
      <c r="AA1202" s="59"/>
      <c r="AB1202" s="58"/>
      <c r="AC1202" s="59"/>
      <c r="AD1202" s="58"/>
      <c r="AE1202" s="58"/>
      <c r="AF1202" s="59"/>
    </row>
    <row r="1203" s="65" customFormat="1" ht="22" customHeight="1" spans="2:32">
      <c r="B1203" s="73"/>
      <c r="C1203" s="73"/>
      <c r="D1203" s="73"/>
      <c r="E1203" s="73"/>
      <c r="F1203" s="73"/>
      <c r="G1203" s="73"/>
      <c r="H1203" s="73"/>
      <c r="I1203" s="73"/>
      <c r="J1203" s="73"/>
      <c r="K1203" s="73"/>
      <c r="L1203" s="73"/>
      <c r="M1203" s="73"/>
      <c r="N1203" s="73"/>
      <c r="O1203" s="73"/>
      <c r="P1203" s="73"/>
      <c r="Q1203" s="73"/>
      <c r="R1203" s="58">
        <v>98526</v>
      </c>
      <c r="S1203" s="59">
        <v>98587</v>
      </c>
      <c r="T1203" s="58">
        <v>98670</v>
      </c>
      <c r="U1203" s="59">
        <v>98925</v>
      </c>
      <c r="V1203" s="58">
        <v>99102</v>
      </c>
      <c r="W1203" s="59">
        <v>99152</v>
      </c>
      <c r="X1203" s="58">
        <v>99356</v>
      </c>
      <c r="Y1203" s="59"/>
      <c r="Z1203" s="58"/>
      <c r="AA1203" s="59"/>
      <c r="AB1203" s="58"/>
      <c r="AC1203" s="59"/>
      <c r="AD1203" s="58"/>
      <c r="AE1203" s="58"/>
      <c r="AF1203" s="59"/>
    </row>
    <row r="1204" s="65" customFormat="1" ht="22" customHeight="1" spans="2:32">
      <c r="B1204" s="73"/>
      <c r="C1204" s="73"/>
      <c r="D1204" s="73"/>
      <c r="E1204" s="73"/>
      <c r="F1204" s="73"/>
      <c r="G1204" s="73"/>
      <c r="H1204" s="73"/>
      <c r="I1204" s="73"/>
      <c r="J1204" s="73"/>
      <c r="K1204" s="73"/>
      <c r="L1204" s="73"/>
      <c r="M1204" s="73"/>
      <c r="N1204" s="73"/>
      <c r="O1204" s="73"/>
      <c r="P1204" s="73"/>
      <c r="Q1204" s="73"/>
      <c r="R1204" s="58">
        <v>98527</v>
      </c>
      <c r="S1204" s="59">
        <v>98588</v>
      </c>
      <c r="T1204" s="58">
        <v>98672</v>
      </c>
      <c r="U1204" s="59">
        <v>98926</v>
      </c>
      <c r="V1204" s="58">
        <v>99103</v>
      </c>
      <c r="W1204" s="59">
        <v>99153</v>
      </c>
      <c r="X1204" s="58">
        <v>99357</v>
      </c>
      <c r="Y1204" s="59"/>
      <c r="Z1204" s="58"/>
      <c r="AA1204" s="59"/>
      <c r="AB1204" s="58"/>
      <c r="AC1204" s="59"/>
      <c r="AD1204" s="58"/>
      <c r="AE1204" s="58"/>
      <c r="AF1204" s="59"/>
    </row>
    <row r="1205" s="65" customFormat="1" ht="22" customHeight="1" spans="2:32">
      <c r="B1205" s="73"/>
      <c r="C1205" s="73"/>
      <c r="D1205" s="73"/>
      <c r="E1205" s="73"/>
      <c r="F1205" s="73"/>
      <c r="G1205" s="73"/>
      <c r="H1205" s="73"/>
      <c r="I1205" s="73"/>
      <c r="J1205" s="73"/>
      <c r="K1205" s="73"/>
      <c r="L1205" s="73"/>
      <c r="M1205" s="73"/>
      <c r="N1205" s="73"/>
      <c r="O1205" s="73"/>
      <c r="P1205" s="73"/>
      <c r="Q1205" s="73"/>
      <c r="R1205" s="58">
        <v>98530</v>
      </c>
      <c r="S1205" s="59">
        <v>98589</v>
      </c>
      <c r="T1205" s="58">
        <v>98673</v>
      </c>
      <c r="U1205" s="59">
        <v>98929</v>
      </c>
      <c r="V1205" s="58">
        <v>99105</v>
      </c>
      <c r="W1205" s="59">
        <v>99154</v>
      </c>
      <c r="X1205" s="58">
        <v>99359</v>
      </c>
      <c r="Y1205" s="59"/>
      <c r="Z1205" s="58"/>
      <c r="AA1205" s="59"/>
      <c r="AB1205" s="58"/>
      <c r="AC1205" s="59"/>
      <c r="AD1205" s="58"/>
      <c r="AE1205" s="58"/>
      <c r="AF1205" s="59"/>
    </row>
    <row r="1206" s="65" customFormat="1" ht="22" customHeight="1" spans="2:32">
      <c r="B1206" s="73"/>
      <c r="C1206" s="73"/>
      <c r="D1206" s="73"/>
      <c r="E1206" s="73"/>
      <c r="F1206" s="73"/>
      <c r="G1206" s="73"/>
      <c r="H1206" s="73"/>
      <c r="I1206" s="73"/>
      <c r="J1206" s="73"/>
      <c r="K1206" s="73"/>
      <c r="L1206" s="73"/>
      <c r="M1206" s="73"/>
      <c r="N1206" s="73"/>
      <c r="O1206" s="73"/>
      <c r="P1206" s="73"/>
      <c r="Q1206" s="73"/>
      <c r="R1206" s="58">
        <v>98533</v>
      </c>
      <c r="S1206" s="59">
        <v>98590</v>
      </c>
      <c r="T1206" s="58">
        <v>98675</v>
      </c>
      <c r="U1206" s="59">
        <v>98930</v>
      </c>
      <c r="V1206" s="58">
        <v>99107</v>
      </c>
      <c r="W1206" s="59">
        <v>99155</v>
      </c>
      <c r="X1206" s="58">
        <v>99360</v>
      </c>
      <c r="Y1206" s="59"/>
      <c r="Z1206" s="58"/>
      <c r="AA1206" s="59"/>
      <c r="AB1206" s="58"/>
      <c r="AC1206" s="59"/>
      <c r="AD1206" s="58"/>
      <c r="AE1206" s="58"/>
      <c r="AF1206" s="59"/>
    </row>
    <row r="1207" s="65" customFormat="1" ht="22" customHeight="1" spans="2:32">
      <c r="B1207" s="73"/>
      <c r="C1207" s="73"/>
      <c r="D1207" s="73"/>
      <c r="E1207" s="73"/>
      <c r="F1207" s="73"/>
      <c r="G1207" s="73"/>
      <c r="H1207" s="73"/>
      <c r="I1207" s="73"/>
      <c r="J1207" s="73"/>
      <c r="K1207" s="73"/>
      <c r="L1207" s="73"/>
      <c r="M1207" s="73"/>
      <c r="N1207" s="73"/>
      <c r="O1207" s="73"/>
      <c r="P1207" s="73"/>
      <c r="Q1207" s="73"/>
      <c r="R1207" s="58">
        <v>98535</v>
      </c>
      <c r="S1207" s="59">
        <v>98591</v>
      </c>
      <c r="T1207" s="58">
        <v>98811</v>
      </c>
      <c r="U1207" s="59">
        <v>98932</v>
      </c>
      <c r="V1207" s="58">
        <v>99109</v>
      </c>
      <c r="W1207" s="59">
        <v>99156</v>
      </c>
      <c r="X1207" s="58">
        <v>99361</v>
      </c>
      <c r="Y1207" s="59"/>
      <c r="Z1207" s="58"/>
      <c r="AA1207" s="59"/>
      <c r="AB1207" s="58"/>
      <c r="AC1207" s="59"/>
      <c r="AD1207" s="58"/>
      <c r="AE1207" s="58"/>
      <c r="AF1207" s="59"/>
    </row>
    <row r="1208" s="65" customFormat="1" ht="22" customHeight="1" spans="2:32">
      <c r="B1208" s="73"/>
      <c r="C1208" s="73"/>
      <c r="D1208" s="73"/>
      <c r="E1208" s="73"/>
      <c r="F1208" s="73"/>
      <c r="G1208" s="73"/>
      <c r="H1208" s="73"/>
      <c r="I1208" s="73"/>
      <c r="J1208" s="73"/>
      <c r="K1208" s="73"/>
      <c r="L1208" s="73"/>
      <c r="M1208" s="73"/>
      <c r="N1208" s="73"/>
      <c r="O1208" s="73"/>
      <c r="P1208" s="73"/>
      <c r="Q1208" s="73"/>
      <c r="R1208" s="58">
        <v>98536</v>
      </c>
      <c r="S1208" s="59">
        <v>98592</v>
      </c>
      <c r="T1208" s="58">
        <v>98812</v>
      </c>
      <c r="U1208" s="59">
        <v>98933</v>
      </c>
      <c r="V1208" s="58">
        <v>99110</v>
      </c>
      <c r="W1208" s="59">
        <v>99157</v>
      </c>
      <c r="X1208" s="58">
        <v>99363</v>
      </c>
      <c r="Y1208" s="59"/>
      <c r="Z1208" s="58"/>
      <c r="AA1208" s="59"/>
      <c r="AB1208" s="58"/>
      <c r="AC1208" s="59"/>
      <c r="AD1208" s="58"/>
      <c r="AE1208" s="58"/>
      <c r="AF1208" s="59"/>
    </row>
    <row r="1209" s="65" customFormat="1" ht="22" customHeight="1" spans="2:32">
      <c r="B1209" s="73"/>
      <c r="C1209" s="73"/>
      <c r="D1209" s="73"/>
      <c r="E1209" s="73"/>
      <c r="F1209" s="73"/>
      <c r="G1209" s="73"/>
      <c r="H1209" s="73"/>
      <c r="I1209" s="73"/>
      <c r="J1209" s="73"/>
      <c r="K1209" s="73"/>
      <c r="L1209" s="73"/>
      <c r="M1209" s="73"/>
      <c r="N1209" s="73"/>
      <c r="O1209" s="73"/>
      <c r="P1209" s="73"/>
      <c r="Q1209" s="73"/>
      <c r="R1209" s="58">
        <v>98537</v>
      </c>
      <c r="S1209" s="59">
        <v>98593</v>
      </c>
      <c r="T1209" s="58">
        <v>98813</v>
      </c>
      <c r="U1209" s="59">
        <v>98935</v>
      </c>
      <c r="V1209" s="58">
        <v>99111</v>
      </c>
      <c r="W1209" s="59">
        <v>99158</v>
      </c>
      <c r="X1209" s="58">
        <v>99371</v>
      </c>
      <c r="Y1209" s="59"/>
      <c r="Z1209" s="58"/>
      <c r="AA1209" s="59"/>
      <c r="AB1209" s="58"/>
      <c r="AC1209" s="59"/>
      <c r="AD1209" s="58"/>
      <c r="AE1209" s="58"/>
      <c r="AF1209" s="59"/>
    </row>
    <row r="1210" s="65" customFormat="1" ht="22" customHeight="1" spans="2:32">
      <c r="B1210" s="73"/>
      <c r="C1210" s="73"/>
      <c r="D1210" s="73"/>
      <c r="E1210" s="73"/>
      <c r="F1210" s="73"/>
      <c r="G1210" s="73"/>
      <c r="H1210" s="73"/>
      <c r="I1210" s="73"/>
      <c r="J1210" s="73"/>
      <c r="K1210" s="73"/>
      <c r="L1210" s="73"/>
      <c r="M1210" s="73"/>
      <c r="N1210" s="73"/>
      <c r="O1210" s="73"/>
      <c r="P1210" s="73"/>
      <c r="Q1210" s="73"/>
      <c r="R1210" s="58">
        <v>98538</v>
      </c>
      <c r="S1210" s="59">
        <v>98595</v>
      </c>
      <c r="T1210" s="58">
        <v>98814</v>
      </c>
      <c r="U1210" s="59">
        <v>98936</v>
      </c>
      <c r="V1210" s="58">
        <v>99113</v>
      </c>
      <c r="W1210" s="59">
        <v>99159</v>
      </c>
      <c r="X1210" s="58">
        <v>99401</v>
      </c>
      <c r="Y1210" s="59"/>
      <c r="Z1210" s="58"/>
      <c r="AA1210" s="59"/>
      <c r="AB1210" s="58"/>
      <c r="AC1210" s="59"/>
      <c r="AD1210" s="58"/>
      <c r="AE1210" s="58"/>
      <c r="AF1210" s="59"/>
    </row>
    <row r="1211" s="65" customFormat="1" ht="22" customHeight="1" spans="2:32">
      <c r="B1211" s="73"/>
      <c r="C1211" s="73"/>
      <c r="D1211" s="73"/>
      <c r="E1211" s="73"/>
      <c r="F1211" s="73"/>
      <c r="G1211" s="73"/>
      <c r="H1211" s="73"/>
      <c r="I1211" s="73"/>
      <c r="J1211" s="73"/>
      <c r="K1211" s="73"/>
      <c r="L1211" s="73"/>
      <c r="M1211" s="73"/>
      <c r="N1211" s="73"/>
      <c r="O1211" s="73"/>
      <c r="P1211" s="73"/>
      <c r="Q1211" s="73"/>
      <c r="R1211" s="58">
        <v>98539</v>
      </c>
      <c r="S1211" s="59">
        <v>98596</v>
      </c>
      <c r="T1211" s="58">
        <v>98815</v>
      </c>
      <c r="U1211" s="59">
        <v>98937</v>
      </c>
      <c r="V1211" s="58">
        <v>99114</v>
      </c>
      <c r="W1211" s="59">
        <v>99160</v>
      </c>
      <c r="X1211" s="58">
        <v>99402</v>
      </c>
      <c r="Y1211" s="59"/>
      <c r="Z1211" s="58"/>
      <c r="AA1211" s="59"/>
      <c r="AB1211" s="58"/>
      <c r="AC1211" s="59"/>
      <c r="AD1211" s="58"/>
      <c r="AE1211" s="58"/>
      <c r="AF1211" s="59"/>
    </row>
    <row r="1212" s="65" customFormat="1" ht="22" customHeight="1" spans="2:32">
      <c r="B1212" s="73"/>
      <c r="C1212" s="73"/>
      <c r="D1212" s="73"/>
      <c r="E1212" s="73"/>
      <c r="F1212" s="73"/>
      <c r="G1212" s="73"/>
      <c r="H1212" s="73"/>
      <c r="I1212" s="73"/>
      <c r="J1212" s="73"/>
      <c r="K1212" s="73"/>
      <c r="L1212" s="73"/>
      <c r="M1212" s="73"/>
      <c r="N1212" s="73"/>
      <c r="O1212" s="73"/>
      <c r="P1212" s="73"/>
      <c r="Q1212" s="73"/>
      <c r="R1212" s="58">
        <v>98541</v>
      </c>
      <c r="S1212" s="59">
        <v>98601</v>
      </c>
      <c r="T1212" s="58">
        <v>98816</v>
      </c>
      <c r="U1212" s="59">
        <v>98938</v>
      </c>
      <c r="V1212" s="58">
        <v>99115</v>
      </c>
      <c r="W1212" s="59">
        <v>99161</v>
      </c>
      <c r="X1212" s="58"/>
      <c r="Y1212" s="59"/>
      <c r="Z1212" s="58"/>
      <c r="AA1212" s="59"/>
      <c r="AB1212" s="58"/>
      <c r="AC1212" s="59"/>
      <c r="AD1212" s="58"/>
      <c r="AE1212" s="58"/>
      <c r="AF1212" s="59"/>
    </row>
    <row r="1213" s="65" customFormat="1" ht="22" customHeight="1" spans="2:32">
      <c r="B1213" s="73"/>
      <c r="C1213" s="73"/>
      <c r="D1213" s="73"/>
      <c r="E1213" s="73"/>
      <c r="F1213" s="73"/>
      <c r="G1213" s="73"/>
      <c r="H1213" s="73"/>
      <c r="I1213" s="73"/>
      <c r="J1213" s="73"/>
      <c r="K1213" s="73"/>
      <c r="L1213" s="73"/>
      <c r="M1213" s="73"/>
      <c r="N1213" s="73"/>
      <c r="O1213" s="73"/>
      <c r="P1213" s="73"/>
      <c r="Q1213" s="73"/>
      <c r="R1213" s="58">
        <v>98542</v>
      </c>
      <c r="S1213" s="59">
        <v>98602</v>
      </c>
      <c r="T1213" s="58">
        <v>98817</v>
      </c>
      <c r="U1213" s="59">
        <v>98940</v>
      </c>
      <c r="V1213" s="58">
        <v>99116</v>
      </c>
      <c r="W1213" s="59">
        <v>99166</v>
      </c>
      <c r="X1213" s="58"/>
      <c r="Y1213" s="59"/>
      <c r="Z1213" s="58"/>
      <c r="AA1213" s="59"/>
      <c r="AB1213" s="58"/>
      <c r="AC1213" s="59"/>
      <c r="AD1213" s="58"/>
      <c r="AE1213" s="58"/>
      <c r="AF1213" s="59"/>
    </row>
    <row r="1214" s="65" customFormat="1" ht="22" customHeight="1" spans="2:32">
      <c r="B1214" s="73"/>
      <c r="C1214" s="73"/>
      <c r="D1214" s="73"/>
      <c r="E1214" s="73"/>
      <c r="F1214" s="73"/>
      <c r="G1214" s="73"/>
      <c r="H1214" s="73"/>
      <c r="I1214" s="73"/>
      <c r="J1214" s="73"/>
      <c r="K1214" s="73"/>
      <c r="L1214" s="73"/>
      <c r="M1214" s="73"/>
      <c r="N1214" s="73"/>
      <c r="O1214" s="73"/>
      <c r="P1214" s="73"/>
      <c r="Q1214" s="73"/>
      <c r="R1214" s="58">
        <v>98546</v>
      </c>
      <c r="S1214" s="59">
        <v>98603</v>
      </c>
      <c r="T1214" s="58">
        <v>98819</v>
      </c>
      <c r="U1214" s="59">
        <v>98941</v>
      </c>
      <c r="V1214" s="58">
        <v>99117</v>
      </c>
      <c r="W1214" s="59">
        <v>99167</v>
      </c>
      <c r="X1214" s="58"/>
      <c r="Y1214" s="59"/>
      <c r="Z1214" s="58"/>
      <c r="AA1214" s="59"/>
      <c r="AB1214" s="58"/>
      <c r="AC1214" s="59"/>
      <c r="AD1214" s="58"/>
      <c r="AE1214" s="58"/>
      <c r="AF1214" s="59"/>
    </row>
    <row r="1215" s="65" customFormat="1" ht="22" customHeight="1" spans="2:32">
      <c r="B1215" s="73"/>
      <c r="C1215" s="73"/>
      <c r="D1215" s="73"/>
      <c r="E1215" s="73"/>
      <c r="F1215" s="73"/>
      <c r="G1215" s="73"/>
      <c r="H1215" s="73"/>
      <c r="I1215" s="73"/>
      <c r="J1215" s="73"/>
      <c r="K1215" s="73"/>
      <c r="L1215" s="73"/>
      <c r="M1215" s="73"/>
      <c r="N1215" s="73"/>
      <c r="O1215" s="73"/>
      <c r="P1215" s="73"/>
      <c r="Q1215" s="73"/>
      <c r="R1215" s="58">
        <v>98547</v>
      </c>
      <c r="S1215" s="59">
        <v>98610</v>
      </c>
      <c r="T1215" s="58">
        <v>98821</v>
      </c>
      <c r="U1215" s="59">
        <v>98943</v>
      </c>
      <c r="V1215" s="58">
        <v>99118</v>
      </c>
      <c r="W1215" s="59">
        <v>99169</v>
      </c>
      <c r="X1215" s="58"/>
      <c r="Y1215" s="59"/>
      <c r="Z1215" s="58"/>
      <c r="AA1215" s="59"/>
      <c r="AB1215" s="58"/>
      <c r="AC1215" s="59"/>
      <c r="AD1215" s="58"/>
      <c r="AE1215" s="58"/>
      <c r="AF1215" s="59"/>
    </row>
    <row r="1216" s="65" customFormat="1" ht="22" customHeight="1" spans="2:32">
      <c r="B1216" s="73"/>
      <c r="C1216" s="73"/>
      <c r="D1216" s="73"/>
      <c r="E1216" s="73"/>
      <c r="F1216" s="73"/>
      <c r="G1216" s="73"/>
      <c r="H1216" s="73"/>
      <c r="I1216" s="73"/>
      <c r="J1216" s="73"/>
      <c r="K1216" s="73"/>
      <c r="L1216" s="73"/>
      <c r="M1216" s="73"/>
      <c r="N1216" s="73"/>
      <c r="O1216" s="73"/>
      <c r="P1216" s="73"/>
      <c r="Q1216" s="73"/>
      <c r="R1216" s="58">
        <v>98548</v>
      </c>
      <c r="S1216" s="59">
        <v>98611</v>
      </c>
      <c r="T1216" s="58">
        <v>98822</v>
      </c>
      <c r="U1216" s="59">
        <v>98946</v>
      </c>
      <c r="V1216" s="58">
        <v>99119</v>
      </c>
      <c r="W1216" s="59">
        <v>99170</v>
      </c>
      <c r="X1216" s="58"/>
      <c r="Y1216" s="59"/>
      <c r="Z1216" s="58"/>
      <c r="AA1216" s="59"/>
      <c r="AB1216" s="58"/>
      <c r="AC1216" s="59"/>
      <c r="AD1216" s="58"/>
      <c r="AE1216" s="58"/>
      <c r="AF1216" s="59"/>
    </row>
    <row r="1217" s="65" customFormat="1" ht="22" customHeight="1" spans="2:32">
      <c r="B1217" s="73"/>
      <c r="C1217" s="73"/>
      <c r="D1217" s="73"/>
      <c r="E1217" s="73"/>
      <c r="F1217" s="73"/>
      <c r="G1217" s="73"/>
      <c r="H1217" s="73"/>
      <c r="I1217" s="73"/>
      <c r="J1217" s="73"/>
      <c r="K1217" s="73"/>
      <c r="L1217" s="73"/>
      <c r="M1217" s="73"/>
      <c r="N1217" s="73"/>
      <c r="O1217" s="73"/>
      <c r="P1217" s="73"/>
      <c r="Q1217" s="73"/>
      <c r="R1217" s="58">
        <v>98550</v>
      </c>
      <c r="S1217" s="59">
        <v>98612</v>
      </c>
      <c r="T1217" s="58">
        <v>98826</v>
      </c>
      <c r="U1217" s="59">
        <v>98947</v>
      </c>
      <c r="V1217" s="58">
        <v>99122</v>
      </c>
      <c r="W1217" s="59">
        <v>99171</v>
      </c>
      <c r="X1217" s="58"/>
      <c r="Y1217" s="59"/>
      <c r="Z1217" s="58"/>
      <c r="AA1217" s="59"/>
      <c r="AB1217" s="58"/>
      <c r="AC1217" s="59"/>
      <c r="AD1217" s="58"/>
      <c r="AE1217" s="58"/>
      <c r="AF1217" s="59"/>
    </row>
    <row r="1218" s="65" customFormat="1" ht="22" customHeight="1" spans="2:32">
      <c r="B1218" s="73"/>
      <c r="C1218" s="73"/>
      <c r="D1218" s="73"/>
      <c r="E1218" s="73"/>
      <c r="F1218" s="73"/>
      <c r="G1218" s="73"/>
      <c r="H1218" s="73"/>
      <c r="I1218" s="73"/>
      <c r="J1218" s="73"/>
      <c r="K1218" s="73"/>
      <c r="L1218" s="73"/>
      <c r="M1218" s="73"/>
      <c r="N1218" s="73"/>
      <c r="O1218" s="73"/>
      <c r="P1218" s="73"/>
      <c r="Q1218" s="73"/>
      <c r="R1218" s="58">
        <v>98552</v>
      </c>
      <c r="S1218" s="59">
        <v>98613</v>
      </c>
      <c r="T1218" s="58">
        <v>98827</v>
      </c>
      <c r="U1218" s="59">
        <v>98948</v>
      </c>
      <c r="V1218" s="58">
        <v>99123</v>
      </c>
      <c r="W1218" s="59">
        <v>99173</v>
      </c>
      <c r="X1218" s="58"/>
      <c r="Y1218" s="59"/>
      <c r="Z1218" s="58"/>
      <c r="AA1218" s="59"/>
      <c r="AB1218" s="58"/>
      <c r="AC1218" s="59"/>
      <c r="AD1218" s="58"/>
      <c r="AE1218" s="58"/>
      <c r="AF1218" s="59"/>
    </row>
    <row r="1219" s="65" customFormat="1" ht="22" customHeight="1" spans="2:32">
      <c r="B1219" s="73"/>
      <c r="C1219" s="73"/>
      <c r="D1219" s="73"/>
      <c r="E1219" s="73"/>
      <c r="F1219" s="73"/>
      <c r="G1219" s="73"/>
      <c r="H1219" s="73"/>
      <c r="I1219" s="73"/>
      <c r="J1219" s="73"/>
      <c r="K1219" s="73"/>
      <c r="L1219" s="73"/>
      <c r="M1219" s="73"/>
      <c r="N1219" s="73"/>
      <c r="O1219" s="73"/>
      <c r="P1219" s="73"/>
      <c r="Q1219" s="73"/>
      <c r="R1219" s="58">
        <v>98554</v>
      </c>
      <c r="S1219" s="59">
        <v>98614</v>
      </c>
      <c r="T1219" s="58">
        <v>98830</v>
      </c>
      <c r="U1219" s="59">
        <v>98950</v>
      </c>
      <c r="V1219" s="58">
        <v>99124</v>
      </c>
      <c r="W1219" s="59">
        <v>99174</v>
      </c>
      <c r="X1219" s="58"/>
      <c r="Y1219" s="59"/>
      <c r="Z1219" s="58"/>
      <c r="AA1219" s="59"/>
      <c r="AB1219" s="58"/>
      <c r="AC1219" s="59"/>
      <c r="AD1219" s="58"/>
      <c r="AE1219" s="58"/>
      <c r="AF1219" s="59"/>
    </row>
    <row r="1220" s="65" customFormat="1" ht="22" customHeight="1" spans="2:32">
      <c r="B1220" s="73"/>
      <c r="C1220" s="73"/>
      <c r="D1220" s="73"/>
      <c r="E1220" s="73"/>
      <c r="F1220" s="73"/>
      <c r="G1220" s="73"/>
      <c r="H1220" s="73"/>
      <c r="I1220" s="73"/>
      <c r="J1220" s="73"/>
      <c r="K1220" s="73"/>
      <c r="L1220" s="73"/>
      <c r="M1220" s="73"/>
      <c r="N1220" s="73"/>
      <c r="O1220" s="73"/>
      <c r="P1220" s="73"/>
      <c r="Q1220" s="73"/>
      <c r="R1220" s="58">
        <v>98555</v>
      </c>
      <c r="S1220" s="59">
        <v>98616</v>
      </c>
      <c r="T1220" s="58">
        <v>98831</v>
      </c>
      <c r="U1220" s="59">
        <v>98952</v>
      </c>
      <c r="V1220" s="58">
        <v>99125</v>
      </c>
      <c r="W1220" s="59">
        <v>99176</v>
      </c>
      <c r="X1220" s="58"/>
      <c r="Y1220" s="59"/>
      <c r="Z1220" s="58"/>
      <c r="AA1220" s="59"/>
      <c r="AB1220" s="58"/>
      <c r="AC1220" s="59"/>
      <c r="AD1220" s="58"/>
      <c r="AE1220" s="58"/>
      <c r="AF1220" s="59"/>
    </row>
    <row r="1221" s="65" customFormat="1" ht="22" customHeight="1" spans="2:32">
      <c r="B1221" s="73"/>
      <c r="C1221" s="73"/>
      <c r="D1221" s="73"/>
      <c r="E1221" s="73"/>
      <c r="F1221" s="73"/>
      <c r="G1221" s="73"/>
      <c r="H1221" s="73"/>
      <c r="I1221" s="73"/>
      <c r="J1221" s="73"/>
      <c r="K1221" s="73"/>
      <c r="L1221" s="73"/>
      <c r="M1221" s="73"/>
      <c r="N1221" s="73"/>
      <c r="O1221" s="73"/>
      <c r="P1221" s="73"/>
      <c r="Q1221" s="73"/>
      <c r="R1221" s="58">
        <v>98557</v>
      </c>
      <c r="S1221" s="59">
        <v>98617</v>
      </c>
      <c r="T1221" s="58">
        <v>98832</v>
      </c>
      <c r="U1221" s="59">
        <v>99004</v>
      </c>
      <c r="V1221" s="58">
        <v>99126</v>
      </c>
      <c r="W1221" s="59">
        <v>99179</v>
      </c>
      <c r="X1221" s="58"/>
      <c r="Y1221" s="59"/>
      <c r="Z1221" s="58"/>
      <c r="AA1221" s="59"/>
      <c r="AB1221" s="58"/>
      <c r="AC1221" s="59"/>
      <c r="AD1221" s="58"/>
      <c r="AE1221" s="58"/>
      <c r="AF1221" s="59"/>
    </row>
    <row r="1222" s="65" customFormat="1" ht="22" customHeight="1" spans="2:32">
      <c r="B1222" s="73"/>
      <c r="C1222" s="73"/>
      <c r="D1222" s="73"/>
      <c r="E1222" s="73"/>
      <c r="F1222" s="73"/>
      <c r="G1222" s="73"/>
      <c r="H1222" s="73"/>
      <c r="I1222" s="73"/>
      <c r="J1222" s="73"/>
      <c r="K1222" s="73"/>
      <c r="L1222" s="73"/>
      <c r="M1222" s="73"/>
      <c r="N1222" s="73"/>
      <c r="O1222" s="73"/>
      <c r="P1222" s="73"/>
      <c r="Q1222" s="73"/>
      <c r="R1222" s="58">
        <v>98559</v>
      </c>
      <c r="S1222" s="59">
        <v>98619</v>
      </c>
      <c r="T1222" s="58">
        <v>98833</v>
      </c>
      <c r="U1222" s="59">
        <v>99006</v>
      </c>
      <c r="V1222" s="58">
        <v>99127</v>
      </c>
      <c r="W1222" s="59">
        <v>99180</v>
      </c>
      <c r="X1222" s="58"/>
      <c r="Y1222" s="59"/>
      <c r="Z1222" s="58"/>
      <c r="AA1222" s="59"/>
      <c r="AB1222" s="58"/>
      <c r="AC1222" s="59"/>
      <c r="AD1222" s="58"/>
      <c r="AE1222" s="58"/>
      <c r="AF1222" s="59"/>
    </row>
    <row r="1223" s="65" customFormat="1" ht="22" customHeight="1" spans="2:32">
      <c r="B1223" s="73"/>
      <c r="C1223" s="73"/>
      <c r="D1223" s="73"/>
      <c r="E1223" s="73"/>
      <c r="F1223" s="73"/>
      <c r="G1223" s="73"/>
      <c r="H1223" s="73"/>
      <c r="I1223" s="73"/>
      <c r="J1223" s="73"/>
      <c r="K1223" s="73"/>
      <c r="L1223" s="73"/>
      <c r="M1223" s="73"/>
      <c r="N1223" s="73"/>
      <c r="O1223" s="73"/>
      <c r="P1223" s="73"/>
      <c r="Q1223" s="73"/>
      <c r="R1223" s="58">
        <v>98560</v>
      </c>
      <c r="S1223" s="59">
        <v>98620</v>
      </c>
      <c r="T1223" s="58">
        <v>98834</v>
      </c>
      <c r="U1223" s="59">
        <v>99008</v>
      </c>
      <c r="V1223" s="58">
        <v>99128</v>
      </c>
      <c r="W1223" s="59">
        <v>99181</v>
      </c>
      <c r="X1223" s="58"/>
      <c r="Y1223" s="59"/>
      <c r="Z1223" s="58"/>
      <c r="AA1223" s="59"/>
      <c r="AB1223" s="58"/>
      <c r="AC1223" s="59"/>
      <c r="AD1223" s="58"/>
      <c r="AE1223" s="58"/>
      <c r="AF1223" s="59"/>
    </row>
    <row r="1224" s="65" customFormat="1" ht="22" customHeight="1" spans="2:32">
      <c r="B1224" s="73"/>
      <c r="C1224" s="73"/>
      <c r="D1224" s="73"/>
      <c r="E1224" s="73"/>
      <c r="F1224" s="73"/>
      <c r="G1224" s="73"/>
      <c r="H1224" s="73"/>
      <c r="I1224" s="73"/>
      <c r="J1224" s="73"/>
      <c r="K1224" s="73"/>
      <c r="L1224" s="73"/>
      <c r="M1224" s="73"/>
      <c r="N1224" s="73"/>
      <c r="O1224" s="73"/>
      <c r="P1224" s="73"/>
      <c r="Q1224" s="73"/>
      <c r="R1224" s="58">
        <v>98561</v>
      </c>
      <c r="S1224" s="59">
        <v>98621</v>
      </c>
      <c r="T1224" s="58">
        <v>98836</v>
      </c>
      <c r="U1224" s="59">
        <v>99009</v>
      </c>
      <c r="V1224" s="58">
        <v>99129</v>
      </c>
      <c r="W1224" s="59">
        <v>99185</v>
      </c>
      <c r="X1224" s="58"/>
      <c r="Y1224" s="59"/>
      <c r="Z1224" s="58"/>
      <c r="AA1224" s="59"/>
      <c r="AB1224" s="58"/>
      <c r="AC1224" s="59"/>
      <c r="AD1224" s="58"/>
      <c r="AE1224" s="58"/>
      <c r="AF1224" s="59"/>
    </row>
    <row r="1225" s="65" customFormat="1" ht="22" customHeight="1" spans="2:32">
      <c r="B1225" s="73"/>
      <c r="C1225" s="73"/>
      <c r="D1225" s="73"/>
      <c r="E1225" s="73"/>
      <c r="F1225" s="73"/>
      <c r="G1225" s="73"/>
      <c r="H1225" s="73"/>
      <c r="I1225" s="73"/>
      <c r="J1225" s="73"/>
      <c r="K1225" s="73"/>
      <c r="L1225" s="73"/>
      <c r="M1225" s="73"/>
      <c r="N1225" s="73"/>
      <c r="O1225" s="73"/>
      <c r="P1225" s="73"/>
      <c r="Q1225" s="73"/>
      <c r="R1225" s="58">
        <v>98562</v>
      </c>
      <c r="S1225" s="59">
        <v>98624</v>
      </c>
      <c r="T1225" s="58">
        <v>98840</v>
      </c>
      <c r="U1225" s="59">
        <v>99012</v>
      </c>
      <c r="V1225" s="58">
        <v>99130</v>
      </c>
      <c r="W1225" s="59">
        <v>99320</v>
      </c>
      <c r="X1225" s="58"/>
      <c r="Y1225" s="59"/>
      <c r="Z1225" s="58"/>
      <c r="AA1225" s="59"/>
      <c r="AB1225" s="58"/>
      <c r="AC1225" s="59"/>
      <c r="AD1225" s="58"/>
      <c r="AE1225" s="58"/>
      <c r="AF1225" s="59"/>
    </row>
    <row r="1226" s="65" customFormat="1" ht="22" customHeight="1" spans="2:32">
      <c r="B1226" s="73"/>
      <c r="C1226" s="73"/>
      <c r="D1226" s="73"/>
      <c r="E1226" s="73"/>
      <c r="F1226" s="73"/>
      <c r="G1226" s="73"/>
      <c r="H1226" s="73"/>
      <c r="I1226" s="73"/>
      <c r="J1226" s="73"/>
      <c r="K1226" s="73"/>
      <c r="L1226" s="73"/>
      <c r="M1226" s="73"/>
      <c r="N1226" s="73"/>
      <c r="O1226" s="73"/>
      <c r="P1226" s="73"/>
      <c r="Q1226" s="73"/>
      <c r="R1226" s="58">
        <v>98563</v>
      </c>
      <c r="S1226" s="59">
        <v>98625</v>
      </c>
      <c r="T1226" s="58">
        <v>98843</v>
      </c>
      <c r="U1226" s="59">
        <v>99013</v>
      </c>
      <c r="V1226" s="58">
        <v>99131</v>
      </c>
      <c r="W1226" s="59">
        <v>99321</v>
      </c>
      <c r="X1226" s="58"/>
      <c r="Y1226" s="59"/>
      <c r="Z1226" s="58"/>
      <c r="AA1226" s="59"/>
      <c r="AB1226" s="58"/>
      <c r="AC1226" s="59"/>
      <c r="AD1226" s="58"/>
      <c r="AE1226" s="58"/>
      <c r="AF1226" s="59"/>
    </row>
    <row r="1227" s="65" customFormat="1" ht="22" customHeight="1" spans="2:32">
      <c r="B1227" s="73"/>
      <c r="C1227" s="73"/>
      <c r="D1227" s="73"/>
      <c r="E1227" s="73"/>
      <c r="F1227" s="73"/>
      <c r="G1227" s="73"/>
      <c r="H1227" s="73"/>
      <c r="I1227" s="73"/>
      <c r="J1227" s="73"/>
      <c r="K1227" s="73"/>
      <c r="L1227" s="73"/>
      <c r="M1227" s="73"/>
      <c r="N1227" s="73"/>
      <c r="O1227" s="73"/>
      <c r="P1227" s="73"/>
      <c r="Q1227" s="73"/>
      <c r="R1227" s="58">
        <v>98564</v>
      </c>
      <c r="S1227" s="59">
        <v>98628</v>
      </c>
      <c r="T1227" s="58">
        <v>98845</v>
      </c>
      <c r="U1227" s="59">
        <v>99014</v>
      </c>
      <c r="V1227" s="58">
        <v>99133</v>
      </c>
      <c r="W1227" s="59">
        <v>99322</v>
      </c>
      <c r="X1227" s="58"/>
      <c r="Y1227" s="59"/>
      <c r="Z1227" s="58"/>
      <c r="AA1227" s="59"/>
      <c r="AB1227" s="58"/>
      <c r="AC1227" s="59"/>
      <c r="AD1227" s="58"/>
      <c r="AE1227" s="58"/>
      <c r="AF1227" s="59"/>
    </row>
    <row r="1228" s="65" customFormat="1" ht="22" customHeight="1" spans="2:32">
      <c r="B1228" s="73"/>
      <c r="C1228" s="73"/>
      <c r="D1228" s="73"/>
      <c r="E1228" s="73"/>
      <c r="F1228" s="73"/>
      <c r="G1228" s="73"/>
      <c r="H1228" s="73"/>
      <c r="I1228" s="73"/>
      <c r="J1228" s="73"/>
      <c r="K1228" s="73"/>
      <c r="L1228" s="73"/>
      <c r="M1228" s="73"/>
      <c r="N1228" s="73"/>
      <c r="O1228" s="73"/>
      <c r="P1228" s="73"/>
      <c r="Q1228" s="73"/>
      <c r="R1228" s="58">
        <v>98565</v>
      </c>
      <c r="S1228" s="59">
        <v>98629</v>
      </c>
      <c r="T1228" s="58">
        <v>98846</v>
      </c>
      <c r="U1228" s="59">
        <v>99015</v>
      </c>
      <c r="V1228" s="58">
        <v>99134</v>
      </c>
      <c r="W1228" s="59">
        <v>99326</v>
      </c>
      <c r="X1228" s="58"/>
      <c r="Y1228" s="59"/>
      <c r="Z1228" s="58"/>
      <c r="AA1228" s="59"/>
      <c r="AB1228" s="58"/>
      <c r="AC1228" s="59"/>
      <c r="AD1228" s="58"/>
      <c r="AE1228" s="58"/>
      <c r="AF1228" s="59"/>
    </row>
    <row r="1229" s="65" customFormat="1" ht="22" customHeight="1" spans="2:32">
      <c r="B1229" s="73"/>
      <c r="C1229" s="73"/>
      <c r="D1229" s="73"/>
      <c r="E1229" s="73"/>
      <c r="F1229" s="73"/>
      <c r="G1229" s="73"/>
      <c r="H1229" s="73"/>
      <c r="I1229" s="73"/>
      <c r="J1229" s="73"/>
      <c r="K1229" s="73"/>
      <c r="L1229" s="73"/>
      <c r="M1229" s="73"/>
      <c r="N1229" s="73"/>
      <c r="O1229" s="73"/>
      <c r="P1229" s="73"/>
      <c r="Q1229" s="73"/>
      <c r="R1229" s="58">
        <v>98566</v>
      </c>
      <c r="S1229" s="59">
        <v>98631</v>
      </c>
      <c r="T1229" s="58">
        <v>98847</v>
      </c>
      <c r="U1229" s="59">
        <v>99017</v>
      </c>
      <c r="V1229" s="58">
        <v>99135</v>
      </c>
      <c r="W1229" s="59">
        <v>99328</v>
      </c>
      <c r="X1229" s="58"/>
      <c r="Y1229" s="59"/>
      <c r="Z1229" s="58"/>
      <c r="AA1229" s="59"/>
      <c r="AB1229" s="58"/>
      <c r="AC1229" s="59"/>
      <c r="AD1229" s="58"/>
      <c r="AE1229" s="58"/>
      <c r="AF1229" s="59"/>
    </row>
    <row r="1230" s="65" customFormat="1" ht="22" customHeight="1" spans="2:32">
      <c r="B1230" s="73"/>
      <c r="C1230" s="73"/>
      <c r="D1230" s="73"/>
      <c r="E1230" s="73"/>
      <c r="F1230" s="73"/>
      <c r="G1230" s="73"/>
      <c r="H1230" s="73"/>
      <c r="I1230" s="73"/>
      <c r="J1230" s="73"/>
      <c r="K1230" s="73"/>
      <c r="L1230" s="73"/>
      <c r="M1230" s="73"/>
      <c r="N1230" s="73"/>
      <c r="O1230" s="73"/>
      <c r="P1230" s="73"/>
      <c r="Q1230" s="73"/>
      <c r="R1230" s="58">
        <v>98568</v>
      </c>
      <c r="S1230" s="59">
        <v>98635</v>
      </c>
      <c r="T1230" s="58">
        <v>98849</v>
      </c>
      <c r="U1230" s="59">
        <v>99018</v>
      </c>
      <c r="V1230" s="58">
        <v>99136</v>
      </c>
      <c r="W1230" s="59">
        <v>99329</v>
      </c>
      <c r="X1230" s="58"/>
      <c r="Y1230" s="59"/>
      <c r="Z1230" s="58"/>
      <c r="AA1230" s="59"/>
      <c r="AB1230" s="58"/>
      <c r="AC1230" s="59"/>
      <c r="AD1230" s="58"/>
      <c r="AE1230" s="58"/>
      <c r="AF1230" s="59"/>
    </row>
    <row r="1231" s="65" customFormat="1" ht="22" customHeight="1" spans="2:32">
      <c r="B1231" s="73"/>
      <c r="C1231" s="73"/>
      <c r="D1231" s="73"/>
      <c r="E1231" s="73"/>
      <c r="F1231" s="73"/>
      <c r="G1231" s="73"/>
      <c r="H1231" s="73"/>
      <c r="I1231" s="73"/>
      <c r="J1231" s="73"/>
      <c r="K1231" s="73"/>
      <c r="L1231" s="73"/>
      <c r="M1231" s="73"/>
      <c r="N1231" s="73"/>
      <c r="O1231" s="73"/>
      <c r="P1231" s="73"/>
      <c r="Q1231" s="73"/>
      <c r="R1231" s="58">
        <v>98570</v>
      </c>
      <c r="S1231" s="59">
        <v>98637</v>
      </c>
      <c r="T1231" s="58">
        <v>98851</v>
      </c>
      <c r="U1231" s="59">
        <v>99020</v>
      </c>
      <c r="V1231" s="58">
        <v>99137</v>
      </c>
      <c r="W1231" s="59">
        <v>99330</v>
      </c>
      <c r="X1231" s="58"/>
      <c r="Y1231" s="59"/>
      <c r="Z1231" s="58"/>
      <c r="AA1231" s="59"/>
      <c r="AB1231" s="58"/>
      <c r="AC1231" s="59"/>
      <c r="AD1231" s="58"/>
      <c r="AE1231" s="58"/>
      <c r="AF1231" s="59"/>
    </row>
    <row r="1232" s="65" customFormat="1" ht="22" customHeight="1" spans="2:32">
      <c r="B1232" s="73"/>
      <c r="C1232" s="73"/>
      <c r="D1232" s="73"/>
      <c r="E1232" s="73"/>
      <c r="F1232" s="73"/>
      <c r="G1232" s="73"/>
      <c r="H1232" s="73"/>
      <c r="I1232" s="73"/>
      <c r="J1232" s="73"/>
      <c r="K1232" s="73"/>
      <c r="L1232" s="73"/>
      <c r="M1232" s="73"/>
      <c r="N1232" s="73"/>
      <c r="O1232" s="73"/>
      <c r="P1232" s="73"/>
      <c r="Q1232" s="73"/>
      <c r="R1232" s="58">
        <v>98571</v>
      </c>
      <c r="S1232" s="59">
        <v>98638</v>
      </c>
      <c r="T1232" s="58">
        <v>98852</v>
      </c>
      <c r="U1232" s="59">
        <v>99023</v>
      </c>
      <c r="V1232" s="58">
        <v>99138</v>
      </c>
      <c r="W1232" s="59">
        <v>99332</v>
      </c>
      <c r="X1232" s="58"/>
      <c r="Y1232" s="59"/>
      <c r="Z1232" s="58"/>
      <c r="AA1232" s="59"/>
      <c r="AB1232" s="58"/>
      <c r="AC1232" s="59"/>
      <c r="AD1232" s="58"/>
      <c r="AE1232" s="58"/>
      <c r="AF1232" s="59"/>
    </row>
    <row r="1233" s="65" customFormat="1" ht="22" customHeight="1" spans="2:32">
      <c r="B1233" s="73"/>
      <c r="C1233" s="73"/>
      <c r="D1233" s="73"/>
      <c r="E1233" s="73"/>
      <c r="F1233" s="73"/>
      <c r="G1233" s="73"/>
      <c r="H1233" s="73"/>
      <c r="I1233" s="73"/>
      <c r="J1233" s="73"/>
      <c r="K1233" s="73"/>
      <c r="L1233" s="73"/>
      <c r="M1233" s="73"/>
      <c r="N1233" s="73"/>
      <c r="O1233" s="73"/>
      <c r="P1233" s="73"/>
      <c r="Q1233" s="73"/>
      <c r="R1233" s="58">
        <v>98572</v>
      </c>
      <c r="S1233" s="59">
        <v>98639</v>
      </c>
      <c r="T1233" s="58">
        <v>98853</v>
      </c>
      <c r="U1233" s="59">
        <v>99026</v>
      </c>
      <c r="V1233" s="58">
        <v>99139</v>
      </c>
      <c r="W1233" s="59">
        <v>99333</v>
      </c>
      <c r="X1233" s="58"/>
      <c r="Y1233" s="59"/>
      <c r="Z1233" s="58"/>
      <c r="AA1233" s="59"/>
      <c r="AB1233" s="58"/>
      <c r="AC1233" s="59"/>
      <c r="AD1233" s="58"/>
      <c r="AE1233" s="58"/>
      <c r="AF1233" s="59"/>
    </row>
    <row r="1234" s="65" customFormat="1" ht="22" customHeight="1" spans="2:32">
      <c r="B1234" s="73"/>
      <c r="C1234" s="73"/>
      <c r="D1234" s="73"/>
      <c r="E1234" s="73"/>
      <c r="F1234" s="73"/>
      <c r="G1234" s="73"/>
      <c r="H1234" s="73"/>
      <c r="I1234" s="73"/>
      <c r="J1234" s="73"/>
      <c r="K1234" s="73"/>
      <c r="L1234" s="73"/>
      <c r="M1234" s="73"/>
      <c r="N1234" s="73"/>
      <c r="O1234" s="73"/>
      <c r="P1234" s="73"/>
      <c r="Q1234" s="73"/>
      <c r="R1234" s="58">
        <v>98575</v>
      </c>
      <c r="S1234" s="59">
        <v>98640</v>
      </c>
      <c r="T1234" s="58">
        <v>98855</v>
      </c>
      <c r="U1234" s="59">
        <v>99029</v>
      </c>
      <c r="V1234" s="58">
        <v>99140</v>
      </c>
      <c r="W1234" s="59">
        <v>99335</v>
      </c>
      <c r="X1234" s="58"/>
      <c r="Y1234" s="59"/>
      <c r="Z1234" s="58"/>
      <c r="AA1234" s="59"/>
      <c r="AB1234" s="58"/>
      <c r="AC1234" s="59"/>
      <c r="AD1234" s="58"/>
      <c r="AE1234" s="58"/>
      <c r="AF1234" s="59"/>
    </row>
    <row r="1235" s="65" customFormat="1" ht="22" customHeight="1" spans="2:32">
      <c r="B1235" s="73"/>
      <c r="C1235" s="73"/>
      <c r="D1235" s="73"/>
      <c r="E1235" s="73"/>
      <c r="F1235" s="73"/>
      <c r="G1235" s="73"/>
      <c r="H1235" s="73"/>
      <c r="I1235" s="73"/>
      <c r="J1235" s="73"/>
      <c r="K1235" s="73"/>
      <c r="L1235" s="73"/>
      <c r="M1235" s="73"/>
      <c r="N1235" s="73"/>
      <c r="O1235" s="73"/>
      <c r="P1235" s="73"/>
      <c r="Q1235" s="73"/>
      <c r="R1235" s="58">
        <v>98576</v>
      </c>
      <c r="S1235" s="59">
        <v>98641</v>
      </c>
      <c r="T1235" s="58">
        <v>98856</v>
      </c>
      <c r="U1235" s="59">
        <v>99030</v>
      </c>
      <c r="V1235" s="58">
        <v>99141</v>
      </c>
      <c r="W1235" s="59">
        <v>99341</v>
      </c>
      <c r="X1235" s="58"/>
      <c r="Y1235" s="59"/>
      <c r="Z1235" s="58"/>
      <c r="AA1235" s="59"/>
      <c r="AB1235" s="58"/>
      <c r="AC1235" s="59"/>
      <c r="AD1235" s="58"/>
      <c r="AE1235" s="58"/>
      <c r="AF1235" s="59"/>
    </row>
    <row r="1236" s="65" customFormat="1" ht="22" customHeight="1" spans="2:32">
      <c r="B1236" s="73"/>
      <c r="C1236" s="73"/>
      <c r="D1236" s="73"/>
      <c r="E1236" s="73"/>
      <c r="F1236" s="73"/>
      <c r="G1236" s="73"/>
      <c r="H1236" s="73"/>
      <c r="I1236" s="73"/>
      <c r="J1236" s="73"/>
      <c r="K1236" s="73"/>
      <c r="L1236" s="73"/>
      <c r="M1236" s="73"/>
      <c r="N1236" s="73"/>
      <c r="O1236" s="73"/>
      <c r="P1236" s="73"/>
      <c r="Q1236" s="73"/>
      <c r="R1236" s="58">
        <v>98577</v>
      </c>
      <c r="S1236" s="59">
        <v>98643</v>
      </c>
      <c r="T1236" s="58">
        <v>98857</v>
      </c>
      <c r="U1236" s="59">
        <v>99031</v>
      </c>
      <c r="V1236" s="58">
        <v>99143</v>
      </c>
      <c r="W1236" s="59">
        <v>99343</v>
      </c>
      <c r="X1236" s="58"/>
      <c r="Y1236" s="59"/>
      <c r="Z1236" s="58"/>
      <c r="AA1236" s="59"/>
      <c r="AB1236" s="58"/>
      <c r="AC1236" s="59"/>
      <c r="AD1236" s="58"/>
      <c r="AE1236" s="58"/>
      <c r="AF1236" s="59"/>
    </row>
    <row r="1237" s="65" customFormat="1" ht="22" customHeight="1" spans="2:32">
      <c r="B1237" s="73"/>
      <c r="C1237" s="73"/>
      <c r="D1237" s="73"/>
      <c r="E1237" s="73"/>
      <c r="F1237" s="73"/>
      <c r="G1237" s="73"/>
      <c r="H1237" s="73"/>
      <c r="I1237" s="73"/>
      <c r="J1237" s="73"/>
      <c r="K1237" s="73"/>
      <c r="L1237" s="73"/>
      <c r="M1237" s="73"/>
      <c r="N1237" s="73"/>
      <c r="O1237" s="73"/>
      <c r="P1237" s="73"/>
      <c r="Q1237" s="73"/>
      <c r="R1237" s="58">
        <v>98579</v>
      </c>
      <c r="S1237" s="59">
        <v>98644</v>
      </c>
      <c r="T1237" s="58">
        <v>98858</v>
      </c>
      <c r="U1237" s="59">
        <v>99032</v>
      </c>
      <c r="V1237" s="58">
        <v>99144</v>
      </c>
      <c r="W1237" s="59">
        <v>99344</v>
      </c>
      <c r="X1237" s="58"/>
      <c r="Y1237" s="59"/>
      <c r="Z1237" s="58"/>
      <c r="AA1237" s="59"/>
      <c r="AB1237" s="58"/>
      <c r="AC1237" s="59"/>
      <c r="AD1237" s="58"/>
      <c r="AE1237" s="58"/>
      <c r="AF1237" s="59"/>
    </row>
    <row r="1238" s="65" customFormat="1" ht="22" customHeight="1" spans="2:32">
      <c r="B1238" s="73"/>
      <c r="C1238" s="73"/>
      <c r="D1238" s="73"/>
      <c r="E1238" s="73"/>
      <c r="F1238" s="73"/>
      <c r="G1238" s="73"/>
      <c r="H1238" s="73"/>
      <c r="I1238" s="73"/>
      <c r="J1238" s="73"/>
      <c r="K1238" s="73"/>
      <c r="L1238" s="73"/>
      <c r="M1238" s="73"/>
      <c r="N1238" s="73"/>
      <c r="O1238" s="73"/>
      <c r="P1238" s="73"/>
      <c r="Q1238" s="73"/>
      <c r="R1238" s="58">
        <v>98580</v>
      </c>
      <c r="S1238" s="59">
        <v>98645</v>
      </c>
      <c r="T1238" s="58">
        <v>98859</v>
      </c>
      <c r="U1238" s="59">
        <v>99033</v>
      </c>
      <c r="V1238" s="58">
        <v>99146</v>
      </c>
      <c r="W1238" s="59">
        <v>99345</v>
      </c>
      <c r="X1238" s="58"/>
      <c r="Y1238" s="59"/>
      <c r="Z1238" s="58"/>
      <c r="AA1238" s="59"/>
      <c r="AB1238" s="58"/>
      <c r="AC1238" s="59"/>
      <c r="AD1238" s="58"/>
      <c r="AE1238" s="58"/>
      <c r="AF1238" s="59"/>
    </row>
    <row r="1239" s="65" customFormat="1" ht="22" customHeight="1" spans="2:32">
      <c r="B1239" s="73"/>
      <c r="C1239" s="73"/>
      <c r="D1239" s="73"/>
      <c r="E1239" s="73"/>
      <c r="F1239" s="73"/>
      <c r="G1239" s="73"/>
      <c r="H1239" s="73"/>
      <c r="I1239" s="73"/>
      <c r="J1239" s="73"/>
      <c r="K1239" s="73"/>
      <c r="L1239" s="73"/>
      <c r="M1239" s="73"/>
      <c r="N1239" s="73"/>
      <c r="O1239" s="73"/>
      <c r="P1239" s="73"/>
      <c r="Q1239" s="73"/>
      <c r="R1239" s="58">
        <v>98581</v>
      </c>
      <c r="S1239" s="59">
        <v>98647</v>
      </c>
      <c r="T1239" s="58">
        <v>98860</v>
      </c>
      <c r="U1239" s="59">
        <v>99034</v>
      </c>
      <c r="V1239" s="58">
        <v>99147</v>
      </c>
      <c r="W1239" s="59">
        <v>99346</v>
      </c>
      <c r="X1239" s="58"/>
      <c r="Y1239" s="59"/>
      <c r="Z1239" s="58"/>
      <c r="AA1239" s="59"/>
      <c r="AB1239" s="58"/>
      <c r="AC1239" s="59"/>
      <c r="AD1239" s="58"/>
      <c r="AE1239" s="58"/>
      <c r="AF1239" s="59"/>
    </row>
    <row r="1240" s="65" customFormat="1" ht="22" customHeight="1" spans="2:32">
      <c r="B1240" s="73"/>
      <c r="C1240" s="73"/>
      <c r="D1240" s="73"/>
      <c r="E1240" s="73"/>
      <c r="F1240" s="73"/>
      <c r="G1240" s="73"/>
      <c r="H1240" s="73"/>
      <c r="I1240" s="73"/>
      <c r="J1240" s="73"/>
      <c r="K1240" s="73"/>
      <c r="L1240" s="73"/>
      <c r="M1240" s="73"/>
      <c r="N1240" s="73"/>
      <c r="O1240" s="73"/>
      <c r="P1240" s="73"/>
      <c r="Q1240" s="73"/>
      <c r="R1240" s="58"/>
      <c r="S1240" s="59"/>
      <c r="T1240" s="58"/>
      <c r="U1240" s="59"/>
      <c r="V1240" s="58"/>
      <c r="W1240" s="59"/>
      <c r="X1240" s="58"/>
      <c r="Y1240" s="59"/>
      <c r="Z1240" s="58"/>
      <c r="AA1240" s="59"/>
      <c r="AB1240" s="58"/>
      <c r="AC1240" s="59"/>
      <c r="AD1240" s="58"/>
      <c r="AE1240" s="58"/>
      <c r="AF1240" s="59"/>
    </row>
    <row r="1241" s="65" customFormat="1" ht="22" customHeight="1" spans="2:32">
      <c r="B1241" s="73"/>
      <c r="C1241" s="73"/>
      <c r="D1241" s="73"/>
      <c r="E1241" s="73"/>
      <c r="F1241" s="73"/>
      <c r="G1241" s="73"/>
      <c r="H1241" s="73"/>
      <c r="I1241" s="73"/>
      <c r="J1241" s="73"/>
      <c r="K1241" s="73"/>
      <c r="L1241" s="73"/>
      <c r="M1241" s="73"/>
      <c r="N1241" s="73"/>
      <c r="O1241" s="73"/>
      <c r="P1241" s="73"/>
      <c r="Q1241" s="73"/>
      <c r="R1241" s="58"/>
      <c r="S1241" s="59"/>
      <c r="T1241" s="58"/>
      <c r="U1241" s="59"/>
      <c r="V1241" s="58"/>
      <c r="W1241" s="59"/>
      <c r="X1241" s="58"/>
      <c r="Y1241" s="59"/>
      <c r="Z1241" s="58"/>
      <c r="AA1241" s="59"/>
      <c r="AB1241" s="58"/>
      <c r="AC1241" s="59"/>
      <c r="AD1241" s="58"/>
      <c r="AE1241" s="58"/>
      <c r="AF1241" s="59"/>
    </row>
    <row r="1242" s="65" customFormat="1" ht="22" customHeight="1" spans="2:32">
      <c r="B1242" s="73"/>
      <c r="C1242" s="73"/>
      <c r="D1242" s="73"/>
      <c r="E1242" s="73"/>
      <c r="F1242" s="73"/>
      <c r="G1242" s="73"/>
      <c r="H1242" s="73"/>
      <c r="I1242" s="73"/>
      <c r="J1242" s="73"/>
      <c r="K1242" s="73"/>
      <c r="L1242" s="73"/>
      <c r="M1242" s="73"/>
      <c r="N1242" s="73"/>
      <c r="O1242" s="73"/>
      <c r="P1242" s="73"/>
      <c r="Q1242" s="73"/>
      <c r="R1242" s="58"/>
      <c r="S1242" s="59"/>
      <c r="T1242" s="58"/>
      <c r="U1242" s="59"/>
      <c r="V1242" s="58"/>
      <c r="W1242" s="59"/>
      <c r="X1242" s="58"/>
      <c r="Y1242" s="59"/>
      <c r="Z1242" s="58"/>
      <c r="AA1242" s="59"/>
      <c r="AB1242" s="58"/>
      <c r="AC1242" s="59"/>
      <c r="AD1242" s="58"/>
      <c r="AE1242" s="58"/>
      <c r="AF1242" s="59"/>
    </row>
    <row r="1243" s="65" customFormat="1" ht="22" customHeight="1" spans="2:32">
      <c r="B1243" s="73"/>
      <c r="C1243" s="73"/>
      <c r="D1243" s="73"/>
      <c r="E1243" s="73"/>
      <c r="F1243" s="73"/>
      <c r="G1243" s="73"/>
      <c r="H1243" s="73"/>
      <c r="I1243" s="73"/>
      <c r="J1243" s="73"/>
      <c r="K1243" s="73"/>
      <c r="L1243" s="73"/>
      <c r="M1243" s="73"/>
      <c r="N1243" s="73"/>
      <c r="O1243" s="73"/>
      <c r="P1243" s="73"/>
      <c r="Q1243" s="73"/>
      <c r="R1243" s="58"/>
      <c r="S1243" s="59"/>
      <c r="T1243" s="58"/>
      <c r="U1243" s="59"/>
      <c r="V1243" s="58"/>
      <c r="W1243" s="59"/>
      <c r="X1243" s="58"/>
      <c r="Y1243" s="59"/>
      <c r="Z1243" s="58"/>
      <c r="AA1243" s="59"/>
      <c r="AB1243" s="58"/>
      <c r="AC1243" s="59"/>
      <c r="AD1243" s="58"/>
      <c r="AE1243" s="58"/>
      <c r="AF1243" s="59"/>
    </row>
    <row r="1244" s="65" customFormat="1" ht="18" customHeight="1" spans="2:32">
      <c r="B1244" s="73"/>
      <c r="C1244" s="73"/>
      <c r="D1244" s="73"/>
      <c r="E1244" s="73"/>
      <c r="F1244" s="73"/>
      <c r="G1244" s="73"/>
      <c r="H1244" s="73"/>
      <c r="I1244" s="73"/>
      <c r="J1244" s="73"/>
      <c r="K1244" s="73"/>
      <c r="L1244" s="73"/>
      <c r="M1244" s="73"/>
      <c r="N1244" s="73"/>
      <c r="O1244" s="73"/>
      <c r="P1244" s="73"/>
      <c r="Q1244" s="73"/>
      <c r="R1244" s="73"/>
      <c r="S1244" s="73"/>
      <c r="T1244" s="73"/>
      <c r="U1244" s="73"/>
      <c r="V1244" s="73"/>
      <c r="W1244" s="73"/>
      <c r="X1244" s="73"/>
      <c r="Y1244" s="73"/>
      <c r="Z1244" s="73"/>
      <c r="AA1244" s="73"/>
      <c r="AB1244" s="73"/>
      <c r="AC1244" s="73"/>
      <c r="AD1244" s="73"/>
      <c r="AE1244" s="73"/>
      <c r="AF1244" s="73"/>
    </row>
    <row r="1245" s="65" customFormat="1" ht="18" customHeight="1" spans="2:32">
      <c r="B1245" s="73"/>
      <c r="C1245" s="73"/>
      <c r="D1245" s="73"/>
      <c r="E1245" s="73"/>
      <c r="F1245" s="73"/>
      <c r="G1245" s="73"/>
      <c r="H1245" s="73"/>
      <c r="I1245" s="73"/>
      <c r="J1245" s="73"/>
      <c r="K1245" s="73"/>
      <c r="L1245" s="73"/>
      <c r="M1245" s="73"/>
      <c r="N1245" s="73"/>
      <c r="O1245" s="73"/>
      <c r="P1245" s="73"/>
      <c r="Q1245" s="73"/>
      <c r="R1245" s="73"/>
      <c r="S1245" s="73"/>
      <c r="T1245" s="73"/>
      <c r="U1245" s="73"/>
      <c r="V1245" s="73"/>
      <c r="W1245" s="73"/>
      <c r="X1245" s="73"/>
      <c r="Y1245" s="73"/>
      <c r="Z1245" s="73"/>
      <c r="AA1245" s="73"/>
      <c r="AB1245" s="73"/>
      <c r="AC1245" s="73"/>
      <c r="AD1245" s="73"/>
      <c r="AE1245" s="73"/>
      <c r="AF1245" s="73"/>
    </row>
    <row r="1246" s="65" customFormat="1" ht="18" customHeight="1" spans="2:32">
      <c r="B1246" s="73"/>
      <c r="C1246" s="73"/>
      <c r="D1246" s="73"/>
      <c r="E1246" s="73"/>
      <c r="F1246" s="73"/>
      <c r="G1246" s="73"/>
      <c r="H1246" s="73"/>
      <c r="I1246" s="73"/>
      <c r="J1246" s="73"/>
      <c r="K1246" s="73"/>
      <c r="L1246" s="73"/>
      <c r="M1246" s="73"/>
      <c r="N1246" s="73"/>
      <c r="O1246" s="73"/>
      <c r="P1246" s="73"/>
      <c r="Q1246" s="73"/>
      <c r="R1246" s="73"/>
      <c r="S1246" s="73"/>
      <c r="T1246" s="73"/>
      <c r="U1246" s="73"/>
      <c r="V1246" s="73"/>
      <c r="W1246" s="73"/>
      <c r="X1246" s="73"/>
      <c r="Y1246" s="73"/>
      <c r="Z1246" s="73"/>
      <c r="AA1246" s="73"/>
      <c r="AB1246" s="73"/>
      <c r="AC1246" s="73"/>
      <c r="AD1246" s="73"/>
      <c r="AE1246" s="73"/>
      <c r="AF1246" s="73"/>
    </row>
    <row r="1247" s="65" customFormat="1" ht="18" customHeight="1" spans="2:32">
      <c r="B1247" s="73"/>
      <c r="C1247" s="73"/>
      <c r="D1247" s="73"/>
      <c r="E1247" s="73"/>
      <c r="F1247" s="73"/>
      <c r="G1247" s="73"/>
      <c r="H1247" s="73"/>
      <c r="I1247" s="73"/>
      <c r="J1247" s="73"/>
      <c r="K1247" s="73"/>
      <c r="L1247" s="73"/>
      <c r="M1247" s="73"/>
      <c r="N1247" s="73"/>
      <c r="O1247" s="73"/>
      <c r="P1247" s="73"/>
      <c r="Q1247" s="73"/>
      <c r="R1247" s="73"/>
      <c r="S1247" s="73"/>
      <c r="T1247" s="73"/>
      <c r="U1247" s="73"/>
      <c r="V1247" s="73"/>
      <c r="W1247" s="73"/>
      <c r="X1247" s="73"/>
      <c r="Y1247" s="73"/>
      <c r="Z1247" s="73"/>
      <c r="AA1247" s="73"/>
      <c r="AB1247" s="73"/>
      <c r="AC1247" s="73"/>
      <c r="AD1247" s="73"/>
      <c r="AE1247" s="73"/>
      <c r="AF1247" s="73"/>
    </row>
    <row r="1248" s="65" customFormat="1" ht="18" customHeight="1" spans="2:32">
      <c r="B1248" s="73"/>
      <c r="C1248" s="73"/>
      <c r="D1248" s="73"/>
      <c r="E1248" s="73"/>
      <c r="F1248" s="73"/>
      <c r="G1248" s="73"/>
      <c r="H1248" s="73"/>
      <c r="I1248" s="73"/>
      <c r="J1248" s="73"/>
      <c r="K1248" s="73"/>
      <c r="L1248" s="73"/>
      <c r="M1248" s="73"/>
      <c r="N1248" s="73"/>
      <c r="O1248" s="73"/>
      <c r="P1248" s="73"/>
      <c r="Q1248" s="73"/>
      <c r="R1248" s="73"/>
      <c r="S1248" s="73"/>
      <c r="T1248" s="73"/>
      <c r="U1248" s="73"/>
      <c r="V1248" s="73"/>
      <c r="W1248" s="73"/>
      <c r="X1248" s="73"/>
      <c r="Y1248" s="73"/>
      <c r="Z1248" s="73"/>
      <c r="AA1248" s="73"/>
      <c r="AB1248" s="73"/>
      <c r="AC1248" s="73"/>
      <c r="AD1248" s="73"/>
      <c r="AE1248" s="73"/>
      <c r="AF1248" s="73"/>
    </row>
    <row r="1249" s="65" customFormat="1" ht="18" customHeight="1" spans="2:32">
      <c r="B1249" s="73"/>
      <c r="C1249" s="73"/>
      <c r="D1249" s="73"/>
      <c r="E1249" s="73"/>
      <c r="F1249" s="73"/>
      <c r="G1249" s="73"/>
      <c r="H1249" s="73"/>
      <c r="I1249" s="73"/>
      <c r="J1249" s="73"/>
      <c r="K1249" s="73"/>
      <c r="L1249" s="73"/>
      <c r="M1249" s="73"/>
      <c r="N1249" s="73"/>
      <c r="O1249" s="73"/>
      <c r="P1249" s="73"/>
      <c r="Q1249" s="73"/>
      <c r="R1249" s="74"/>
      <c r="S1249" s="73"/>
      <c r="T1249" s="73"/>
      <c r="U1249" s="73"/>
      <c r="V1249" s="73"/>
      <c r="W1249" s="73"/>
      <c r="X1249" s="73"/>
      <c r="Y1249" s="73"/>
      <c r="Z1249" s="73"/>
      <c r="AA1249" s="73"/>
      <c r="AB1249" s="73"/>
      <c r="AC1249" s="73"/>
      <c r="AD1249" s="73"/>
      <c r="AE1249" s="73"/>
      <c r="AF1249" s="73"/>
    </row>
    <row r="1250" s="65" customFormat="1" ht="18" customHeight="1" spans="2:32">
      <c r="B1250" s="73"/>
      <c r="C1250" s="73"/>
      <c r="D1250" s="73"/>
      <c r="E1250" s="73"/>
      <c r="F1250" s="73"/>
      <c r="G1250" s="73"/>
      <c r="H1250" s="73"/>
      <c r="I1250" s="73"/>
      <c r="J1250" s="73"/>
      <c r="K1250" s="73"/>
      <c r="L1250" s="73"/>
      <c r="M1250" s="73"/>
      <c r="N1250" s="73"/>
      <c r="O1250" s="73"/>
      <c r="P1250" s="73"/>
      <c r="Q1250" s="73"/>
      <c r="R1250" s="73"/>
      <c r="S1250" s="73"/>
      <c r="T1250" s="73"/>
      <c r="U1250" s="73"/>
      <c r="V1250" s="73"/>
      <c r="W1250" s="73"/>
      <c r="X1250" s="73"/>
      <c r="Y1250" s="73"/>
      <c r="Z1250" s="73"/>
      <c r="AA1250" s="73"/>
      <c r="AB1250" s="73"/>
      <c r="AC1250" s="73"/>
      <c r="AD1250" s="73"/>
      <c r="AE1250" s="73"/>
      <c r="AF1250" s="73"/>
    </row>
    <row r="1251" s="65" customFormat="1" ht="18" customHeight="1" spans="2:32">
      <c r="B1251" s="73"/>
      <c r="C1251" s="73"/>
      <c r="D1251" s="73"/>
      <c r="E1251" s="73"/>
      <c r="F1251" s="73"/>
      <c r="G1251" s="73"/>
      <c r="H1251" s="73"/>
      <c r="I1251" s="73"/>
      <c r="J1251" s="73"/>
      <c r="K1251" s="73"/>
      <c r="L1251" s="73"/>
      <c r="M1251" s="73"/>
      <c r="N1251" s="73"/>
      <c r="O1251" s="73"/>
      <c r="P1251" s="73"/>
      <c r="Q1251" s="73"/>
      <c r="R1251" s="75"/>
      <c r="S1251" s="76"/>
      <c r="T1251" s="76"/>
      <c r="U1251" s="76"/>
      <c r="V1251" s="76"/>
      <c r="W1251" s="76"/>
      <c r="X1251" s="76"/>
      <c r="Y1251" s="76"/>
      <c r="Z1251" s="76"/>
      <c r="AA1251" s="76"/>
      <c r="AB1251" s="76"/>
      <c r="AC1251" s="76"/>
      <c r="AD1251" s="76"/>
      <c r="AE1251" s="76"/>
      <c r="AF1251" s="76"/>
    </row>
    <row r="1252" s="65" customFormat="1" ht="18" customHeight="1" spans="2:32">
      <c r="B1252" s="73"/>
      <c r="C1252" s="73"/>
      <c r="D1252" s="73"/>
      <c r="E1252" s="73"/>
      <c r="F1252" s="73"/>
      <c r="G1252" s="73"/>
      <c r="H1252" s="73"/>
      <c r="I1252" s="73"/>
      <c r="J1252" s="73"/>
      <c r="K1252" s="73"/>
      <c r="L1252" s="73"/>
      <c r="M1252" s="73"/>
      <c r="N1252" s="73"/>
      <c r="O1252" s="73"/>
      <c r="P1252" s="73"/>
      <c r="Q1252" s="73"/>
      <c r="R1252" s="73"/>
      <c r="S1252" s="73"/>
      <c r="T1252" s="73"/>
      <c r="U1252" s="73"/>
      <c r="V1252" s="73"/>
      <c r="W1252" s="73"/>
      <c r="X1252" s="73"/>
      <c r="Y1252" s="73"/>
      <c r="Z1252" s="73"/>
      <c r="AA1252" s="73"/>
      <c r="AB1252" s="73"/>
      <c r="AC1252" s="73"/>
      <c r="AD1252" s="73"/>
      <c r="AE1252" s="73"/>
      <c r="AF1252" s="73"/>
    </row>
    <row r="1253" s="65" customFormat="1" ht="18" customHeight="1" spans="2:32">
      <c r="B1253" s="73"/>
      <c r="C1253" s="73"/>
      <c r="D1253" s="73"/>
      <c r="E1253" s="73"/>
      <c r="F1253" s="73"/>
      <c r="G1253" s="73"/>
      <c r="H1253" s="73"/>
      <c r="I1253" s="73"/>
      <c r="J1253" s="73"/>
      <c r="K1253" s="73"/>
      <c r="L1253" s="73"/>
      <c r="M1253" s="73"/>
      <c r="N1253" s="73"/>
      <c r="O1253" s="73"/>
      <c r="P1253" s="73"/>
      <c r="Q1253" s="73"/>
      <c r="R1253" s="77"/>
      <c r="S1253" s="77"/>
      <c r="T1253" s="77"/>
      <c r="U1253" s="77"/>
      <c r="V1253" s="77"/>
      <c r="W1253" s="77"/>
      <c r="X1253" s="77"/>
      <c r="Y1253" s="77"/>
      <c r="Z1253" s="77"/>
      <c r="AA1253" s="77"/>
      <c r="AB1253" s="77"/>
      <c r="AC1253" s="77"/>
      <c r="AD1253" s="77"/>
      <c r="AE1253" s="77"/>
      <c r="AF1253" s="77"/>
    </row>
    <row r="1254" s="65" customFormat="1" ht="18" customHeight="1" spans="2:32">
      <c r="B1254" s="73"/>
      <c r="C1254" s="73"/>
      <c r="D1254" s="73"/>
      <c r="E1254" s="73"/>
      <c r="F1254" s="73"/>
      <c r="G1254" s="73"/>
      <c r="H1254" s="73"/>
      <c r="I1254" s="73"/>
      <c r="J1254" s="73"/>
      <c r="K1254" s="73"/>
      <c r="L1254" s="73"/>
      <c r="M1254" s="73"/>
      <c r="N1254" s="73"/>
      <c r="O1254" s="73"/>
      <c r="P1254" s="73"/>
      <c r="Q1254" s="73"/>
      <c r="R1254" s="77"/>
      <c r="S1254" s="77"/>
      <c r="T1254" s="77"/>
      <c r="U1254" s="77"/>
      <c r="V1254" s="77"/>
      <c r="W1254" s="77"/>
      <c r="X1254" s="77"/>
      <c r="Y1254" s="77"/>
      <c r="Z1254" s="77"/>
      <c r="AA1254" s="77"/>
      <c r="AB1254" s="77"/>
      <c r="AC1254" s="77"/>
      <c r="AD1254" s="77"/>
      <c r="AE1254" s="77"/>
      <c r="AF1254" s="77"/>
    </row>
    <row r="1255" s="65" customFormat="1" ht="18" customHeight="1" spans="2:32">
      <c r="B1255" s="73"/>
      <c r="C1255" s="73"/>
      <c r="D1255" s="73"/>
      <c r="E1255" s="73"/>
      <c r="F1255" s="73"/>
      <c r="G1255" s="73"/>
      <c r="H1255" s="73"/>
      <c r="I1255" s="73"/>
      <c r="J1255" s="73"/>
      <c r="K1255" s="73"/>
      <c r="L1255" s="73"/>
      <c r="M1255" s="73"/>
      <c r="N1255" s="73"/>
      <c r="O1255" s="73"/>
      <c r="P1255" s="73"/>
      <c r="Q1255" s="73"/>
      <c r="R1255" s="77"/>
      <c r="S1255" s="77"/>
      <c r="T1255" s="77"/>
      <c r="U1255" s="77"/>
      <c r="V1255" s="77"/>
      <c r="W1255" s="77"/>
      <c r="X1255" s="77"/>
      <c r="Y1255" s="77"/>
      <c r="Z1255" s="77"/>
      <c r="AA1255" s="77"/>
      <c r="AB1255" s="77"/>
      <c r="AC1255" s="77"/>
      <c r="AD1255" s="77"/>
      <c r="AE1255" s="77"/>
      <c r="AF1255" s="77"/>
    </row>
    <row r="1256" s="65" customFormat="1" ht="18" customHeight="1" spans="2:32">
      <c r="B1256" s="73"/>
      <c r="C1256" s="73"/>
      <c r="D1256" s="73"/>
      <c r="E1256" s="73"/>
      <c r="F1256" s="73"/>
      <c r="G1256" s="73"/>
      <c r="H1256" s="73"/>
      <c r="I1256" s="73"/>
      <c r="J1256" s="73"/>
      <c r="K1256" s="73"/>
      <c r="L1256" s="73"/>
      <c r="M1256" s="73"/>
      <c r="N1256" s="73"/>
      <c r="O1256" s="73"/>
      <c r="P1256" s="73"/>
      <c r="Q1256" s="73"/>
      <c r="R1256" s="77"/>
      <c r="S1256" s="77"/>
      <c r="T1256" s="77"/>
      <c r="U1256" s="77"/>
      <c r="V1256" s="77"/>
      <c r="W1256" s="77"/>
      <c r="X1256" s="77"/>
      <c r="Y1256" s="77"/>
      <c r="Z1256" s="77"/>
      <c r="AA1256" s="77"/>
      <c r="AB1256" s="77"/>
      <c r="AC1256" s="77"/>
      <c r="AD1256" s="77"/>
      <c r="AE1256" s="77"/>
      <c r="AF1256" s="77"/>
    </row>
    <row r="1257" s="65" customFormat="1" ht="18" customHeight="1" spans="2:32">
      <c r="B1257" s="73"/>
      <c r="C1257" s="73"/>
      <c r="D1257" s="73"/>
      <c r="E1257" s="73"/>
      <c r="F1257" s="73"/>
      <c r="G1257" s="73"/>
      <c r="H1257" s="73"/>
      <c r="I1257" s="73"/>
      <c r="J1257" s="73"/>
      <c r="K1257" s="73"/>
      <c r="L1257" s="73"/>
      <c r="M1257" s="73"/>
      <c r="N1257" s="73"/>
      <c r="O1257" s="73"/>
      <c r="P1257" s="73"/>
      <c r="Q1257" s="73"/>
      <c r="R1257" s="77"/>
      <c r="S1257" s="77"/>
      <c r="T1257" s="77"/>
      <c r="U1257" s="77"/>
      <c r="V1257" s="77"/>
      <c r="W1257" s="77"/>
      <c r="X1257" s="77"/>
      <c r="Y1257" s="77"/>
      <c r="Z1257" s="77"/>
      <c r="AA1257" s="77"/>
      <c r="AB1257" s="77"/>
      <c r="AC1257" s="77"/>
      <c r="AD1257" s="77"/>
      <c r="AE1257" s="77"/>
      <c r="AF1257" s="77"/>
    </row>
    <row r="1258" s="65" customFormat="1" ht="18" customHeight="1" spans="2:32">
      <c r="B1258" s="73"/>
      <c r="C1258" s="73"/>
      <c r="D1258" s="73"/>
      <c r="E1258" s="73"/>
      <c r="F1258" s="73"/>
      <c r="G1258" s="73"/>
      <c r="H1258" s="73"/>
      <c r="I1258" s="73"/>
      <c r="J1258" s="73"/>
      <c r="K1258" s="73"/>
      <c r="L1258" s="73"/>
      <c r="M1258" s="73"/>
      <c r="N1258" s="73"/>
      <c r="O1258" s="73"/>
      <c r="P1258" s="73"/>
      <c r="Q1258" s="73"/>
      <c r="R1258" s="77"/>
      <c r="S1258" s="77"/>
      <c r="T1258" s="77"/>
      <c r="U1258" s="77"/>
      <c r="V1258" s="77"/>
      <c r="W1258" s="77"/>
      <c r="X1258" s="77"/>
      <c r="Y1258" s="77"/>
      <c r="Z1258" s="77"/>
      <c r="AA1258" s="77"/>
      <c r="AB1258" s="77"/>
      <c r="AC1258" s="77"/>
      <c r="AD1258" s="77"/>
      <c r="AE1258" s="77"/>
      <c r="AF1258" s="77"/>
    </row>
    <row r="1259" s="65" customFormat="1" ht="18" customHeight="1" spans="2:32">
      <c r="B1259" s="73"/>
      <c r="C1259" s="73"/>
      <c r="D1259" s="73"/>
      <c r="E1259" s="73"/>
      <c r="F1259" s="73"/>
      <c r="G1259" s="73"/>
      <c r="H1259" s="73"/>
      <c r="I1259" s="73"/>
      <c r="J1259" s="73"/>
      <c r="K1259" s="73"/>
      <c r="L1259" s="73"/>
      <c r="M1259" s="73"/>
      <c r="N1259" s="73"/>
      <c r="O1259" s="73"/>
      <c r="P1259" s="73"/>
      <c r="Q1259" s="73"/>
      <c r="R1259" s="77"/>
      <c r="S1259" s="77"/>
      <c r="T1259" s="77"/>
      <c r="U1259" s="77"/>
      <c r="V1259" s="77"/>
      <c r="W1259" s="77"/>
      <c r="X1259" s="77"/>
      <c r="Y1259" s="77"/>
      <c r="Z1259" s="77"/>
      <c r="AA1259" s="77"/>
      <c r="AB1259" s="77"/>
      <c r="AC1259" s="77"/>
      <c r="AD1259" s="77"/>
      <c r="AE1259" s="77"/>
      <c r="AF1259" s="77"/>
    </row>
    <row r="1260" s="65" customFormat="1" ht="18" customHeight="1" spans="2:32">
      <c r="B1260" s="73"/>
      <c r="C1260" s="73"/>
      <c r="D1260" s="73"/>
      <c r="E1260" s="73"/>
      <c r="F1260" s="73"/>
      <c r="G1260" s="73"/>
      <c r="H1260" s="73"/>
      <c r="I1260" s="73"/>
      <c r="J1260" s="73"/>
      <c r="K1260" s="73"/>
      <c r="L1260" s="73"/>
      <c r="M1260" s="73"/>
      <c r="N1260" s="73"/>
      <c r="O1260" s="73"/>
      <c r="P1260" s="73"/>
      <c r="Q1260" s="73"/>
      <c r="R1260" s="77"/>
      <c r="S1260" s="77"/>
      <c r="T1260" s="77"/>
      <c r="U1260" s="77"/>
      <c r="V1260" s="77"/>
      <c r="W1260" s="77"/>
      <c r="X1260" s="77"/>
      <c r="Y1260" s="77"/>
      <c r="Z1260" s="77"/>
      <c r="AA1260" s="77"/>
      <c r="AB1260" s="77"/>
      <c r="AC1260" s="77"/>
      <c r="AD1260" s="77"/>
      <c r="AE1260" s="77"/>
      <c r="AF1260" s="77"/>
    </row>
    <row r="1261" s="65" customFormat="1" ht="18" customHeight="1" spans="2:32">
      <c r="B1261" s="73"/>
      <c r="C1261" s="73"/>
      <c r="D1261" s="73"/>
      <c r="E1261" s="73"/>
      <c r="F1261" s="73"/>
      <c r="G1261" s="73"/>
      <c r="H1261" s="73"/>
      <c r="I1261" s="73"/>
      <c r="J1261" s="73"/>
      <c r="K1261" s="73"/>
      <c r="L1261" s="73"/>
      <c r="M1261" s="73"/>
      <c r="N1261" s="73"/>
      <c r="O1261" s="73"/>
      <c r="P1261" s="73"/>
      <c r="Q1261" s="73"/>
      <c r="R1261" s="77"/>
      <c r="S1261" s="77"/>
      <c r="T1261" s="77"/>
      <c r="U1261" s="77"/>
      <c r="V1261" s="77"/>
      <c r="W1261" s="77"/>
      <c r="X1261" s="77"/>
      <c r="Y1261" s="77"/>
      <c r="Z1261" s="77"/>
      <c r="AA1261" s="77"/>
      <c r="AB1261" s="77"/>
      <c r="AC1261" s="77"/>
      <c r="AD1261" s="77"/>
      <c r="AE1261" s="77"/>
      <c r="AF1261" s="77"/>
    </row>
    <row r="1262" s="65" customFormat="1" ht="18" customHeight="1" spans="2:32">
      <c r="B1262" s="73"/>
      <c r="C1262" s="73"/>
      <c r="D1262" s="73"/>
      <c r="E1262" s="73"/>
      <c r="F1262" s="73"/>
      <c r="G1262" s="73"/>
      <c r="H1262" s="73"/>
      <c r="I1262" s="73"/>
      <c r="J1262" s="73"/>
      <c r="K1262" s="73"/>
      <c r="L1262" s="73"/>
      <c r="M1262" s="73"/>
      <c r="N1262" s="73"/>
      <c r="O1262" s="73"/>
      <c r="P1262" s="73"/>
      <c r="Q1262" s="73"/>
      <c r="R1262" s="77"/>
      <c r="S1262" s="77"/>
      <c r="T1262" s="77"/>
      <c r="U1262" s="77"/>
      <c r="V1262" s="77"/>
      <c r="W1262" s="77"/>
      <c r="X1262" s="77"/>
      <c r="Y1262" s="77"/>
      <c r="Z1262" s="77"/>
      <c r="AA1262" s="77"/>
      <c r="AB1262" s="77"/>
      <c r="AC1262" s="77"/>
      <c r="AD1262" s="77"/>
      <c r="AE1262" s="77"/>
      <c r="AF1262" s="77"/>
    </row>
    <row r="1263" s="65" customFormat="1" ht="18" customHeight="1" spans="2:32">
      <c r="B1263" s="73"/>
      <c r="C1263" s="73"/>
      <c r="D1263" s="73"/>
      <c r="E1263" s="73"/>
      <c r="F1263" s="73"/>
      <c r="G1263" s="73"/>
      <c r="H1263" s="73"/>
      <c r="I1263" s="73"/>
      <c r="J1263" s="73"/>
      <c r="K1263" s="73"/>
      <c r="L1263" s="73"/>
      <c r="M1263" s="73"/>
      <c r="N1263" s="73"/>
      <c r="O1263" s="73"/>
      <c r="P1263" s="73"/>
      <c r="Q1263" s="73"/>
      <c r="R1263" s="77"/>
      <c r="S1263" s="77"/>
      <c r="T1263" s="77"/>
      <c r="U1263" s="77"/>
      <c r="V1263" s="77"/>
      <c r="W1263" s="77"/>
      <c r="X1263" s="77"/>
      <c r="Y1263" s="77"/>
      <c r="Z1263" s="77"/>
      <c r="AA1263" s="77"/>
      <c r="AB1263" s="77"/>
      <c r="AC1263" s="77"/>
      <c r="AD1263" s="77"/>
      <c r="AE1263" s="77"/>
      <c r="AF1263" s="77"/>
    </row>
    <row r="1264" s="65" customFormat="1" ht="18" customHeight="1" spans="2:32">
      <c r="B1264" s="73"/>
      <c r="C1264" s="73"/>
      <c r="D1264" s="73"/>
      <c r="E1264" s="73"/>
      <c r="F1264" s="73"/>
      <c r="G1264" s="73"/>
      <c r="H1264" s="73"/>
      <c r="I1264" s="73"/>
      <c r="J1264" s="73"/>
      <c r="K1264" s="73"/>
      <c r="L1264" s="73"/>
      <c r="M1264" s="73"/>
      <c r="N1264" s="73"/>
      <c r="O1264" s="73"/>
      <c r="P1264" s="73"/>
      <c r="Q1264" s="73"/>
      <c r="R1264" s="77"/>
      <c r="S1264" s="77"/>
      <c r="T1264" s="77"/>
      <c r="U1264" s="77"/>
      <c r="V1264" s="77"/>
      <c r="W1264" s="77"/>
      <c r="X1264" s="77"/>
      <c r="Y1264" s="77"/>
      <c r="Z1264" s="77"/>
      <c r="AA1264" s="77"/>
      <c r="AB1264" s="77"/>
      <c r="AC1264" s="77"/>
      <c r="AD1264" s="77"/>
      <c r="AE1264" s="77"/>
      <c r="AF1264" s="77"/>
    </row>
    <row r="1265" s="65" customFormat="1" ht="18" customHeight="1" spans="2:32">
      <c r="B1265" s="73"/>
      <c r="C1265" s="73"/>
      <c r="D1265" s="73"/>
      <c r="E1265" s="73"/>
      <c r="F1265" s="73"/>
      <c r="G1265" s="73"/>
      <c r="H1265" s="73"/>
      <c r="I1265" s="73"/>
      <c r="J1265" s="73"/>
      <c r="K1265" s="73"/>
      <c r="L1265" s="73"/>
      <c r="M1265" s="73"/>
      <c r="N1265" s="73"/>
      <c r="O1265" s="73"/>
      <c r="P1265" s="73"/>
      <c r="Q1265" s="73"/>
      <c r="R1265" s="77"/>
      <c r="S1265" s="77"/>
      <c r="T1265" s="77"/>
      <c r="U1265" s="77"/>
      <c r="V1265" s="77"/>
      <c r="W1265" s="77"/>
      <c r="X1265" s="77"/>
      <c r="Y1265" s="77"/>
      <c r="Z1265" s="77"/>
      <c r="AA1265" s="77"/>
      <c r="AB1265" s="77"/>
      <c r="AC1265" s="77"/>
      <c r="AD1265" s="77"/>
      <c r="AE1265" s="77"/>
      <c r="AF1265" s="77"/>
    </row>
    <row r="1266" s="65" customFormat="1" ht="18" customHeight="1" spans="2:32">
      <c r="B1266" s="73"/>
      <c r="C1266" s="73"/>
      <c r="D1266" s="73"/>
      <c r="E1266" s="73"/>
      <c r="F1266" s="73"/>
      <c r="G1266" s="73"/>
      <c r="H1266" s="73"/>
      <c r="I1266" s="73"/>
      <c r="J1266" s="73"/>
      <c r="K1266" s="73"/>
      <c r="L1266" s="73"/>
      <c r="M1266" s="73"/>
      <c r="N1266" s="73"/>
      <c r="O1266" s="73"/>
      <c r="P1266" s="73"/>
      <c r="Q1266" s="73"/>
      <c r="R1266" s="77"/>
      <c r="S1266" s="77"/>
      <c r="T1266" s="77"/>
      <c r="U1266" s="77"/>
      <c r="V1266" s="77"/>
      <c r="W1266" s="77"/>
      <c r="X1266" s="77"/>
      <c r="Y1266" s="77"/>
      <c r="Z1266" s="77"/>
      <c r="AA1266" s="77"/>
      <c r="AB1266" s="77"/>
      <c r="AC1266" s="77"/>
      <c r="AD1266" s="77"/>
      <c r="AE1266" s="77"/>
      <c r="AF1266" s="77"/>
    </row>
    <row r="1267" s="65" customFormat="1" ht="18" customHeight="1" spans="2:32">
      <c r="B1267" s="73"/>
      <c r="C1267" s="73"/>
      <c r="D1267" s="73"/>
      <c r="E1267" s="73"/>
      <c r="F1267" s="73"/>
      <c r="G1267" s="73"/>
      <c r="H1267" s="73"/>
      <c r="I1267" s="73"/>
      <c r="J1267" s="73"/>
      <c r="K1267" s="73"/>
      <c r="L1267" s="73"/>
      <c r="M1267" s="73"/>
      <c r="N1267" s="73"/>
      <c r="O1267" s="73"/>
      <c r="P1267" s="73"/>
      <c r="Q1267" s="73"/>
      <c r="R1267" s="77"/>
      <c r="S1267" s="77"/>
      <c r="T1267" s="77"/>
      <c r="U1267" s="77"/>
      <c r="V1267" s="77"/>
      <c r="W1267" s="77"/>
      <c r="X1267" s="77"/>
      <c r="Y1267" s="77"/>
      <c r="Z1267" s="77"/>
      <c r="AA1267" s="77"/>
      <c r="AB1267" s="77"/>
      <c r="AC1267" s="77"/>
      <c r="AD1267" s="77"/>
      <c r="AE1267" s="77"/>
      <c r="AF1267" s="77"/>
    </row>
    <row r="1268" s="65" customFormat="1" ht="18" customHeight="1" spans="2:32">
      <c r="B1268" s="73"/>
      <c r="C1268" s="73"/>
      <c r="D1268" s="73"/>
      <c r="E1268" s="73"/>
      <c r="F1268" s="73"/>
      <c r="G1268" s="73"/>
      <c r="H1268" s="73"/>
      <c r="I1268" s="73"/>
      <c r="J1268" s="73"/>
      <c r="K1268" s="73"/>
      <c r="L1268" s="73"/>
      <c r="M1268" s="73"/>
      <c r="N1268" s="73"/>
      <c r="O1268" s="73"/>
      <c r="P1268" s="73"/>
      <c r="Q1268" s="73"/>
      <c r="R1268" s="77"/>
      <c r="S1268" s="77"/>
      <c r="T1268" s="77"/>
      <c r="U1268" s="77"/>
      <c r="V1268" s="77"/>
      <c r="W1268" s="77"/>
      <c r="X1268" s="77"/>
      <c r="Y1268" s="77"/>
      <c r="Z1268" s="77"/>
      <c r="AA1268" s="77"/>
      <c r="AB1268" s="77"/>
      <c r="AC1268" s="77"/>
      <c r="AD1268" s="77"/>
      <c r="AE1268" s="77"/>
      <c r="AF1268" s="77"/>
    </row>
    <row r="1269" s="65" customFormat="1" ht="18" customHeight="1" spans="2:32">
      <c r="B1269" s="73"/>
      <c r="C1269" s="73"/>
      <c r="D1269" s="73"/>
      <c r="E1269" s="73"/>
      <c r="F1269" s="73"/>
      <c r="G1269" s="73"/>
      <c r="H1269" s="73"/>
      <c r="I1269" s="73"/>
      <c r="J1269" s="73"/>
      <c r="K1269" s="73"/>
      <c r="L1269" s="73"/>
      <c r="M1269" s="73"/>
      <c r="N1269" s="73"/>
      <c r="O1269" s="73"/>
      <c r="P1269" s="73"/>
      <c r="Q1269" s="73"/>
      <c r="R1269" s="77"/>
      <c r="S1269" s="77"/>
      <c r="T1269" s="77"/>
      <c r="U1269" s="77"/>
      <c r="V1269" s="77"/>
      <c r="W1269" s="77"/>
      <c r="X1269" s="77"/>
      <c r="Y1269" s="77"/>
      <c r="Z1269" s="77"/>
      <c r="AA1269" s="77"/>
      <c r="AB1269" s="77"/>
      <c r="AC1269" s="77"/>
      <c r="AD1269" s="77"/>
      <c r="AE1269" s="77"/>
      <c r="AF1269" s="77"/>
    </row>
    <row r="1270" s="65" customFormat="1" ht="18" customHeight="1" spans="2:32">
      <c r="B1270" s="73"/>
      <c r="C1270" s="73"/>
      <c r="D1270" s="73"/>
      <c r="E1270" s="73"/>
      <c r="F1270" s="73"/>
      <c r="G1270" s="73"/>
      <c r="H1270" s="73"/>
      <c r="I1270" s="73"/>
      <c r="J1270" s="73"/>
      <c r="K1270" s="73"/>
      <c r="L1270" s="73"/>
      <c r="M1270" s="73"/>
      <c r="N1270" s="73"/>
      <c r="O1270" s="73"/>
      <c r="P1270" s="73"/>
      <c r="Q1270" s="73"/>
      <c r="R1270" s="77"/>
      <c r="S1270" s="77"/>
      <c r="T1270" s="77"/>
      <c r="U1270" s="77"/>
      <c r="V1270" s="77"/>
      <c r="W1270" s="77"/>
      <c r="X1270" s="77"/>
      <c r="Y1270" s="77"/>
      <c r="Z1270" s="77"/>
      <c r="AA1270" s="77"/>
      <c r="AB1270" s="77"/>
      <c r="AC1270" s="77"/>
      <c r="AD1270" s="77"/>
      <c r="AE1270" s="77"/>
      <c r="AF1270" s="77"/>
    </row>
    <row r="1271" s="65" customFormat="1" ht="18" customHeight="1" spans="2:32">
      <c r="B1271" s="73"/>
      <c r="C1271" s="73"/>
      <c r="D1271" s="73"/>
      <c r="E1271" s="73"/>
      <c r="F1271" s="73"/>
      <c r="G1271" s="73"/>
      <c r="H1271" s="73"/>
      <c r="I1271" s="73"/>
      <c r="J1271" s="73"/>
      <c r="K1271" s="73"/>
      <c r="L1271" s="73"/>
      <c r="M1271" s="73"/>
      <c r="N1271" s="73"/>
      <c r="O1271" s="73"/>
      <c r="P1271" s="73"/>
      <c r="Q1271" s="73"/>
      <c r="R1271" s="77"/>
      <c r="S1271" s="77"/>
      <c r="T1271" s="77"/>
      <c r="U1271" s="77"/>
      <c r="V1271" s="77"/>
      <c r="W1271" s="77"/>
      <c r="X1271" s="77"/>
      <c r="Y1271" s="77"/>
      <c r="Z1271" s="77"/>
      <c r="AA1271" s="77"/>
      <c r="AB1271" s="77"/>
      <c r="AC1271" s="77"/>
      <c r="AD1271" s="77"/>
      <c r="AE1271" s="77"/>
      <c r="AF1271" s="77"/>
    </row>
    <row r="1272" s="65" customFormat="1" ht="18" customHeight="1" spans="2:32">
      <c r="B1272" s="73"/>
      <c r="C1272" s="73"/>
      <c r="D1272" s="73"/>
      <c r="E1272" s="73"/>
      <c r="F1272" s="73"/>
      <c r="G1272" s="73"/>
      <c r="H1272" s="73"/>
      <c r="I1272" s="73"/>
      <c r="J1272" s="73"/>
      <c r="K1272" s="73"/>
      <c r="L1272" s="73"/>
      <c r="M1272" s="73"/>
      <c r="N1272" s="73"/>
      <c r="O1272" s="73"/>
      <c r="P1272" s="73"/>
      <c r="Q1272" s="73"/>
      <c r="R1272" s="77"/>
      <c r="S1272" s="77"/>
      <c r="T1272" s="77"/>
      <c r="U1272" s="77"/>
      <c r="V1272" s="77"/>
      <c r="W1272" s="77"/>
      <c r="X1272" s="77"/>
      <c r="Y1272" s="77"/>
      <c r="Z1272" s="77"/>
      <c r="AA1272" s="77"/>
      <c r="AB1272" s="77"/>
      <c r="AC1272" s="77"/>
      <c r="AD1272" s="77"/>
      <c r="AE1272" s="77"/>
      <c r="AF1272" s="77"/>
    </row>
    <row r="1273" s="65" customFormat="1" ht="18" customHeight="1" spans="2:32">
      <c r="B1273" s="73"/>
      <c r="C1273" s="73"/>
      <c r="D1273" s="73"/>
      <c r="E1273" s="73"/>
      <c r="F1273" s="73"/>
      <c r="G1273" s="73"/>
      <c r="H1273" s="73"/>
      <c r="I1273" s="73"/>
      <c r="J1273" s="73"/>
      <c r="K1273" s="73"/>
      <c r="L1273" s="73"/>
      <c r="M1273" s="73"/>
      <c r="N1273" s="73"/>
      <c r="O1273" s="73"/>
      <c r="P1273" s="73"/>
      <c r="Q1273" s="73"/>
      <c r="R1273" s="77"/>
      <c r="S1273" s="77"/>
      <c r="T1273" s="77"/>
      <c r="U1273" s="77"/>
      <c r="V1273" s="77"/>
      <c r="W1273" s="77"/>
      <c r="X1273" s="77"/>
      <c r="Y1273" s="77"/>
      <c r="Z1273" s="77"/>
      <c r="AA1273" s="77"/>
      <c r="AB1273" s="77"/>
      <c r="AC1273" s="77"/>
      <c r="AD1273" s="77"/>
      <c r="AE1273" s="77"/>
      <c r="AF1273" s="77"/>
    </row>
    <row r="1274" s="65" customFormat="1" ht="12.5" spans="2:32">
      <c r="B1274" s="73"/>
      <c r="C1274" s="73"/>
      <c r="D1274" s="73"/>
      <c r="E1274" s="73"/>
      <c r="F1274" s="73"/>
      <c r="G1274" s="73"/>
      <c r="H1274" s="73"/>
      <c r="I1274" s="73"/>
      <c r="J1274" s="73"/>
      <c r="K1274" s="73"/>
      <c r="L1274" s="73"/>
      <c r="M1274" s="73"/>
      <c r="N1274" s="73"/>
      <c r="O1274" s="73"/>
      <c r="P1274" s="73"/>
      <c r="Q1274" s="73"/>
      <c r="R1274" s="77"/>
      <c r="S1274" s="77"/>
      <c r="T1274" s="77"/>
      <c r="U1274" s="77"/>
      <c r="V1274" s="77"/>
      <c r="W1274" s="77"/>
      <c r="X1274" s="77"/>
      <c r="Y1274" s="77"/>
      <c r="Z1274" s="77"/>
      <c r="AA1274" s="77"/>
      <c r="AB1274" s="77"/>
      <c r="AC1274" s="77"/>
      <c r="AD1274" s="77"/>
      <c r="AE1274" s="77"/>
      <c r="AF1274" s="77"/>
    </row>
    <row r="1275" s="65" customFormat="1" ht="12.5" spans="2:32">
      <c r="B1275" s="73"/>
      <c r="C1275" s="73"/>
      <c r="D1275" s="73"/>
      <c r="E1275" s="73"/>
      <c r="F1275" s="73"/>
      <c r="G1275" s="73"/>
      <c r="H1275" s="73"/>
      <c r="I1275" s="73"/>
      <c r="J1275" s="73"/>
      <c r="K1275" s="73"/>
      <c r="L1275" s="73"/>
      <c r="M1275" s="73"/>
      <c r="N1275" s="73"/>
      <c r="O1275" s="73"/>
      <c r="P1275" s="73"/>
      <c r="Q1275" s="73"/>
      <c r="R1275" s="77"/>
      <c r="S1275" s="77"/>
      <c r="T1275" s="77"/>
      <c r="U1275" s="77"/>
      <c r="V1275" s="77"/>
      <c r="W1275" s="77"/>
      <c r="X1275" s="77"/>
      <c r="Y1275" s="77"/>
      <c r="Z1275" s="77"/>
      <c r="AA1275" s="77"/>
      <c r="AB1275" s="77"/>
      <c r="AC1275" s="77"/>
      <c r="AD1275" s="77"/>
      <c r="AE1275" s="77"/>
      <c r="AF1275" s="77"/>
    </row>
    <row r="1276" s="65" customFormat="1" ht="12.5" spans="2:32">
      <c r="B1276" s="73"/>
      <c r="C1276" s="73"/>
      <c r="D1276" s="73"/>
      <c r="E1276" s="73"/>
      <c r="F1276" s="73"/>
      <c r="G1276" s="73"/>
      <c r="H1276" s="73"/>
      <c r="I1276" s="73"/>
      <c r="J1276" s="73"/>
      <c r="K1276" s="73"/>
      <c r="L1276" s="73"/>
      <c r="M1276" s="73"/>
      <c r="N1276" s="73"/>
      <c r="O1276" s="73"/>
      <c r="P1276" s="73"/>
      <c r="Q1276" s="73"/>
      <c r="R1276" s="77"/>
      <c r="S1276" s="77"/>
      <c r="T1276" s="77"/>
      <c r="U1276" s="77"/>
      <c r="V1276" s="77"/>
      <c r="W1276" s="77"/>
      <c r="X1276" s="77"/>
      <c r="Y1276" s="77"/>
      <c r="Z1276" s="77"/>
      <c r="AA1276" s="77"/>
      <c r="AB1276" s="77"/>
      <c r="AC1276" s="77"/>
      <c r="AD1276" s="77"/>
      <c r="AE1276" s="77"/>
      <c r="AF1276" s="77"/>
    </row>
    <row r="1277" s="65" customFormat="1" ht="12.5" spans="2:32">
      <c r="B1277" s="73"/>
      <c r="C1277" s="73"/>
      <c r="D1277" s="73"/>
      <c r="E1277" s="73"/>
      <c r="F1277" s="73"/>
      <c r="G1277" s="73"/>
      <c r="H1277" s="73"/>
      <c r="I1277" s="73"/>
      <c r="J1277" s="73"/>
      <c r="K1277" s="73"/>
      <c r="L1277" s="73"/>
      <c r="M1277" s="73"/>
      <c r="N1277" s="73"/>
      <c r="O1277" s="73"/>
      <c r="P1277" s="73"/>
      <c r="Q1277" s="73"/>
      <c r="R1277" s="77"/>
      <c r="S1277" s="77"/>
      <c r="T1277" s="77"/>
      <c r="U1277" s="77"/>
      <c r="V1277" s="77"/>
      <c r="W1277" s="77"/>
      <c r="X1277" s="77"/>
      <c r="Y1277" s="77"/>
      <c r="Z1277" s="77"/>
      <c r="AA1277" s="77"/>
      <c r="AB1277" s="77"/>
      <c r="AC1277" s="77"/>
      <c r="AD1277" s="77"/>
      <c r="AE1277" s="77"/>
      <c r="AF1277" s="77"/>
    </row>
    <row r="1278" s="65" customFormat="1" ht="12.5" spans="2:32">
      <c r="B1278" s="73"/>
      <c r="C1278" s="73"/>
      <c r="D1278" s="73"/>
      <c r="E1278" s="73"/>
      <c r="F1278" s="73"/>
      <c r="G1278" s="73"/>
      <c r="H1278" s="73"/>
      <c r="I1278" s="73"/>
      <c r="J1278" s="73"/>
      <c r="K1278" s="73"/>
      <c r="L1278" s="73"/>
      <c r="M1278" s="73"/>
      <c r="N1278" s="73"/>
      <c r="O1278" s="73"/>
      <c r="P1278" s="73"/>
      <c r="Q1278" s="73"/>
      <c r="R1278" s="77"/>
      <c r="S1278" s="77"/>
      <c r="T1278" s="77"/>
      <c r="U1278" s="77"/>
      <c r="V1278" s="77"/>
      <c r="W1278" s="77"/>
      <c r="X1278" s="77"/>
      <c r="Y1278" s="77"/>
      <c r="Z1278" s="77"/>
      <c r="AA1278" s="77"/>
      <c r="AB1278" s="77"/>
      <c r="AC1278" s="77"/>
      <c r="AD1278" s="77"/>
      <c r="AE1278" s="77"/>
      <c r="AF1278" s="77"/>
    </row>
    <row r="1279" s="65" customFormat="1" ht="12.5" spans="2:32">
      <c r="B1279" s="73"/>
      <c r="C1279" s="73"/>
      <c r="D1279" s="73"/>
      <c r="E1279" s="73"/>
      <c r="F1279" s="73"/>
      <c r="G1279" s="73"/>
      <c r="H1279" s="73"/>
      <c r="I1279" s="73"/>
      <c r="J1279" s="73"/>
      <c r="K1279" s="73"/>
      <c r="L1279" s="73"/>
      <c r="M1279" s="73"/>
      <c r="N1279" s="73"/>
      <c r="O1279" s="73"/>
      <c r="P1279" s="73"/>
      <c r="Q1279" s="73"/>
      <c r="R1279" s="77"/>
      <c r="S1279" s="77"/>
      <c r="T1279" s="77"/>
      <c r="U1279" s="77"/>
      <c r="V1279" s="77"/>
      <c r="W1279" s="77"/>
      <c r="X1279" s="77"/>
      <c r="Y1279" s="77"/>
      <c r="Z1279" s="77"/>
      <c r="AA1279" s="77"/>
      <c r="AB1279" s="77"/>
      <c r="AC1279" s="77"/>
      <c r="AD1279" s="77"/>
      <c r="AE1279" s="77"/>
      <c r="AF1279" s="77"/>
    </row>
    <row r="1280" s="65" customFormat="1" ht="12.5" spans="2:32">
      <c r="B1280" s="73"/>
      <c r="C1280" s="73"/>
      <c r="D1280" s="73"/>
      <c r="E1280" s="73"/>
      <c r="F1280" s="73"/>
      <c r="G1280" s="73"/>
      <c r="H1280" s="73"/>
      <c r="I1280" s="73"/>
      <c r="J1280" s="73"/>
      <c r="K1280" s="73"/>
      <c r="L1280" s="73"/>
      <c r="M1280" s="73"/>
      <c r="N1280" s="73"/>
      <c r="O1280" s="73"/>
      <c r="P1280" s="73"/>
      <c r="Q1280" s="73"/>
      <c r="R1280" s="77"/>
      <c r="S1280" s="77"/>
      <c r="T1280" s="77"/>
      <c r="U1280" s="77"/>
      <c r="V1280" s="77"/>
      <c r="W1280" s="77"/>
      <c r="X1280" s="77"/>
      <c r="Y1280" s="77"/>
      <c r="Z1280" s="77"/>
      <c r="AA1280" s="77"/>
      <c r="AB1280" s="77"/>
      <c r="AC1280" s="77"/>
      <c r="AD1280" s="77"/>
      <c r="AE1280" s="77"/>
      <c r="AF1280" s="77"/>
    </row>
    <row r="1281" s="65" customFormat="1" ht="12.5" spans="2:32">
      <c r="B1281" s="73"/>
      <c r="C1281" s="73"/>
      <c r="D1281" s="73"/>
      <c r="E1281" s="73"/>
      <c r="F1281" s="73"/>
      <c r="G1281" s="73"/>
      <c r="H1281" s="73"/>
      <c r="I1281" s="73"/>
      <c r="J1281" s="73"/>
      <c r="K1281" s="73"/>
      <c r="L1281" s="73"/>
      <c r="M1281" s="73"/>
      <c r="N1281" s="73"/>
      <c r="O1281" s="73"/>
      <c r="P1281" s="73"/>
      <c r="Q1281" s="73"/>
      <c r="R1281" s="77"/>
      <c r="S1281" s="77"/>
      <c r="T1281" s="77"/>
      <c r="U1281" s="77"/>
      <c r="V1281" s="77"/>
      <c r="W1281" s="77"/>
      <c r="X1281" s="77"/>
      <c r="Y1281" s="77"/>
      <c r="Z1281" s="77"/>
      <c r="AA1281" s="77"/>
      <c r="AB1281" s="77"/>
      <c r="AC1281" s="77"/>
      <c r="AD1281" s="77"/>
      <c r="AE1281" s="77"/>
      <c r="AF1281" s="77"/>
    </row>
    <row r="1282" s="65" customFormat="1" ht="12.5" spans="2:32">
      <c r="B1282" s="73"/>
      <c r="C1282" s="73"/>
      <c r="D1282" s="73"/>
      <c r="E1282" s="73"/>
      <c r="F1282" s="73"/>
      <c r="G1282" s="73"/>
      <c r="H1282" s="73"/>
      <c r="I1282" s="73"/>
      <c r="J1282" s="73"/>
      <c r="K1282" s="73"/>
      <c r="L1282" s="73"/>
      <c r="M1282" s="73"/>
      <c r="N1282" s="73"/>
      <c r="O1282" s="73"/>
      <c r="P1282" s="73"/>
      <c r="Q1282" s="73"/>
      <c r="R1282" s="77"/>
      <c r="S1282" s="77"/>
      <c r="T1282" s="77"/>
      <c r="U1282" s="77"/>
      <c r="V1282" s="77"/>
      <c r="W1282" s="77"/>
      <c r="X1282" s="77"/>
      <c r="Y1282" s="77"/>
      <c r="Z1282" s="77"/>
      <c r="AA1282" s="77"/>
      <c r="AB1282" s="77"/>
      <c r="AC1282" s="77"/>
      <c r="AD1282" s="77"/>
      <c r="AE1282" s="77"/>
      <c r="AF1282" s="77"/>
    </row>
    <row r="1283" s="65" customFormat="1" ht="12.5" spans="2:32">
      <c r="B1283" s="73"/>
      <c r="C1283" s="73"/>
      <c r="D1283" s="73"/>
      <c r="E1283" s="73"/>
      <c r="F1283" s="73"/>
      <c r="G1283" s="73"/>
      <c r="H1283" s="73"/>
      <c r="I1283" s="73"/>
      <c r="J1283" s="73"/>
      <c r="K1283" s="73"/>
      <c r="L1283" s="73"/>
      <c r="M1283" s="73"/>
      <c r="N1283" s="73"/>
      <c r="O1283" s="73"/>
      <c r="P1283" s="73"/>
      <c r="Q1283" s="73"/>
      <c r="R1283" s="77"/>
      <c r="S1283" s="77"/>
      <c r="T1283" s="77"/>
      <c r="U1283" s="77"/>
      <c r="V1283" s="77"/>
      <c r="W1283" s="77"/>
      <c r="X1283" s="77"/>
      <c r="Y1283" s="77"/>
      <c r="Z1283" s="77"/>
      <c r="AA1283" s="77"/>
      <c r="AB1283" s="77"/>
      <c r="AC1283" s="77"/>
      <c r="AD1283" s="77"/>
      <c r="AE1283" s="77"/>
      <c r="AF1283" s="77"/>
    </row>
    <row r="1284" s="65" customFormat="1" ht="12.5" spans="2:32">
      <c r="B1284" s="73"/>
      <c r="C1284" s="73"/>
      <c r="D1284" s="73"/>
      <c r="E1284" s="73"/>
      <c r="F1284" s="73"/>
      <c r="G1284" s="73"/>
      <c r="H1284" s="73"/>
      <c r="I1284" s="73"/>
      <c r="J1284" s="73"/>
      <c r="K1284" s="73"/>
      <c r="L1284" s="73"/>
      <c r="M1284" s="73"/>
      <c r="N1284" s="73"/>
      <c r="O1284" s="73"/>
      <c r="P1284" s="73"/>
      <c r="Q1284" s="73"/>
      <c r="R1284" s="77"/>
      <c r="S1284" s="77"/>
      <c r="T1284" s="77"/>
      <c r="U1284" s="77"/>
      <c r="V1284" s="77"/>
      <c r="W1284" s="77"/>
      <c r="X1284" s="77"/>
      <c r="Y1284" s="77"/>
      <c r="Z1284" s="77"/>
      <c r="AA1284" s="77"/>
      <c r="AB1284" s="77"/>
      <c r="AC1284" s="77"/>
      <c r="AD1284" s="77"/>
      <c r="AE1284" s="77"/>
      <c r="AF1284" s="77"/>
    </row>
    <row r="1285" s="65" customFormat="1" ht="12.5" spans="2:32">
      <c r="Q1285" s="73"/>
      <c r="R1285" s="77"/>
      <c r="S1285" s="77"/>
      <c r="T1285" s="77"/>
      <c r="U1285" s="77"/>
      <c r="V1285" s="77"/>
      <c r="W1285" s="77"/>
      <c r="X1285" s="77"/>
      <c r="Y1285" s="77"/>
      <c r="Z1285" s="77"/>
      <c r="AA1285" s="77"/>
      <c r="AB1285" s="77"/>
      <c r="AC1285" s="77"/>
      <c r="AD1285" s="77"/>
      <c r="AE1285" s="77"/>
      <c r="AF1285" s="77"/>
    </row>
    <row r="1286" s="65" customFormat="1" ht="12.5" spans="2:32">
      <c r="Q1286" s="73"/>
      <c r="R1286" s="77"/>
      <c r="S1286" s="77"/>
      <c r="T1286" s="77"/>
      <c r="U1286" s="77"/>
      <c r="V1286" s="77"/>
      <c r="W1286" s="77"/>
      <c r="X1286" s="77"/>
      <c r="Y1286" s="77"/>
      <c r="Z1286" s="77"/>
      <c r="AA1286" s="77"/>
      <c r="AB1286" s="77"/>
      <c r="AC1286" s="77"/>
      <c r="AD1286" s="77"/>
      <c r="AE1286" s="77"/>
      <c r="AF1286" s="77"/>
    </row>
    <row r="1287" s="65" customFormat="1" ht="12.5" spans="2:32">
      <c r="Q1287" s="73"/>
      <c r="R1287" s="77"/>
      <c r="S1287" s="77"/>
      <c r="T1287" s="77"/>
      <c r="U1287" s="77"/>
      <c r="V1287" s="77"/>
      <c r="W1287" s="77"/>
      <c r="X1287" s="77"/>
      <c r="Y1287" s="77"/>
      <c r="Z1287" s="77"/>
      <c r="AA1287" s="77"/>
      <c r="AB1287" s="77"/>
      <c r="AC1287" s="77"/>
      <c r="AD1287" s="77"/>
      <c r="AE1287" s="77"/>
      <c r="AF1287" s="77"/>
    </row>
    <row r="1288" s="65" customFormat="1" ht="12.5" spans="2:32">
      <c r="Q1288" s="73"/>
      <c r="R1288" s="77"/>
      <c r="S1288" s="77"/>
      <c r="T1288" s="77"/>
      <c r="U1288" s="77"/>
      <c r="V1288" s="77"/>
      <c r="W1288" s="77"/>
      <c r="X1288" s="77"/>
      <c r="Y1288" s="77"/>
      <c r="Z1288" s="77"/>
      <c r="AA1288" s="77"/>
      <c r="AB1288" s="77"/>
      <c r="AC1288" s="77"/>
      <c r="AD1288" s="77"/>
      <c r="AE1288" s="77"/>
      <c r="AF1288" s="77"/>
    </row>
    <row r="1289" s="65" customFormat="1" ht="12.5" spans="2:32">
      <c r="Q1289" s="73"/>
      <c r="R1289" s="77"/>
      <c r="S1289" s="77"/>
      <c r="T1289" s="77"/>
      <c r="U1289" s="77"/>
      <c r="V1289" s="77"/>
      <c r="W1289" s="77"/>
      <c r="X1289" s="77"/>
      <c r="Y1289" s="77"/>
      <c r="Z1289" s="77"/>
      <c r="AA1289" s="77"/>
      <c r="AB1289" s="77"/>
      <c r="AC1289" s="77"/>
      <c r="AD1289" s="77"/>
      <c r="AE1289" s="77"/>
      <c r="AF1289" s="77"/>
    </row>
    <row r="1290" s="65" customFormat="1" ht="12.5" spans="2:32">
      <c r="Q1290" s="73"/>
      <c r="R1290" s="77"/>
      <c r="S1290" s="77"/>
      <c r="T1290" s="77"/>
      <c r="U1290" s="77"/>
      <c r="V1290" s="77"/>
      <c r="W1290" s="77"/>
      <c r="X1290" s="77"/>
      <c r="Y1290" s="77"/>
      <c r="Z1290" s="77"/>
      <c r="AA1290" s="77"/>
      <c r="AB1290" s="77"/>
      <c r="AC1290" s="77"/>
      <c r="AD1290" s="77"/>
      <c r="AE1290" s="77"/>
      <c r="AF1290" s="77"/>
    </row>
    <row r="1291" s="65" customFormat="1" ht="12.5" spans="2:32">
      <c r="Q1291" s="73"/>
      <c r="R1291" s="77"/>
      <c r="S1291" s="77"/>
      <c r="T1291" s="77"/>
      <c r="U1291" s="77"/>
      <c r="V1291" s="77"/>
      <c r="W1291" s="77"/>
      <c r="X1291" s="77"/>
      <c r="Y1291" s="77"/>
      <c r="Z1291" s="77"/>
      <c r="AA1291" s="77"/>
      <c r="AB1291" s="77"/>
      <c r="AC1291" s="77"/>
      <c r="AD1291" s="77"/>
      <c r="AE1291" s="77"/>
      <c r="AF1291" s="77"/>
    </row>
    <row r="1292" s="65" customFormat="1" ht="12.5" spans="2:32">
      <c r="Q1292" s="73"/>
      <c r="R1292" s="77"/>
      <c r="S1292" s="77"/>
      <c r="T1292" s="77"/>
      <c r="U1292" s="77"/>
      <c r="V1292" s="77"/>
      <c r="W1292" s="77"/>
      <c r="X1292" s="77"/>
      <c r="Y1292" s="77"/>
      <c r="Z1292" s="77"/>
      <c r="AA1292" s="77"/>
      <c r="AB1292" s="77"/>
      <c r="AC1292" s="77"/>
      <c r="AD1292" s="77"/>
      <c r="AE1292" s="77"/>
      <c r="AF1292" s="77"/>
    </row>
    <row r="1293" s="65" customFormat="1" ht="12.5" spans="2:32">
      <c r="Q1293" s="73"/>
      <c r="R1293" s="77"/>
      <c r="S1293" s="77"/>
      <c r="T1293" s="77"/>
      <c r="U1293" s="77"/>
      <c r="V1293" s="77"/>
      <c r="W1293" s="77"/>
      <c r="X1293" s="77"/>
      <c r="Y1293" s="77"/>
      <c r="Z1293" s="77"/>
      <c r="AA1293" s="77"/>
      <c r="AB1293" s="77"/>
      <c r="AC1293" s="77"/>
      <c r="AD1293" s="77"/>
      <c r="AE1293" s="77"/>
      <c r="AF1293" s="77"/>
    </row>
    <row r="1294" s="65" customFormat="1" ht="12.5" spans="2:32">
      <c r="Q1294" s="73"/>
      <c r="R1294" s="73"/>
      <c r="S1294" s="73"/>
      <c r="T1294" s="73"/>
      <c r="U1294" s="73"/>
      <c r="V1294" s="73"/>
      <c r="W1294" s="73"/>
      <c r="X1294" s="73"/>
      <c r="Y1294" s="73"/>
      <c r="Z1294" s="73"/>
      <c r="AA1294" s="73"/>
      <c r="AB1294" s="73"/>
      <c r="AC1294" s="73"/>
      <c r="AD1294" s="73"/>
      <c r="AE1294" s="73"/>
      <c r="AF1294" s="73"/>
    </row>
    <row r="1295" s="65" customFormat="1" ht="12.5" spans="2:32">
      <c r="Q1295" s="73"/>
      <c r="R1295" s="73"/>
      <c r="S1295" s="73"/>
      <c r="T1295" s="73"/>
      <c r="U1295" s="73"/>
      <c r="V1295" s="73"/>
      <c r="W1295" s="73"/>
      <c r="X1295" s="73"/>
      <c r="Y1295" s="73"/>
      <c r="Z1295" s="73"/>
      <c r="AA1295" s="73"/>
      <c r="AB1295" s="73"/>
      <c r="AC1295" s="73"/>
      <c r="AD1295" s="73"/>
      <c r="AE1295" s="73"/>
      <c r="AF1295" s="73"/>
    </row>
    <row r="1296" s="65" customFormat="1" ht="12.5" spans="2:32">
      <c r="Q1296" s="73"/>
      <c r="R1296" s="77"/>
      <c r="S1296" s="77"/>
      <c r="T1296" s="77"/>
      <c r="U1296" s="77"/>
      <c r="V1296" s="77"/>
      <c r="W1296" s="77"/>
      <c r="X1296" s="77"/>
      <c r="Y1296" s="77"/>
      <c r="Z1296" s="77"/>
      <c r="AA1296" s="77"/>
      <c r="AB1296" s="77"/>
      <c r="AC1296" s="77"/>
      <c r="AD1296" s="77"/>
      <c r="AE1296" s="77"/>
      <c r="AF1296" s="73"/>
    </row>
    <row r="1297" s="65" customFormat="1" ht="12.5" spans="17:32">
      <c r="Q1297" s="73"/>
      <c r="R1297" s="77"/>
      <c r="S1297" s="77"/>
      <c r="T1297" s="77"/>
      <c r="U1297" s="77"/>
      <c r="V1297" s="77"/>
      <c r="W1297" s="77"/>
      <c r="X1297" s="77"/>
      <c r="Y1297" s="77"/>
      <c r="Z1297" s="77"/>
      <c r="AA1297" s="77"/>
      <c r="AB1297" s="77"/>
      <c r="AC1297" s="77"/>
      <c r="AD1297" s="77"/>
      <c r="AE1297" s="77"/>
      <c r="AF1297" s="73"/>
    </row>
    <row r="1298" s="65" customFormat="1" ht="12.5" spans="17:32">
      <c r="Q1298" s="73"/>
      <c r="R1298" s="77"/>
      <c r="S1298" s="77"/>
      <c r="T1298" s="77"/>
      <c r="U1298" s="77"/>
      <c r="V1298" s="77"/>
      <c r="W1298" s="77"/>
      <c r="X1298" s="77"/>
      <c r="Y1298" s="77"/>
      <c r="Z1298" s="77"/>
      <c r="AA1298" s="77"/>
      <c r="AB1298" s="77"/>
      <c r="AC1298" s="77"/>
      <c r="AD1298" s="77"/>
      <c r="AE1298" s="77"/>
      <c r="AF1298" s="73"/>
    </row>
    <row r="1299" s="65" customFormat="1" ht="12.5" spans="17:32">
      <c r="Q1299" s="73"/>
      <c r="R1299" s="77"/>
      <c r="S1299" s="77"/>
      <c r="T1299" s="77"/>
      <c r="U1299" s="77"/>
      <c r="V1299" s="77"/>
      <c r="W1299" s="77"/>
      <c r="X1299" s="77"/>
      <c r="Y1299" s="77"/>
      <c r="Z1299" s="77"/>
      <c r="AA1299" s="77"/>
      <c r="AB1299" s="77"/>
      <c r="AC1299" s="77"/>
      <c r="AD1299" s="77"/>
      <c r="AE1299" s="77"/>
      <c r="AF1299" s="73"/>
    </row>
    <row r="1300" s="65" customFormat="1" ht="12.5" spans="17:32">
      <c r="Q1300" s="73"/>
      <c r="R1300" s="77"/>
      <c r="S1300" s="77"/>
      <c r="T1300" s="77"/>
      <c r="U1300" s="77"/>
      <c r="V1300" s="77"/>
      <c r="W1300" s="77"/>
      <c r="X1300" s="77"/>
      <c r="Y1300" s="77"/>
      <c r="Z1300" s="77"/>
      <c r="AA1300" s="77"/>
      <c r="AB1300" s="77"/>
      <c r="AC1300" s="77"/>
      <c r="AD1300" s="77"/>
      <c r="AE1300" s="77"/>
      <c r="AF1300" s="73"/>
    </row>
    <row r="1301" s="65" customFormat="1" ht="12.5" spans="17:32">
      <c r="Q1301" s="73"/>
      <c r="R1301" s="77"/>
      <c r="S1301" s="77"/>
      <c r="T1301" s="77"/>
      <c r="U1301" s="77"/>
      <c r="V1301" s="77"/>
      <c r="W1301" s="77"/>
      <c r="X1301" s="77"/>
      <c r="Y1301" s="77"/>
      <c r="Z1301" s="77"/>
      <c r="AA1301" s="77"/>
      <c r="AB1301" s="77"/>
      <c r="AC1301" s="77"/>
      <c r="AD1301" s="77"/>
      <c r="AE1301" s="77"/>
      <c r="AF1301" s="73"/>
    </row>
    <row r="1302" s="65" customFormat="1" ht="12.5" spans="17:32">
      <c r="Q1302" s="73"/>
      <c r="R1302" s="77"/>
      <c r="S1302" s="77"/>
      <c r="T1302" s="77"/>
      <c r="U1302" s="77"/>
      <c r="V1302" s="77"/>
      <c r="W1302" s="77"/>
      <c r="X1302" s="77"/>
      <c r="Y1302" s="77"/>
      <c r="Z1302" s="77"/>
      <c r="AA1302" s="77"/>
      <c r="AB1302" s="77"/>
      <c r="AC1302" s="77"/>
      <c r="AD1302" s="77"/>
      <c r="AE1302" s="77"/>
      <c r="AF1302" s="73"/>
    </row>
    <row r="1303" s="65" customFormat="1" ht="12.5" spans="17:32">
      <c r="Q1303" s="73"/>
      <c r="R1303" s="77"/>
      <c r="S1303" s="77"/>
      <c r="T1303" s="77"/>
      <c r="U1303" s="77"/>
      <c r="V1303" s="77"/>
      <c r="W1303" s="77"/>
      <c r="X1303" s="77"/>
      <c r="Y1303" s="77"/>
      <c r="Z1303" s="77"/>
      <c r="AA1303" s="77"/>
      <c r="AB1303" s="77"/>
      <c r="AC1303" s="77"/>
      <c r="AD1303" s="77"/>
      <c r="AE1303" s="77"/>
      <c r="AF1303" s="73"/>
    </row>
    <row r="1304" s="65" customFormat="1" ht="12.5" spans="17:32">
      <c r="Q1304" s="73"/>
      <c r="R1304" s="77"/>
      <c r="S1304" s="77"/>
      <c r="T1304" s="77"/>
      <c r="U1304" s="77"/>
      <c r="V1304" s="77"/>
      <c r="W1304" s="77"/>
      <c r="X1304" s="77"/>
      <c r="Y1304" s="77"/>
      <c r="Z1304" s="77"/>
      <c r="AA1304" s="77"/>
      <c r="AB1304" s="77"/>
      <c r="AC1304" s="77"/>
      <c r="AD1304" s="77"/>
      <c r="AE1304" s="77"/>
      <c r="AF1304" s="73"/>
    </row>
    <row r="1305" s="65" customFormat="1" ht="12.5" spans="17:32">
      <c r="Q1305" s="73"/>
      <c r="R1305" s="77"/>
      <c r="S1305" s="77"/>
      <c r="T1305" s="77"/>
      <c r="U1305" s="77"/>
      <c r="V1305" s="77"/>
      <c r="W1305" s="77"/>
      <c r="X1305" s="77"/>
      <c r="Y1305" s="77"/>
      <c r="Z1305" s="77"/>
      <c r="AA1305" s="77"/>
      <c r="AB1305" s="77"/>
      <c r="AC1305" s="77"/>
      <c r="AD1305" s="77"/>
      <c r="AE1305" s="77"/>
      <c r="AF1305" s="73"/>
    </row>
    <row r="1306" s="65" customFormat="1" ht="12.5" spans="17:32">
      <c r="Q1306" s="73"/>
      <c r="R1306" s="77"/>
      <c r="S1306" s="77"/>
      <c r="T1306" s="77"/>
      <c r="U1306" s="77"/>
      <c r="V1306" s="77"/>
      <c r="W1306" s="77"/>
      <c r="X1306" s="77"/>
      <c r="Y1306" s="77"/>
      <c r="Z1306" s="77"/>
      <c r="AA1306" s="77"/>
      <c r="AB1306" s="77"/>
      <c r="AC1306" s="77"/>
      <c r="AD1306" s="77"/>
      <c r="AE1306" s="77"/>
      <c r="AF1306" s="73"/>
    </row>
    <row r="1307" s="65" customFormat="1" ht="12.5" spans="17:32">
      <c r="Q1307" s="73"/>
      <c r="R1307" s="77"/>
      <c r="S1307" s="77"/>
      <c r="T1307" s="77"/>
      <c r="U1307" s="77"/>
      <c r="V1307" s="77"/>
      <c r="W1307" s="77"/>
      <c r="X1307" s="77"/>
      <c r="Y1307" s="77"/>
      <c r="Z1307" s="77"/>
      <c r="AA1307" s="77"/>
      <c r="AB1307" s="77"/>
      <c r="AC1307" s="77"/>
      <c r="AD1307" s="77"/>
      <c r="AE1307" s="77"/>
      <c r="AF1307" s="73"/>
    </row>
    <row r="1308" s="65" customFormat="1" ht="12.5" spans="17:32">
      <c r="Q1308" s="73"/>
      <c r="R1308" s="77"/>
      <c r="S1308" s="77"/>
      <c r="T1308" s="77"/>
      <c r="U1308" s="77"/>
      <c r="V1308" s="77"/>
      <c r="W1308" s="77"/>
      <c r="X1308" s="77"/>
      <c r="Y1308" s="77"/>
      <c r="Z1308" s="77"/>
      <c r="AA1308" s="77"/>
      <c r="AB1308" s="77"/>
      <c r="AC1308" s="77"/>
      <c r="AD1308" s="77"/>
      <c r="AE1308" s="77"/>
      <c r="AF1308" s="73"/>
    </row>
    <row r="1309" s="65" customFormat="1" ht="12.5" spans="17:32">
      <c r="Q1309" s="73"/>
      <c r="R1309" s="77"/>
      <c r="S1309" s="77"/>
      <c r="T1309" s="77"/>
      <c r="U1309" s="77"/>
      <c r="V1309" s="77"/>
      <c r="W1309" s="77"/>
      <c r="X1309" s="77"/>
      <c r="Y1309" s="77"/>
      <c r="Z1309" s="77"/>
      <c r="AA1309" s="77"/>
      <c r="AB1309" s="77"/>
      <c r="AC1309" s="77"/>
      <c r="AD1309" s="77"/>
      <c r="AE1309" s="77"/>
      <c r="AF1309" s="73"/>
    </row>
    <row r="1310" s="65" customFormat="1" ht="12.5" spans="17:32">
      <c r="Q1310" s="73"/>
      <c r="R1310" s="77"/>
      <c r="S1310" s="77"/>
      <c r="T1310" s="77"/>
      <c r="U1310" s="77"/>
      <c r="V1310" s="77"/>
      <c r="W1310" s="77"/>
      <c r="X1310" s="77"/>
      <c r="Y1310" s="77"/>
      <c r="Z1310" s="77"/>
      <c r="AA1310" s="77"/>
      <c r="AB1310" s="77"/>
      <c r="AC1310" s="77"/>
      <c r="AD1310" s="77"/>
      <c r="AE1310" s="77"/>
      <c r="AF1310" s="73"/>
    </row>
    <row r="1311" s="65" customFormat="1" ht="12.5" spans="17:32">
      <c r="Q1311" s="73"/>
      <c r="R1311" s="77"/>
      <c r="S1311" s="77"/>
      <c r="T1311" s="77"/>
      <c r="U1311" s="77"/>
      <c r="V1311" s="77"/>
      <c r="W1311" s="77"/>
      <c r="X1311" s="77"/>
      <c r="Y1311" s="77"/>
      <c r="Z1311" s="77"/>
      <c r="AA1311" s="77"/>
      <c r="AB1311" s="77"/>
      <c r="AC1311" s="77"/>
      <c r="AD1311" s="77"/>
      <c r="AE1311" s="77"/>
      <c r="AF1311" s="73"/>
    </row>
    <row r="1312" s="65" customFormat="1" ht="12.5" spans="17:32">
      <c r="Q1312" s="73"/>
      <c r="R1312" s="77"/>
      <c r="S1312" s="77"/>
      <c r="T1312" s="77"/>
      <c r="U1312" s="77"/>
      <c r="V1312" s="77"/>
      <c r="W1312" s="77"/>
      <c r="X1312" s="77"/>
      <c r="Y1312" s="77"/>
      <c r="Z1312" s="77"/>
      <c r="AA1312" s="77"/>
      <c r="AB1312" s="77"/>
      <c r="AC1312" s="77"/>
      <c r="AD1312" s="77"/>
      <c r="AE1312" s="77"/>
      <c r="AF1312" s="73"/>
    </row>
    <row r="1313" s="65" customFormat="1" ht="12.5" spans="17:32">
      <c r="Q1313" s="73"/>
      <c r="R1313" s="77"/>
      <c r="S1313" s="77"/>
      <c r="T1313" s="77"/>
      <c r="U1313" s="77"/>
      <c r="V1313" s="77"/>
      <c r="W1313" s="77"/>
      <c r="X1313" s="77"/>
      <c r="Y1313" s="77"/>
      <c r="Z1313" s="77"/>
      <c r="AA1313" s="77"/>
      <c r="AB1313" s="77"/>
      <c r="AC1313" s="77"/>
      <c r="AD1313" s="77"/>
      <c r="AE1313" s="77"/>
      <c r="AF1313" s="73"/>
    </row>
    <row r="1314" s="65" customFormat="1" ht="12.5" spans="17:32">
      <c r="Q1314" s="73"/>
      <c r="R1314" s="77"/>
      <c r="S1314" s="77"/>
      <c r="T1314" s="77"/>
      <c r="U1314" s="77"/>
      <c r="V1314" s="77"/>
      <c r="W1314" s="77"/>
      <c r="X1314" s="77"/>
      <c r="Y1314" s="77"/>
      <c r="Z1314" s="77"/>
      <c r="AA1314" s="77"/>
      <c r="AB1314" s="77"/>
      <c r="AC1314" s="77"/>
      <c r="AD1314" s="77"/>
      <c r="AE1314" s="77"/>
      <c r="AF1314" s="73"/>
    </row>
    <row r="1315" s="65" customFormat="1" ht="12.5" spans="17:32">
      <c r="Q1315" s="73"/>
      <c r="R1315" s="77"/>
      <c r="S1315" s="77"/>
      <c r="T1315" s="77"/>
      <c r="U1315" s="77"/>
      <c r="V1315" s="77"/>
      <c r="W1315" s="77"/>
      <c r="X1315" s="77"/>
      <c r="Y1315" s="77"/>
      <c r="Z1315" s="77"/>
      <c r="AA1315" s="77"/>
      <c r="AB1315" s="77"/>
      <c r="AC1315" s="77"/>
      <c r="AD1315" s="77"/>
      <c r="AE1315" s="77"/>
      <c r="AF1315" s="73"/>
    </row>
    <row r="1316" s="65" customFormat="1" ht="12.5" spans="17:32">
      <c r="Q1316" s="73"/>
      <c r="R1316" s="73"/>
      <c r="S1316" s="73"/>
      <c r="T1316" s="73"/>
      <c r="U1316" s="73"/>
      <c r="V1316" s="73"/>
      <c r="W1316" s="73"/>
      <c r="X1316" s="73"/>
      <c r="Y1316" s="73"/>
      <c r="Z1316" s="73"/>
      <c r="AA1316" s="73"/>
      <c r="AB1316" s="73"/>
      <c r="AC1316" s="73"/>
      <c r="AD1316" s="73"/>
      <c r="AE1316" s="73"/>
      <c r="AF1316" s="73"/>
    </row>
  </sheetData>
  <sheetProtection algorithmName="SHA-512" hashValue="BzlXNDvHO64/Hz9ckTr9qrWsTYaJ+F2GFU3acGoJ0lyLIpcllM3vhbqQxfA7OPoFoAqJwWonZV1RRiVxBgu1FQ==" saltValue="wYURVmsJOdexxyPZthvMtQ==" spinCount="100000" sheet="1" objects="1"/>
  <mergeCells count="2">
    <mergeCell ref="B7:AF7"/>
    <mergeCell ref="B4:AA5"/>
  </mergeCells>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theme="4" tint="0.4"/>
  </sheetPr>
  <dimension ref="A1:P76"/>
  <sheetViews>
    <sheetView showGridLines="0" workbookViewId="0">
      <selection activeCell="G17" sqref="G17"/>
    </sheetView>
  </sheetViews>
  <sheetFormatPr defaultColWidth="9" defaultRowHeight="16.5"/>
  <cols>
    <col min="1" max="1" width="4.62727272727273" style="50" customWidth="1"/>
    <col min="2" max="5" width="10.6272727272727" style="50" customWidth="1"/>
    <col min="6" max="6" width="11.2636363636364" style="50" customWidth="1"/>
    <col min="7" max="10" width="10.7636363636364" style="50" customWidth="1"/>
    <col min="11" max="16384" width="9" style="50"/>
  </cols>
  <sheetData>
    <row r="1" s="1" customFormat="1"/>
    <row r="2" s="1" customFormat="1" ht="10" customHeight="1"/>
    <row r="3" s="1" customFormat="1" ht="24" customHeight="1"/>
    <row r="4" customFormat="1" ht="19" customHeight="1" spans="1:10">
      <c r="A4" s="1"/>
      <c r="B4" s="51" t="s">
        <v>1447</v>
      </c>
      <c r="C4" s="52"/>
      <c r="D4" s="52"/>
      <c r="E4" s="52"/>
      <c r="F4" s="52"/>
      <c r="G4" s="52"/>
      <c r="H4" s="52"/>
      <c r="I4" s="41"/>
      <c r="J4" s="1"/>
    </row>
    <row r="5" s="1" customFormat="1" ht="24" customHeight="1" spans="1:10">
      <c r="B5" s="52"/>
      <c r="C5" s="52"/>
      <c r="D5" s="52"/>
      <c r="E5" s="52"/>
      <c r="F5" s="52"/>
      <c r="G5" s="52"/>
      <c r="H5" s="52"/>
      <c r="I5" s="41"/>
    </row>
    <row r="6" customFormat="1" ht="31" customHeight="1" spans="1:10">
      <c r="B6" s="53" t="s">
        <v>88</v>
      </c>
      <c r="C6" s="53"/>
      <c r="D6" s="53"/>
      <c r="E6" s="53"/>
      <c r="F6" s="53"/>
      <c r="G6" s="53"/>
      <c r="H6" s="53"/>
      <c r="I6" s="53"/>
      <c r="J6" s="53"/>
    </row>
    <row r="7" customFormat="1" ht="10" customHeight="1" spans="1:10">
      <c r="B7" s="5"/>
      <c r="C7" s="6"/>
      <c r="D7" s="6"/>
      <c r="E7" s="6"/>
      <c r="F7" s="6"/>
      <c r="G7" s="6"/>
    </row>
    <row r="8" s="50" customFormat="1" spans="1:10">
      <c r="B8" s="54" t="s">
        <v>1448</v>
      </c>
      <c r="C8" s="54"/>
      <c r="D8" s="54"/>
      <c r="E8" s="54"/>
      <c r="G8" s="54" t="s">
        <v>1449</v>
      </c>
      <c r="H8" s="54"/>
      <c r="I8" s="54"/>
      <c r="J8" s="54"/>
    </row>
    <row r="9" s="50" customFormat="1" spans="1:10">
      <c r="B9" s="55" t="s">
        <v>1446</v>
      </c>
      <c r="C9" s="55" t="s">
        <v>1446</v>
      </c>
      <c r="D9" s="55" t="s">
        <v>1446</v>
      </c>
      <c r="E9" s="55" t="s">
        <v>1446</v>
      </c>
      <c r="G9" s="55" t="s">
        <v>1446</v>
      </c>
      <c r="H9" s="55" t="s">
        <v>1446</v>
      </c>
      <c r="I9" s="55" t="s">
        <v>1446</v>
      </c>
      <c r="J9" s="55" t="s">
        <v>1446</v>
      </c>
    </row>
    <row r="10" s="50" customFormat="1" spans="1:10">
      <c r="B10" s="56">
        <v>96703</v>
      </c>
      <c r="C10" s="57">
        <v>96713</v>
      </c>
      <c r="D10" s="56">
        <v>96719</v>
      </c>
      <c r="E10" s="57">
        <v>96726</v>
      </c>
      <c r="G10" s="58">
        <v>99546</v>
      </c>
      <c r="H10" s="59">
        <v>99570</v>
      </c>
      <c r="I10" s="58">
        <v>99605</v>
      </c>
      <c r="J10" s="59">
        <v>99633</v>
      </c>
    </row>
    <row r="11" s="50" customFormat="1" spans="1:10">
      <c r="B11" s="56">
        <v>96704</v>
      </c>
      <c r="C11" s="57">
        <v>96714</v>
      </c>
      <c r="D11" s="56">
        <v>96720</v>
      </c>
      <c r="E11" s="57">
        <v>96727</v>
      </c>
      <c r="G11" s="58">
        <v>99547</v>
      </c>
      <c r="H11" s="59">
        <v>99571</v>
      </c>
      <c r="I11" s="58">
        <v>99606</v>
      </c>
      <c r="J11" s="59">
        <v>99634</v>
      </c>
    </row>
    <row r="12" s="50" customFormat="1" spans="1:10">
      <c r="B12" s="56">
        <v>96705</v>
      </c>
      <c r="C12" s="57">
        <v>96715</v>
      </c>
      <c r="D12" s="56">
        <v>96721</v>
      </c>
      <c r="E12" s="57">
        <v>96728</v>
      </c>
      <c r="G12" s="58">
        <v>99548</v>
      </c>
      <c r="H12" s="59">
        <v>99573</v>
      </c>
      <c r="I12" s="58">
        <v>99607</v>
      </c>
      <c r="J12" s="59">
        <v>99636</v>
      </c>
    </row>
    <row r="13" s="50" customFormat="1" spans="1:10">
      <c r="B13" s="56">
        <v>96708</v>
      </c>
      <c r="C13" s="57">
        <v>96716</v>
      </c>
      <c r="D13" s="56">
        <v>96722</v>
      </c>
      <c r="E13" s="57">
        <v>96729</v>
      </c>
      <c r="G13" s="58">
        <v>99549</v>
      </c>
      <c r="H13" s="59">
        <v>99574</v>
      </c>
      <c r="I13" s="58">
        <v>99608</v>
      </c>
      <c r="J13" s="59">
        <v>99637</v>
      </c>
    </row>
    <row r="14" s="50" customFormat="1" spans="1:10">
      <c r="B14" s="56">
        <v>96710</v>
      </c>
      <c r="C14" s="57">
        <v>96718</v>
      </c>
      <c r="D14" s="56">
        <v>96725</v>
      </c>
      <c r="E14" s="57">
        <v>96732</v>
      </c>
      <c r="G14" s="58">
        <v>99550</v>
      </c>
      <c r="H14" s="59">
        <v>99575</v>
      </c>
      <c r="I14" s="58">
        <v>99609</v>
      </c>
      <c r="J14" s="59">
        <v>99638</v>
      </c>
    </row>
    <row r="15" s="50" customFormat="1" spans="1:10">
      <c r="B15" s="56">
        <v>96733</v>
      </c>
      <c r="C15" s="57">
        <v>96742</v>
      </c>
      <c r="D15" s="56">
        <v>96748</v>
      </c>
      <c r="E15" s="57">
        <v>96753</v>
      </c>
      <c r="G15" s="58">
        <v>99551</v>
      </c>
      <c r="H15" s="59">
        <v>99576</v>
      </c>
      <c r="I15" s="58">
        <v>99612</v>
      </c>
      <c r="J15" s="59">
        <v>99640</v>
      </c>
    </row>
    <row r="16" s="50" customFormat="1" spans="1:10">
      <c r="B16" s="56">
        <v>96738</v>
      </c>
      <c r="C16" s="57">
        <v>96743</v>
      </c>
      <c r="D16" s="56">
        <v>96749</v>
      </c>
      <c r="E16" s="57">
        <v>96754</v>
      </c>
      <c r="G16" s="58">
        <v>99552</v>
      </c>
      <c r="H16" s="59">
        <v>99578</v>
      </c>
      <c r="I16" s="58">
        <v>99613</v>
      </c>
      <c r="J16" s="59">
        <v>99641</v>
      </c>
    </row>
    <row r="17" s="50" customFormat="1" spans="2:16">
      <c r="B17" s="56">
        <v>96739</v>
      </c>
      <c r="C17" s="57">
        <v>96745</v>
      </c>
      <c r="D17" s="56">
        <v>96750</v>
      </c>
      <c r="E17" s="57">
        <v>96755</v>
      </c>
      <c r="G17" s="58">
        <v>99553</v>
      </c>
      <c r="H17" s="59">
        <v>99579</v>
      </c>
      <c r="I17" s="58">
        <v>99614</v>
      </c>
      <c r="J17" s="59">
        <v>99642</v>
      </c>
    </row>
    <row r="18" s="50" customFormat="1" spans="2:16">
      <c r="B18" s="56">
        <v>96740</v>
      </c>
      <c r="C18" s="57">
        <v>96746</v>
      </c>
      <c r="D18" s="56">
        <v>96751</v>
      </c>
      <c r="E18" s="57">
        <v>96756</v>
      </c>
      <c r="G18" s="58">
        <v>99554</v>
      </c>
      <c r="H18" s="59">
        <v>99580</v>
      </c>
      <c r="I18" s="58">
        <v>99620</v>
      </c>
      <c r="J18" s="59">
        <v>99643</v>
      </c>
    </row>
    <row r="19" s="50" customFormat="1" spans="2:16">
      <c r="B19" s="56">
        <v>96741</v>
      </c>
      <c r="C19" s="57">
        <v>96747</v>
      </c>
      <c r="D19" s="56">
        <v>96752</v>
      </c>
      <c r="E19" s="57">
        <v>96757</v>
      </c>
      <c r="G19" s="58">
        <v>99555</v>
      </c>
      <c r="H19" s="59">
        <v>99581</v>
      </c>
      <c r="I19" s="58">
        <v>99621</v>
      </c>
      <c r="J19" s="59">
        <v>99644</v>
      </c>
    </row>
    <row r="20" s="50" customFormat="1" spans="2:16">
      <c r="B20" s="56">
        <v>96760</v>
      </c>
      <c r="C20" s="57">
        <v>96766</v>
      </c>
      <c r="D20" s="56">
        <v>96771</v>
      </c>
      <c r="E20" s="57">
        <v>96776</v>
      </c>
      <c r="G20" s="58">
        <v>99557</v>
      </c>
      <c r="H20" s="59">
        <v>99583</v>
      </c>
      <c r="I20" s="58">
        <v>99622</v>
      </c>
      <c r="J20" s="59">
        <v>99647</v>
      </c>
    </row>
    <row r="21" s="50" customFormat="1" spans="2:16">
      <c r="B21" s="56">
        <v>96761</v>
      </c>
      <c r="C21" s="57">
        <v>96767</v>
      </c>
      <c r="D21" s="56">
        <v>96772</v>
      </c>
      <c r="E21" s="57">
        <v>96777</v>
      </c>
      <c r="G21" s="58">
        <v>99558</v>
      </c>
      <c r="H21" s="59">
        <v>99584</v>
      </c>
      <c r="I21" s="58">
        <v>99623</v>
      </c>
      <c r="J21" s="59">
        <v>99648</v>
      </c>
      <c r="M21" s="60"/>
      <c r="N21" s="60"/>
      <c r="O21" s="60"/>
      <c r="P21" s="60"/>
    </row>
    <row r="22" s="50" customFormat="1" spans="2:16">
      <c r="B22" s="56">
        <v>96763</v>
      </c>
      <c r="C22" s="57">
        <v>96768</v>
      </c>
      <c r="D22" s="56">
        <v>96773</v>
      </c>
      <c r="E22" s="57">
        <v>96778</v>
      </c>
      <c r="G22" s="58">
        <v>99559</v>
      </c>
      <c r="H22" s="59">
        <v>99585</v>
      </c>
      <c r="I22" s="58">
        <v>99624</v>
      </c>
      <c r="J22" s="59">
        <v>99649</v>
      </c>
      <c r="M22" s="60"/>
      <c r="N22" s="60"/>
      <c r="O22" s="60"/>
      <c r="P22" s="60"/>
    </row>
    <row r="23" s="50" customFormat="1" spans="2:16">
      <c r="B23" s="56">
        <v>96764</v>
      </c>
      <c r="C23" s="57">
        <v>96769</v>
      </c>
      <c r="D23" s="56">
        <v>96774</v>
      </c>
      <c r="E23" s="57">
        <v>96779</v>
      </c>
      <c r="G23" s="58">
        <v>99560</v>
      </c>
      <c r="H23" s="59">
        <v>99586</v>
      </c>
      <c r="I23" s="58">
        <v>99625</v>
      </c>
      <c r="J23" s="59">
        <v>99650</v>
      </c>
      <c r="M23" s="60"/>
      <c r="N23" s="60"/>
      <c r="O23" s="60"/>
      <c r="P23" s="60"/>
    </row>
    <row r="24" s="50" customFormat="1" spans="2:16">
      <c r="B24" s="56">
        <v>96765</v>
      </c>
      <c r="C24" s="57">
        <v>96770</v>
      </c>
      <c r="D24" s="56">
        <v>96775</v>
      </c>
      <c r="E24" s="57">
        <v>96780</v>
      </c>
      <c r="G24" s="58">
        <v>99561</v>
      </c>
      <c r="H24" s="59">
        <v>99588</v>
      </c>
      <c r="I24" s="58">
        <v>99626</v>
      </c>
      <c r="J24" s="59">
        <v>99651</v>
      </c>
      <c r="M24" s="60"/>
      <c r="N24" s="60"/>
      <c r="O24" s="60"/>
      <c r="P24" s="60"/>
    </row>
    <row r="25" s="50" customFormat="1" spans="2:16">
      <c r="B25" s="56">
        <v>96781</v>
      </c>
      <c r="C25" s="57">
        <v>96790</v>
      </c>
      <c r="D25" s="56">
        <v>96785</v>
      </c>
      <c r="E25" s="57">
        <v>96788</v>
      </c>
      <c r="G25" s="58">
        <v>99563</v>
      </c>
      <c r="H25" s="59">
        <v>99589</v>
      </c>
      <c r="I25" s="58">
        <v>99627</v>
      </c>
      <c r="J25" s="59">
        <v>99653</v>
      </c>
      <c r="M25" s="60"/>
      <c r="N25" s="60"/>
      <c r="O25" s="60"/>
      <c r="P25" s="60"/>
    </row>
    <row r="26" s="50" customFormat="1" spans="2:16">
      <c r="B26" s="56">
        <v>96783</v>
      </c>
      <c r="C26" s="57">
        <v>96793</v>
      </c>
      <c r="D26" s="56">
        <v>96784</v>
      </c>
      <c r="E26" s="57">
        <v>96796</v>
      </c>
      <c r="G26" s="58">
        <v>99564</v>
      </c>
      <c r="H26" s="59">
        <v>99590</v>
      </c>
      <c r="I26" s="58">
        <v>99628</v>
      </c>
      <c r="J26" s="59">
        <v>99655</v>
      </c>
      <c r="M26" s="60"/>
      <c r="N26" s="60"/>
      <c r="O26" s="60"/>
      <c r="P26" s="60"/>
    </row>
    <row r="27" s="50" customFormat="1" spans="2:16">
      <c r="G27" s="58">
        <v>99565</v>
      </c>
      <c r="H27" s="59">
        <v>99591</v>
      </c>
      <c r="I27" s="58">
        <v>99629</v>
      </c>
      <c r="J27" s="59">
        <v>99656</v>
      </c>
      <c r="M27" s="60"/>
      <c r="N27" s="60"/>
      <c r="O27" s="60"/>
      <c r="P27" s="60"/>
    </row>
    <row r="28" s="50" customFormat="1" spans="2:16">
      <c r="G28" s="58">
        <v>99566</v>
      </c>
      <c r="H28" s="59">
        <v>99602</v>
      </c>
      <c r="I28" s="58">
        <v>99630</v>
      </c>
      <c r="J28" s="59">
        <v>99657</v>
      </c>
      <c r="M28" s="60"/>
      <c r="N28" s="60"/>
      <c r="O28" s="60"/>
      <c r="P28" s="60"/>
    </row>
    <row r="29" s="50" customFormat="1" spans="2:16">
      <c r="C29" s="61"/>
      <c r="G29" s="58">
        <v>99569</v>
      </c>
      <c r="H29" s="59">
        <v>99604</v>
      </c>
      <c r="I29" s="58">
        <v>99632</v>
      </c>
      <c r="J29" s="59">
        <v>99658</v>
      </c>
      <c r="M29" s="60"/>
      <c r="N29" s="60"/>
      <c r="O29" s="60"/>
      <c r="P29" s="62"/>
    </row>
    <row r="30" s="50" customFormat="1" spans="2:16">
      <c r="G30" s="58">
        <v>99659</v>
      </c>
      <c r="H30" s="59">
        <v>99684</v>
      </c>
      <c r="I30" s="58">
        <v>99726</v>
      </c>
      <c r="J30" s="59">
        <v>99748</v>
      </c>
      <c r="M30" s="60"/>
      <c r="N30" s="60"/>
      <c r="O30" s="60"/>
      <c r="P30" s="62"/>
    </row>
    <row r="31" s="50" customFormat="1" spans="2:16">
      <c r="G31" s="58">
        <v>99660</v>
      </c>
      <c r="H31" s="59">
        <v>99685</v>
      </c>
      <c r="I31" s="58">
        <v>99727</v>
      </c>
      <c r="J31" s="59">
        <v>99749</v>
      </c>
      <c r="M31" s="62"/>
      <c r="N31" s="62"/>
      <c r="O31" s="62"/>
      <c r="P31" s="62"/>
    </row>
    <row r="32" s="50" customFormat="1" spans="2:16">
      <c r="G32" s="58">
        <v>99661</v>
      </c>
      <c r="H32" s="59">
        <v>99686</v>
      </c>
      <c r="I32" s="58">
        <v>99729</v>
      </c>
      <c r="J32" s="59">
        <v>99750</v>
      </c>
      <c r="M32" s="62"/>
      <c r="N32" s="62"/>
      <c r="O32" s="62"/>
      <c r="P32" s="62"/>
    </row>
    <row r="33" s="50" customFormat="1" spans="6:16">
      <c r="G33" s="58">
        <v>99662</v>
      </c>
      <c r="H33" s="59">
        <v>99688</v>
      </c>
      <c r="I33" s="58">
        <v>99730</v>
      </c>
      <c r="J33" s="59">
        <v>99751</v>
      </c>
      <c r="M33" s="62"/>
      <c r="N33" s="62"/>
      <c r="O33" s="62"/>
      <c r="P33" s="62"/>
    </row>
    <row r="34" s="50" customFormat="1" spans="6:16">
      <c r="G34" s="58">
        <v>99663</v>
      </c>
      <c r="H34" s="59">
        <v>99689</v>
      </c>
      <c r="I34" s="58">
        <v>99731</v>
      </c>
      <c r="J34" s="59">
        <v>99752</v>
      </c>
      <c r="M34" s="62"/>
      <c r="N34" s="62"/>
      <c r="O34" s="62"/>
      <c r="P34" s="62"/>
    </row>
    <row r="35" s="50" customFormat="1" spans="6:16">
      <c r="G35" s="58">
        <v>99665</v>
      </c>
      <c r="H35" s="59">
        <v>99690</v>
      </c>
      <c r="I35" s="58">
        <v>99732</v>
      </c>
      <c r="J35" s="59">
        <v>99753</v>
      </c>
      <c r="M35" s="62"/>
      <c r="N35" s="62"/>
      <c r="O35" s="62"/>
      <c r="P35" s="62"/>
    </row>
    <row r="36" s="50" customFormat="1" spans="6:16">
      <c r="G36" s="58">
        <v>99666</v>
      </c>
      <c r="H36" s="59">
        <v>99691</v>
      </c>
      <c r="I36" s="58">
        <v>99733</v>
      </c>
      <c r="J36" s="59">
        <v>99754</v>
      </c>
      <c r="M36" s="62"/>
      <c r="N36" s="62"/>
      <c r="O36" s="62"/>
      <c r="P36" s="62"/>
    </row>
    <row r="37" s="50" customFormat="1" spans="6:16">
      <c r="F37" s="62"/>
      <c r="G37" s="58">
        <v>99667</v>
      </c>
      <c r="H37" s="59">
        <v>99692</v>
      </c>
      <c r="I37" s="58">
        <v>99734</v>
      </c>
      <c r="J37" s="59">
        <v>99755</v>
      </c>
      <c r="K37" s="62"/>
      <c r="L37" s="62"/>
      <c r="M37" s="62"/>
      <c r="N37" s="62"/>
      <c r="O37" s="62"/>
      <c r="P37" s="62"/>
    </row>
    <row r="38" spans="6:16">
      <c r="G38" s="58">
        <v>99668</v>
      </c>
      <c r="H38" s="59">
        <v>99693</v>
      </c>
      <c r="I38" s="58">
        <v>99736</v>
      </c>
      <c r="J38" s="59">
        <v>99756</v>
      </c>
    </row>
    <row r="39" spans="6:16">
      <c r="G39" s="58">
        <v>99670</v>
      </c>
      <c r="H39" s="59">
        <v>99694</v>
      </c>
      <c r="I39" s="58">
        <v>99737</v>
      </c>
      <c r="J39" s="59">
        <v>99757</v>
      </c>
    </row>
    <row r="40" spans="6:16">
      <c r="G40" s="58">
        <v>99671</v>
      </c>
      <c r="H40" s="59">
        <v>99695</v>
      </c>
      <c r="I40" s="58">
        <v>99738</v>
      </c>
      <c r="J40" s="59">
        <v>99758</v>
      </c>
    </row>
    <row r="41" spans="6:16">
      <c r="G41" s="58">
        <v>99675</v>
      </c>
      <c r="H41" s="59">
        <v>99696</v>
      </c>
      <c r="I41" s="58">
        <v>99739</v>
      </c>
      <c r="J41" s="59">
        <v>99759</v>
      </c>
    </row>
    <row r="42" spans="6:16">
      <c r="G42" s="58">
        <v>99676</v>
      </c>
      <c r="H42" s="59">
        <v>99697</v>
      </c>
      <c r="I42" s="58">
        <v>99740</v>
      </c>
      <c r="J42" s="59">
        <v>99760</v>
      </c>
    </row>
    <row r="43" spans="6:16">
      <c r="G43" s="58">
        <v>99677</v>
      </c>
      <c r="H43" s="59">
        <v>99704</v>
      </c>
      <c r="I43" s="58">
        <v>99741</v>
      </c>
      <c r="J43" s="59">
        <v>99761</v>
      </c>
    </row>
    <row r="44" spans="6:16">
      <c r="G44" s="58">
        <v>99678</v>
      </c>
      <c r="H44" s="59">
        <v>99714</v>
      </c>
      <c r="I44" s="58">
        <v>99742</v>
      </c>
      <c r="J44" s="59">
        <v>99762</v>
      </c>
    </row>
    <row r="45" spans="6:16">
      <c r="G45" s="58">
        <v>99679</v>
      </c>
      <c r="H45" s="59">
        <v>99720</v>
      </c>
      <c r="I45" s="58">
        <v>99743</v>
      </c>
      <c r="J45" s="59">
        <v>99763</v>
      </c>
    </row>
    <row r="46" spans="6:16">
      <c r="G46" s="58">
        <v>99680</v>
      </c>
      <c r="H46" s="59">
        <v>99721</v>
      </c>
      <c r="I46" s="58">
        <v>99744</v>
      </c>
      <c r="J46" s="59">
        <v>99764</v>
      </c>
    </row>
    <row r="47" spans="6:16">
      <c r="G47" s="58">
        <v>99681</v>
      </c>
      <c r="H47" s="59">
        <v>99722</v>
      </c>
      <c r="I47" s="58">
        <v>99745</v>
      </c>
      <c r="J47" s="59">
        <v>99765</v>
      </c>
    </row>
    <row r="48" spans="6:16">
      <c r="G48" s="58">
        <v>99682</v>
      </c>
      <c r="H48" s="59">
        <v>99723</v>
      </c>
      <c r="I48" s="58">
        <v>99746</v>
      </c>
      <c r="J48" s="59">
        <v>99766</v>
      </c>
    </row>
    <row r="49" spans="7:10">
      <c r="G49" s="58">
        <v>99683</v>
      </c>
      <c r="H49" s="59">
        <v>99724</v>
      </c>
      <c r="I49" s="58">
        <v>99747</v>
      </c>
      <c r="J49" s="59">
        <v>99767</v>
      </c>
    </row>
    <row r="50" spans="7:10">
      <c r="G50" s="58">
        <v>99768</v>
      </c>
      <c r="H50" s="59">
        <v>99789</v>
      </c>
      <c r="I50" s="58">
        <v>99921</v>
      </c>
      <c r="J50" s="59">
        <v>99841</v>
      </c>
    </row>
    <row r="51" spans="7:10">
      <c r="G51" s="58">
        <v>99769</v>
      </c>
      <c r="H51" s="59">
        <v>99790</v>
      </c>
      <c r="I51" s="58">
        <v>99922</v>
      </c>
      <c r="J51" s="59">
        <v>99850</v>
      </c>
    </row>
    <row r="52" spans="7:10">
      <c r="G52" s="58">
        <v>99770</v>
      </c>
      <c r="H52" s="59">
        <v>99791</v>
      </c>
      <c r="I52" s="58">
        <v>99923</v>
      </c>
      <c r="J52" s="59">
        <v>99903</v>
      </c>
    </row>
    <row r="53" spans="7:10">
      <c r="G53" s="58">
        <v>99771</v>
      </c>
      <c r="H53" s="59">
        <v>99820</v>
      </c>
      <c r="I53" s="58">
        <v>99925</v>
      </c>
      <c r="J53" s="59">
        <v>99918</v>
      </c>
    </row>
    <row r="54" spans="7:10">
      <c r="G54" s="58">
        <v>99772</v>
      </c>
      <c r="H54" s="59">
        <v>99825</v>
      </c>
      <c r="I54" s="58">
        <v>99926</v>
      </c>
      <c r="J54" s="59">
        <v>99919</v>
      </c>
    </row>
    <row r="55" spans="7:10">
      <c r="G55" s="58">
        <v>99773</v>
      </c>
      <c r="H55" s="59">
        <v>99826</v>
      </c>
      <c r="I55" s="58">
        <v>99927</v>
      </c>
      <c r="J55" s="59">
        <v>99920</v>
      </c>
    </row>
    <row r="56" spans="7:10">
      <c r="G56" s="58">
        <v>99774</v>
      </c>
      <c r="H56" s="59">
        <v>99827</v>
      </c>
      <c r="I56" s="58">
        <v>99929</v>
      </c>
      <c r="J56" s="59">
        <v>99833</v>
      </c>
    </row>
    <row r="57" spans="7:10">
      <c r="G57" s="58">
        <v>99776</v>
      </c>
      <c r="H57" s="59">
        <v>99829</v>
      </c>
      <c r="I57" s="58">
        <v>99950</v>
      </c>
      <c r="J57" s="59">
        <v>99835</v>
      </c>
    </row>
    <row r="58" spans="7:10">
      <c r="G58" s="58">
        <v>99777</v>
      </c>
      <c r="H58" s="59">
        <v>99830</v>
      </c>
      <c r="I58" s="58">
        <v>99784</v>
      </c>
      <c r="J58" s="59">
        <v>99836</v>
      </c>
    </row>
    <row r="59" spans="7:10">
      <c r="G59" s="58">
        <v>99778</v>
      </c>
      <c r="H59" s="59">
        <v>99832</v>
      </c>
      <c r="I59" s="58">
        <v>99785</v>
      </c>
      <c r="J59" s="59">
        <v>99840</v>
      </c>
    </row>
    <row r="60" spans="7:10">
      <c r="G60" s="58">
        <v>99779</v>
      </c>
      <c r="H60" s="59">
        <v>99787</v>
      </c>
      <c r="I60" s="58">
        <v>99786</v>
      </c>
      <c r="J60" s="59">
        <v>99788</v>
      </c>
    </row>
    <row r="61" spans="7:10">
      <c r="G61" s="58">
        <v>99780</v>
      </c>
      <c r="H61" s="59">
        <v>99781</v>
      </c>
      <c r="I61" s="58">
        <v>99782</v>
      </c>
      <c r="J61" s="59">
        <v>99783</v>
      </c>
    </row>
    <row r="70" spans="4:4">
      <c r="D70" s="60"/>
    </row>
    <row r="71" spans="4:4">
      <c r="D71" s="62"/>
    </row>
    <row r="72" spans="4:4">
      <c r="D72" s="62"/>
    </row>
    <row r="73" spans="4:4">
      <c r="D73" s="62"/>
    </row>
    <row r="74" spans="4:4">
      <c r="D74" s="62"/>
    </row>
    <row r="75" spans="4:4">
      <c r="D75" s="62"/>
    </row>
    <row r="76" spans="4:4">
      <c r="D76" s="62"/>
    </row>
  </sheetData>
  <sheetProtection algorithmName="SHA-512" hashValue="ibPsIdoIHl4CWeSt/oDoEGWYh0AguUkKaRXyhNZcYZQhMfAJbiBV3SCBncVN9bydWdILbVZ9/XIa743j0JmjDA==" saltValue="lwsRqneQRA6hoXC8K4LfPQ==" spinCount="100000" sheet="1" objects="1"/>
  <mergeCells count="4">
    <mergeCell ref="B6:J6"/>
    <mergeCell ref="B8:E8"/>
    <mergeCell ref="G8:J8"/>
    <mergeCell ref="B4:H5"/>
  </mergeCells>
  <pageMargins left="0.75" right="0.75" top="1" bottom="1" header="0.5" footer="0.5"/>
  <pageSetup paperSize="256"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theme="4" tint="0.4"/>
  </sheetPr>
  <dimension ref="A1:AC439"/>
  <sheetViews>
    <sheetView showGridLines="0" zoomScale="80" zoomScaleNormal="80" workbookViewId="0">
      <selection activeCell="G17" sqref="G17"/>
    </sheetView>
  </sheetViews>
  <sheetFormatPr defaultColWidth="9" defaultRowHeight="14"/>
  <cols>
    <col min="1" max="1" width="4.62727272727273" customWidth="1"/>
    <col min="2" max="2" width="18.1272727272727" customWidth="1"/>
    <col min="3" max="3" width="34.7636363636364" customWidth="1"/>
    <col min="4" max="4" width="16.1272727272727" customWidth="1"/>
    <col min="5" max="5" width="10.0090909090909" customWidth="1"/>
    <col min="6" max="6" width="12.4272727272727" customWidth="1"/>
    <col min="7" max="7" width="26.1090909090909" customWidth="1"/>
    <col min="8" max="8" width="35.3818181818182" customWidth="1"/>
    <col min="30" max="31" width="9" style="38"/>
  </cols>
  <sheetData>
    <row r="1" s="1" customFormat="1" ht="16.5"/>
    <row r="2" s="1" customFormat="1" ht="24" customHeight="1"/>
    <row r="3" s="1" customFormat="1" ht="24" customHeight="1"/>
    <row r="4" s="1" customFormat="1" ht="6" customHeight="1"/>
    <row r="5" customFormat="1" ht="19" customHeight="1" spans="1:29">
      <c r="A5" s="1"/>
      <c r="B5" s="39" t="s">
        <v>117</v>
      </c>
      <c r="C5" s="39"/>
      <c r="D5" s="39"/>
      <c r="E5" s="39"/>
      <c r="F5" s="39"/>
      <c r="G5" s="39"/>
      <c r="H5" s="40"/>
      <c r="I5" s="41"/>
      <c r="J5" s="1"/>
    </row>
    <row r="6" s="1" customFormat="1" ht="24" customHeight="1" spans="1:29">
      <c r="B6" s="39"/>
      <c r="C6" s="39"/>
      <c r="D6" s="39"/>
      <c r="E6" s="39"/>
      <c r="F6" s="39"/>
      <c r="G6" s="39"/>
      <c r="H6" s="40"/>
      <c r="I6" s="41"/>
    </row>
    <row r="8" ht="39" customHeight="1" spans="1:29">
      <c r="B8" s="7" t="s">
        <v>89</v>
      </c>
      <c r="C8" s="7"/>
      <c r="D8" s="7"/>
      <c r="E8" s="7"/>
      <c r="F8" s="7"/>
      <c r="G8" s="7"/>
      <c r="H8" s="7"/>
      <c r="I8" s="42"/>
    </row>
    <row r="9" ht="23" customHeight="1" spans="1:29">
      <c r="B9" s="43"/>
      <c r="C9" s="43"/>
      <c r="D9" s="43"/>
      <c r="E9" s="43"/>
      <c r="F9" s="43"/>
      <c r="G9" s="43"/>
      <c r="H9" s="43"/>
      <c r="I9" s="42"/>
    </row>
    <row r="10" ht="31" customHeight="1" spans="1:29">
      <c r="B10" s="44" t="s">
        <v>1450</v>
      </c>
      <c r="C10" s="44" t="s">
        <v>1451</v>
      </c>
      <c r="D10" s="44" t="s">
        <v>1452</v>
      </c>
      <c r="E10" s="44" t="s">
        <v>1453</v>
      </c>
      <c r="F10" s="44" t="s">
        <v>1454</v>
      </c>
      <c r="G10" s="44" t="s">
        <v>1455</v>
      </c>
      <c r="H10" s="44" t="s">
        <v>1456</v>
      </c>
      <c r="I10" s="45"/>
      <c r="J10" s="45"/>
      <c r="K10" s="45"/>
      <c r="L10" s="45"/>
      <c r="M10" s="45"/>
      <c r="N10" s="45"/>
      <c r="O10" s="45"/>
      <c r="P10" s="45"/>
      <c r="Q10" s="45"/>
      <c r="R10" s="45"/>
      <c r="S10" s="45"/>
      <c r="T10" s="45"/>
      <c r="U10" s="45"/>
      <c r="V10" s="45"/>
      <c r="W10" s="45"/>
      <c r="X10" s="45"/>
      <c r="Y10" s="45"/>
      <c r="Z10" s="45"/>
      <c r="AA10" s="45"/>
      <c r="AB10" s="45"/>
      <c r="AC10" s="45"/>
    </row>
    <row r="11" ht="20" customHeight="1" spans="1:29">
      <c r="B11" s="46" t="s">
        <v>1457</v>
      </c>
      <c r="C11" s="47" t="s">
        <v>1458</v>
      </c>
      <c r="D11" s="46" t="s">
        <v>1459</v>
      </c>
      <c r="E11" s="46" t="s">
        <v>1361</v>
      </c>
      <c r="F11" s="46">
        <v>36619</v>
      </c>
      <c r="G11" s="46" t="s">
        <v>1460</v>
      </c>
      <c r="H11" s="46" t="s">
        <v>1461</v>
      </c>
      <c r="I11" s="45"/>
      <c r="J11" s="45"/>
      <c r="K11" s="45"/>
      <c r="L11" s="45"/>
      <c r="M11" s="45"/>
      <c r="N11" s="45"/>
      <c r="O11" s="45"/>
      <c r="P11" s="45"/>
      <c r="Q11" s="45"/>
      <c r="R11" s="45"/>
      <c r="S11" s="45"/>
      <c r="T11" s="45"/>
      <c r="U11" s="45"/>
      <c r="V11" s="45"/>
      <c r="W11" s="45"/>
      <c r="X11" s="45"/>
      <c r="Y11" s="45"/>
      <c r="Z11" s="45"/>
      <c r="AA11" s="45"/>
      <c r="AB11" s="45"/>
      <c r="AC11" s="45"/>
    </row>
    <row r="12" ht="20" customHeight="1" spans="1:29">
      <c r="B12" s="48" t="s">
        <v>1462</v>
      </c>
      <c r="C12" s="49" t="s">
        <v>1463</v>
      </c>
      <c r="D12" s="48" t="s">
        <v>1464</v>
      </c>
      <c r="E12" s="48" t="s">
        <v>1465</v>
      </c>
      <c r="F12" s="48">
        <v>85034</v>
      </c>
      <c r="G12" s="48" t="s">
        <v>1460</v>
      </c>
      <c r="H12" s="48" t="s">
        <v>1460</v>
      </c>
      <c r="I12" s="45"/>
      <c r="J12" s="45"/>
      <c r="K12" s="45"/>
      <c r="L12" s="45"/>
      <c r="M12" s="45"/>
      <c r="N12" s="45"/>
      <c r="O12" s="45"/>
      <c r="P12" s="45"/>
      <c r="Q12" s="45"/>
      <c r="R12" s="45"/>
      <c r="S12" s="45"/>
      <c r="T12" s="45"/>
      <c r="U12" s="45"/>
      <c r="V12" s="45"/>
      <c r="W12" s="45"/>
      <c r="X12" s="45"/>
      <c r="Y12" s="45"/>
      <c r="Z12" s="45"/>
      <c r="AA12" s="45"/>
      <c r="AB12" s="45"/>
      <c r="AC12" s="45"/>
    </row>
    <row r="13" ht="20" customHeight="1" spans="1:29">
      <c r="B13" s="46" t="s">
        <v>1466</v>
      </c>
      <c r="C13" s="47" t="s">
        <v>1467</v>
      </c>
      <c r="D13" s="46" t="s">
        <v>1468</v>
      </c>
      <c r="E13" s="46" t="s">
        <v>1465</v>
      </c>
      <c r="F13" s="46">
        <v>85043</v>
      </c>
      <c r="G13" s="46" t="s">
        <v>1460</v>
      </c>
      <c r="H13" s="46" t="s">
        <v>1460</v>
      </c>
      <c r="I13" s="45"/>
      <c r="J13" s="45"/>
      <c r="K13" s="45"/>
      <c r="L13" s="45"/>
      <c r="M13" s="45"/>
      <c r="N13" s="45"/>
      <c r="O13" s="45"/>
      <c r="P13" s="45"/>
      <c r="Q13" s="45"/>
      <c r="R13" s="45"/>
      <c r="S13" s="45"/>
      <c r="T13" s="45"/>
      <c r="U13" s="45"/>
      <c r="V13" s="45"/>
      <c r="W13" s="45"/>
      <c r="X13" s="45"/>
      <c r="Y13" s="45"/>
      <c r="Z13" s="45"/>
      <c r="AA13" s="45"/>
      <c r="AB13" s="45"/>
      <c r="AC13" s="45"/>
    </row>
    <row r="14" ht="20" customHeight="1" spans="1:29">
      <c r="B14" s="48" t="s">
        <v>1469</v>
      </c>
      <c r="C14" s="49" t="s">
        <v>1470</v>
      </c>
      <c r="D14" s="48" t="s">
        <v>1471</v>
      </c>
      <c r="E14" s="48" t="s">
        <v>1465</v>
      </c>
      <c r="F14" s="48">
        <v>85338</v>
      </c>
      <c r="G14" s="48" t="s">
        <v>1460</v>
      </c>
      <c r="H14" s="48" t="s">
        <v>1460</v>
      </c>
      <c r="I14" s="45"/>
      <c r="J14" s="45"/>
      <c r="K14" s="45"/>
      <c r="L14" s="45"/>
      <c r="M14" s="45"/>
      <c r="N14" s="45"/>
      <c r="O14" s="45"/>
      <c r="P14" s="45"/>
      <c r="Q14" s="45"/>
      <c r="R14" s="45"/>
      <c r="S14" s="45"/>
      <c r="T14" s="45"/>
      <c r="U14" s="45"/>
      <c r="V14" s="45"/>
      <c r="W14" s="45"/>
      <c r="X14" s="45"/>
      <c r="Y14" s="45"/>
      <c r="Z14" s="45"/>
      <c r="AA14" s="45"/>
      <c r="AB14" s="45"/>
      <c r="AC14" s="45"/>
    </row>
    <row r="15" ht="20" customHeight="1" spans="1:29">
      <c r="B15" s="46" t="s">
        <v>1472</v>
      </c>
      <c r="C15" s="47" t="s">
        <v>1473</v>
      </c>
      <c r="D15" s="46" t="s">
        <v>1468</v>
      </c>
      <c r="E15" s="46" t="s">
        <v>1465</v>
      </c>
      <c r="F15" s="46">
        <v>85043</v>
      </c>
      <c r="G15" s="46" t="s">
        <v>1460</v>
      </c>
      <c r="H15" s="46" t="s">
        <v>1460</v>
      </c>
      <c r="I15" s="45"/>
      <c r="J15" s="45"/>
      <c r="K15" s="45"/>
      <c r="L15" s="45"/>
      <c r="M15" s="45"/>
      <c r="N15" s="45"/>
      <c r="O15" s="45"/>
      <c r="P15" s="45"/>
      <c r="Q15" s="45"/>
      <c r="R15" s="45"/>
      <c r="S15" s="45"/>
      <c r="T15" s="45"/>
      <c r="U15" s="45"/>
      <c r="V15" s="45"/>
      <c r="W15" s="45"/>
      <c r="X15" s="45"/>
      <c r="Y15" s="45"/>
      <c r="Z15" s="45"/>
      <c r="AA15" s="45"/>
      <c r="AB15" s="45"/>
      <c r="AC15" s="45"/>
    </row>
    <row r="16" ht="20" customHeight="1" spans="1:29">
      <c r="B16" s="48" t="s">
        <v>1474</v>
      </c>
      <c r="C16" s="49" t="s">
        <v>1475</v>
      </c>
      <c r="D16" s="48" t="s">
        <v>1468</v>
      </c>
      <c r="E16" s="48" t="s">
        <v>1465</v>
      </c>
      <c r="F16" s="48">
        <v>85043</v>
      </c>
      <c r="G16" s="48" t="s">
        <v>1460</v>
      </c>
      <c r="H16" s="48" t="s">
        <v>1460</v>
      </c>
      <c r="I16" s="45"/>
      <c r="J16" s="45"/>
      <c r="K16" s="45"/>
      <c r="L16" s="45"/>
      <c r="M16" s="45"/>
      <c r="N16" s="45"/>
      <c r="O16" s="45"/>
      <c r="P16" s="45"/>
      <c r="Q16" s="45"/>
      <c r="R16" s="45"/>
      <c r="S16" s="45"/>
      <c r="T16" s="45"/>
      <c r="U16" s="45"/>
      <c r="V16" s="45"/>
      <c r="W16" s="45"/>
      <c r="X16" s="45"/>
      <c r="Y16" s="45"/>
      <c r="Z16" s="45"/>
      <c r="AA16" s="45"/>
      <c r="AB16" s="45"/>
      <c r="AC16" s="45"/>
    </row>
    <row r="17" ht="20" customHeight="1" spans="2:29">
      <c r="B17" s="46" t="s">
        <v>1476</v>
      </c>
      <c r="C17" s="47" t="s">
        <v>1475</v>
      </c>
      <c r="D17" s="46" t="s">
        <v>1464</v>
      </c>
      <c r="E17" s="46" t="s">
        <v>1465</v>
      </c>
      <c r="F17" s="46">
        <v>85043</v>
      </c>
      <c r="G17" s="46" t="s">
        <v>1460</v>
      </c>
      <c r="H17" s="46" t="s">
        <v>1460</v>
      </c>
      <c r="I17" s="45"/>
      <c r="J17" s="45"/>
      <c r="K17" s="45"/>
      <c r="L17" s="45"/>
      <c r="M17" s="45"/>
      <c r="N17" s="45"/>
      <c r="O17" s="45"/>
      <c r="P17" s="45"/>
      <c r="Q17" s="45"/>
      <c r="R17" s="45"/>
      <c r="S17" s="45"/>
      <c r="T17" s="45"/>
      <c r="U17" s="45"/>
      <c r="V17" s="45"/>
      <c r="W17" s="45"/>
      <c r="X17" s="45"/>
      <c r="Y17" s="45"/>
      <c r="Z17" s="45"/>
      <c r="AA17" s="45"/>
      <c r="AB17" s="45"/>
      <c r="AC17" s="45"/>
    </row>
    <row r="18" ht="20" customHeight="1" spans="2:29">
      <c r="B18" s="48" t="s">
        <v>1477</v>
      </c>
      <c r="C18" s="49" t="s">
        <v>1478</v>
      </c>
      <c r="D18" s="48" t="s">
        <v>1479</v>
      </c>
      <c r="E18" s="48" t="s">
        <v>1465</v>
      </c>
      <c r="F18" s="48">
        <v>85353</v>
      </c>
      <c r="G18" s="48" t="s">
        <v>1460</v>
      </c>
      <c r="H18" s="48" t="s">
        <v>1460</v>
      </c>
      <c r="I18" s="45"/>
      <c r="J18" s="45"/>
      <c r="K18" s="45"/>
      <c r="L18" s="45"/>
      <c r="M18" s="45"/>
      <c r="N18" s="45"/>
      <c r="O18" s="45"/>
      <c r="P18" s="45"/>
      <c r="Q18" s="45"/>
      <c r="R18" s="45"/>
      <c r="S18" s="45"/>
      <c r="T18" s="45"/>
      <c r="U18" s="45"/>
      <c r="V18" s="45"/>
      <c r="W18" s="45"/>
      <c r="X18" s="45"/>
      <c r="Y18" s="45"/>
      <c r="Z18" s="45"/>
      <c r="AA18" s="45"/>
      <c r="AB18" s="45"/>
      <c r="AC18" s="45"/>
    </row>
    <row r="19" ht="20" customHeight="1" spans="2:29">
      <c r="B19" s="46" t="s">
        <v>1480</v>
      </c>
      <c r="C19" s="47" t="s">
        <v>1481</v>
      </c>
      <c r="D19" s="46" t="s">
        <v>1468</v>
      </c>
      <c r="E19" s="46" t="s">
        <v>1465</v>
      </c>
      <c r="F19" s="46">
        <v>85043</v>
      </c>
      <c r="G19" s="46" t="s">
        <v>1460</v>
      </c>
      <c r="H19" s="46" t="s">
        <v>1460</v>
      </c>
      <c r="I19" s="45"/>
      <c r="J19" s="45"/>
      <c r="K19" s="45"/>
      <c r="L19" s="45"/>
      <c r="M19" s="45"/>
      <c r="N19" s="45"/>
      <c r="O19" s="45"/>
      <c r="P19" s="45"/>
      <c r="Q19" s="45"/>
      <c r="R19" s="45"/>
      <c r="S19" s="45"/>
      <c r="T19" s="45"/>
      <c r="U19" s="45"/>
      <c r="V19" s="45"/>
      <c r="W19" s="45"/>
      <c r="X19" s="45"/>
      <c r="Y19" s="45"/>
      <c r="Z19" s="45"/>
      <c r="AA19" s="45"/>
      <c r="AB19" s="45"/>
      <c r="AC19" s="45"/>
    </row>
    <row r="20" ht="20" customHeight="1" spans="2:29">
      <c r="B20" s="48" t="s">
        <v>1482</v>
      </c>
      <c r="C20" s="49" t="s">
        <v>1483</v>
      </c>
      <c r="D20" s="48" t="s">
        <v>1464</v>
      </c>
      <c r="E20" s="48" t="s">
        <v>1465</v>
      </c>
      <c r="F20" s="48">
        <v>85043</v>
      </c>
      <c r="G20" s="48" t="s">
        <v>1460</v>
      </c>
      <c r="H20" s="48" t="s">
        <v>1460</v>
      </c>
      <c r="I20" s="45"/>
      <c r="J20" s="45"/>
      <c r="K20" s="45"/>
      <c r="L20" s="45"/>
      <c r="M20" s="45"/>
      <c r="N20" s="45"/>
      <c r="O20" s="45"/>
      <c r="P20" s="45"/>
      <c r="Q20" s="45"/>
      <c r="R20" s="45"/>
      <c r="S20" s="45"/>
      <c r="T20" s="45"/>
      <c r="U20" s="45"/>
      <c r="V20" s="45"/>
      <c r="W20" s="45"/>
      <c r="X20" s="45"/>
      <c r="Y20" s="45"/>
      <c r="Z20" s="45"/>
      <c r="AA20" s="45"/>
      <c r="AB20" s="45"/>
      <c r="AC20" s="45"/>
    </row>
    <row r="21" ht="20" customHeight="1" spans="2:29">
      <c r="B21" s="46" t="s">
        <v>1484</v>
      </c>
      <c r="C21" s="47"/>
      <c r="D21" s="46" t="s">
        <v>1464</v>
      </c>
      <c r="E21" s="46" t="s">
        <v>1465</v>
      </c>
      <c r="F21" s="46">
        <v>85001</v>
      </c>
      <c r="G21" s="46" t="s">
        <v>1460</v>
      </c>
      <c r="H21" s="46" t="s">
        <v>1460</v>
      </c>
      <c r="I21" s="45"/>
      <c r="J21" s="45"/>
      <c r="K21" s="45"/>
      <c r="L21" s="45"/>
      <c r="M21" s="45"/>
      <c r="N21" s="45"/>
      <c r="O21" s="45"/>
      <c r="P21" s="45"/>
      <c r="Q21" s="45"/>
      <c r="R21" s="45"/>
      <c r="S21" s="45"/>
      <c r="T21" s="45"/>
      <c r="U21" s="45"/>
      <c r="V21" s="45"/>
      <c r="W21" s="45"/>
      <c r="X21" s="45"/>
      <c r="Y21" s="45"/>
      <c r="Z21" s="45"/>
      <c r="AA21" s="45"/>
      <c r="AB21" s="45"/>
      <c r="AC21" s="45"/>
    </row>
    <row r="22" ht="20" customHeight="1" spans="2:29">
      <c r="B22" s="48" t="s">
        <v>1485</v>
      </c>
      <c r="C22" s="49" t="s">
        <v>1486</v>
      </c>
      <c r="D22" s="48" t="s">
        <v>1468</v>
      </c>
      <c r="E22" s="48" t="s">
        <v>1465</v>
      </c>
      <c r="F22" s="48">
        <v>85043</v>
      </c>
      <c r="G22" s="48" t="s">
        <v>1460</v>
      </c>
      <c r="H22" s="48" t="s">
        <v>1460</v>
      </c>
      <c r="I22" s="45"/>
      <c r="J22" s="45"/>
      <c r="K22" s="45"/>
      <c r="L22" s="45"/>
      <c r="M22" s="45"/>
      <c r="N22" s="45"/>
      <c r="O22" s="45"/>
      <c r="P22" s="45"/>
      <c r="Q22" s="45"/>
      <c r="R22" s="45"/>
      <c r="S22" s="45"/>
      <c r="T22" s="45"/>
      <c r="U22" s="45"/>
      <c r="V22" s="45"/>
      <c r="W22" s="45"/>
      <c r="X22" s="45"/>
      <c r="Y22" s="45"/>
      <c r="Z22" s="45"/>
      <c r="AA22" s="45"/>
      <c r="AB22" s="45"/>
      <c r="AC22" s="45"/>
    </row>
    <row r="23" ht="20" customHeight="1" spans="2:29">
      <c r="B23" s="46" t="s">
        <v>1487</v>
      </c>
      <c r="C23" s="47" t="s">
        <v>1488</v>
      </c>
      <c r="D23" s="46" t="s">
        <v>1489</v>
      </c>
      <c r="E23" s="46" t="s">
        <v>1435</v>
      </c>
      <c r="F23" s="46">
        <v>91752</v>
      </c>
      <c r="G23" s="46" t="s">
        <v>1460</v>
      </c>
      <c r="H23" s="46" t="s">
        <v>1460</v>
      </c>
      <c r="I23" s="45"/>
      <c r="J23" s="45"/>
      <c r="K23" s="45"/>
      <c r="L23" s="45"/>
      <c r="M23" s="45"/>
      <c r="N23" s="45"/>
      <c r="O23" s="45"/>
      <c r="P23" s="45"/>
      <c r="Q23" s="45"/>
      <c r="R23" s="45"/>
      <c r="S23" s="45"/>
      <c r="T23" s="45"/>
      <c r="U23" s="45"/>
      <c r="V23" s="45"/>
      <c r="W23" s="45"/>
      <c r="X23" s="45"/>
      <c r="Y23" s="45"/>
      <c r="Z23" s="45"/>
      <c r="AA23" s="45"/>
      <c r="AB23" s="45"/>
      <c r="AC23" s="45"/>
    </row>
    <row r="24" ht="20" customHeight="1" spans="2:29">
      <c r="B24" s="48" t="s">
        <v>1490</v>
      </c>
      <c r="C24" s="49" t="s">
        <v>1491</v>
      </c>
      <c r="D24" s="48" t="s">
        <v>1492</v>
      </c>
      <c r="E24" s="48" t="s">
        <v>1435</v>
      </c>
      <c r="F24" s="48">
        <v>90301</v>
      </c>
      <c r="G24" s="48" t="s">
        <v>1460</v>
      </c>
      <c r="H24" s="48" t="s">
        <v>1460</v>
      </c>
      <c r="I24" s="45"/>
      <c r="J24" s="45"/>
      <c r="K24" s="45"/>
      <c r="L24" s="45"/>
      <c r="M24" s="45"/>
      <c r="N24" s="45"/>
      <c r="O24" s="45"/>
      <c r="P24" s="45"/>
      <c r="Q24" s="45"/>
      <c r="R24" s="45"/>
      <c r="S24" s="45"/>
      <c r="T24" s="45"/>
      <c r="U24" s="45"/>
      <c r="V24" s="45"/>
      <c r="W24" s="45"/>
      <c r="X24" s="45"/>
      <c r="Y24" s="45"/>
      <c r="Z24" s="45"/>
      <c r="AA24" s="45"/>
      <c r="AB24" s="45"/>
      <c r="AC24" s="45"/>
    </row>
    <row r="25" ht="20" customHeight="1" spans="2:29">
      <c r="B25" s="46" t="s">
        <v>1493</v>
      </c>
      <c r="C25" s="47" t="s">
        <v>1494</v>
      </c>
      <c r="D25" s="46" t="s">
        <v>1495</v>
      </c>
      <c r="E25" s="46" t="s">
        <v>1435</v>
      </c>
      <c r="F25" s="46">
        <v>90621</v>
      </c>
      <c r="G25" s="46" t="s">
        <v>1460</v>
      </c>
      <c r="H25" s="46" t="s">
        <v>1460</v>
      </c>
      <c r="I25" s="45"/>
      <c r="J25" s="45"/>
      <c r="K25" s="45"/>
      <c r="L25" s="45"/>
      <c r="M25" s="45"/>
      <c r="N25" s="45"/>
      <c r="O25" s="45"/>
      <c r="P25" s="45"/>
      <c r="Q25" s="45"/>
      <c r="R25" s="45"/>
      <c r="S25" s="45"/>
      <c r="T25" s="45"/>
      <c r="U25" s="45"/>
      <c r="V25" s="45"/>
      <c r="W25" s="45"/>
      <c r="X25" s="45"/>
      <c r="Y25" s="45"/>
      <c r="Z25" s="45"/>
      <c r="AA25" s="45"/>
      <c r="AB25" s="45"/>
      <c r="AC25" s="45"/>
    </row>
    <row r="26" ht="20" customHeight="1" spans="2:29">
      <c r="B26" s="48" t="s">
        <v>1496</v>
      </c>
      <c r="C26" s="49" t="s">
        <v>1497</v>
      </c>
      <c r="D26" s="48" t="s">
        <v>1498</v>
      </c>
      <c r="E26" s="48" t="s">
        <v>1435</v>
      </c>
      <c r="F26" s="48">
        <v>90040</v>
      </c>
      <c r="G26" s="48" t="s">
        <v>1460</v>
      </c>
      <c r="H26" s="48" t="s">
        <v>1460</v>
      </c>
      <c r="I26" s="45"/>
      <c r="J26" s="45"/>
      <c r="K26" s="45"/>
      <c r="L26" s="45"/>
      <c r="M26" s="45"/>
      <c r="N26" s="45"/>
      <c r="O26" s="45"/>
      <c r="P26" s="45"/>
      <c r="Q26" s="45"/>
      <c r="R26" s="45"/>
      <c r="S26" s="45"/>
      <c r="T26" s="45"/>
      <c r="U26" s="45"/>
      <c r="V26" s="45"/>
      <c r="W26" s="45"/>
      <c r="X26" s="45"/>
      <c r="Y26" s="45"/>
      <c r="Z26" s="45"/>
      <c r="AA26" s="45"/>
      <c r="AB26" s="45"/>
      <c r="AC26" s="45"/>
    </row>
    <row r="27" ht="20" customHeight="1" spans="2:29">
      <c r="B27" s="46" t="s">
        <v>1499</v>
      </c>
      <c r="C27" s="47" t="s">
        <v>1500</v>
      </c>
      <c r="D27" s="46" t="s">
        <v>1501</v>
      </c>
      <c r="E27" s="46" t="s">
        <v>1435</v>
      </c>
      <c r="F27" s="46">
        <v>91311</v>
      </c>
      <c r="G27" s="46" t="s">
        <v>1460</v>
      </c>
      <c r="H27" s="46" t="s">
        <v>1460</v>
      </c>
      <c r="I27" s="45"/>
      <c r="J27" s="45"/>
      <c r="K27" s="45"/>
      <c r="L27" s="45"/>
      <c r="M27" s="45"/>
      <c r="N27" s="45"/>
      <c r="O27" s="45"/>
      <c r="P27" s="45"/>
      <c r="Q27" s="45"/>
      <c r="R27" s="45"/>
      <c r="S27" s="45"/>
      <c r="T27" s="45"/>
      <c r="U27" s="45"/>
      <c r="V27" s="45"/>
      <c r="W27" s="45"/>
      <c r="X27" s="45"/>
      <c r="Y27" s="45"/>
      <c r="Z27" s="45"/>
      <c r="AA27" s="45"/>
      <c r="AB27" s="45"/>
      <c r="AC27" s="45"/>
    </row>
    <row r="28" ht="20" customHeight="1" spans="2:29">
      <c r="B28" s="48" t="s">
        <v>1502</v>
      </c>
      <c r="C28" s="49" t="s">
        <v>1503</v>
      </c>
      <c r="D28" s="48" t="s">
        <v>1504</v>
      </c>
      <c r="E28" s="48" t="s">
        <v>1435</v>
      </c>
      <c r="F28" s="48">
        <v>92507</v>
      </c>
      <c r="G28" s="48" t="s">
        <v>1460</v>
      </c>
      <c r="H28" s="48" t="s">
        <v>1460</v>
      </c>
      <c r="I28" s="45"/>
      <c r="J28" s="45"/>
      <c r="K28" s="45"/>
      <c r="L28" s="45"/>
      <c r="M28" s="45"/>
      <c r="N28" s="45"/>
      <c r="O28" s="45"/>
      <c r="P28" s="45"/>
      <c r="Q28" s="45"/>
      <c r="R28" s="45"/>
      <c r="S28" s="45"/>
      <c r="T28" s="45"/>
      <c r="U28" s="45"/>
      <c r="V28" s="45"/>
      <c r="W28" s="45"/>
      <c r="X28" s="45"/>
      <c r="Y28" s="45"/>
      <c r="Z28" s="45"/>
      <c r="AA28" s="45"/>
      <c r="AB28" s="45"/>
      <c r="AC28" s="45"/>
    </row>
    <row r="29" ht="20" customHeight="1" spans="2:29">
      <c r="B29" s="46" t="s">
        <v>1505</v>
      </c>
      <c r="C29" s="47" t="s">
        <v>1506</v>
      </c>
      <c r="D29" s="46" t="s">
        <v>1507</v>
      </c>
      <c r="E29" s="46" t="s">
        <v>1435</v>
      </c>
      <c r="F29" s="46">
        <v>90250</v>
      </c>
      <c r="G29" s="46" t="s">
        <v>1460</v>
      </c>
      <c r="H29" s="46" t="s">
        <v>1460</v>
      </c>
      <c r="I29" s="45"/>
      <c r="J29" s="45"/>
      <c r="K29" s="45"/>
      <c r="L29" s="45"/>
      <c r="M29" s="45"/>
      <c r="N29" s="45"/>
      <c r="O29" s="45"/>
      <c r="P29" s="45"/>
      <c r="Q29" s="45"/>
      <c r="R29" s="45"/>
      <c r="S29" s="45"/>
      <c r="T29" s="45"/>
      <c r="U29" s="45"/>
      <c r="V29" s="45"/>
      <c r="W29" s="45"/>
      <c r="X29" s="45"/>
      <c r="Y29" s="45"/>
      <c r="Z29" s="45"/>
      <c r="AA29" s="45"/>
      <c r="AB29" s="45"/>
      <c r="AC29" s="45"/>
    </row>
    <row r="30" ht="20" customHeight="1" spans="2:29">
      <c r="B30" s="48" t="s">
        <v>1508</v>
      </c>
      <c r="C30" s="49" t="s">
        <v>1509</v>
      </c>
      <c r="D30" s="48" t="s">
        <v>1510</v>
      </c>
      <c r="E30" s="48" t="s">
        <v>1435</v>
      </c>
      <c r="F30" s="48">
        <v>92121</v>
      </c>
      <c r="G30" s="48" t="s">
        <v>1460</v>
      </c>
      <c r="H30" s="48" t="s">
        <v>1460</v>
      </c>
      <c r="I30" s="45"/>
      <c r="J30" s="45"/>
      <c r="K30" s="45"/>
      <c r="L30" s="45"/>
      <c r="M30" s="45"/>
      <c r="N30" s="45"/>
      <c r="O30" s="45"/>
      <c r="P30" s="45"/>
      <c r="Q30" s="45"/>
      <c r="R30" s="45"/>
      <c r="S30" s="45"/>
      <c r="T30" s="45"/>
      <c r="U30" s="45"/>
      <c r="V30" s="45"/>
      <c r="W30" s="45"/>
      <c r="X30" s="45"/>
      <c r="Y30" s="45"/>
      <c r="Z30" s="45"/>
      <c r="AA30" s="45"/>
      <c r="AB30" s="45"/>
      <c r="AC30" s="45"/>
    </row>
    <row r="31" ht="20" customHeight="1" spans="2:29">
      <c r="B31" s="46" t="s">
        <v>1511</v>
      </c>
      <c r="C31" s="47" t="s">
        <v>1512</v>
      </c>
      <c r="D31" s="46" t="s">
        <v>1513</v>
      </c>
      <c r="E31" s="46" t="s">
        <v>1435</v>
      </c>
      <c r="F31" s="46">
        <v>92010</v>
      </c>
      <c r="G31" s="46" t="s">
        <v>1460</v>
      </c>
      <c r="H31" s="46" t="s">
        <v>1460</v>
      </c>
      <c r="I31" s="45"/>
      <c r="J31" s="45"/>
      <c r="K31" s="45"/>
      <c r="L31" s="45"/>
      <c r="M31" s="45"/>
      <c r="N31" s="45"/>
      <c r="O31" s="45"/>
      <c r="P31" s="45"/>
      <c r="Q31" s="45"/>
      <c r="R31" s="45"/>
      <c r="S31" s="45"/>
      <c r="T31" s="45"/>
      <c r="U31" s="45"/>
      <c r="V31" s="45"/>
      <c r="W31" s="45"/>
      <c r="X31" s="45"/>
      <c r="Y31" s="45"/>
      <c r="Z31" s="45"/>
      <c r="AA31" s="45"/>
      <c r="AB31" s="45"/>
      <c r="AC31" s="45"/>
    </row>
    <row r="32" ht="20" customHeight="1" spans="2:29">
      <c r="B32" s="48" t="s">
        <v>1514</v>
      </c>
      <c r="C32" s="49" t="s">
        <v>1515</v>
      </c>
      <c r="D32" s="48" t="s">
        <v>1516</v>
      </c>
      <c r="E32" s="48" t="s">
        <v>1435</v>
      </c>
      <c r="F32" s="48">
        <v>93725</v>
      </c>
      <c r="G32" s="48" t="s">
        <v>1460</v>
      </c>
      <c r="H32" s="48" t="s">
        <v>1460</v>
      </c>
      <c r="I32" s="45"/>
      <c r="J32" s="45"/>
      <c r="K32" s="45"/>
      <c r="L32" s="45"/>
      <c r="M32" s="45"/>
      <c r="N32" s="45"/>
      <c r="O32" s="45"/>
      <c r="P32" s="45"/>
      <c r="Q32" s="45"/>
      <c r="R32" s="45"/>
      <c r="S32" s="45"/>
      <c r="T32" s="45"/>
      <c r="U32" s="45"/>
      <c r="V32" s="45"/>
      <c r="W32" s="45"/>
      <c r="X32" s="45"/>
      <c r="Y32" s="45"/>
      <c r="Z32" s="45"/>
      <c r="AA32" s="45"/>
      <c r="AB32" s="45"/>
      <c r="AC32" s="45"/>
    </row>
    <row r="33" ht="20" customHeight="1" spans="2:29">
      <c r="B33" s="46" t="s">
        <v>1517</v>
      </c>
      <c r="C33" s="47" t="s">
        <v>1518</v>
      </c>
      <c r="D33" s="46" t="s">
        <v>1519</v>
      </c>
      <c r="E33" s="46" t="s">
        <v>1435</v>
      </c>
      <c r="F33" s="46">
        <v>90065</v>
      </c>
      <c r="G33" s="46" t="s">
        <v>1460</v>
      </c>
      <c r="H33" s="46" t="s">
        <v>1460</v>
      </c>
      <c r="I33" s="45"/>
      <c r="J33" s="45"/>
      <c r="K33" s="45"/>
      <c r="L33" s="45"/>
      <c r="M33" s="45"/>
      <c r="N33" s="45"/>
      <c r="O33" s="45"/>
      <c r="P33" s="45"/>
      <c r="Q33" s="45"/>
      <c r="R33" s="45"/>
      <c r="S33" s="45"/>
      <c r="T33" s="45"/>
      <c r="U33" s="45"/>
      <c r="V33" s="45"/>
      <c r="W33" s="45"/>
      <c r="X33" s="45"/>
      <c r="Y33" s="45"/>
      <c r="Z33" s="45"/>
      <c r="AA33" s="45"/>
      <c r="AB33" s="45"/>
      <c r="AC33" s="45"/>
    </row>
    <row r="34" ht="20" customHeight="1" spans="2:29">
      <c r="B34" s="48" t="s">
        <v>1520</v>
      </c>
      <c r="C34" s="49" t="s">
        <v>1521</v>
      </c>
      <c r="D34" s="48" t="s">
        <v>1522</v>
      </c>
      <c r="E34" s="48" t="s">
        <v>1435</v>
      </c>
      <c r="F34" s="48">
        <v>90621</v>
      </c>
      <c r="G34" s="48" t="s">
        <v>1460</v>
      </c>
      <c r="H34" s="48" t="s">
        <v>1460</v>
      </c>
      <c r="I34" s="45"/>
      <c r="J34" s="45"/>
      <c r="K34" s="45"/>
      <c r="L34" s="45"/>
      <c r="M34" s="45"/>
      <c r="N34" s="45"/>
      <c r="O34" s="45"/>
      <c r="P34" s="45"/>
      <c r="Q34" s="45"/>
      <c r="R34" s="45"/>
      <c r="S34" s="45"/>
      <c r="T34" s="45"/>
      <c r="U34" s="45"/>
      <c r="V34" s="45"/>
      <c r="W34" s="45"/>
      <c r="X34" s="45"/>
      <c r="Y34" s="45"/>
      <c r="Z34" s="45"/>
      <c r="AA34" s="45"/>
      <c r="AB34" s="45"/>
      <c r="AC34" s="45"/>
    </row>
    <row r="35" ht="20" customHeight="1" spans="2:29">
      <c r="B35" s="46" t="s">
        <v>1523</v>
      </c>
      <c r="C35" s="47" t="s">
        <v>1524</v>
      </c>
      <c r="D35" s="46" t="s">
        <v>1522</v>
      </c>
      <c r="E35" s="46" t="s">
        <v>1435</v>
      </c>
      <c r="F35" s="46">
        <v>90620</v>
      </c>
      <c r="G35" s="46" t="s">
        <v>1460</v>
      </c>
      <c r="H35" s="46" t="s">
        <v>1460</v>
      </c>
      <c r="I35" s="45"/>
      <c r="J35" s="45"/>
      <c r="K35" s="45"/>
      <c r="L35" s="45"/>
      <c r="M35" s="45"/>
      <c r="N35" s="45"/>
      <c r="O35" s="45"/>
      <c r="P35" s="45"/>
      <c r="Q35" s="45"/>
      <c r="R35" s="45"/>
      <c r="S35" s="45"/>
      <c r="T35" s="45"/>
      <c r="U35" s="45"/>
      <c r="V35" s="45"/>
      <c r="W35" s="45"/>
      <c r="X35" s="45"/>
      <c r="Y35" s="45"/>
      <c r="Z35" s="45"/>
      <c r="AA35" s="45"/>
      <c r="AB35" s="45"/>
      <c r="AC35" s="45"/>
    </row>
    <row r="36" ht="20" customHeight="1" spans="2:29">
      <c r="B36" s="48" t="s">
        <v>1525</v>
      </c>
      <c r="C36" s="49" t="s">
        <v>1526</v>
      </c>
      <c r="D36" s="48" t="s">
        <v>1519</v>
      </c>
      <c r="E36" s="48" t="s">
        <v>1435</v>
      </c>
      <c r="F36" s="48">
        <v>90058</v>
      </c>
      <c r="G36" s="48" t="s">
        <v>1460</v>
      </c>
      <c r="H36" s="48" t="s">
        <v>1460</v>
      </c>
      <c r="I36" s="45"/>
      <c r="J36" s="45"/>
      <c r="K36" s="45"/>
      <c r="L36" s="45"/>
      <c r="M36" s="45"/>
      <c r="N36" s="45"/>
      <c r="O36" s="45"/>
      <c r="P36" s="45"/>
      <c r="Q36" s="45"/>
      <c r="R36" s="45"/>
      <c r="S36" s="45"/>
      <c r="T36" s="45"/>
      <c r="U36" s="45"/>
      <c r="V36" s="45"/>
      <c r="W36" s="45"/>
      <c r="X36" s="45"/>
      <c r="Y36" s="45"/>
      <c r="Z36" s="45"/>
      <c r="AA36" s="45"/>
      <c r="AB36" s="45"/>
      <c r="AC36" s="45"/>
    </row>
    <row r="37" ht="20" customHeight="1" spans="2:29">
      <c r="B37" s="46" t="s">
        <v>1527</v>
      </c>
      <c r="C37" s="47" t="s">
        <v>1528</v>
      </c>
      <c r="D37" s="46" t="s">
        <v>1529</v>
      </c>
      <c r="E37" s="46" t="s">
        <v>1435</v>
      </c>
      <c r="F37" s="46">
        <v>90810</v>
      </c>
      <c r="G37" s="46" t="s">
        <v>1460</v>
      </c>
      <c r="H37" s="46" t="s">
        <v>1460</v>
      </c>
      <c r="I37" s="45"/>
      <c r="J37" s="45"/>
      <c r="K37" s="45"/>
      <c r="L37" s="45"/>
      <c r="M37" s="45"/>
      <c r="N37" s="45"/>
      <c r="O37" s="45"/>
      <c r="P37" s="45"/>
      <c r="Q37" s="45"/>
      <c r="R37" s="45"/>
      <c r="S37" s="45"/>
      <c r="T37" s="45"/>
      <c r="U37" s="45"/>
      <c r="V37" s="45"/>
      <c r="W37" s="45"/>
      <c r="X37" s="45"/>
      <c r="Y37" s="45"/>
      <c r="Z37" s="45"/>
      <c r="AA37" s="45"/>
      <c r="AB37" s="45"/>
      <c r="AC37" s="45"/>
    </row>
    <row r="38" ht="20" customHeight="1" spans="2:29">
      <c r="B38" s="48" t="s">
        <v>1530</v>
      </c>
      <c r="C38" s="49" t="s">
        <v>1531</v>
      </c>
      <c r="D38" s="48" t="s">
        <v>1532</v>
      </c>
      <c r="E38" s="48" t="s">
        <v>1435</v>
      </c>
      <c r="F38" s="48">
        <v>92880</v>
      </c>
      <c r="G38" s="48" t="s">
        <v>1460</v>
      </c>
      <c r="H38" s="48" t="s">
        <v>1460</v>
      </c>
      <c r="I38" s="45"/>
      <c r="J38" s="45"/>
      <c r="K38" s="45"/>
      <c r="L38" s="45"/>
      <c r="M38" s="45"/>
      <c r="N38" s="45"/>
      <c r="O38" s="45"/>
      <c r="P38" s="45"/>
      <c r="Q38" s="45"/>
      <c r="R38" s="45"/>
      <c r="S38" s="45"/>
      <c r="T38" s="45"/>
      <c r="U38" s="45"/>
      <c r="V38" s="45"/>
      <c r="W38" s="45"/>
      <c r="X38" s="45"/>
      <c r="Y38" s="45"/>
      <c r="Z38" s="45"/>
      <c r="AA38" s="45"/>
      <c r="AB38" s="45"/>
      <c r="AC38" s="45"/>
    </row>
    <row r="39" ht="20" customHeight="1" spans="2:29">
      <c r="B39" s="46" t="s">
        <v>1533</v>
      </c>
      <c r="C39" s="47" t="s">
        <v>1534</v>
      </c>
      <c r="D39" s="46" t="s">
        <v>1535</v>
      </c>
      <c r="E39" s="46" t="s">
        <v>1435</v>
      </c>
      <c r="F39" s="46">
        <v>92374</v>
      </c>
      <c r="G39" s="46" t="s">
        <v>1460</v>
      </c>
      <c r="H39" s="46" t="s">
        <v>1460</v>
      </c>
      <c r="I39" s="45"/>
      <c r="J39" s="45"/>
      <c r="K39" s="45"/>
      <c r="L39" s="45"/>
      <c r="M39" s="45"/>
      <c r="N39" s="45"/>
      <c r="O39" s="45"/>
      <c r="P39" s="45"/>
      <c r="Q39" s="45"/>
      <c r="R39" s="45"/>
      <c r="S39" s="45"/>
      <c r="T39" s="45"/>
      <c r="U39" s="45"/>
      <c r="V39" s="45"/>
      <c r="W39" s="45"/>
      <c r="X39" s="45"/>
      <c r="Y39" s="45"/>
      <c r="Z39" s="45"/>
      <c r="AA39" s="45"/>
      <c r="AB39" s="45"/>
      <c r="AC39" s="45"/>
    </row>
    <row r="40" ht="20" customHeight="1" spans="2:29">
      <c r="B40" s="48" t="s">
        <v>1536</v>
      </c>
      <c r="C40" s="49" t="s">
        <v>1537</v>
      </c>
      <c r="D40" s="48" t="s">
        <v>1504</v>
      </c>
      <c r="E40" s="48" t="s">
        <v>1435</v>
      </c>
      <c r="F40" s="48">
        <v>92518</v>
      </c>
      <c r="G40" s="48" t="s">
        <v>1460</v>
      </c>
      <c r="H40" s="48" t="s">
        <v>1460</v>
      </c>
      <c r="I40" s="45"/>
      <c r="J40" s="45"/>
      <c r="K40" s="45"/>
      <c r="L40" s="45"/>
      <c r="M40" s="45"/>
      <c r="N40" s="45"/>
      <c r="O40" s="45"/>
      <c r="P40" s="45"/>
      <c r="Q40" s="45"/>
      <c r="R40" s="45"/>
      <c r="S40" s="45"/>
      <c r="T40" s="45"/>
      <c r="U40" s="45"/>
      <c r="V40" s="45"/>
      <c r="W40" s="45"/>
      <c r="X40" s="45"/>
      <c r="Y40" s="45"/>
      <c r="Z40" s="45"/>
      <c r="AA40" s="45"/>
      <c r="AB40" s="45"/>
      <c r="AC40" s="45"/>
    </row>
    <row r="41" ht="20" customHeight="1" spans="2:29">
      <c r="B41" s="46" t="s">
        <v>1538</v>
      </c>
      <c r="C41" s="47" t="s">
        <v>1539</v>
      </c>
      <c r="D41" s="46" t="s">
        <v>1540</v>
      </c>
      <c r="E41" s="46" t="s">
        <v>1435</v>
      </c>
      <c r="F41" s="46">
        <v>92376</v>
      </c>
      <c r="G41" s="46" t="s">
        <v>1460</v>
      </c>
      <c r="H41" s="46" t="s">
        <v>1460</v>
      </c>
      <c r="I41" s="45"/>
      <c r="J41" s="45"/>
      <c r="K41" s="45"/>
      <c r="L41" s="45"/>
      <c r="M41" s="45"/>
      <c r="N41" s="45"/>
      <c r="O41" s="45"/>
      <c r="P41" s="45"/>
      <c r="Q41" s="45"/>
      <c r="R41" s="45"/>
      <c r="S41" s="45"/>
      <c r="T41" s="45"/>
      <c r="U41" s="45"/>
      <c r="V41" s="45"/>
      <c r="W41" s="45"/>
      <c r="X41" s="45"/>
      <c r="Y41" s="45"/>
      <c r="Z41" s="45"/>
      <c r="AA41" s="45"/>
      <c r="AB41" s="45"/>
      <c r="AC41" s="45"/>
    </row>
    <row r="42" ht="20" customHeight="1" spans="2:29">
      <c r="B42" s="48" t="s">
        <v>1541</v>
      </c>
      <c r="C42" s="49" t="s">
        <v>1542</v>
      </c>
      <c r="D42" s="48" t="s">
        <v>1543</v>
      </c>
      <c r="E42" s="48" t="s">
        <v>1435</v>
      </c>
      <c r="F42" s="48">
        <v>92408</v>
      </c>
      <c r="G42" s="48" t="s">
        <v>1460</v>
      </c>
      <c r="H42" s="48" t="s">
        <v>1460</v>
      </c>
      <c r="I42" s="45"/>
      <c r="J42" s="45"/>
      <c r="K42" s="45"/>
      <c r="L42" s="45"/>
      <c r="M42" s="45"/>
      <c r="N42" s="45"/>
      <c r="O42" s="45"/>
      <c r="P42" s="45"/>
      <c r="Q42" s="45"/>
      <c r="R42" s="45"/>
      <c r="S42" s="45"/>
      <c r="T42" s="45"/>
      <c r="U42" s="45"/>
      <c r="V42" s="45"/>
      <c r="W42" s="45"/>
      <c r="X42" s="45"/>
      <c r="Y42" s="45"/>
      <c r="Z42" s="45"/>
      <c r="AA42" s="45"/>
      <c r="AB42" s="45"/>
      <c r="AC42" s="45"/>
    </row>
    <row r="43" ht="20" customHeight="1" spans="2:29">
      <c r="B43" s="46" t="s">
        <v>1544</v>
      </c>
      <c r="C43" s="47" t="s">
        <v>1545</v>
      </c>
      <c r="D43" s="46" t="s">
        <v>1546</v>
      </c>
      <c r="E43" s="46" t="s">
        <v>1435</v>
      </c>
      <c r="F43" s="46">
        <v>92408</v>
      </c>
      <c r="G43" s="46" t="s">
        <v>1460</v>
      </c>
      <c r="H43" s="46" t="s">
        <v>1460</v>
      </c>
      <c r="I43" s="45"/>
      <c r="J43" s="45"/>
      <c r="K43" s="45"/>
      <c r="L43" s="45"/>
      <c r="M43" s="45"/>
      <c r="N43" s="45"/>
      <c r="O43" s="45"/>
      <c r="P43" s="45"/>
      <c r="Q43" s="45"/>
      <c r="R43" s="45"/>
      <c r="S43" s="45"/>
      <c r="T43" s="45"/>
      <c r="U43" s="45"/>
      <c r="V43" s="45"/>
      <c r="W43" s="45"/>
      <c r="X43" s="45"/>
      <c r="Y43" s="45"/>
      <c r="Z43" s="45"/>
      <c r="AA43" s="45"/>
      <c r="AB43" s="45"/>
      <c r="AC43" s="45"/>
    </row>
    <row r="44" ht="20" customHeight="1" spans="2:29">
      <c r="B44" s="48" t="s">
        <v>1547</v>
      </c>
      <c r="C44" s="49" t="s">
        <v>1542</v>
      </c>
      <c r="D44" s="48" t="s">
        <v>1543</v>
      </c>
      <c r="E44" s="48" t="s">
        <v>1435</v>
      </c>
      <c r="F44" s="48">
        <v>92408</v>
      </c>
      <c r="G44" s="48" t="s">
        <v>1460</v>
      </c>
      <c r="H44" s="48" t="s">
        <v>1460</v>
      </c>
      <c r="I44" s="45"/>
      <c r="J44" s="45"/>
      <c r="K44" s="45"/>
      <c r="L44" s="45"/>
      <c r="M44" s="45"/>
      <c r="N44" s="45"/>
      <c r="O44" s="45"/>
      <c r="P44" s="45"/>
      <c r="Q44" s="45"/>
      <c r="R44" s="45"/>
      <c r="S44" s="45"/>
      <c r="T44" s="45"/>
      <c r="U44" s="45"/>
      <c r="V44" s="45"/>
      <c r="W44" s="45"/>
      <c r="X44" s="45"/>
      <c r="Y44" s="45"/>
      <c r="Z44" s="45"/>
      <c r="AA44" s="45"/>
      <c r="AB44" s="45"/>
      <c r="AC44" s="45"/>
    </row>
    <row r="45" ht="20" customHeight="1" spans="2:29">
      <c r="B45" s="46" t="s">
        <v>1548</v>
      </c>
      <c r="C45" s="47" t="s">
        <v>1549</v>
      </c>
      <c r="D45" s="46" t="s">
        <v>1543</v>
      </c>
      <c r="E45" s="46" t="s">
        <v>1435</v>
      </c>
      <c r="F45" s="46">
        <v>92408</v>
      </c>
      <c r="G45" s="46" t="s">
        <v>1460</v>
      </c>
      <c r="H45" s="46" t="s">
        <v>1460</v>
      </c>
      <c r="I45" s="45"/>
      <c r="J45" s="45"/>
      <c r="K45" s="45"/>
      <c r="L45" s="45"/>
      <c r="M45" s="45"/>
      <c r="N45" s="45"/>
      <c r="O45" s="45"/>
      <c r="P45" s="45"/>
      <c r="Q45" s="45"/>
      <c r="R45" s="45"/>
      <c r="S45" s="45"/>
      <c r="T45" s="45"/>
      <c r="U45" s="45"/>
      <c r="V45" s="45"/>
      <c r="W45" s="45"/>
      <c r="X45" s="45"/>
      <c r="Y45" s="45"/>
      <c r="Z45" s="45"/>
      <c r="AA45" s="45"/>
      <c r="AB45" s="45"/>
      <c r="AC45" s="45"/>
    </row>
    <row r="46" ht="20" customHeight="1" spans="2:29">
      <c r="B46" s="48" t="s">
        <v>1550</v>
      </c>
      <c r="C46" s="49" t="s">
        <v>1551</v>
      </c>
      <c r="D46" s="48" t="s">
        <v>1552</v>
      </c>
      <c r="E46" s="48" t="s">
        <v>1435</v>
      </c>
      <c r="F46" s="48">
        <v>92551</v>
      </c>
      <c r="G46" s="48" t="s">
        <v>1460</v>
      </c>
      <c r="H46" s="48" t="s">
        <v>1460</v>
      </c>
      <c r="I46" s="45"/>
      <c r="J46" s="45"/>
      <c r="K46" s="45"/>
      <c r="L46" s="45"/>
      <c r="M46" s="45"/>
      <c r="N46" s="45"/>
      <c r="O46" s="45"/>
      <c r="P46" s="45"/>
      <c r="Q46" s="45"/>
      <c r="R46" s="45"/>
      <c r="S46" s="45"/>
      <c r="T46" s="45"/>
      <c r="U46" s="45"/>
      <c r="V46" s="45"/>
      <c r="W46" s="45"/>
      <c r="X46" s="45"/>
      <c r="Y46" s="45"/>
      <c r="Z46" s="45"/>
      <c r="AA46" s="45"/>
      <c r="AB46" s="45"/>
      <c r="AC46" s="45"/>
    </row>
    <row r="47" ht="20" customHeight="1" spans="2:29">
      <c r="B47" s="46" t="s">
        <v>1553</v>
      </c>
      <c r="C47" s="47" t="s">
        <v>1554</v>
      </c>
      <c r="D47" s="46" t="s">
        <v>1543</v>
      </c>
      <c r="E47" s="46" t="s">
        <v>1435</v>
      </c>
      <c r="F47" s="46">
        <v>92408</v>
      </c>
      <c r="G47" s="46" t="s">
        <v>1460</v>
      </c>
      <c r="H47" s="46" t="s">
        <v>1460</v>
      </c>
      <c r="I47" s="45"/>
      <c r="J47" s="45"/>
      <c r="K47" s="45"/>
      <c r="L47" s="45"/>
      <c r="M47" s="45"/>
      <c r="N47" s="45"/>
      <c r="O47" s="45"/>
      <c r="P47" s="45"/>
      <c r="Q47" s="45"/>
      <c r="R47" s="45"/>
      <c r="S47" s="45"/>
      <c r="T47" s="45"/>
      <c r="U47" s="45"/>
      <c r="V47" s="45"/>
      <c r="W47" s="45"/>
      <c r="X47" s="45"/>
      <c r="Y47" s="45"/>
      <c r="Z47" s="45"/>
      <c r="AA47" s="45"/>
      <c r="AB47" s="45"/>
      <c r="AC47" s="45"/>
    </row>
    <row r="48" ht="20" customHeight="1" spans="2:29">
      <c r="B48" s="48" t="s">
        <v>1555</v>
      </c>
      <c r="C48" s="49" t="s">
        <v>1556</v>
      </c>
      <c r="D48" s="48" t="s">
        <v>1552</v>
      </c>
      <c r="E48" s="48" t="s">
        <v>1435</v>
      </c>
      <c r="F48" s="48">
        <v>92551</v>
      </c>
      <c r="G48" s="48" t="s">
        <v>1460</v>
      </c>
      <c r="H48" s="48" t="s">
        <v>1460</v>
      </c>
      <c r="I48" s="45"/>
      <c r="J48" s="45"/>
      <c r="K48" s="45"/>
      <c r="L48" s="45"/>
      <c r="M48" s="45"/>
      <c r="N48" s="45"/>
      <c r="O48" s="45"/>
      <c r="P48" s="45"/>
      <c r="Q48" s="45"/>
      <c r="R48" s="45"/>
      <c r="S48" s="45"/>
      <c r="T48" s="45"/>
      <c r="U48" s="45"/>
      <c r="V48" s="45"/>
      <c r="W48" s="45"/>
      <c r="X48" s="45"/>
      <c r="Y48" s="45"/>
      <c r="Z48" s="45"/>
      <c r="AA48" s="45"/>
      <c r="AB48" s="45"/>
      <c r="AC48" s="45"/>
    </row>
    <row r="49" ht="20" customHeight="1" spans="2:29">
      <c r="B49" s="46" t="s">
        <v>1557</v>
      </c>
      <c r="C49" s="47" t="s">
        <v>1558</v>
      </c>
      <c r="D49" s="46" t="s">
        <v>1535</v>
      </c>
      <c r="E49" s="46" t="s">
        <v>1435</v>
      </c>
      <c r="F49" s="46">
        <v>92374</v>
      </c>
      <c r="G49" s="46" t="s">
        <v>1460</v>
      </c>
      <c r="H49" s="46" t="s">
        <v>1460</v>
      </c>
      <c r="I49" s="45"/>
      <c r="J49" s="45"/>
      <c r="K49" s="45"/>
      <c r="L49" s="45"/>
      <c r="M49" s="45"/>
      <c r="N49" s="45"/>
      <c r="O49" s="45"/>
      <c r="P49" s="45"/>
      <c r="Q49" s="45"/>
      <c r="R49" s="45"/>
      <c r="S49" s="45"/>
      <c r="T49" s="45"/>
      <c r="U49" s="45"/>
      <c r="V49" s="45"/>
      <c r="W49" s="45"/>
      <c r="X49" s="45"/>
      <c r="Y49" s="45"/>
      <c r="Z49" s="45"/>
      <c r="AA49" s="45"/>
      <c r="AB49" s="45"/>
      <c r="AC49" s="45"/>
    </row>
    <row r="50" ht="20" customHeight="1" spans="2:29">
      <c r="B50" s="48" t="s">
        <v>1559</v>
      </c>
      <c r="C50" s="49" t="s">
        <v>1560</v>
      </c>
      <c r="D50" s="48" t="s">
        <v>1543</v>
      </c>
      <c r="E50" s="48" t="s">
        <v>1435</v>
      </c>
      <c r="F50" s="48">
        <v>92408</v>
      </c>
      <c r="G50" s="48" t="s">
        <v>1460</v>
      </c>
      <c r="H50" s="48" t="s">
        <v>1460</v>
      </c>
      <c r="I50" s="45"/>
      <c r="J50" s="45"/>
      <c r="K50" s="45"/>
      <c r="L50" s="45"/>
      <c r="M50" s="45"/>
      <c r="N50" s="45"/>
      <c r="O50" s="45"/>
      <c r="P50" s="45"/>
      <c r="Q50" s="45"/>
      <c r="R50" s="45"/>
      <c r="S50" s="45"/>
      <c r="T50" s="45"/>
      <c r="U50" s="45"/>
      <c r="V50" s="45"/>
      <c r="W50" s="45"/>
      <c r="X50" s="45"/>
      <c r="Y50" s="45"/>
      <c r="Z50" s="45"/>
      <c r="AA50" s="45"/>
      <c r="AB50" s="45"/>
      <c r="AC50" s="45"/>
    </row>
    <row r="51" ht="20" customHeight="1" spans="2:29">
      <c r="B51" s="46" t="s">
        <v>1561</v>
      </c>
      <c r="C51" s="47" t="s">
        <v>1562</v>
      </c>
      <c r="D51" s="46" t="s">
        <v>1563</v>
      </c>
      <c r="E51" s="46" t="s">
        <v>1435</v>
      </c>
      <c r="F51" s="46">
        <v>92376</v>
      </c>
      <c r="G51" s="46" t="s">
        <v>1564</v>
      </c>
      <c r="H51" s="46" t="s">
        <v>1564</v>
      </c>
      <c r="I51" s="45"/>
      <c r="J51" s="45"/>
      <c r="K51" s="45"/>
      <c r="L51" s="45"/>
      <c r="M51" s="45"/>
      <c r="N51" s="45"/>
      <c r="O51" s="45"/>
      <c r="P51" s="45"/>
      <c r="Q51" s="45"/>
      <c r="R51" s="45"/>
      <c r="S51" s="45"/>
      <c r="T51" s="45"/>
      <c r="U51" s="45"/>
      <c r="V51" s="45"/>
      <c r="W51" s="45"/>
      <c r="X51" s="45"/>
      <c r="Y51" s="45"/>
      <c r="Z51" s="45"/>
      <c r="AA51" s="45"/>
      <c r="AB51" s="45"/>
      <c r="AC51" s="45"/>
    </row>
    <row r="52" ht="20" customHeight="1" spans="2:29">
      <c r="B52" s="48" t="s">
        <v>1565</v>
      </c>
      <c r="C52" s="49" t="s">
        <v>1566</v>
      </c>
      <c r="D52" s="48" t="s">
        <v>1532</v>
      </c>
      <c r="E52" s="48" t="s">
        <v>1435</v>
      </c>
      <c r="F52" s="48">
        <v>92880</v>
      </c>
      <c r="G52" s="48" t="s">
        <v>1564</v>
      </c>
      <c r="H52" s="48" t="s">
        <v>1564</v>
      </c>
      <c r="I52" s="45"/>
      <c r="J52" s="45"/>
      <c r="K52" s="45"/>
      <c r="L52" s="45"/>
      <c r="M52" s="45"/>
      <c r="N52" s="45"/>
      <c r="O52" s="45"/>
      <c r="P52" s="45"/>
      <c r="Q52" s="45"/>
      <c r="R52" s="45"/>
      <c r="S52" s="45"/>
      <c r="T52" s="45"/>
      <c r="U52" s="45"/>
      <c r="V52" s="45"/>
      <c r="W52" s="45"/>
      <c r="X52" s="45"/>
      <c r="Y52" s="45"/>
      <c r="Z52" s="45"/>
      <c r="AA52" s="45"/>
      <c r="AB52" s="45"/>
      <c r="AC52" s="45"/>
    </row>
    <row r="53" ht="20" customHeight="1" spans="2:29">
      <c r="B53" s="46" t="s">
        <v>1567</v>
      </c>
      <c r="C53" s="47" t="s">
        <v>1568</v>
      </c>
      <c r="D53" s="46" t="s">
        <v>1543</v>
      </c>
      <c r="E53" s="46" t="s">
        <v>1435</v>
      </c>
      <c r="F53" s="46">
        <v>92408</v>
      </c>
      <c r="G53" s="46" t="s">
        <v>1564</v>
      </c>
      <c r="H53" s="46" t="s">
        <v>1564</v>
      </c>
      <c r="I53" s="45"/>
      <c r="J53" s="45"/>
      <c r="K53" s="45"/>
      <c r="L53" s="45"/>
      <c r="M53" s="45"/>
      <c r="N53" s="45"/>
      <c r="O53" s="45"/>
      <c r="P53" s="45"/>
      <c r="Q53" s="45"/>
      <c r="R53" s="45"/>
      <c r="S53" s="45"/>
      <c r="T53" s="45"/>
      <c r="U53" s="45"/>
      <c r="V53" s="45"/>
      <c r="W53" s="45"/>
      <c r="X53" s="45"/>
      <c r="Y53" s="45"/>
      <c r="Z53" s="45"/>
      <c r="AA53" s="45"/>
      <c r="AB53" s="45"/>
      <c r="AC53" s="45"/>
    </row>
    <row r="54" ht="20" customHeight="1" spans="2:29">
      <c r="B54" s="48" t="s">
        <v>1569</v>
      </c>
      <c r="C54" s="49" t="s">
        <v>1568</v>
      </c>
      <c r="D54" s="48" t="s">
        <v>1543</v>
      </c>
      <c r="E54" s="48" t="s">
        <v>1435</v>
      </c>
      <c r="F54" s="48">
        <v>92408</v>
      </c>
      <c r="G54" s="48" t="s">
        <v>1564</v>
      </c>
      <c r="H54" s="48" t="s">
        <v>1564</v>
      </c>
      <c r="I54" s="45"/>
      <c r="J54" s="45"/>
      <c r="K54" s="45"/>
      <c r="L54" s="45"/>
      <c r="M54" s="45"/>
      <c r="N54" s="45"/>
      <c r="O54" s="45"/>
      <c r="P54" s="45"/>
      <c r="Q54" s="45"/>
      <c r="R54" s="45"/>
      <c r="S54" s="45"/>
      <c r="T54" s="45"/>
      <c r="U54" s="45"/>
      <c r="V54" s="45"/>
      <c r="W54" s="45"/>
      <c r="X54" s="45"/>
      <c r="Y54" s="45"/>
      <c r="Z54" s="45"/>
      <c r="AA54" s="45"/>
      <c r="AB54" s="45"/>
      <c r="AC54" s="45"/>
    </row>
    <row r="55" ht="20" customHeight="1" spans="2:29">
      <c r="B55" s="46" t="s">
        <v>1570</v>
      </c>
      <c r="C55" s="47" t="s">
        <v>1566</v>
      </c>
      <c r="D55" s="46" t="s">
        <v>1532</v>
      </c>
      <c r="E55" s="46" t="s">
        <v>1435</v>
      </c>
      <c r="F55" s="46">
        <v>92880</v>
      </c>
      <c r="G55" s="46" t="s">
        <v>1564</v>
      </c>
      <c r="H55" s="46" t="s">
        <v>1564</v>
      </c>
      <c r="I55" s="45"/>
      <c r="J55" s="45"/>
      <c r="K55" s="45"/>
      <c r="L55" s="45"/>
      <c r="M55" s="45"/>
      <c r="N55" s="45"/>
      <c r="O55" s="45"/>
      <c r="P55" s="45"/>
      <c r="Q55" s="45"/>
      <c r="R55" s="45"/>
      <c r="S55" s="45"/>
      <c r="T55" s="45"/>
      <c r="U55" s="45"/>
      <c r="V55" s="45"/>
      <c r="W55" s="45"/>
      <c r="X55" s="45"/>
      <c r="Y55" s="45"/>
      <c r="Z55" s="45"/>
      <c r="AA55" s="45"/>
      <c r="AB55" s="45"/>
      <c r="AC55" s="45"/>
    </row>
    <row r="56" ht="20" customHeight="1" spans="2:29">
      <c r="B56" s="48" t="s">
        <v>1571</v>
      </c>
      <c r="C56" s="49"/>
      <c r="D56" s="48" t="s">
        <v>1572</v>
      </c>
      <c r="E56" s="48" t="s">
        <v>1435</v>
      </c>
      <c r="F56" s="48">
        <v>90277</v>
      </c>
      <c r="G56" s="48" t="s">
        <v>1460</v>
      </c>
      <c r="H56" s="48" t="s">
        <v>1460</v>
      </c>
      <c r="I56" s="45"/>
      <c r="J56" s="45"/>
      <c r="K56" s="45"/>
      <c r="L56" s="45"/>
      <c r="M56" s="45"/>
      <c r="N56" s="45"/>
      <c r="O56" s="45"/>
      <c r="P56" s="45"/>
      <c r="Q56" s="45"/>
      <c r="R56" s="45"/>
      <c r="S56" s="45"/>
      <c r="T56" s="45"/>
      <c r="U56" s="45"/>
      <c r="V56" s="45"/>
      <c r="W56" s="45"/>
      <c r="X56" s="45"/>
      <c r="Y56" s="45"/>
      <c r="Z56" s="45"/>
      <c r="AA56" s="45"/>
      <c r="AB56" s="45"/>
      <c r="AC56" s="45"/>
    </row>
    <row r="57" ht="20" customHeight="1" spans="2:29">
      <c r="B57" s="46" t="s">
        <v>1573</v>
      </c>
      <c r="C57" s="47" t="s">
        <v>1574</v>
      </c>
      <c r="D57" s="46" t="s">
        <v>1519</v>
      </c>
      <c r="E57" s="46" t="s">
        <v>1435</v>
      </c>
      <c r="F57" s="46">
        <v>90064</v>
      </c>
      <c r="G57" s="46" t="s">
        <v>1460</v>
      </c>
      <c r="H57" s="46" t="s">
        <v>1460</v>
      </c>
    </row>
    <row r="58" ht="20" customHeight="1" spans="2:29">
      <c r="B58" s="48" t="s">
        <v>1575</v>
      </c>
      <c r="C58" s="49" t="s">
        <v>1576</v>
      </c>
      <c r="D58" s="48" t="s">
        <v>1577</v>
      </c>
      <c r="E58" s="48" t="s">
        <v>1435</v>
      </c>
      <c r="F58" s="48">
        <v>92614</v>
      </c>
      <c r="G58" s="48" t="s">
        <v>1460</v>
      </c>
      <c r="H58" s="48" t="s">
        <v>1460</v>
      </c>
    </row>
    <row r="59" ht="20" customHeight="1" spans="2:29">
      <c r="B59" s="46" t="s">
        <v>1578</v>
      </c>
      <c r="C59" s="47" t="s">
        <v>1579</v>
      </c>
      <c r="D59" s="46" t="s">
        <v>1579</v>
      </c>
      <c r="E59" s="46" t="s">
        <v>1435</v>
      </c>
      <c r="F59" s="46">
        <v>90001</v>
      </c>
      <c r="G59" s="46" t="s">
        <v>1460</v>
      </c>
      <c r="H59" s="46" t="s">
        <v>1460</v>
      </c>
    </row>
    <row r="60" ht="20" customHeight="1" spans="2:29">
      <c r="B60" s="48" t="s">
        <v>1580</v>
      </c>
      <c r="C60" s="49" t="s">
        <v>1581</v>
      </c>
      <c r="D60" s="48" t="s">
        <v>1510</v>
      </c>
      <c r="E60" s="48" t="s">
        <v>1435</v>
      </c>
      <c r="F60" s="48">
        <v>92110</v>
      </c>
      <c r="G60" s="48" t="s">
        <v>1460</v>
      </c>
      <c r="H60" s="48" t="s">
        <v>1460</v>
      </c>
    </row>
    <row r="61" ht="20" customHeight="1" spans="2:29">
      <c r="B61" s="46" t="s">
        <v>1582</v>
      </c>
      <c r="C61" s="47" t="s">
        <v>1583</v>
      </c>
      <c r="D61" s="46" t="s">
        <v>1584</v>
      </c>
      <c r="E61" s="46" t="s">
        <v>1435</v>
      </c>
      <c r="F61" s="46">
        <v>92345</v>
      </c>
      <c r="G61" s="46" t="s">
        <v>1460</v>
      </c>
      <c r="H61" s="46" t="s">
        <v>1460</v>
      </c>
    </row>
    <row r="62" ht="20" customHeight="1" spans="2:29">
      <c r="B62" s="48" t="s">
        <v>1585</v>
      </c>
      <c r="C62" s="49" t="s">
        <v>1586</v>
      </c>
      <c r="D62" s="48" t="s">
        <v>1489</v>
      </c>
      <c r="E62" s="48" t="s">
        <v>1435</v>
      </c>
      <c r="F62" s="48">
        <v>91752</v>
      </c>
      <c r="G62" s="48" t="s">
        <v>1460</v>
      </c>
      <c r="H62" s="48" t="s">
        <v>1460</v>
      </c>
    </row>
    <row r="63" ht="20" customHeight="1" spans="2:29">
      <c r="B63" s="46" t="s">
        <v>1587</v>
      </c>
      <c r="C63" s="47" t="s">
        <v>1588</v>
      </c>
      <c r="D63" s="46" t="s">
        <v>1589</v>
      </c>
      <c r="E63" s="46" t="s">
        <v>1435</v>
      </c>
      <c r="F63" s="46">
        <v>90746</v>
      </c>
      <c r="G63" s="46" t="s">
        <v>1460</v>
      </c>
      <c r="H63" s="46" t="s">
        <v>1460</v>
      </c>
    </row>
    <row r="64" ht="20" customHeight="1" spans="2:29">
      <c r="B64" s="48" t="s">
        <v>1590</v>
      </c>
      <c r="C64" s="49" t="s">
        <v>1591</v>
      </c>
      <c r="D64" s="48" t="s">
        <v>1592</v>
      </c>
      <c r="E64" s="48" t="s">
        <v>1435</v>
      </c>
      <c r="F64" s="48">
        <v>90744</v>
      </c>
      <c r="G64" s="48" t="s">
        <v>1460</v>
      </c>
      <c r="H64" s="48" t="s">
        <v>1460</v>
      </c>
    </row>
    <row r="65" ht="20" customHeight="1" spans="2:8">
      <c r="B65" s="46" t="s">
        <v>1593</v>
      </c>
      <c r="C65" s="47" t="s">
        <v>1594</v>
      </c>
      <c r="D65" s="46" t="s">
        <v>1595</v>
      </c>
      <c r="E65" s="46" t="s">
        <v>1435</v>
      </c>
      <c r="F65" s="46">
        <v>92335</v>
      </c>
      <c r="G65" s="46" t="s">
        <v>1460</v>
      </c>
      <c r="H65" s="46" t="s">
        <v>1460</v>
      </c>
    </row>
    <row r="66" ht="20" customHeight="1" spans="2:8">
      <c r="B66" s="48" t="s">
        <v>1596</v>
      </c>
      <c r="C66" s="49" t="s">
        <v>1597</v>
      </c>
      <c r="D66" s="48" t="s">
        <v>1598</v>
      </c>
      <c r="E66" s="48" t="s">
        <v>1435</v>
      </c>
      <c r="F66" s="48">
        <v>91730</v>
      </c>
      <c r="G66" s="48" t="s">
        <v>1460</v>
      </c>
      <c r="H66" s="48" t="s">
        <v>1460</v>
      </c>
    </row>
    <row r="67" ht="20" customHeight="1" spans="2:8">
      <c r="B67" s="46" t="s">
        <v>1599</v>
      </c>
      <c r="C67" s="47" t="s">
        <v>1600</v>
      </c>
      <c r="D67" s="46" t="s">
        <v>1563</v>
      </c>
      <c r="E67" s="46" t="s">
        <v>1435</v>
      </c>
      <c r="F67" s="46">
        <v>92376</v>
      </c>
      <c r="G67" s="46" t="s">
        <v>1460</v>
      </c>
      <c r="H67" s="46" t="s">
        <v>1460</v>
      </c>
    </row>
    <row r="68" ht="20" customHeight="1" spans="2:8">
      <c r="B68" s="48" t="s">
        <v>1601</v>
      </c>
      <c r="C68" s="49" t="s">
        <v>1602</v>
      </c>
      <c r="D68" s="48" t="s">
        <v>1543</v>
      </c>
      <c r="E68" s="48" t="s">
        <v>1435</v>
      </c>
      <c r="F68" s="48">
        <v>92408</v>
      </c>
      <c r="G68" s="48" t="s">
        <v>1460</v>
      </c>
      <c r="H68" s="48" t="s">
        <v>1460</v>
      </c>
    </row>
    <row r="69" ht="20" customHeight="1" spans="2:8">
      <c r="B69" s="46" t="s">
        <v>1603</v>
      </c>
      <c r="C69" s="47" t="s">
        <v>1604</v>
      </c>
      <c r="D69" s="46" t="s">
        <v>1605</v>
      </c>
      <c r="E69" s="46" t="s">
        <v>1435</v>
      </c>
      <c r="F69" s="46" t="s">
        <v>1606</v>
      </c>
      <c r="G69" s="46" t="s">
        <v>1460</v>
      </c>
      <c r="H69" s="46"/>
    </row>
    <row r="70" ht="20" customHeight="1" spans="2:8">
      <c r="B70" s="48" t="s">
        <v>1607</v>
      </c>
      <c r="C70" s="49" t="s">
        <v>1608</v>
      </c>
      <c r="D70" s="48" t="s">
        <v>1609</v>
      </c>
      <c r="E70" s="48" t="s">
        <v>1435</v>
      </c>
      <c r="F70" s="48" t="s">
        <v>1610</v>
      </c>
      <c r="G70" s="48" t="s">
        <v>1460</v>
      </c>
      <c r="H70" s="48"/>
    </row>
    <row r="71" ht="20" customHeight="1" spans="2:8">
      <c r="B71" s="46" t="s">
        <v>1611</v>
      </c>
      <c r="C71" s="47" t="s">
        <v>1612</v>
      </c>
      <c r="D71" s="46" t="s">
        <v>1613</v>
      </c>
      <c r="E71" s="46" t="s">
        <v>1435</v>
      </c>
      <c r="F71" s="46">
        <v>95616</v>
      </c>
      <c r="G71" s="46" t="s">
        <v>1614</v>
      </c>
      <c r="H71" s="46" t="s">
        <v>1614</v>
      </c>
    </row>
    <row r="72" ht="20" customHeight="1" spans="2:8">
      <c r="B72" s="48" t="s">
        <v>1615</v>
      </c>
      <c r="C72" s="49" t="s">
        <v>1616</v>
      </c>
      <c r="D72" s="48" t="s">
        <v>1617</v>
      </c>
      <c r="E72" s="48" t="s">
        <v>1435</v>
      </c>
      <c r="F72" s="48">
        <v>94577</v>
      </c>
      <c r="G72" s="48" t="s">
        <v>1614</v>
      </c>
      <c r="H72" s="48" t="s">
        <v>1614</v>
      </c>
    </row>
    <row r="73" ht="20" customHeight="1" spans="2:8">
      <c r="B73" s="46" t="s">
        <v>1618</v>
      </c>
      <c r="C73" s="47" t="s">
        <v>1619</v>
      </c>
      <c r="D73" s="46" t="s">
        <v>1620</v>
      </c>
      <c r="E73" s="46" t="s">
        <v>1435</v>
      </c>
      <c r="F73" s="46">
        <v>95131</v>
      </c>
      <c r="G73" s="46" t="s">
        <v>1614</v>
      </c>
      <c r="H73" s="46" t="s">
        <v>1614</v>
      </c>
    </row>
    <row r="74" ht="20" customHeight="1" spans="2:8">
      <c r="B74" s="48" t="s">
        <v>1621</v>
      </c>
      <c r="C74" s="49" t="s">
        <v>1622</v>
      </c>
      <c r="D74" s="48" t="s">
        <v>1623</v>
      </c>
      <c r="E74" s="48" t="s">
        <v>1435</v>
      </c>
      <c r="F74" s="48">
        <v>94080</v>
      </c>
      <c r="G74" s="48" t="s">
        <v>1614</v>
      </c>
      <c r="H74" s="48" t="s">
        <v>1614</v>
      </c>
    </row>
    <row r="75" ht="20" customHeight="1" spans="2:8">
      <c r="B75" s="46" t="s">
        <v>1624</v>
      </c>
      <c r="C75" s="47" t="s">
        <v>1625</v>
      </c>
      <c r="D75" s="46" t="s">
        <v>1626</v>
      </c>
      <c r="E75" s="46" t="s">
        <v>1435</v>
      </c>
      <c r="F75" s="46">
        <v>94080</v>
      </c>
      <c r="G75" s="46" t="s">
        <v>1614</v>
      </c>
      <c r="H75" s="46" t="s">
        <v>1614</v>
      </c>
    </row>
    <row r="76" ht="20" customHeight="1" spans="2:8">
      <c r="B76" s="48" t="s">
        <v>1627</v>
      </c>
      <c r="C76" s="49" t="s">
        <v>1628</v>
      </c>
      <c r="D76" s="48" t="s">
        <v>1629</v>
      </c>
      <c r="E76" s="48" t="s">
        <v>1435</v>
      </c>
      <c r="F76" s="48">
        <v>95363</v>
      </c>
      <c r="G76" s="48" t="s">
        <v>1614</v>
      </c>
      <c r="H76" s="48" t="s">
        <v>1614</v>
      </c>
    </row>
    <row r="77" ht="20" customHeight="1" spans="2:8">
      <c r="B77" s="46" t="s">
        <v>1630</v>
      </c>
      <c r="C77" s="47" t="s">
        <v>1631</v>
      </c>
      <c r="D77" s="46" t="s">
        <v>1632</v>
      </c>
      <c r="E77" s="46" t="s">
        <v>1435</v>
      </c>
      <c r="F77" s="46">
        <v>95304</v>
      </c>
      <c r="G77" s="46" t="s">
        <v>1614</v>
      </c>
      <c r="H77" s="46" t="s">
        <v>1614</v>
      </c>
    </row>
    <row r="78" ht="20" customHeight="1" spans="2:8">
      <c r="B78" s="48" t="s">
        <v>1633</v>
      </c>
      <c r="C78" s="49" t="s">
        <v>1634</v>
      </c>
      <c r="D78" s="48" t="s">
        <v>1635</v>
      </c>
      <c r="E78" s="48" t="s">
        <v>1435</v>
      </c>
      <c r="F78" s="48">
        <v>94560</v>
      </c>
      <c r="G78" s="48" t="s">
        <v>1614</v>
      </c>
      <c r="H78" s="48" t="s">
        <v>1614</v>
      </c>
    </row>
    <row r="79" ht="20" customHeight="1" spans="2:8">
      <c r="B79" s="46" t="s">
        <v>1636</v>
      </c>
      <c r="C79" s="47" t="s">
        <v>1637</v>
      </c>
      <c r="D79" s="46" t="s">
        <v>1632</v>
      </c>
      <c r="E79" s="46" t="s">
        <v>1435</v>
      </c>
      <c r="F79" s="46">
        <v>95304</v>
      </c>
      <c r="G79" s="46" t="s">
        <v>1614</v>
      </c>
      <c r="H79" s="46" t="s">
        <v>1614</v>
      </c>
    </row>
    <row r="80" ht="20" customHeight="1" spans="2:8">
      <c r="B80" s="48" t="s">
        <v>1638</v>
      </c>
      <c r="C80" s="49" t="s">
        <v>1639</v>
      </c>
      <c r="D80" s="48" t="s">
        <v>1635</v>
      </c>
      <c r="E80" s="48" t="s">
        <v>1435</v>
      </c>
      <c r="F80" s="48">
        <v>94560</v>
      </c>
      <c r="G80" s="48" t="s">
        <v>1614</v>
      </c>
      <c r="H80" s="48" t="s">
        <v>1614</v>
      </c>
    </row>
    <row r="81" ht="20" customHeight="1" spans="2:8">
      <c r="B81" s="46" t="s">
        <v>1640</v>
      </c>
      <c r="C81" s="47" t="s">
        <v>1641</v>
      </c>
      <c r="D81" s="46" t="s">
        <v>1642</v>
      </c>
      <c r="E81" s="46" t="s">
        <v>1435</v>
      </c>
      <c r="F81" s="46">
        <v>94503</v>
      </c>
      <c r="G81" s="46" t="s">
        <v>1614</v>
      </c>
      <c r="H81" s="46" t="s">
        <v>1614</v>
      </c>
    </row>
    <row r="82" ht="20" customHeight="1" spans="2:8">
      <c r="B82" s="48" t="s">
        <v>1643</v>
      </c>
      <c r="C82" s="49" t="s">
        <v>1644</v>
      </c>
      <c r="D82" s="48" t="s">
        <v>1632</v>
      </c>
      <c r="E82" s="48" t="s">
        <v>1435</v>
      </c>
      <c r="F82" s="48">
        <v>95376</v>
      </c>
      <c r="G82" s="48" t="s">
        <v>1614</v>
      </c>
      <c r="H82" s="48" t="s">
        <v>1614</v>
      </c>
    </row>
    <row r="83" ht="20" customHeight="1" spans="2:8">
      <c r="B83" s="46" t="s">
        <v>1645</v>
      </c>
      <c r="C83" s="47" t="s">
        <v>1646</v>
      </c>
      <c r="D83" s="46" t="s">
        <v>1632</v>
      </c>
      <c r="E83" s="46" t="s">
        <v>1435</v>
      </c>
      <c r="F83" s="46">
        <v>95391</v>
      </c>
      <c r="G83" s="46" t="s">
        <v>1614</v>
      </c>
      <c r="H83" s="46" t="s">
        <v>1614</v>
      </c>
    </row>
    <row r="84" ht="20" customHeight="1" spans="2:8">
      <c r="B84" s="48" t="s">
        <v>1647</v>
      </c>
      <c r="C84" s="49" t="s">
        <v>1648</v>
      </c>
      <c r="D84" s="48" t="s">
        <v>1649</v>
      </c>
      <c r="E84" s="48" t="s">
        <v>1435</v>
      </c>
      <c r="F84" s="48">
        <v>95835</v>
      </c>
      <c r="G84" s="48" t="s">
        <v>1614</v>
      </c>
      <c r="H84" s="48" t="s">
        <v>1614</v>
      </c>
    </row>
    <row r="85" ht="20" customHeight="1" spans="2:8">
      <c r="B85" s="46" t="s">
        <v>1650</v>
      </c>
      <c r="C85" s="47" t="s">
        <v>1651</v>
      </c>
      <c r="D85" s="46" t="s">
        <v>1437</v>
      </c>
      <c r="E85" s="46" t="s">
        <v>1435</v>
      </c>
      <c r="F85" s="46">
        <v>95206</v>
      </c>
      <c r="G85" s="46" t="s">
        <v>1614</v>
      </c>
      <c r="H85" s="46" t="s">
        <v>1614</v>
      </c>
    </row>
    <row r="86" ht="20" customHeight="1" spans="2:8">
      <c r="B86" s="48" t="s">
        <v>1652</v>
      </c>
      <c r="C86" s="49" t="s">
        <v>1653</v>
      </c>
      <c r="D86" s="48" t="s">
        <v>1654</v>
      </c>
      <c r="E86" s="48" t="s">
        <v>1435</v>
      </c>
      <c r="F86" s="48">
        <v>95688</v>
      </c>
      <c r="G86" s="48" t="s">
        <v>1614</v>
      </c>
      <c r="H86" s="48" t="s">
        <v>1614</v>
      </c>
    </row>
    <row r="87" ht="20" customHeight="1" spans="2:8">
      <c r="B87" s="46" t="s">
        <v>1655</v>
      </c>
      <c r="C87" s="47" t="s">
        <v>1656</v>
      </c>
      <c r="D87" s="46" t="s">
        <v>1657</v>
      </c>
      <c r="E87" s="46" t="s">
        <v>1435</v>
      </c>
      <c r="F87" s="46">
        <v>94112</v>
      </c>
      <c r="G87" s="46" t="s">
        <v>1614</v>
      </c>
      <c r="H87" s="46" t="s">
        <v>1614</v>
      </c>
    </row>
    <row r="88" ht="20" customHeight="1" spans="2:8">
      <c r="B88" s="48" t="s">
        <v>1658</v>
      </c>
      <c r="C88" s="49" t="s">
        <v>1659</v>
      </c>
      <c r="D88" s="48" t="s">
        <v>1660</v>
      </c>
      <c r="E88" s="48" t="s">
        <v>1435</v>
      </c>
      <c r="F88" s="48">
        <v>94085</v>
      </c>
      <c r="G88" s="48" t="s">
        <v>1614</v>
      </c>
      <c r="H88" s="48" t="s">
        <v>1614</v>
      </c>
    </row>
    <row r="89" ht="20" customHeight="1" spans="2:8">
      <c r="B89" s="46" t="s">
        <v>1661</v>
      </c>
      <c r="C89" s="47" t="s">
        <v>1662</v>
      </c>
      <c r="D89" s="46" t="s">
        <v>1663</v>
      </c>
      <c r="E89" s="46" t="s">
        <v>1435</v>
      </c>
      <c r="F89" s="46">
        <v>94702</v>
      </c>
      <c r="G89" s="46" t="s">
        <v>1614</v>
      </c>
      <c r="H89" s="46" t="s">
        <v>1614</v>
      </c>
    </row>
    <row r="90" ht="20" customHeight="1" spans="2:8">
      <c r="B90" s="48" t="s">
        <v>1664</v>
      </c>
      <c r="C90" s="49" t="s">
        <v>1665</v>
      </c>
      <c r="D90" s="48" t="s">
        <v>1649</v>
      </c>
      <c r="E90" s="48" t="s">
        <v>1435</v>
      </c>
      <c r="F90" s="48">
        <v>95826</v>
      </c>
      <c r="G90" s="48" t="s">
        <v>1614</v>
      </c>
      <c r="H90" s="48" t="s">
        <v>1614</v>
      </c>
    </row>
    <row r="91" ht="20" customHeight="1" spans="2:8">
      <c r="B91" s="46" t="s">
        <v>1666</v>
      </c>
      <c r="C91" s="47" t="s">
        <v>1667</v>
      </c>
      <c r="D91" s="46" t="s">
        <v>1668</v>
      </c>
      <c r="E91" s="46" t="s">
        <v>1435</v>
      </c>
      <c r="F91" s="46">
        <v>95206</v>
      </c>
      <c r="G91" s="46" t="s">
        <v>1614</v>
      </c>
      <c r="H91" s="46" t="s">
        <v>1614</v>
      </c>
    </row>
    <row r="92" ht="20" customHeight="1" spans="2:8">
      <c r="B92" s="48" t="s">
        <v>1669</v>
      </c>
      <c r="C92" s="49" t="s">
        <v>1670</v>
      </c>
      <c r="D92" s="48" t="s">
        <v>1671</v>
      </c>
      <c r="E92" s="48" t="s">
        <v>1427</v>
      </c>
      <c r="F92" s="48">
        <v>80023</v>
      </c>
      <c r="G92" s="48" t="s">
        <v>1460</v>
      </c>
      <c r="H92" s="48" t="s">
        <v>1672</v>
      </c>
    </row>
    <row r="93" ht="20" customHeight="1" spans="2:8">
      <c r="B93" s="46" t="s">
        <v>1673</v>
      </c>
      <c r="C93" s="47" t="s">
        <v>1674</v>
      </c>
      <c r="D93" s="46" t="s">
        <v>1675</v>
      </c>
      <c r="E93" s="46" t="s">
        <v>1427</v>
      </c>
      <c r="F93" s="46">
        <v>80019</v>
      </c>
      <c r="G93" s="46" t="s">
        <v>1460</v>
      </c>
      <c r="H93" s="46" t="s">
        <v>1672</v>
      </c>
    </row>
    <row r="94" ht="20" customHeight="1" spans="2:8">
      <c r="B94" s="48" t="s">
        <v>1676</v>
      </c>
      <c r="C94" s="49" t="s">
        <v>1677</v>
      </c>
      <c r="D94" s="48" t="s">
        <v>1671</v>
      </c>
      <c r="E94" s="48" t="s">
        <v>1427</v>
      </c>
      <c r="F94" s="48">
        <v>80023</v>
      </c>
      <c r="G94" s="48" t="s">
        <v>1460</v>
      </c>
      <c r="H94" s="48" t="s">
        <v>1672</v>
      </c>
    </row>
    <row r="95" ht="20" customHeight="1" spans="2:8">
      <c r="B95" s="46" t="s">
        <v>1678</v>
      </c>
      <c r="C95" s="47" t="s">
        <v>1679</v>
      </c>
      <c r="D95" s="46" t="s">
        <v>1675</v>
      </c>
      <c r="E95" s="46" t="s">
        <v>1427</v>
      </c>
      <c r="F95" s="46">
        <v>80011</v>
      </c>
      <c r="G95" s="46" t="s">
        <v>1460</v>
      </c>
      <c r="H95" s="46" t="s">
        <v>1672</v>
      </c>
    </row>
    <row r="96" ht="20" customHeight="1" spans="2:8">
      <c r="B96" s="48" t="s">
        <v>1680</v>
      </c>
      <c r="C96" s="49" t="s">
        <v>1681</v>
      </c>
      <c r="D96" s="48" t="s">
        <v>1682</v>
      </c>
      <c r="E96" s="48" t="s">
        <v>1427</v>
      </c>
      <c r="F96" s="48">
        <v>80216</v>
      </c>
      <c r="G96" s="48" t="s">
        <v>1460</v>
      </c>
      <c r="H96" s="48" t="s">
        <v>1672</v>
      </c>
    </row>
    <row r="97" ht="20" customHeight="1" spans="2:8">
      <c r="B97" s="46" t="s">
        <v>1683</v>
      </c>
      <c r="C97" s="47" t="s">
        <v>1684</v>
      </c>
      <c r="D97" s="46" t="s">
        <v>1682</v>
      </c>
      <c r="E97" s="46" t="s">
        <v>1427</v>
      </c>
      <c r="F97" s="46">
        <v>80216</v>
      </c>
      <c r="G97" s="46" t="s">
        <v>1460</v>
      </c>
      <c r="H97" s="46" t="s">
        <v>1672</v>
      </c>
    </row>
    <row r="98" ht="20" customHeight="1" spans="2:8">
      <c r="B98" s="48" t="s">
        <v>1685</v>
      </c>
      <c r="C98" s="49" t="s">
        <v>1686</v>
      </c>
      <c r="D98" s="48" t="s">
        <v>1687</v>
      </c>
      <c r="E98" s="48" t="s">
        <v>1688</v>
      </c>
      <c r="F98" s="48" t="s">
        <v>1689</v>
      </c>
      <c r="G98" s="48" t="s">
        <v>1690</v>
      </c>
      <c r="H98" s="48" t="s">
        <v>1690</v>
      </c>
    </row>
    <row r="99" ht="20" customHeight="1" spans="2:8">
      <c r="B99" s="46" t="s">
        <v>1691</v>
      </c>
      <c r="C99" s="47" t="s">
        <v>1692</v>
      </c>
      <c r="D99" s="46" t="s">
        <v>1693</v>
      </c>
      <c r="E99" s="46" t="s">
        <v>1688</v>
      </c>
      <c r="F99" s="46" t="s">
        <v>1694</v>
      </c>
      <c r="G99" s="46" t="s">
        <v>1690</v>
      </c>
      <c r="H99" s="46" t="s">
        <v>1690</v>
      </c>
    </row>
    <row r="100" ht="20" customHeight="1" spans="2:8">
      <c r="B100" s="48" t="s">
        <v>1695</v>
      </c>
      <c r="C100" s="49" t="s">
        <v>1696</v>
      </c>
      <c r="D100" s="48" t="s">
        <v>1697</v>
      </c>
      <c r="E100" s="48" t="s">
        <v>1688</v>
      </c>
      <c r="F100" s="48" t="s">
        <v>1698</v>
      </c>
      <c r="G100" s="48" t="s">
        <v>1690</v>
      </c>
      <c r="H100" s="48" t="s">
        <v>1690</v>
      </c>
    </row>
    <row r="101" ht="20" customHeight="1" spans="2:8">
      <c r="B101" s="46" t="s">
        <v>1699</v>
      </c>
      <c r="C101" s="47" t="s">
        <v>1700</v>
      </c>
      <c r="D101" s="46" t="s">
        <v>1701</v>
      </c>
      <c r="E101" s="46" t="s">
        <v>1702</v>
      </c>
      <c r="F101" s="46">
        <v>19720</v>
      </c>
      <c r="G101" s="46" t="s">
        <v>1703</v>
      </c>
      <c r="H101" s="46" t="s">
        <v>1703</v>
      </c>
    </row>
    <row r="102" ht="20" customHeight="1" spans="2:8">
      <c r="B102" s="48" t="s">
        <v>1704</v>
      </c>
      <c r="C102" s="49" t="s">
        <v>1705</v>
      </c>
      <c r="D102" s="48" t="s">
        <v>1701</v>
      </c>
      <c r="E102" s="48" t="s">
        <v>1702</v>
      </c>
      <c r="F102" s="48">
        <v>19720</v>
      </c>
      <c r="G102" s="48" t="s">
        <v>1703</v>
      </c>
      <c r="H102" s="48" t="s">
        <v>1703</v>
      </c>
    </row>
    <row r="103" ht="20" customHeight="1" spans="2:8">
      <c r="B103" s="46" t="s">
        <v>1706</v>
      </c>
      <c r="C103" s="47" t="s">
        <v>1707</v>
      </c>
      <c r="D103" s="46" t="s">
        <v>1708</v>
      </c>
      <c r="E103" s="46" t="s">
        <v>1702</v>
      </c>
      <c r="F103" s="46">
        <v>19709</v>
      </c>
      <c r="G103" s="46" t="s">
        <v>1703</v>
      </c>
      <c r="H103" s="46" t="s">
        <v>1703</v>
      </c>
    </row>
    <row r="104" ht="20" customHeight="1" spans="2:8">
      <c r="B104" s="48" t="s">
        <v>1709</v>
      </c>
      <c r="C104" s="49" t="s">
        <v>1710</v>
      </c>
      <c r="D104" s="48" t="s">
        <v>1708</v>
      </c>
      <c r="E104" s="48" t="s">
        <v>1702</v>
      </c>
      <c r="F104" s="48">
        <v>19709</v>
      </c>
      <c r="G104" s="48" t="s">
        <v>1703</v>
      </c>
      <c r="H104" s="48" t="s">
        <v>1703</v>
      </c>
    </row>
    <row r="105" ht="20" customHeight="1" spans="2:8">
      <c r="B105" s="46" t="s">
        <v>1711</v>
      </c>
      <c r="C105" s="47" t="s">
        <v>1712</v>
      </c>
      <c r="D105" s="46" t="s">
        <v>1713</v>
      </c>
      <c r="E105" s="46" t="s">
        <v>1714</v>
      </c>
      <c r="F105" s="46">
        <v>32218</v>
      </c>
      <c r="G105" s="46" t="s">
        <v>1713</v>
      </c>
      <c r="H105" s="46" t="s">
        <v>1713</v>
      </c>
    </row>
    <row r="106" ht="20" customHeight="1" spans="2:8">
      <c r="B106" s="48" t="s">
        <v>1715</v>
      </c>
      <c r="C106" s="49" t="s">
        <v>1712</v>
      </c>
      <c r="D106" s="48" t="s">
        <v>1713</v>
      </c>
      <c r="E106" s="48" t="s">
        <v>1714</v>
      </c>
      <c r="F106" s="48">
        <v>32218</v>
      </c>
      <c r="G106" s="48" t="s">
        <v>1713</v>
      </c>
      <c r="H106" s="48" t="s">
        <v>1713</v>
      </c>
    </row>
    <row r="107" ht="20" customHeight="1" spans="2:8">
      <c r="B107" s="46" t="s">
        <v>1716</v>
      </c>
      <c r="C107" s="47" t="s">
        <v>1717</v>
      </c>
      <c r="D107" s="46" t="s">
        <v>1713</v>
      </c>
      <c r="E107" s="46" t="s">
        <v>1714</v>
      </c>
      <c r="F107" s="46">
        <v>32221</v>
      </c>
      <c r="G107" s="46" t="s">
        <v>1713</v>
      </c>
      <c r="H107" s="46" t="s">
        <v>1713</v>
      </c>
    </row>
    <row r="108" ht="20" customHeight="1" spans="2:8">
      <c r="B108" s="48" t="s">
        <v>1718</v>
      </c>
      <c r="C108" s="49" t="s">
        <v>1719</v>
      </c>
      <c r="D108" s="48" t="s">
        <v>1713</v>
      </c>
      <c r="E108" s="48" t="s">
        <v>1714</v>
      </c>
      <c r="F108" s="48">
        <v>32219</v>
      </c>
      <c r="G108" s="48" t="s">
        <v>1713</v>
      </c>
      <c r="H108" s="48" t="s">
        <v>1713</v>
      </c>
    </row>
    <row r="109" ht="20" customHeight="1" spans="2:8">
      <c r="B109" s="46" t="s">
        <v>1720</v>
      </c>
      <c r="C109" s="47" t="s">
        <v>1721</v>
      </c>
      <c r="D109" s="46" t="s">
        <v>1722</v>
      </c>
      <c r="E109" s="46" t="s">
        <v>1714</v>
      </c>
      <c r="F109" s="46">
        <v>32824</v>
      </c>
      <c r="G109" s="46" t="s">
        <v>1713</v>
      </c>
      <c r="H109" s="46" t="s">
        <v>1713</v>
      </c>
    </row>
    <row r="110" ht="20" customHeight="1" spans="2:8">
      <c r="B110" s="48" t="s">
        <v>1723</v>
      </c>
      <c r="C110" s="49" t="s">
        <v>1724</v>
      </c>
      <c r="D110" s="48" t="s">
        <v>1722</v>
      </c>
      <c r="E110" s="48" t="s">
        <v>1714</v>
      </c>
      <c r="F110" s="48">
        <v>32819</v>
      </c>
      <c r="G110" s="48" t="s">
        <v>1713</v>
      </c>
      <c r="H110" s="48" t="s">
        <v>1713</v>
      </c>
    </row>
    <row r="111" ht="20" customHeight="1" spans="2:8">
      <c r="B111" s="46" t="s">
        <v>1725</v>
      </c>
      <c r="C111" s="47" t="s">
        <v>1726</v>
      </c>
      <c r="D111" s="46" t="s">
        <v>1722</v>
      </c>
      <c r="E111" s="46" t="s">
        <v>1714</v>
      </c>
      <c r="F111" s="46">
        <v>32824</v>
      </c>
      <c r="G111" s="46" t="s">
        <v>1713</v>
      </c>
      <c r="H111" s="46" t="s">
        <v>1713</v>
      </c>
    </row>
    <row r="112" ht="20" customHeight="1" spans="2:8">
      <c r="B112" s="48" t="s">
        <v>1727</v>
      </c>
      <c r="C112" s="49" t="s">
        <v>1728</v>
      </c>
      <c r="D112" s="48" t="s">
        <v>1713</v>
      </c>
      <c r="E112" s="48" t="s">
        <v>1714</v>
      </c>
      <c r="F112" s="48">
        <v>32226</v>
      </c>
      <c r="G112" s="48" t="s">
        <v>1729</v>
      </c>
      <c r="H112" s="48" t="s">
        <v>1729</v>
      </c>
    </row>
    <row r="113" ht="20" customHeight="1" spans="2:8">
      <c r="B113" s="46" t="s">
        <v>1730</v>
      </c>
      <c r="C113" s="47" t="s">
        <v>1731</v>
      </c>
      <c r="D113" s="46" t="s">
        <v>1722</v>
      </c>
      <c r="E113" s="46" t="s">
        <v>1714</v>
      </c>
      <c r="F113" s="46">
        <v>32189</v>
      </c>
      <c r="G113" s="46" t="s">
        <v>1729</v>
      </c>
      <c r="H113" s="46" t="s">
        <v>1729</v>
      </c>
    </row>
    <row r="114" ht="20" customHeight="1" spans="2:8">
      <c r="B114" s="48" t="s">
        <v>1732</v>
      </c>
      <c r="C114" s="49" t="s">
        <v>1733</v>
      </c>
      <c r="D114" s="48" t="s">
        <v>1734</v>
      </c>
      <c r="E114" s="48" t="s">
        <v>1714</v>
      </c>
      <c r="F114" s="48">
        <v>33169</v>
      </c>
      <c r="G114" s="48" t="s">
        <v>1735</v>
      </c>
      <c r="H114" s="48" t="s">
        <v>1735</v>
      </c>
    </row>
    <row r="115" ht="20" customHeight="1" spans="2:8">
      <c r="B115" s="46" t="s">
        <v>1736</v>
      </c>
      <c r="C115" s="47" t="s">
        <v>1737</v>
      </c>
      <c r="D115" s="46" t="s">
        <v>1738</v>
      </c>
      <c r="E115" s="46" t="s">
        <v>1714</v>
      </c>
      <c r="F115" s="46">
        <v>33122</v>
      </c>
      <c r="G115" s="46" t="s">
        <v>1735</v>
      </c>
      <c r="H115" s="46" t="s">
        <v>1735</v>
      </c>
    </row>
    <row r="116" ht="20" customHeight="1" spans="2:8">
      <c r="B116" s="48" t="s">
        <v>1739</v>
      </c>
      <c r="C116" s="49" t="s">
        <v>1740</v>
      </c>
      <c r="D116" s="48" t="s">
        <v>1741</v>
      </c>
      <c r="E116" s="48" t="s">
        <v>1714</v>
      </c>
      <c r="F116" s="48">
        <v>33054</v>
      </c>
      <c r="G116" s="48" t="s">
        <v>1735</v>
      </c>
      <c r="H116" s="48" t="s">
        <v>1735</v>
      </c>
    </row>
    <row r="117" ht="20" customHeight="1" spans="2:8">
      <c r="B117" s="46" t="s">
        <v>1742</v>
      </c>
      <c r="C117" s="47" t="s">
        <v>1743</v>
      </c>
      <c r="D117" s="46" t="s">
        <v>1744</v>
      </c>
      <c r="E117" s="46" t="s">
        <v>1714</v>
      </c>
      <c r="F117" s="46">
        <v>33182</v>
      </c>
      <c r="G117" s="46" t="s">
        <v>1735</v>
      </c>
      <c r="H117" s="46" t="s">
        <v>1735</v>
      </c>
    </row>
    <row r="118" ht="20" customHeight="1" spans="2:8">
      <c r="B118" s="48" t="s">
        <v>1745</v>
      </c>
      <c r="C118" s="49" t="s">
        <v>1746</v>
      </c>
      <c r="D118" s="48" t="s">
        <v>1738</v>
      </c>
      <c r="E118" s="48" t="s">
        <v>1714</v>
      </c>
      <c r="F118" s="48">
        <v>33122</v>
      </c>
      <c r="G118" s="48" t="s">
        <v>1735</v>
      </c>
      <c r="H118" s="48" t="s">
        <v>1735</v>
      </c>
    </row>
    <row r="119" ht="20" customHeight="1" spans="2:8">
      <c r="B119" s="46" t="s">
        <v>1747</v>
      </c>
      <c r="C119" s="47" t="s">
        <v>1748</v>
      </c>
      <c r="D119" s="46" t="s">
        <v>1734</v>
      </c>
      <c r="E119" s="46" t="s">
        <v>1714</v>
      </c>
      <c r="F119" s="46">
        <v>33169</v>
      </c>
      <c r="G119" s="46" t="s">
        <v>1735</v>
      </c>
      <c r="H119" s="46" t="s">
        <v>1735</v>
      </c>
    </row>
    <row r="120" ht="20" customHeight="1" spans="2:8">
      <c r="B120" s="48" t="s">
        <v>1749</v>
      </c>
      <c r="C120" s="49" t="s">
        <v>1750</v>
      </c>
      <c r="D120" s="48" t="s">
        <v>1738</v>
      </c>
      <c r="E120" s="48" t="s">
        <v>1714</v>
      </c>
      <c r="F120" s="48">
        <v>33137</v>
      </c>
      <c r="G120" s="48" t="s">
        <v>1735</v>
      </c>
      <c r="H120" s="48" t="s">
        <v>1735</v>
      </c>
    </row>
    <row r="121" ht="20" customHeight="1" spans="2:8">
      <c r="B121" s="46" t="s">
        <v>1751</v>
      </c>
      <c r="C121" s="47" t="s">
        <v>1752</v>
      </c>
      <c r="D121" s="46" t="s">
        <v>1753</v>
      </c>
      <c r="E121" s="46" t="s">
        <v>1714</v>
      </c>
      <c r="F121" s="46">
        <v>33605</v>
      </c>
      <c r="G121" s="46" t="s">
        <v>1735</v>
      </c>
      <c r="H121" s="46" t="s">
        <v>1735</v>
      </c>
    </row>
    <row r="122" ht="20" customHeight="1" spans="2:8">
      <c r="B122" s="48" t="s">
        <v>1754</v>
      </c>
      <c r="C122" s="49" t="s">
        <v>1755</v>
      </c>
      <c r="D122" s="48" t="s">
        <v>1756</v>
      </c>
      <c r="E122" s="48" t="s">
        <v>1714</v>
      </c>
      <c r="F122" s="48">
        <v>33811</v>
      </c>
      <c r="G122" s="48" t="s">
        <v>1757</v>
      </c>
      <c r="H122" s="48" t="s">
        <v>1757</v>
      </c>
    </row>
    <row r="123" ht="20" customHeight="1" spans="2:8">
      <c r="B123" s="46" t="s">
        <v>1758</v>
      </c>
      <c r="C123" s="47" t="s">
        <v>1759</v>
      </c>
      <c r="D123" s="46" t="s">
        <v>1760</v>
      </c>
      <c r="E123" s="46" t="s">
        <v>1714</v>
      </c>
      <c r="F123" s="46">
        <v>33897</v>
      </c>
      <c r="G123" s="46" t="s">
        <v>1757</v>
      </c>
      <c r="H123" s="46" t="s">
        <v>1757</v>
      </c>
    </row>
    <row r="124" ht="20" customHeight="1" spans="2:8">
      <c r="B124" s="48" t="s">
        <v>1761</v>
      </c>
      <c r="C124" s="49" t="s">
        <v>1762</v>
      </c>
      <c r="D124" s="48" t="s">
        <v>1760</v>
      </c>
      <c r="E124" s="48" t="s">
        <v>1714</v>
      </c>
      <c r="F124" s="48">
        <v>33897</v>
      </c>
      <c r="G124" s="48" t="s">
        <v>1757</v>
      </c>
      <c r="H124" s="48" t="s">
        <v>1757</v>
      </c>
    </row>
    <row r="125" ht="20" customHeight="1" spans="2:8">
      <c r="B125" s="46" t="s">
        <v>1763</v>
      </c>
      <c r="C125" s="47" t="s">
        <v>1764</v>
      </c>
      <c r="D125" s="46" t="s">
        <v>1765</v>
      </c>
      <c r="E125" s="46" t="s">
        <v>1714</v>
      </c>
      <c r="F125" s="46">
        <v>34208</v>
      </c>
      <c r="G125" s="46" t="s">
        <v>1757</v>
      </c>
      <c r="H125" s="46" t="s">
        <v>1757</v>
      </c>
    </row>
    <row r="126" ht="20" customHeight="1" spans="2:8">
      <c r="B126" s="48" t="s">
        <v>1766</v>
      </c>
      <c r="C126" s="49" t="s">
        <v>1767</v>
      </c>
      <c r="D126" s="48" t="s">
        <v>1753</v>
      </c>
      <c r="E126" s="48" t="s">
        <v>1714</v>
      </c>
      <c r="F126" s="48">
        <v>33619</v>
      </c>
      <c r="G126" s="48" t="s">
        <v>1757</v>
      </c>
      <c r="H126" s="48" t="s">
        <v>1757</v>
      </c>
    </row>
    <row r="127" ht="20" customHeight="1" spans="2:8">
      <c r="B127" s="46" t="s">
        <v>1768</v>
      </c>
      <c r="C127" s="47" t="s">
        <v>1769</v>
      </c>
      <c r="D127" s="46" t="s">
        <v>1770</v>
      </c>
      <c r="E127" s="46" t="s">
        <v>1714</v>
      </c>
      <c r="F127" s="46">
        <v>33570</v>
      </c>
      <c r="G127" s="46" t="s">
        <v>1757</v>
      </c>
      <c r="H127" s="46" t="s">
        <v>1757</v>
      </c>
    </row>
    <row r="128" ht="20" customHeight="1" spans="2:8">
      <c r="B128" s="48" t="s">
        <v>1771</v>
      </c>
      <c r="C128" s="49" t="s">
        <v>1755</v>
      </c>
      <c r="D128" s="48" t="s">
        <v>1756</v>
      </c>
      <c r="E128" s="48" t="s">
        <v>1714</v>
      </c>
      <c r="F128" s="48">
        <v>33811</v>
      </c>
      <c r="G128" s="48" t="s">
        <v>1757</v>
      </c>
      <c r="H128" s="48" t="s">
        <v>1757</v>
      </c>
    </row>
    <row r="129" ht="20" customHeight="1" spans="2:8">
      <c r="B129" s="46" t="s">
        <v>1772</v>
      </c>
      <c r="C129" s="47" t="s">
        <v>1773</v>
      </c>
      <c r="D129" s="46" t="s">
        <v>1774</v>
      </c>
      <c r="E129" s="46" t="s">
        <v>1350</v>
      </c>
      <c r="F129" s="46">
        <v>30517</v>
      </c>
      <c r="G129" s="46" t="s">
        <v>1775</v>
      </c>
      <c r="H129" s="46" t="s">
        <v>1775</v>
      </c>
    </row>
    <row r="130" ht="20" customHeight="1" spans="2:8">
      <c r="B130" s="48" t="s">
        <v>1776</v>
      </c>
      <c r="C130" s="49" t="s">
        <v>1777</v>
      </c>
      <c r="D130" s="48" t="s">
        <v>1778</v>
      </c>
      <c r="E130" s="48" t="s">
        <v>1350</v>
      </c>
      <c r="F130" s="48">
        <v>30344</v>
      </c>
      <c r="G130" s="48" t="s">
        <v>1775</v>
      </c>
      <c r="H130" s="48" t="s">
        <v>1775</v>
      </c>
    </row>
    <row r="131" ht="20" customHeight="1" spans="2:8">
      <c r="B131" s="46" t="s">
        <v>1779</v>
      </c>
      <c r="C131" s="47" t="s">
        <v>1780</v>
      </c>
      <c r="D131" s="46" t="s">
        <v>1781</v>
      </c>
      <c r="E131" s="46" t="s">
        <v>1350</v>
      </c>
      <c r="F131" s="46">
        <v>30291</v>
      </c>
      <c r="G131" s="46" t="s">
        <v>1775</v>
      </c>
      <c r="H131" s="46" t="s">
        <v>1775</v>
      </c>
    </row>
    <row r="132" ht="20" customHeight="1" spans="2:8">
      <c r="B132" s="48" t="s">
        <v>1782</v>
      </c>
      <c r="C132" s="49" t="s">
        <v>1783</v>
      </c>
      <c r="D132" s="48" t="s">
        <v>1784</v>
      </c>
      <c r="E132" s="48" t="s">
        <v>1350</v>
      </c>
      <c r="F132" s="48">
        <v>30122</v>
      </c>
      <c r="G132" s="48" t="s">
        <v>1775</v>
      </c>
      <c r="H132" s="48" t="s">
        <v>1775</v>
      </c>
    </row>
    <row r="133" ht="20" customHeight="1" spans="2:8">
      <c r="B133" s="46" t="s">
        <v>1785</v>
      </c>
      <c r="C133" s="47" t="s">
        <v>1786</v>
      </c>
      <c r="D133" s="46" t="s">
        <v>1787</v>
      </c>
      <c r="E133" s="46" t="s">
        <v>1350</v>
      </c>
      <c r="F133" s="46">
        <v>30096</v>
      </c>
      <c r="G133" s="46" t="s">
        <v>1775</v>
      </c>
      <c r="H133" s="46" t="s">
        <v>1775</v>
      </c>
    </row>
    <row r="134" ht="20" customHeight="1" spans="2:8">
      <c r="B134" s="48" t="s">
        <v>1788</v>
      </c>
      <c r="C134" s="49" t="s">
        <v>1789</v>
      </c>
      <c r="D134" s="48" t="s">
        <v>1774</v>
      </c>
      <c r="E134" s="48" t="s">
        <v>1350</v>
      </c>
      <c r="F134" s="48">
        <v>30517</v>
      </c>
      <c r="G134" s="48" t="s">
        <v>1775</v>
      </c>
      <c r="H134" s="48" t="s">
        <v>1775</v>
      </c>
    </row>
    <row r="135" ht="20" customHeight="1" spans="2:8">
      <c r="B135" s="46" t="s">
        <v>1354</v>
      </c>
      <c r="C135" s="47" t="s">
        <v>1356</v>
      </c>
      <c r="D135" s="46" t="s">
        <v>1355</v>
      </c>
      <c r="E135" s="46" t="s">
        <v>1350</v>
      </c>
      <c r="F135" s="46">
        <v>30549</v>
      </c>
      <c r="G135" s="46" t="s">
        <v>1775</v>
      </c>
      <c r="H135" s="46" t="s">
        <v>1775</v>
      </c>
    </row>
    <row r="136" ht="20" customHeight="1" spans="2:8">
      <c r="B136" s="48" t="s">
        <v>1790</v>
      </c>
      <c r="C136" s="49" t="s">
        <v>1791</v>
      </c>
      <c r="D136" s="48" t="s">
        <v>1792</v>
      </c>
      <c r="E136" s="48" t="s">
        <v>1350</v>
      </c>
      <c r="F136" s="48">
        <v>30549</v>
      </c>
      <c r="G136" s="48" t="s">
        <v>1775</v>
      </c>
      <c r="H136" s="48" t="s">
        <v>1775</v>
      </c>
    </row>
    <row r="137" ht="20" customHeight="1" spans="2:8">
      <c r="B137" s="46" t="s">
        <v>1793</v>
      </c>
      <c r="C137" s="47" t="s">
        <v>1789</v>
      </c>
      <c r="D137" s="46" t="s">
        <v>1774</v>
      </c>
      <c r="E137" s="46" t="s">
        <v>1350</v>
      </c>
      <c r="F137" s="46">
        <v>30517</v>
      </c>
      <c r="G137" s="46" t="s">
        <v>1775</v>
      </c>
      <c r="H137" s="46" t="s">
        <v>1775</v>
      </c>
    </row>
    <row r="138" ht="20" customHeight="1" spans="2:8">
      <c r="B138" s="48" t="s">
        <v>1794</v>
      </c>
      <c r="C138" s="49" t="s">
        <v>1795</v>
      </c>
      <c r="D138" s="48" t="s">
        <v>1796</v>
      </c>
      <c r="E138" s="48" t="s">
        <v>1350</v>
      </c>
      <c r="F138" s="48">
        <v>30336</v>
      </c>
      <c r="G138" s="48" t="s">
        <v>1775</v>
      </c>
      <c r="H138" s="48" t="s">
        <v>1775</v>
      </c>
    </row>
    <row r="139" ht="20" customHeight="1" spans="2:8">
      <c r="B139" s="46" t="s">
        <v>1797</v>
      </c>
      <c r="C139" s="47" t="s">
        <v>1798</v>
      </c>
      <c r="D139" s="46" t="s">
        <v>1799</v>
      </c>
      <c r="E139" s="46" t="s">
        <v>1350</v>
      </c>
      <c r="F139" s="46">
        <v>31408</v>
      </c>
      <c r="G139" s="46" t="s">
        <v>1775</v>
      </c>
      <c r="H139" s="46" t="s">
        <v>1775</v>
      </c>
    </row>
    <row r="140" ht="20" customHeight="1" spans="2:8">
      <c r="B140" s="48" t="s">
        <v>1800</v>
      </c>
      <c r="C140" s="49" t="s">
        <v>1801</v>
      </c>
      <c r="D140" s="48" t="s">
        <v>1802</v>
      </c>
      <c r="E140" s="48" t="s">
        <v>1350</v>
      </c>
      <c r="F140" s="48">
        <v>31216</v>
      </c>
      <c r="G140" s="48" t="s">
        <v>1775</v>
      </c>
      <c r="H140" s="48" t="s">
        <v>1775</v>
      </c>
    </row>
    <row r="141" ht="20" customHeight="1" spans="2:8">
      <c r="B141" s="46" t="s">
        <v>1803</v>
      </c>
      <c r="C141" s="47"/>
      <c r="D141" s="46" t="s">
        <v>1796</v>
      </c>
      <c r="E141" s="46" t="s">
        <v>1350</v>
      </c>
      <c r="F141" s="46">
        <v>30318</v>
      </c>
      <c r="G141" s="46" t="s">
        <v>1775</v>
      </c>
      <c r="H141" s="46" t="s">
        <v>1775</v>
      </c>
    </row>
    <row r="142" ht="20" customHeight="1" spans="2:8">
      <c r="B142" s="48" t="s">
        <v>1804</v>
      </c>
      <c r="C142" s="49"/>
      <c r="D142" s="48" t="s">
        <v>1796</v>
      </c>
      <c r="E142" s="48" t="s">
        <v>1350</v>
      </c>
      <c r="F142" s="48">
        <v>30318</v>
      </c>
      <c r="G142" s="48" t="s">
        <v>1775</v>
      </c>
      <c r="H142" s="48" t="s">
        <v>1775</v>
      </c>
    </row>
    <row r="143" ht="20" customHeight="1" spans="2:8">
      <c r="B143" s="46" t="s">
        <v>1805</v>
      </c>
      <c r="C143" s="47" t="s">
        <v>1806</v>
      </c>
      <c r="D143" s="46" t="s">
        <v>1807</v>
      </c>
      <c r="E143" s="46" t="s">
        <v>1350</v>
      </c>
      <c r="F143" s="46">
        <v>30043</v>
      </c>
      <c r="G143" s="46" t="s">
        <v>1775</v>
      </c>
      <c r="H143" s="46" t="s">
        <v>1775</v>
      </c>
    </row>
    <row r="144" ht="20" customHeight="1" spans="2:8">
      <c r="B144" s="48" t="s">
        <v>1808</v>
      </c>
      <c r="C144" s="49" t="s">
        <v>1780</v>
      </c>
      <c r="D144" s="48" t="s">
        <v>1781</v>
      </c>
      <c r="E144" s="48" t="s">
        <v>1350</v>
      </c>
      <c r="F144" s="48">
        <v>30291</v>
      </c>
      <c r="G144" s="48" t="s">
        <v>1775</v>
      </c>
      <c r="H144" s="48" t="s">
        <v>1775</v>
      </c>
    </row>
    <row r="145" ht="20" customHeight="1" spans="2:8">
      <c r="B145" s="46" t="s">
        <v>1809</v>
      </c>
      <c r="C145" s="47" t="s">
        <v>1810</v>
      </c>
      <c r="D145" s="46" t="s">
        <v>1778</v>
      </c>
      <c r="E145" s="46" t="s">
        <v>1350</v>
      </c>
      <c r="F145" s="46">
        <v>30344</v>
      </c>
      <c r="G145" s="46" t="s">
        <v>1775</v>
      </c>
      <c r="H145" s="46" t="s">
        <v>1775</v>
      </c>
    </row>
    <row r="146" ht="20" customHeight="1" spans="2:8">
      <c r="B146" s="48" t="s">
        <v>1811</v>
      </c>
      <c r="C146" s="49" t="s">
        <v>1812</v>
      </c>
      <c r="D146" s="48" t="s">
        <v>1813</v>
      </c>
      <c r="E146" s="48" t="s">
        <v>1350</v>
      </c>
      <c r="F146" s="48">
        <v>30253</v>
      </c>
      <c r="G146" s="48" t="s">
        <v>1775</v>
      </c>
      <c r="H146" s="48" t="s">
        <v>1775</v>
      </c>
    </row>
    <row r="147" ht="20" customHeight="1" spans="2:8">
      <c r="B147" s="46" t="s">
        <v>1814</v>
      </c>
      <c r="C147" s="47" t="s">
        <v>1815</v>
      </c>
      <c r="D147" s="46" t="s">
        <v>1781</v>
      </c>
      <c r="E147" s="46" t="s">
        <v>1350</v>
      </c>
      <c r="F147" s="46">
        <v>30291</v>
      </c>
      <c r="G147" s="46" t="s">
        <v>1775</v>
      </c>
      <c r="H147" s="46" t="s">
        <v>1775</v>
      </c>
    </row>
    <row r="148" ht="20" customHeight="1" spans="2:8">
      <c r="B148" s="48" t="s">
        <v>1816</v>
      </c>
      <c r="C148" s="49" t="s">
        <v>1817</v>
      </c>
      <c r="D148" s="48" t="s">
        <v>1813</v>
      </c>
      <c r="E148" s="48" t="s">
        <v>1350</v>
      </c>
      <c r="F148" s="48">
        <v>30253</v>
      </c>
      <c r="G148" s="48" t="s">
        <v>1775</v>
      </c>
      <c r="H148" s="48" t="s">
        <v>1775</v>
      </c>
    </row>
    <row r="149" ht="20" customHeight="1" spans="2:8">
      <c r="B149" s="46" t="s">
        <v>1818</v>
      </c>
      <c r="C149" s="47" t="s">
        <v>1819</v>
      </c>
      <c r="D149" s="46" t="s">
        <v>1820</v>
      </c>
      <c r="E149" s="46" t="s">
        <v>1402</v>
      </c>
      <c r="F149" s="46">
        <v>60608</v>
      </c>
      <c r="G149" s="46" t="s">
        <v>1821</v>
      </c>
      <c r="H149" s="46" t="s">
        <v>1821</v>
      </c>
    </row>
    <row r="150" ht="20" customHeight="1" spans="2:8">
      <c r="B150" s="48" t="s">
        <v>1822</v>
      </c>
      <c r="C150" s="49" t="s">
        <v>1823</v>
      </c>
      <c r="D150" s="48" t="s">
        <v>1824</v>
      </c>
      <c r="E150" s="48" t="s">
        <v>1402</v>
      </c>
      <c r="F150" s="48">
        <v>60053</v>
      </c>
      <c r="G150" s="48" t="s">
        <v>1821</v>
      </c>
      <c r="H150" s="48" t="s">
        <v>1821</v>
      </c>
    </row>
    <row r="151" ht="20" customHeight="1" spans="2:8">
      <c r="B151" s="46" t="s">
        <v>1825</v>
      </c>
      <c r="C151" s="47" t="s">
        <v>1826</v>
      </c>
      <c r="D151" s="46" t="s">
        <v>1827</v>
      </c>
      <c r="E151" s="46" t="s">
        <v>1402</v>
      </c>
      <c r="F151" s="46">
        <v>60532</v>
      </c>
      <c r="G151" s="46" t="s">
        <v>1821</v>
      </c>
      <c r="H151" s="46" t="s">
        <v>1821</v>
      </c>
    </row>
    <row r="152" ht="20" customHeight="1" spans="2:8">
      <c r="B152" s="48" t="s">
        <v>1828</v>
      </c>
      <c r="C152" s="49" t="s">
        <v>1829</v>
      </c>
      <c r="D152" s="48" t="s">
        <v>1820</v>
      </c>
      <c r="E152" s="48" t="s">
        <v>1402</v>
      </c>
      <c r="F152" s="48">
        <v>60642</v>
      </c>
      <c r="G152" s="48" t="s">
        <v>1821</v>
      </c>
      <c r="H152" s="48" t="s">
        <v>1821</v>
      </c>
    </row>
    <row r="153" ht="20" customHeight="1" spans="2:8">
      <c r="B153" s="46" t="s">
        <v>1830</v>
      </c>
      <c r="C153" s="47" t="s">
        <v>1831</v>
      </c>
      <c r="D153" s="46" t="s">
        <v>1820</v>
      </c>
      <c r="E153" s="46" t="s">
        <v>1402</v>
      </c>
      <c r="F153" s="46">
        <v>60642</v>
      </c>
      <c r="G153" s="46" t="s">
        <v>1821</v>
      </c>
      <c r="H153" s="46" t="s">
        <v>1821</v>
      </c>
    </row>
    <row r="154" ht="20" customHeight="1" spans="2:8">
      <c r="B154" s="48" t="s">
        <v>1832</v>
      </c>
      <c r="C154" s="49" t="s">
        <v>1833</v>
      </c>
      <c r="D154" s="48" t="s">
        <v>1834</v>
      </c>
      <c r="E154" s="48" t="s">
        <v>1402</v>
      </c>
      <c r="F154" s="48">
        <v>60433</v>
      </c>
      <c r="G154" s="48" t="s">
        <v>1821</v>
      </c>
      <c r="H154" s="48" t="s">
        <v>1821</v>
      </c>
    </row>
    <row r="155" ht="20" customHeight="1" spans="2:8">
      <c r="B155" s="46" t="s">
        <v>637</v>
      </c>
      <c r="C155" s="47" t="s">
        <v>1835</v>
      </c>
      <c r="D155" s="46" t="s">
        <v>1834</v>
      </c>
      <c r="E155" s="46" t="s">
        <v>1402</v>
      </c>
      <c r="F155" s="46">
        <v>60433</v>
      </c>
      <c r="G155" s="46" t="s">
        <v>1821</v>
      </c>
      <c r="H155" s="46" t="s">
        <v>1821</v>
      </c>
    </row>
    <row r="156" ht="20" customHeight="1" spans="2:8">
      <c r="B156" s="48" t="s">
        <v>1836</v>
      </c>
      <c r="C156" s="49" t="s">
        <v>1837</v>
      </c>
      <c r="D156" s="48" t="s">
        <v>1834</v>
      </c>
      <c r="E156" s="48" t="s">
        <v>1402</v>
      </c>
      <c r="F156" s="48">
        <v>60433</v>
      </c>
      <c r="G156" s="48" t="s">
        <v>1821</v>
      </c>
      <c r="H156" s="48" t="s">
        <v>1821</v>
      </c>
    </row>
    <row r="157" ht="20" customHeight="1" spans="2:8">
      <c r="B157" s="46" t="s">
        <v>1838</v>
      </c>
      <c r="C157" s="47" t="s">
        <v>1839</v>
      </c>
      <c r="D157" s="46" t="s">
        <v>1840</v>
      </c>
      <c r="E157" s="46" t="s">
        <v>1402</v>
      </c>
      <c r="F157" s="46">
        <v>60642</v>
      </c>
      <c r="G157" s="46" t="s">
        <v>1821</v>
      </c>
      <c r="H157" s="46" t="s">
        <v>1821</v>
      </c>
    </row>
    <row r="158" ht="20" customHeight="1" spans="2:8">
      <c r="B158" s="48" t="s">
        <v>1841</v>
      </c>
      <c r="C158" s="49" t="s">
        <v>1842</v>
      </c>
      <c r="D158" s="48" t="s">
        <v>1843</v>
      </c>
      <c r="E158" s="48" t="s">
        <v>1402</v>
      </c>
      <c r="F158" s="48">
        <v>60446</v>
      </c>
      <c r="G158" s="48" t="s">
        <v>1821</v>
      </c>
      <c r="H158" s="48" t="s">
        <v>1821</v>
      </c>
    </row>
    <row r="159" ht="20" customHeight="1" spans="2:8">
      <c r="B159" s="46" t="s">
        <v>1406</v>
      </c>
      <c r="C159" s="47" t="s">
        <v>1844</v>
      </c>
      <c r="D159" s="46" t="s">
        <v>1407</v>
      </c>
      <c r="E159" s="46" t="s">
        <v>1402</v>
      </c>
      <c r="F159" s="46">
        <v>60449</v>
      </c>
      <c r="G159" s="46" t="s">
        <v>1821</v>
      </c>
      <c r="H159" s="46" t="s">
        <v>1821</v>
      </c>
    </row>
    <row r="160" ht="20" customHeight="1" spans="2:8">
      <c r="B160" s="48" t="s">
        <v>1845</v>
      </c>
      <c r="C160" s="49" t="s">
        <v>1846</v>
      </c>
      <c r="D160" s="48" t="s">
        <v>1847</v>
      </c>
      <c r="E160" s="48" t="s">
        <v>1402</v>
      </c>
      <c r="F160" s="48">
        <v>60449</v>
      </c>
      <c r="G160" s="48" t="s">
        <v>1821</v>
      </c>
      <c r="H160" s="48" t="s">
        <v>1821</v>
      </c>
    </row>
    <row r="161" ht="20" customHeight="1" spans="2:8">
      <c r="B161" s="46" t="s">
        <v>1848</v>
      </c>
      <c r="C161" s="47" t="s">
        <v>1849</v>
      </c>
      <c r="D161" s="46" t="s">
        <v>1675</v>
      </c>
      <c r="E161" s="46" t="s">
        <v>1402</v>
      </c>
      <c r="F161" s="46">
        <v>60504</v>
      </c>
      <c r="G161" s="46" t="s">
        <v>1821</v>
      </c>
      <c r="H161" s="46" t="s">
        <v>1821</v>
      </c>
    </row>
    <row r="162" ht="20" customHeight="1" spans="2:8">
      <c r="B162" s="48" t="s">
        <v>1850</v>
      </c>
      <c r="C162" s="49" t="s">
        <v>1851</v>
      </c>
      <c r="D162" s="48" t="s">
        <v>1820</v>
      </c>
      <c r="E162" s="48" t="s">
        <v>1402</v>
      </c>
      <c r="F162" s="48">
        <v>60608</v>
      </c>
      <c r="G162" s="48" t="s">
        <v>1821</v>
      </c>
      <c r="H162" s="48" t="s">
        <v>1821</v>
      </c>
    </row>
    <row r="163" ht="20" customHeight="1" spans="2:8">
      <c r="B163" s="46" t="s">
        <v>1852</v>
      </c>
      <c r="C163" s="47" t="s">
        <v>1853</v>
      </c>
      <c r="D163" s="46" t="s">
        <v>1675</v>
      </c>
      <c r="E163" s="46" t="s">
        <v>1402</v>
      </c>
      <c r="F163" s="46">
        <v>60563</v>
      </c>
      <c r="G163" s="46" t="s">
        <v>1821</v>
      </c>
      <c r="H163" s="46" t="s">
        <v>1821</v>
      </c>
    </row>
    <row r="164" ht="20" customHeight="1" spans="2:8">
      <c r="B164" s="48" t="s">
        <v>1854</v>
      </c>
      <c r="C164" s="49" t="s">
        <v>1853</v>
      </c>
      <c r="D164" s="48" t="s">
        <v>1675</v>
      </c>
      <c r="E164" s="48" t="s">
        <v>1402</v>
      </c>
      <c r="F164" s="48">
        <v>60563</v>
      </c>
      <c r="G164" s="48" t="s">
        <v>1821</v>
      </c>
      <c r="H164" s="48" t="s">
        <v>1821</v>
      </c>
    </row>
    <row r="165" ht="20" customHeight="1" spans="2:8">
      <c r="B165" s="46" t="s">
        <v>1855</v>
      </c>
      <c r="C165" s="47" t="s">
        <v>1856</v>
      </c>
      <c r="D165" s="46" t="s">
        <v>1857</v>
      </c>
      <c r="E165" s="46" t="s">
        <v>1402</v>
      </c>
      <c r="F165" s="46">
        <v>60191</v>
      </c>
      <c r="G165" s="46" t="s">
        <v>1821</v>
      </c>
      <c r="H165" s="46" t="s">
        <v>1821</v>
      </c>
    </row>
    <row r="166" ht="20" customHeight="1" spans="2:8">
      <c r="B166" s="48" t="s">
        <v>1858</v>
      </c>
      <c r="C166" s="49" t="s">
        <v>1859</v>
      </c>
      <c r="D166" s="48" t="s">
        <v>1860</v>
      </c>
      <c r="E166" s="48" t="s">
        <v>1402</v>
      </c>
      <c r="F166" s="48">
        <v>60447</v>
      </c>
      <c r="G166" s="48" t="s">
        <v>1821</v>
      </c>
      <c r="H166" s="48" t="s">
        <v>1821</v>
      </c>
    </row>
    <row r="167" ht="20" customHeight="1" spans="2:8">
      <c r="B167" s="46" t="s">
        <v>1861</v>
      </c>
      <c r="C167" s="47" t="s">
        <v>1862</v>
      </c>
      <c r="D167" s="46" t="s">
        <v>1863</v>
      </c>
      <c r="E167" s="46" t="s">
        <v>1402</v>
      </c>
      <c r="F167" s="46">
        <v>62025</v>
      </c>
      <c r="G167" s="46" t="s">
        <v>1821</v>
      </c>
      <c r="H167" s="46" t="s">
        <v>1821</v>
      </c>
    </row>
    <row r="168" ht="20" customHeight="1" spans="2:8">
      <c r="B168" s="48" t="s">
        <v>1864</v>
      </c>
      <c r="C168" s="49" t="s">
        <v>1865</v>
      </c>
      <c r="D168" s="48" t="s">
        <v>1866</v>
      </c>
      <c r="E168" s="48" t="s">
        <v>1402</v>
      </c>
      <c r="F168" s="48">
        <v>62025</v>
      </c>
      <c r="G168" s="48" t="s">
        <v>1821</v>
      </c>
      <c r="H168" s="48" t="s">
        <v>1821</v>
      </c>
    </row>
    <row r="169" ht="20" customHeight="1" spans="2:8">
      <c r="B169" s="46" t="s">
        <v>1867</v>
      </c>
      <c r="C169" s="47" t="s">
        <v>1868</v>
      </c>
      <c r="D169" s="46" t="s">
        <v>1866</v>
      </c>
      <c r="E169" s="46" t="s">
        <v>1402</v>
      </c>
      <c r="F169" s="46">
        <v>62025</v>
      </c>
      <c r="G169" s="46" t="s">
        <v>1821</v>
      </c>
      <c r="H169" s="46" t="s">
        <v>1821</v>
      </c>
    </row>
    <row r="170" ht="20" customHeight="1" spans="2:8">
      <c r="B170" s="48" t="s">
        <v>1869</v>
      </c>
      <c r="C170" s="49" t="s">
        <v>1868</v>
      </c>
      <c r="D170" s="48" t="s">
        <v>1866</v>
      </c>
      <c r="E170" s="48" t="s">
        <v>1402</v>
      </c>
      <c r="F170" s="48">
        <v>62025</v>
      </c>
      <c r="G170" s="48" t="s">
        <v>1821</v>
      </c>
      <c r="H170" s="48" t="s">
        <v>1821</v>
      </c>
    </row>
    <row r="171" ht="20" customHeight="1" spans="2:8">
      <c r="B171" s="46" t="s">
        <v>1870</v>
      </c>
      <c r="C171" s="47" t="s">
        <v>1831</v>
      </c>
      <c r="D171" s="46" t="s">
        <v>1840</v>
      </c>
      <c r="E171" s="46" t="s">
        <v>1402</v>
      </c>
      <c r="F171" s="46">
        <v>60642</v>
      </c>
      <c r="G171" s="46" t="s">
        <v>1821</v>
      </c>
      <c r="H171" s="46" t="s">
        <v>1821</v>
      </c>
    </row>
    <row r="172" ht="20" customHeight="1" spans="2:8">
      <c r="B172" s="48" t="s">
        <v>1871</v>
      </c>
      <c r="C172" s="49" t="s">
        <v>1872</v>
      </c>
      <c r="D172" s="48" t="s">
        <v>1834</v>
      </c>
      <c r="E172" s="48" t="s">
        <v>1402</v>
      </c>
      <c r="F172" s="48">
        <v>40433</v>
      </c>
      <c r="G172" s="48" t="s">
        <v>1821</v>
      </c>
      <c r="H172" s="48" t="s">
        <v>1821</v>
      </c>
    </row>
    <row r="173" ht="20" customHeight="1" spans="2:8">
      <c r="B173" s="46" t="s">
        <v>1873</v>
      </c>
      <c r="C173" s="47" t="s">
        <v>1851</v>
      </c>
      <c r="D173" s="46" t="s">
        <v>1820</v>
      </c>
      <c r="E173" s="46" t="s">
        <v>1402</v>
      </c>
      <c r="F173" s="46">
        <v>60608</v>
      </c>
      <c r="G173" s="46" t="s">
        <v>1821</v>
      </c>
      <c r="H173" s="46" t="s">
        <v>1821</v>
      </c>
    </row>
    <row r="174" ht="20" customHeight="1" spans="2:8">
      <c r="B174" s="48" t="s">
        <v>1874</v>
      </c>
      <c r="C174" s="49" t="s">
        <v>1875</v>
      </c>
      <c r="D174" s="48" t="s">
        <v>1820</v>
      </c>
      <c r="E174" s="48" t="s">
        <v>1402</v>
      </c>
      <c r="F174" s="48">
        <v>60642</v>
      </c>
      <c r="G174" s="48" t="s">
        <v>1821</v>
      </c>
      <c r="H174" s="48" t="s">
        <v>1821</v>
      </c>
    </row>
    <row r="175" ht="20" customHeight="1" spans="2:8">
      <c r="B175" s="46" t="s">
        <v>1876</v>
      </c>
      <c r="C175" s="47" t="s">
        <v>1877</v>
      </c>
      <c r="D175" s="46" t="s">
        <v>1857</v>
      </c>
      <c r="E175" s="46" t="s">
        <v>1402</v>
      </c>
      <c r="F175" s="46">
        <v>60191</v>
      </c>
      <c r="G175" s="46" t="s">
        <v>1821</v>
      </c>
      <c r="H175" s="46" t="s">
        <v>1821</v>
      </c>
    </row>
    <row r="176" ht="20" customHeight="1" spans="2:8">
      <c r="B176" s="48" t="s">
        <v>1878</v>
      </c>
      <c r="C176" s="49" t="s">
        <v>1879</v>
      </c>
      <c r="D176" s="48" t="s">
        <v>1880</v>
      </c>
      <c r="E176" s="48" t="s">
        <v>1402</v>
      </c>
      <c r="F176" s="48">
        <v>60421</v>
      </c>
      <c r="G176" s="48" t="s">
        <v>1821</v>
      </c>
      <c r="H176" s="48" t="s">
        <v>1821</v>
      </c>
    </row>
    <row r="177" ht="20" customHeight="1" spans="2:8">
      <c r="B177" s="46" t="s">
        <v>1881</v>
      </c>
      <c r="C177" s="47" t="s">
        <v>1882</v>
      </c>
      <c r="D177" s="46" t="s">
        <v>1883</v>
      </c>
      <c r="E177" s="46" t="s">
        <v>1275</v>
      </c>
      <c r="F177" s="46">
        <v>46075</v>
      </c>
      <c r="G177" s="46" t="s">
        <v>1821</v>
      </c>
      <c r="H177" s="46" t="s">
        <v>1821</v>
      </c>
    </row>
    <row r="178" ht="20" customHeight="1" spans="2:8">
      <c r="B178" s="48" t="s">
        <v>1884</v>
      </c>
      <c r="C178" s="49" t="s">
        <v>1885</v>
      </c>
      <c r="D178" s="48" t="s">
        <v>1886</v>
      </c>
      <c r="E178" s="48" t="s">
        <v>1275</v>
      </c>
      <c r="F178" s="48">
        <v>46168</v>
      </c>
      <c r="G178" s="48" t="s">
        <v>1821</v>
      </c>
      <c r="H178" s="48" t="s">
        <v>1821</v>
      </c>
    </row>
    <row r="179" ht="20" customHeight="1" spans="2:8">
      <c r="B179" s="46" t="s">
        <v>1887</v>
      </c>
      <c r="C179" s="47" t="s">
        <v>1888</v>
      </c>
      <c r="D179" s="46" t="s">
        <v>1886</v>
      </c>
      <c r="E179" s="46" t="s">
        <v>1275</v>
      </c>
      <c r="F179" s="46">
        <v>46168</v>
      </c>
      <c r="G179" s="46" t="s">
        <v>1821</v>
      </c>
      <c r="H179" s="46" t="s">
        <v>1821</v>
      </c>
    </row>
    <row r="180" ht="20" customHeight="1" spans="2:8">
      <c r="B180" s="48" t="s">
        <v>1397</v>
      </c>
      <c r="C180" s="49" t="s">
        <v>1400</v>
      </c>
      <c r="D180" s="48" t="s">
        <v>1399</v>
      </c>
      <c r="E180" s="48" t="s">
        <v>1275</v>
      </c>
      <c r="F180" s="48">
        <v>46231</v>
      </c>
      <c r="G180" s="48" t="s">
        <v>1821</v>
      </c>
      <c r="H180" s="48" t="s">
        <v>1821</v>
      </c>
    </row>
    <row r="181" ht="20" customHeight="1" spans="2:8">
      <c r="B181" s="46" t="s">
        <v>1889</v>
      </c>
      <c r="C181" s="47" t="s">
        <v>1890</v>
      </c>
      <c r="D181" s="46" t="s">
        <v>1886</v>
      </c>
      <c r="E181" s="46" t="s">
        <v>1275</v>
      </c>
      <c r="F181" s="46">
        <v>46168</v>
      </c>
      <c r="G181" s="46" t="s">
        <v>1821</v>
      </c>
      <c r="H181" s="46" t="s">
        <v>1821</v>
      </c>
    </row>
    <row r="182" ht="20" customHeight="1" spans="2:8">
      <c r="B182" s="48" t="s">
        <v>1891</v>
      </c>
      <c r="C182" s="49" t="s">
        <v>1892</v>
      </c>
      <c r="D182" s="48" t="s">
        <v>1893</v>
      </c>
      <c r="E182" s="48" t="s">
        <v>1275</v>
      </c>
      <c r="F182" s="48">
        <v>47130</v>
      </c>
      <c r="G182" s="48" t="s">
        <v>1821</v>
      </c>
      <c r="H182" s="48" t="s">
        <v>1821</v>
      </c>
    </row>
    <row r="183" ht="20" customHeight="1" spans="2:8">
      <c r="B183" s="46" t="s">
        <v>1894</v>
      </c>
      <c r="C183" s="47" t="s">
        <v>1895</v>
      </c>
      <c r="D183" s="46" t="s">
        <v>1399</v>
      </c>
      <c r="E183" s="46" t="s">
        <v>1275</v>
      </c>
      <c r="F183" s="46">
        <v>46241</v>
      </c>
      <c r="G183" s="46" t="s">
        <v>1821</v>
      </c>
      <c r="H183" s="46" t="s">
        <v>1821</v>
      </c>
    </row>
    <row r="184" ht="20" customHeight="1" spans="2:8">
      <c r="B184" s="48" t="s">
        <v>1896</v>
      </c>
      <c r="C184" s="49" t="s">
        <v>1897</v>
      </c>
      <c r="D184" s="48" t="s">
        <v>1399</v>
      </c>
      <c r="E184" s="48" t="s">
        <v>1275</v>
      </c>
      <c r="F184" s="48">
        <v>46421</v>
      </c>
      <c r="G184" s="48" t="s">
        <v>1399</v>
      </c>
      <c r="H184" s="48" t="s">
        <v>1399</v>
      </c>
    </row>
    <row r="185" ht="20" customHeight="1" spans="2:8">
      <c r="B185" s="46" t="s">
        <v>1898</v>
      </c>
      <c r="C185" s="47" t="s">
        <v>1899</v>
      </c>
      <c r="D185" s="46" t="s">
        <v>1893</v>
      </c>
      <c r="E185" s="46" t="s">
        <v>1275</v>
      </c>
      <c r="F185" s="46">
        <v>47130</v>
      </c>
      <c r="G185" s="46" t="s">
        <v>1399</v>
      </c>
      <c r="H185" s="46" t="s">
        <v>1399</v>
      </c>
    </row>
    <row r="186" ht="20" customHeight="1" spans="2:8">
      <c r="B186" s="48" t="s">
        <v>1900</v>
      </c>
      <c r="C186" s="49" t="s">
        <v>1899</v>
      </c>
      <c r="D186" s="48" t="s">
        <v>1893</v>
      </c>
      <c r="E186" s="48" t="s">
        <v>1275</v>
      </c>
      <c r="F186" s="48">
        <v>47130</v>
      </c>
      <c r="G186" s="48" t="s">
        <v>1399</v>
      </c>
      <c r="H186" s="48" t="s">
        <v>1399</v>
      </c>
    </row>
    <row r="187" ht="20" customHeight="1" spans="2:8">
      <c r="B187" s="46" t="s">
        <v>1901</v>
      </c>
      <c r="C187" s="47" t="s">
        <v>1902</v>
      </c>
      <c r="D187" s="46" t="s">
        <v>1903</v>
      </c>
      <c r="E187" s="46" t="s">
        <v>1275</v>
      </c>
      <c r="F187" s="46">
        <v>46404</v>
      </c>
      <c r="G187" s="46" t="s">
        <v>1399</v>
      </c>
      <c r="H187" s="46" t="s">
        <v>1399</v>
      </c>
    </row>
    <row r="188" ht="20" customHeight="1" spans="2:8">
      <c r="B188" s="48" t="s">
        <v>1904</v>
      </c>
      <c r="C188" s="49" t="s">
        <v>1905</v>
      </c>
      <c r="D188" s="48" t="s">
        <v>1906</v>
      </c>
      <c r="E188" s="48" t="s">
        <v>1275</v>
      </c>
      <c r="F188" s="48">
        <v>46143</v>
      </c>
      <c r="G188" s="48" t="s">
        <v>1399</v>
      </c>
      <c r="H188" s="48" t="s">
        <v>1399</v>
      </c>
    </row>
    <row r="189" ht="20" customHeight="1" spans="2:8">
      <c r="B189" s="46" t="s">
        <v>1907</v>
      </c>
      <c r="C189" s="47" t="s">
        <v>1908</v>
      </c>
      <c r="D189" s="46" t="s">
        <v>1883</v>
      </c>
      <c r="E189" s="46" t="s">
        <v>1275</v>
      </c>
      <c r="F189" s="46">
        <v>46075</v>
      </c>
      <c r="G189" s="46" t="s">
        <v>1399</v>
      </c>
      <c r="H189" s="46" t="s">
        <v>1399</v>
      </c>
    </row>
    <row r="190" ht="20" customHeight="1" spans="2:8">
      <c r="B190" s="48" t="s">
        <v>1909</v>
      </c>
      <c r="C190" s="49" t="s">
        <v>1910</v>
      </c>
      <c r="D190" s="48" t="s">
        <v>1911</v>
      </c>
      <c r="E190" s="48" t="s">
        <v>1275</v>
      </c>
      <c r="F190" s="48" t="s">
        <v>1912</v>
      </c>
      <c r="G190" s="48" t="s">
        <v>1460</v>
      </c>
      <c r="H190" s="48"/>
    </row>
    <row r="191" ht="20" customHeight="1" spans="2:8">
      <c r="B191" s="46" t="s">
        <v>1913</v>
      </c>
      <c r="C191" s="47" t="s">
        <v>1914</v>
      </c>
      <c r="D191" s="46" t="s">
        <v>1915</v>
      </c>
      <c r="E191" s="46" t="s">
        <v>1411</v>
      </c>
      <c r="F191" s="46">
        <v>66219</v>
      </c>
      <c r="G191" s="46" t="s">
        <v>1916</v>
      </c>
      <c r="H191" s="46" t="s">
        <v>1916</v>
      </c>
    </row>
    <row r="192" ht="20" customHeight="1" spans="2:8">
      <c r="B192" s="48" t="s">
        <v>1917</v>
      </c>
      <c r="C192" s="49" t="s">
        <v>1918</v>
      </c>
      <c r="D192" s="48" t="s">
        <v>1915</v>
      </c>
      <c r="E192" s="48" t="s">
        <v>1411</v>
      </c>
      <c r="F192" s="48">
        <v>66219</v>
      </c>
      <c r="G192" s="48" t="s">
        <v>1916</v>
      </c>
      <c r="H192" s="48" t="s">
        <v>1916</v>
      </c>
    </row>
    <row r="193" ht="20" customHeight="1" spans="2:8">
      <c r="B193" s="46" t="s">
        <v>1919</v>
      </c>
      <c r="C193" s="47" t="s">
        <v>1920</v>
      </c>
      <c r="D193" s="46" t="s">
        <v>1921</v>
      </c>
      <c r="E193" s="46" t="s">
        <v>1411</v>
      </c>
      <c r="F193" s="46">
        <v>66031</v>
      </c>
      <c r="G193" s="46" t="s">
        <v>1916</v>
      </c>
      <c r="H193" s="46" t="s">
        <v>1916</v>
      </c>
    </row>
    <row r="194" ht="20" customHeight="1" spans="2:8">
      <c r="B194" s="48" t="s">
        <v>1922</v>
      </c>
      <c r="C194" s="49" t="s">
        <v>1923</v>
      </c>
      <c r="D194" s="48" t="s">
        <v>1915</v>
      </c>
      <c r="E194" s="48" t="s">
        <v>1411</v>
      </c>
      <c r="F194" s="48">
        <v>66219</v>
      </c>
      <c r="G194" s="48" t="s">
        <v>1916</v>
      </c>
      <c r="H194" s="48" t="s">
        <v>1916</v>
      </c>
    </row>
    <row r="195" ht="20" customHeight="1" spans="2:8">
      <c r="B195" s="46" t="s">
        <v>1413</v>
      </c>
      <c r="C195" s="47" t="s">
        <v>1415</v>
      </c>
      <c r="D195" s="46" t="s">
        <v>1410</v>
      </c>
      <c r="E195" s="46" t="s">
        <v>1411</v>
      </c>
      <c r="F195" s="46">
        <v>66021</v>
      </c>
      <c r="G195" s="46" t="s">
        <v>1916</v>
      </c>
      <c r="H195" s="46" t="s">
        <v>1916</v>
      </c>
    </row>
    <row r="196" ht="20" customHeight="1" spans="2:8">
      <c r="B196" s="48" t="s">
        <v>1924</v>
      </c>
      <c r="C196" s="49" t="s">
        <v>1925</v>
      </c>
      <c r="D196" s="48" t="s">
        <v>1926</v>
      </c>
      <c r="E196" s="48" t="s">
        <v>1411</v>
      </c>
      <c r="F196" s="48">
        <v>66102</v>
      </c>
      <c r="G196" s="48" t="s">
        <v>1916</v>
      </c>
      <c r="H196" s="48" t="s">
        <v>1916</v>
      </c>
    </row>
    <row r="197" ht="20" customHeight="1" spans="2:8">
      <c r="B197" s="46" t="s">
        <v>1416</v>
      </c>
      <c r="C197" s="47" t="s">
        <v>1418</v>
      </c>
      <c r="D197" s="46" t="s">
        <v>1417</v>
      </c>
      <c r="E197" s="46" t="s">
        <v>1411</v>
      </c>
      <c r="F197" s="46">
        <v>67337</v>
      </c>
      <c r="G197" s="46" t="s">
        <v>1916</v>
      </c>
      <c r="H197" s="46" t="s">
        <v>1916</v>
      </c>
    </row>
    <row r="198" ht="20" customHeight="1" spans="2:8">
      <c r="B198" s="48" t="s">
        <v>1927</v>
      </c>
      <c r="C198" s="49" t="s">
        <v>1928</v>
      </c>
      <c r="D198" s="48" t="s">
        <v>1410</v>
      </c>
      <c r="E198" s="48" t="s">
        <v>1411</v>
      </c>
      <c r="F198" s="48">
        <v>66021</v>
      </c>
      <c r="G198" s="48" t="s">
        <v>1916</v>
      </c>
      <c r="H198" s="48" t="s">
        <v>1916</v>
      </c>
    </row>
    <row r="199" ht="20" customHeight="1" spans="2:8">
      <c r="B199" s="46" t="s">
        <v>1929</v>
      </c>
      <c r="C199" s="47" t="s">
        <v>1930</v>
      </c>
      <c r="D199" s="46" t="s">
        <v>1931</v>
      </c>
      <c r="E199" s="46" t="s">
        <v>1382</v>
      </c>
      <c r="F199" s="46">
        <v>41048</v>
      </c>
      <c r="G199" s="46" t="s">
        <v>1932</v>
      </c>
      <c r="H199" s="46" t="s">
        <v>1932</v>
      </c>
    </row>
    <row r="200" ht="20" customHeight="1" spans="2:8">
      <c r="B200" s="48" t="s">
        <v>1933</v>
      </c>
      <c r="C200" s="49" t="s">
        <v>1934</v>
      </c>
      <c r="D200" s="48" t="s">
        <v>1931</v>
      </c>
      <c r="E200" s="48" t="s">
        <v>1382</v>
      </c>
      <c r="F200" s="48">
        <v>41048</v>
      </c>
      <c r="G200" s="48" t="s">
        <v>1932</v>
      </c>
      <c r="H200" s="48" t="s">
        <v>1932</v>
      </c>
    </row>
    <row r="201" ht="20" customHeight="1" spans="2:8">
      <c r="B201" s="46" t="s">
        <v>1935</v>
      </c>
      <c r="C201" s="47" t="s">
        <v>1936</v>
      </c>
      <c r="D201" s="46" t="s">
        <v>1931</v>
      </c>
      <c r="E201" s="46" t="s">
        <v>1382</v>
      </c>
      <c r="F201" s="46">
        <v>41048</v>
      </c>
      <c r="G201" s="46" t="s">
        <v>1932</v>
      </c>
      <c r="H201" s="46" t="s">
        <v>1932</v>
      </c>
    </row>
    <row r="202" ht="20" customHeight="1" spans="2:8">
      <c r="B202" s="48" t="s">
        <v>1937</v>
      </c>
      <c r="C202" s="49" t="s">
        <v>1938</v>
      </c>
      <c r="D202" s="48" t="s">
        <v>1931</v>
      </c>
      <c r="E202" s="48" t="s">
        <v>1382</v>
      </c>
      <c r="F202" s="48">
        <v>41048</v>
      </c>
      <c r="G202" s="48" t="s">
        <v>1932</v>
      </c>
      <c r="H202" s="48" t="s">
        <v>1932</v>
      </c>
    </row>
    <row r="203" ht="20" customHeight="1" spans="2:8">
      <c r="B203" s="46" t="s">
        <v>1939</v>
      </c>
      <c r="C203" s="47" t="s">
        <v>1940</v>
      </c>
      <c r="D203" s="46" t="s">
        <v>1931</v>
      </c>
      <c r="E203" s="46" t="s">
        <v>1382</v>
      </c>
      <c r="F203" s="46">
        <v>41048</v>
      </c>
      <c r="G203" s="46" t="s">
        <v>1932</v>
      </c>
      <c r="H203" s="46" t="s">
        <v>1932</v>
      </c>
    </row>
    <row r="204" ht="20" customHeight="1" spans="2:8">
      <c r="B204" s="48" t="s">
        <v>1941</v>
      </c>
      <c r="C204" s="49" t="s">
        <v>1942</v>
      </c>
      <c r="D204" s="48" t="s">
        <v>1943</v>
      </c>
      <c r="E204" s="48" t="s">
        <v>1382</v>
      </c>
      <c r="F204" s="48">
        <v>41042</v>
      </c>
      <c r="G204" s="48" t="s">
        <v>1932</v>
      </c>
      <c r="H204" s="48" t="s">
        <v>1932</v>
      </c>
    </row>
    <row r="205" ht="20" customHeight="1" spans="2:8">
      <c r="B205" s="46" t="s">
        <v>1944</v>
      </c>
      <c r="C205" s="47" t="s">
        <v>1945</v>
      </c>
      <c r="D205" s="46" t="s">
        <v>1931</v>
      </c>
      <c r="E205" s="46" t="s">
        <v>1382</v>
      </c>
      <c r="F205" s="46">
        <v>41048</v>
      </c>
      <c r="G205" s="46" t="s">
        <v>1932</v>
      </c>
      <c r="H205" s="46" t="s">
        <v>1932</v>
      </c>
    </row>
    <row r="206" ht="20" customHeight="1" spans="2:8">
      <c r="B206" s="48" t="s">
        <v>1946</v>
      </c>
      <c r="C206" s="49" t="s">
        <v>1947</v>
      </c>
      <c r="D206" s="48" t="s">
        <v>1948</v>
      </c>
      <c r="E206" s="48" t="s">
        <v>1382</v>
      </c>
      <c r="F206" s="48">
        <v>41018</v>
      </c>
      <c r="G206" s="48" t="s">
        <v>1932</v>
      </c>
      <c r="H206" s="48" t="s">
        <v>1932</v>
      </c>
    </row>
    <row r="207" ht="20" customHeight="1" spans="2:8">
      <c r="B207" s="46" t="s">
        <v>1949</v>
      </c>
      <c r="C207" s="47" t="s">
        <v>1950</v>
      </c>
      <c r="D207" s="46" t="s">
        <v>1931</v>
      </c>
      <c r="E207" s="46" t="s">
        <v>1382</v>
      </c>
      <c r="F207" s="46">
        <v>41048</v>
      </c>
      <c r="G207" s="46" t="s">
        <v>1932</v>
      </c>
      <c r="H207" s="46" t="s">
        <v>1932</v>
      </c>
    </row>
    <row r="208" ht="20" customHeight="1" spans="2:8">
      <c r="B208" s="48" t="s">
        <v>1951</v>
      </c>
      <c r="C208" s="49" t="s">
        <v>1952</v>
      </c>
      <c r="D208" s="48" t="s">
        <v>1953</v>
      </c>
      <c r="E208" s="48" t="s">
        <v>1382</v>
      </c>
      <c r="F208" s="48">
        <v>40511</v>
      </c>
      <c r="G208" s="48" t="s">
        <v>1932</v>
      </c>
      <c r="H208" s="48" t="s">
        <v>1932</v>
      </c>
    </row>
    <row r="209" ht="20" customHeight="1" spans="2:8">
      <c r="B209" s="46" t="s">
        <v>1954</v>
      </c>
      <c r="C209" s="47" t="s">
        <v>1955</v>
      </c>
      <c r="D209" s="46" t="s">
        <v>1953</v>
      </c>
      <c r="E209" s="46" t="s">
        <v>1382</v>
      </c>
      <c r="F209" s="46">
        <v>40511</v>
      </c>
      <c r="G209" s="46" t="s">
        <v>1932</v>
      </c>
      <c r="H209" s="46" t="s">
        <v>1932</v>
      </c>
    </row>
    <row r="210" ht="20" customHeight="1" spans="2:8">
      <c r="B210" s="48" t="s">
        <v>1956</v>
      </c>
      <c r="C210" s="49" t="s">
        <v>1957</v>
      </c>
      <c r="D210" s="48" t="s">
        <v>1953</v>
      </c>
      <c r="E210" s="48" t="s">
        <v>1382</v>
      </c>
      <c r="F210" s="48">
        <v>40511</v>
      </c>
      <c r="G210" s="48" t="s">
        <v>1932</v>
      </c>
      <c r="H210" s="48" t="s">
        <v>1932</v>
      </c>
    </row>
    <row r="211" ht="20" customHeight="1" spans="2:8">
      <c r="B211" s="46" t="s">
        <v>1958</v>
      </c>
      <c r="C211" s="47" t="s">
        <v>1930</v>
      </c>
      <c r="D211" s="46" t="s">
        <v>1931</v>
      </c>
      <c r="E211" s="46" t="s">
        <v>1382</v>
      </c>
      <c r="F211" s="46">
        <v>41048</v>
      </c>
      <c r="G211" s="46" t="s">
        <v>1932</v>
      </c>
      <c r="H211" s="46" t="s">
        <v>1932</v>
      </c>
    </row>
    <row r="212" ht="20" customHeight="1" spans="2:8">
      <c r="B212" s="48" t="s">
        <v>1959</v>
      </c>
      <c r="C212" s="49" t="s">
        <v>1392</v>
      </c>
      <c r="D212" s="48" t="s">
        <v>1383</v>
      </c>
      <c r="E212" s="48" t="s">
        <v>1382</v>
      </c>
      <c r="F212" s="48">
        <v>40165</v>
      </c>
      <c r="G212" s="48" t="s">
        <v>1932</v>
      </c>
      <c r="H212" s="48" t="s">
        <v>1932</v>
      </c>
    </row>
    <row r="213" ht="20" customHeight="1" spans="2:8">
      <c r="B213" s="46" t="s">
        <v>1960</v>
      </c>
      <c r="C213" s="47" t="s">
        <v>1961</v>
      </c>
      <c r="D213" s="46" t="s">
        <v>1383</v>
      </c>
      <c r="E213" s="46" t="s">
        <v>1382</v>
      </c>
      <c r="F213" s="46">
        <v>40165</v>
      </c>
      <c r="G213" s="46" t="s">
        <v>1932</v>
      </c>
      <c r="H213" s="46" t="s">
        <v>1932</v>
      </c>
    </row>
    <row r="214" ht="20" customHeight="1" spans="2:8">
      <c r="B214" s="48" t="s">
        <v>1393</v>
      </c>
      <c r="C214" s="49" t="s">
        <v>1396</v>
      </c>
      <c r="D214" s="48" t="s">
        <v>1395</v>
      </c>
      <c r="E214" s="48" t="s">
        <v>1382</v>
      </c>
      <c r="F214" s="48">
        <v>42718</v>
      </c>
      <c r="G214" s="48" t="s">
        <v>1932</v>
      </c>
      <c r="H214" s="48" t="s">
        <v>1932</v>
      </c>
    </row>
    <row r="215" ht="20" customHeight="1" spans="2:8">
      <c r="B215" s="46" t="s">
        <v>1962</v>
      </c>
      <c r="C215" s="47" t="s">
        <v>1963</v>
      </c>
      <c r="D215" s="46" t="s">
        <v>1964</v>
      </c>
      <c r="E215" s="46" t="s">
        <v>1382</v>
      </c>
      <c r="F215" s="46">
        <v>40218</v>
      </c>
      <c r="G215" s="46" t="s">
        <v>1932</v>
      </c>
      <c r="H215" s="46" t="s">
        <v>1932</v>
      </c>
    </row>
    <row r="216" ht="20" customHeight="1" spans="2:8">
      <c r="B216" s="48" t="s">
        <v>1391</v>
      </c>
      <c r="C216" s="49" t="s">
        <v>1392</v>
      </c>
      <c r="D216" s="48" t="s">
        <v>1383</v>
      </c>
      <c r="E216" s="48" t="s">
        <v>1382</v>
      </c>
      <c r="F216" s="48">
        <v>40165</v>
      </c>
      <c r="G216" s="48" t="s">
        <v>1932</v>
      </c>
      <c r="H216" s="48" t="s">
        <v>1932</v>
      </c>
    </row>
    <row r="217" ht="20" customHeight="1" spans="2:8">
      <c r="B217" s="46" t="s">
        <v>1389</v>
      </c>
      <c r="C217" s="47" t="s">
        <v>1390</v>
      </c>
      <c r="D217" s="46" t="s">
        <v>1383</v>
      </c>
      <c r="E217" s="46" t="s">
        <v>1382</v>
      </c>
      <c r="F217" s="46">
        <v>40165</v>
      </c>
      <c r="G217" s="46" t="s">
        <v>1932</v>
      </c>
      <c r="H217" s="46" t="s">
        <v>1932</v>
      </c>
    </row>
    <row r="218" ht="20" customHeight="1" spans="2:8">
      <c r="B218" s="48" t="s">
        <v>1387</v>
      </c>
      <c r="C218" s="49" t="s">
        <v>1388</v>
      </c>
      <c r="D218" s="48" t="s">
        <v>1383</v>
      </c>
      <c r="E218" s="48" t="s">
        <v>1382</v>
      </c>
      <c r="F218" s="48">
        <v>40165</v>
      </c>
      <c r="G218" s="48" t="s">
        <v>1932</v>
      </c>
      <c r="H218" s="48" t="s">
        <v>1932</v>
      </c>
    </row>
    <row r="219" ht="20" customHeight="1" spans="2:8">
      <c r="B219" s="46" t="s">
        <v>1385</v>
      </c>
      <c r="C219" s="47" t="s">
        <v>1386</v>
      </c>
      <c r="D219" s="46" t="s">
        <v>1383</v>
      </c>
      <c r="E219" s="46" t="s">
        <v>1382</v>
      </c>
      <c r="F219" s="46">
        <v>40165</v>
      </c>
      <c r="G219" s="46" t="s">
        <v>1932</v>
      </c>
      <c r="H219" s="46" t="s">
        <v>1932</v>
      </c>
    </row>
    <row r="220" ht="20" customHeight="1" spans="2:8">
      <c r="B220" s="48" t="s">
        <v>1965</v>
      </c>
      <c r="C220" s="49"/>
      <c r="D220" s="48" t="s">
        <v>1966</v>
      </c>
      <c r="E220" s="48" t="s">
        <v>1967</v>
      </c>
      <c r="F220" s="48">
        <v>2720</v>
      </c>
      <c r="G220" s="48" t="s">
        <v>1968</v>
      </c>
      <c r="H220" s="48" t="s">
        <v>1968</v>
      </c>
    </row>
    <row r="221" ht="20" customHeight="1" spans="2:8">
      <c r="B221" s="46" t="s">
        <v>1969</v>
      </c>
      <c r="C221" s="47" t="s">
        <v>1970</v>
      </c>
      <c r="D221" s="46" t="s">
        <v>1971</v>
      </c>
      <c r="E221" s="46" t="s">
        <v>1967</v>
      </c>
      <c r="F221" s="46">
        <v>2072</v>
      </c>
      <c r="G221" s="46" t="s">
        <v>1968</v>
      </c>
      <c r="H221" s="46" t="s">
        <v>1968</v>
      </c>
    </row>
    <row r="222" ht="20" customHeight="1" spans="2:8">
      <c r="B222" s="48" t="s">
        <v>1972</v>
      </c>
      <c r="C222" s="49" t="s">
        <v>1973</v>
      </c>
      <c r="D222" s="48" t="s">
        <v>1974</v>
      </c>
      <c r="E222" s="48" t="s">
        <v>1967</v>
      </c>
      <c r="F222" s="48">
        <v>2149</v>
      </c>
      <c r="G222" s="48" t="s">
        <v>1968</v>
      </c>
      <c r="H222" s="48" t="s">
        <v>1968</v>
      </c>
    </row>
    <row r="223" ht="20" customHeight="1" spans="2:8">
      <c r="B223" s="46" t="s">
        <v>1975</v>
      </c>
      <c r="C223" s="47" t="s">
        <v>1976</v>
      </c>
      <c r="D223" s="46" t="s">
        <v>1966</v>
      </c>
      <c r="E223" s="46" t="s">
        <v>1967</v>
      </c>
      <c r="F223" s="46">
        <v>2722</v>
      </c>
      <c r="G223" s="46" t="s">
        <v>1968</v>
      </c>
      <c r="H223" s="46" t="s">
        <v>1968</v>
      </c>
    </row>
    <row r="224" ht="20" customHeight="1" spans="2:8">
      <c r="B224" s="48" t="s">
        <v>1977</v>
      </c>
      <c r="C224" s="49" t="s">
        <v>1978</v>
      </c>
      <c r="D224" s="48" t="s">
        <v>1979</v>
      </c>
      <c r="E224" s="48" t="s">
        <v>1967</v>
      </c>
      <c r="F224" s="48">
        <v>2149</v>
      </c>
      <c r="G224" s="48" t="s">
        <v>1968</v>
      </c>
      <c r="H224" s="48" t="s">
        <v>1968</v>
      </c>
    </row>
    <row r="225" ht="20" customHeight="1" spans="2:8">
      <c r="B225" s="46" t="s">
        <v>1980</v>
      </c>
      <c r="C225" s="47" t="s">
        <v>1981</v>
      </c>
      <c r="D225" s="46" t="s">
        <v>1982</v>
      </c>
      <c r="E225" s="46" t="s">
        <v>1967</v>
      </c>
      <c r="F225" s="46">
        <v>2026</v>
      </c>
      <c r="G225" s="46" t="s">
        <v>1968</v>
      </c>
      <c r="H225" s="46" t="s">
        <v>1968</v>
      </c>
    </row>
    <row r="226" ht="20" customHeight="1" spans="2:8">
      <c r="B226" s="48" t="s">
        <v>1983</v>
      </c>
      <c r="C226" s="49" t="s">
        <v>1984</v>
      </c>
      <c r="D226" s="48" t="s">
        <v>1985</v>
      </c>
      <c r="E226" s="48" t="s">
        <v>1967</v>
      </c>
      <c r="F226" s="48">
        <v>2118</v>
      </c>
      <c r="G226" s="48" t="s">
        <v>1968</v>
      </c>
      <c r="H226" s="48" t="s">
        <v>1968</v>
      </c>
    </row>
    <row r="227" ht="20" customHeight="1" spans="2:8">
      <c r="B227" s="46" t="s">
        <v>1986</v>
      </c>
      <c r="C227" s="47" t="s">
        <v>1987</v>
      </c>
      <c r="D227" s="46" t="s">
        <v>1988</v>
      </c>
      <c r="E227" s="46" t="s">
        <v>1338</v>
      </c>
      <c r="F227" s="46">
        <v>21224</v>
      </c>
      <c r="G227" s="46" t="s">
        <v>1989</v>
      </c>
      <c r="H227" s="46" t="s">
        <v>1989</v>
      </c>
    </row>
    <row r="228" ht="20" customHeight="1" spans="2:8">
      <c r="B228" s="48" t="s">
        <v>1990</v>
      </c>
      <c r="C228" s="49" t="s">
        <v>1991</v>
      </c>
      <c r="D228" s="48" t="s">
        <v>1988</v>
      </c>
      <c r="E228" s="48" t="s">
        <v>1338</v>
      </c>
      <c r="F228" s="48">
        <v>21224</v>
      </c>
      <c r="G228" s="48" t="s">
        <v>1989</v>
      </c>
      <c r="H228" s="48" t="s">
        <v>1989</v>
      </c>
    </row>
    <row r="229" ht="20" customHeight="1" spans="2:8">
      <c r="B229" s="46" t="s">
        <v>1992</v>
      </c>
      <c r="C229" s="47" t="s">
        <v>1993</v>
      </c>
      <c r="D229" s="46" t="s">
        <v>1988</v>
      </c>
      <c r="E229" s="46" t="s">
        <v>1338</v>
      </c>
      <c r="F229" s="46">
        <v>21224</v>
      </c>
      <c r="G229" s="46" t="s">
        <v>1989</v>
      </c>
      <c r="H229" s="46" t="s">
        <v>1989</v>
      </c>
    </row>
    <row r="230" ht="20" customHeight="1" spans="2:8">
      <c r="B230" s="48" t="s">
        <v>1994</v>
      </c>
      <c r="C230" s="49" t="s">
        <v>1995</v>
      </c>
      <c r="D230" s="48" t="s">
        <v>1996</v>
      </c>
      <c r="E230" s="48" t="s">
        <v>1338</v>
      </c>
      <c r="F230" s="48">
        <v>21219</v>
      </c>
      <c r="G230" s="48" t="s">
        <v>1989</v>
      </c>
      <c r="H230" s="48" t="s">
        <v>1989</v>
      </c>
    </row>
    <row r="231" ht="20" customHeight="1" spans="2:8">
      <c r="B231" s="46" t="s">
        <v>1997</v>
      </c>
      <c r="C231" s="47" t="s">
        <v>1998</v>
      </c>
      <c r="D231" s="46" t="s">
        <v>1999</v>
      </c>
      <c r="E231" s="46" t="s">
        <v>1338</v>
      </c>
      <c r="F231" s="46">
        <v>20850</v>
      </c>
      <c r="G231" s="46" t="s">
        <v>1989</v>
      </c>
      <c r="H231" s="46" t="s">
        <v>1989</v>
      </c>
    </row>
    <row r="232" ht="20" customHeight="1" spans="2:8">
      <c r="B232" s="48" t="s">
        <v>1342</v>
      </c>
      <c r="C232" s="49" t="s">
        <v>2000</v>
      </c>
      <c r="D232" s="48" t="s">
        <v>1343</v>
      </c>
      <c r="E232" s="48" t="s">
        <v>1338</v>
      </c>
      <c r="F232" s="48">
        <v>21901</v>
      </c>
      <c r="G232" s="48" t="s">
        <v>1989</v>
      </c>
      <c r="H232" s="48" t="s">
        <v>1989</v>
      </c>
    </row>
    <row r="233" ht="20" customHeight="1" spans="2:8">
      <c r="B233" s="46" t="s">
        <v>2001</v>
      </c>
      <c r="C233" s="47" t="s">
        <v>2002</v>
      </c>
      <c r="D233" s="46" t="s">
        <v>2003</v>
      </c>
      <c r="E233" s="46" t="s">
        <v>1338</v>
      </c>
      <c r="F233" s="46">
        <v>20763</v>
      </c>
      <c r="G233" s="46" t="s">
        <v>1989</v>
      </c>
      <c r="H233" s="46" t="s">
        <v>1989</v>
      </c>
    </row>
    <row r="234" ht="20" customHeight="1" spans="2:8">
      <c r="B234" s="48" t="s">
        <v>2004</v>
      </c>
      <c r="C234" s="49" t="s">
        <v>2005</v>
      </c>
      <c r="D234" s="48" t="s">
        <v>2006</v>
      </c>
      <c r="E234" s="48" t="s">
        <v>1338</v>
      </c>
      <c r="F234" s="48">
        <v>21001</v>
      </c>
      <c r="G234" s="48" t="s">
        <v>1989</v>
      </c>
      <c r="H234" s="48" t="s">
        <v>1989</v>
      </c>
    </row>
    <row r="235" ht="20" customHeight="1" spans="2:8">
      <c r="B235" s="46" t="s">
        <v>2007</v>
      </c>
      <c r="C235" s="47" t="s">
        <v>2005</v>
      </c>
      <c r="D235" s="46" t="s">
        <v>2006</v>
      </c>
      <c r="E235" s="46" t="s">
        <v>1338</v>
      </c>
      <c r="F235" s="46">
        <v>21001</v>
      </c>
      <c r="G235" s="46" t="s">
        <v>1989</v>
      </c>
      <c r="H235" s="46" t="s">
        <v>1989</v>
      </c>
    </row>
    <row r="236" ht="20" customHeight="1" spans="2:8">
      <c r="B236" s="48" t="s">
        <v>2008</v>
      </c>
      <c r="C236" s="49" t="s">
        <v>2009</v>
      </c>
      <c r="D236" s="48" t="s">
        <v>2006</v>
      </c>
      <c r="E236" s="48" t="s">
        <v>1338</v>
      </c>
      <c r="F236" s="48">
        <v>21001</v>
      </c>
      <c r="G236" s="48" t="s">
        <v>1989</v>
      </c>
      <c r="H236" s="48" t="s">
        <v>1989</v>
      </c>
    </row>
    <row r="237" ht="20" customHeight="1" spans="2:8">
      <c r="B237" s="46" t="s">
        <v>2010</v>
      </c>
      <c r="C237" s="47" t="s">
        <v>2011</v>
      </c>
      <c r="D237" s="46" t="s">
        <v>2012</v>
      </c>
      <c r="E237" s="46" t="s">
        <v>2013</v>
      </c>
      <c r="F237" s="46">
        <v>48150</v>
      </c>
      <c r="G237" s="46" t="s">
        <v>2014</v>
      </c>
      <c r="H237" s="46" t="s">
        <v>2014</v>
      </c>
    </row>
    <row r="238" ht="20" customHeight="1" spans="2:8">
      <c r="B238" s="48" t="s">
        <v>2015</v>
      </c>
      <c r="C238" s="49" t="s">
        <v>2016</v>
      </c>
      <c r="D238" s="48" t="s">
        <v>2017</v>
      </c>
      <c r="E238" s="48" t="s">
        <v>2013</v>
      </c>
      <c r="F238" s="48">
        <v>48317</v>
      </c>
      <c r="G238" s="48" t="s">
        <v>2014</v>
      </c>
      <c r="H238" s="48" t="s">
        <v>2014</v>
      </c>
    </row>
    <row r="239" ht="20" customHeight="1" spans="2:8">
      <c r="B239" s="46" t="s">
        <v>2018</v>
      </c>
      <c r="C239" s="47" t="s">
        <v>2019</v>
      </c>
      <c r="D239" s="46" t="s">
        <v>2012</v>
      </c>
      <c r="E239" s="46" t="s">
        <v>2013</v>
      </c>
      <c r="F239" s="46">
        <v>48150</v>
      </c>
      <c r="G239" s="46" t="s">
        <v>2014</v>
      </c>
      <c r="H239" s="46" t="s">
        <v>2014</v>
      </c>
    </row>
    <row r="240" ht="20" customHeight="1" spans="2:8">
      <c r="B240" s="48" t="s">
        <v>2020</v>
      </c>
      <c r="C240" s="49" t="s">
        <v>2021</v>
      </c>
      <c r="D240" s="48" t="s">
        <v>2022</v>
      </c>
      <c r="E240" s="48" t="s">
        <v>2013</v>
      </c>
      <c r="F240" s="48">
        <v>48316</v>
      </c>
      <c r="G240" s="48" t="s">
        <v>2014</v>
      </c>
      <c r="H240" s="48" t="s">
        <v>2014</v>
      </c>
    </row>
    <row r="241" ht="20" customHeight="1" spans="2:8">
      <c r="B241" s="46" t="s">
        <v>2023</v>
      </c>
      <c r="C241" s="47" t="s">
        <v>2024</v>
      </c>
      <c r="D241" s="46" t="s">
        <v>2025</v>
      </c>
      <c r="E241" s="46" t="s">
        <v>2013</v>
      </c>
      <c r="F241" s="46">
        <v>48183</v>
      </c>
      <c r="G241" s="46" t="s">
        <v>2014</v>
      </c>
      <c r="H241" s="46" t="s">
        <v>2014</v>
      </c>
    </row>
    <row r="242" ht="20" customHeight="1" spans="2:8">
      <c r="B242" s="48" t="s">
        <v>2026</v>
      </c>
      <c r="C242" s="49" t="s">
        <v>2027</v>
      </c>
      <c r="D242" s="48" t="s">
        <v>2028</v>
      </c>
      <c r="E242" s="48" t="s">
        <v>2029</v>
      </c>
      <c r="F242" s="48">
        <v>55121</v>
      </c>
      <c r="G242" s="48" t="s">
        <v>2030</v>
      </c>
      <c r="H242" s="48" t="s">
        <v>2030</v>
      </c>
    </row>
    <row r="243" ht="20" customHeight="1" spans="2:8">
      <c r="B243" s="46" t="s">
        <v>2031</v>
      </c>
      <c r="C243" s="47" t="s">
        <v>2032</v>
      </c>
      <c r="D243" s="46" t="s">
        <v>2033</v>
      </c>
      <c r="E243" s="46" t="s">
        <v>2029</v>
      </c>
      <c r="F243" s="46">
        <v>55379</v>
      </c>
      <c r="G243" s="46" t="s">
        <v>2030</v>
      </c>
      <c r="H243" s="46" t="s">
        <v>2030</v>
      </c>
    </row>
    <row r="244" ht="20" customHeight="1" spans="2:8">
      <c r="B244" s="48" t="s">
        <v>2034</v>
      </c>
      <c r="C244" s="49" t="s">
        <v>2035</v>
      </c>
      <c r="D244" s="48" t="s">
        <v>2033</v>
      </c>
      <c r="E244" s="48" t="s">
        <v>2029</v>
      </c>
      <c r="F244" s="48">
        <v>55379</v>
      </c>
      <c r="G244" s="48" t="s">
        <v>2030</v>
      </c>
      <c r="H244" s="48" t="s">
        <v>2030</v>
      </c>
    </row>
    <row r="245" ht="20" customHeight="1" spans="2:8">
      <c r="B245" s="46" t="s">
        <v>2036</v>
      </c>
      <c r="C245" s="47" t="s">
        <v>2037</v>
      </c>
      <c r="D245" s="46" t="s">
        <v>2038</v>
      </c>
      <c r="E245" s="46" t="s">
        <v>2029</v>
      </c>
      <c r="F245" s="46">
        <v>55445</v>
      </c>
      <c r="G245" s="46" t="s">
        <v>2030</v>
      </c>
      <c r="H245" s="46" t="s">
        <v>2030</v>
      </c>
    </row>
    <row r="246" ht="20" customHeight="1" spans="2:8">
      <c r="B246" s="48" t="s">
        <v>2039</v>
      </c>
      <c r="C246" s="49" t="s">
        <v>2040</v>
      </c>
      <c r="D246" s="48" t="s">
        <v>2030</v>
      </c>
      <c r="E246" s="48" t="s">
        <v>2029</v>
      </c>
      <c r="F246" s="48">
        <v>55414</v>
      </c>
      <c r="G246" s="48" t="s">
        <v>2030</v>
      </c>
      <c r="H246" s="48" t="s">
        <v>2030</v>
      </c>
    </row>
    <row r="247" ht="20" customHeight="1" spans="2:8">
      <c r="B247" s="46" t="s">
        <v>2041</v>
      </c>
      <c r="C247" s="47" t="s">
        <v>2042</v>
      </c>
      <c r="D247" s="46" t="s">
        <v>2043</v>
      </c>
      <c r="E247" s="46" t="s">
        <v>2044</v>
      </c>
      <c r="F247" s="46">
        <v>63042</v>
      </c>
      <c r="G247" s="46" t="s">
        <v>1916</v>
      </c>
      <c r="H247" s="46" t="s">
        <v>1916</v>
      </c>
    </row>
    <row r="248" ht="20" customHeight="1" spans="2:8">
      <c r="B248" s="48" t="s">
        <v>2045</v>
      </c>
      <c r="C248" s="49" t="s">
        <v>2046</v>
      </c>
      <c r="D248" s="48" t="s">
        <v>2047</v>
      </c>
      <c r="E248" s="48" t="s">
        <v>2048</v>
      </c>
      <c r="F248" s="48">
        <v>28027</v>
      </c>
      <c r="G248" s="48" t="s">
        <v>2049</v>
      </c>
      <c r="H248" s="48" t="s">
        <v>2049</v>
      </c>
    </row>
    <row r="249" ht="20" customHeight="1" spans="2:8">
      <c r="B249" s="46" t="s">
        <v>2050</v>
      </c>
      <c r="C249" s="47" t="s">
        <v>2051</v>
      </c>
      <c r="D249" s="46" t="s">
        <v>2052</v>
      </c>
      <c r="E249" s="46" t="s">
        <v>2048</v>
      </c>
      <c r="F249" s="46">
        <v>28214</v>
      </c>
      <c r="G249" s="46" t="s">
        <v>2049</v>
      </c>
      <c r="H249" s="46" t="s">
        <v>2049</v>
      </c>
    </row>
    <row r="250" ht="20" customHeight="1" spans="2:8">
      <c r="B250" s="48" t="s">
        <v>2053</v>
      </c>
      <c r="C250" s="49" t="s">
        <v>2054</v>
      </c>
      <c r="D250" s="48" t="s">
        <v>2047</v>
      </c>
      <c r="E250" s="48" t="s">
        <v>2048</v>
      </c>
      <c r="F250" s="48">
        <v>28027</v>
      </c>
      <c r="G250" s="48" t="s">
        <v>2049</v>
      </c>
      <c r="H250" s="48" t="s">
        <v>2049</v>
      </c>
    </row>
    <row r="251" ht="20" customHeight="1" spans="2:8">
      <c r="B251" s="46" t="s">
        <v>2055</v>
      </c>
      <c r="C251" s="47" t="s">
        <v>2056</v>
      </c>
      <c r="D251" s="46" t="s">
        <v>2047</v>
      </c>
      <c r="E251" s="46" t="s">
        <v>2048</v>
      </c>
      <c r="F251" s="46">
        <v>28027</v>
      </c>
      <c r="G251" s="46" t="s">
        <v>2049</v>
      </c>
      <c r="H251" s="46" t="s">
        <v>2049</v>
      </c>
    </row>
    <row r="252" ht="20" customHeight="1" spans="2:8">
      <c r="B252" s="48" t="s">
        <v>2057</v>
      </c>
      <c r="C252" s="49" t="s">
        <v>2058</v>
      </c>
      <c r="D252" s="48" t="s">
        <v>2059</v>
      </c>
      <c r="E252" s="48" t="s">
        <v>2048</v>
      </c>
      <c r="F252" s="48">
        <v>27703</v>
      </c>
      <c r="G252" s="48" t="s">
        <v>2049</v>
      </c>
      <c r="H252" s="48" t="s">
        <v>2049</v>
      </c>
    </row>
    <row r="253" ht="20" customHeight="1" spans="2:8">
      <c r="B253" s="46" t="s">
        <v>2060</v>
      </c>
      <c r="C253" s="47"/>
      <c r="D253" s="46" t="s">
        <v>2052</v>
      </c>
      <c r="E253" s="46" t="s">
        <v>2048</v>
      </c>
      <c r="F253" s="46">
        <v>28201</v>
      </c>
      <c r="G253" s="46" t="s">
        <v>2049</v>
      </c>
      <c r="H253" s="46" t="s">
        <v>2049</v>
      </c>
    </row>
    <row r="254" ht="20" customHeight="1" spans="2:8">
      <c r="B254" s="48" t="s">
        <v>2061</v>
      </c>
      <c r="C254" s="49" t="s">
        <v>2062</v>
      </c>
      <c r="D254" s="48" t="s">
        <v>2063</v>
      </c>
      <c r="E254" s="48" t="s">
        <v>2048</v>
      </c>
      <c r="F254" s="48">
        <v>27609</v>
      </c>
      <c r="G254" s="48" t="s">
        <v>2049</v>
      </c>
      <c r="H254" s="48" t="s">
        <v>2049</v>
      </c>
    </row>
    <row r="255" ht="20" customHeight="1" spans="2:8">
      <c r="B255" s="46" t="s">
        <v>2064</v>
      </c>
      <c r="C255" s="47" t="s">
        <v>2065</v>
      </c>
      <c r="D255" s="46" t="s">
        <v>2066</v>
      </c>
      <c r="E255" s="46" t="s">
        <v>2067</v>
      </c>
      <c r="F255" s="46">
        <v>3063</v>
      </c>
      <c r="G255" s="46" t="s">
        <v>1968</v>
      </c>
      <c r="H255" s="46" t="s">
        <v>1968</v>
      </c>
    </row>
    <row r="256" ht="20" customHeight="1" spans="2:8">
      <c r="B256" s="48" t="s">
        <v>2068</v>
      </c>
      <c r="C256" s="49" t="s">
        <v>2069</v>
      </c>
      <c r="D256" s="48" t="s">
        <v>2070</v>
      </c>
      <c r="E256" s="48" t="s">
        <v>1312</v>
      </c>
      <c r="F256" s="48" t="s">
        <v>1194</v>
      </c>
      <c r="G256" s="48" t="s">
        <v>1460</v>
      </c>
      <c r="H256" s="48"/>
    </row>
    <row r="257" ht="20" customHeight="1" spans="2:8">
      <c r="B257" s="46" t="s">
        <v>2071</v>
      </c>
      <c r="C257" s="47" t="s">
        <v>2072</v>
      </c>
      <c r="D257" s="46" t="s">
        <v>1943</v>
      </c>
      <c r="E257" s="46" t="s">
        <v>1312</v>
      </c>
      <c r="F257" s="46">
        <v>8518</v>
      </c>
      <c r="G257" s="46" t="s">
        <v>2073</v>
      </c>
      <c r="H257" s="46" t="s">
        <v>2073</v>
      </c>
    </row>
    <row r="258" ht="20" customHeight="1" spans="2:8">
      <c r="B258" s="48" t="s">
        <v>2074</v>
      </c>
      <c r="C258" s="49" t="s">
        <v>2075</v>
      </c>
      <c r="D258" s="48" t="s">
        <v>2076</v>
      </c>
      <c r="E258" s="48" t="s">
        <v>1312</v>
      </c>
      <c r="F258" s="48">
        <v>7608</v>
      </c>
      <c r="G258" s="48" t="s">
        <v>2073</v>
      </c>
      <c r="H258" s="48" t="s">
        <v>2073</v>
      </c>
    </row>
    <row r="259" ht="20" customHeight="1" spans="2:8">
      <c r="B259" s="46" t="s">
        <v>2077</v>
      </c>
      <c r="C259" s="47" t="s">
        <v>2078</v>
      </c>
      <c r="D259" s="46" t="s">
        <v>2079</v>
      </c>
      <c r="E259" s="46" t="s">
        <v>1312</v>
      </c>
      <c r="F259" s="46">
        <v>8066</v>
      </c>
      <c r="G259" s="46" t="s">
        <v>2073</v>
      </c>
      <c r="H259" s="46" t="s">
        <v>2073</v>
      </c>
    </row>
    <row r="260" ht="20" customHeight="1" spans="2:8">
      <c r="B260" s="48" t="s">
        <v>2080</v>
      </c>
      <c r="C260" s="49" t="s">
        <v>2081</v>
      </c>
      <c r="D260" s="48" t="s">
        <v>2082</v>
      </c>
      <c r="E260" s="48" t="s">
        <v>1312</v>
      </c>
      <c r="F260" s="48">
        <v>8085</v>
      </c>
      <c r="G260" s="48" t="s">
        <v>2073</v>
      </c>
      <c r="H260" s="48" t="s">
        <v>2073</v>
      </c>
    </row>
    <row r="261" ht="20" customHeight="1" spans="2:8">
      <c r="B261" s="46" t="s">
        <v>2083</v>
      </c>
      <c r="C261" s="47" t="s">
        <v>2084</v>
      </c>
      <c r="D261" s="46" t="s">
        <v>2085</v>
      </c>
      <c r="E261" s="46" t="s">
        <v>1312</v>
      </c>
      <c r="F261" s="46">
        <v>7074</v>
      </c>
      <c r="G261" s="46" t="s">
        <v>2073</v>
      </c>
      <c r="H261" s="46" t="s">
        <v>2073</v>
      </c>
    </row>
    <row r="262" ht="20" customHeight="1" spans="2:8">
      <c r="B262" s="48" t="s">
        <v>2086</v>
      </c>
      <c r="C262" s="49" t="s">
        <v>2087</v>
      </c>
      <c r="D262" s="48" t="s">
        <v>2088</v>
      </c>
      <c r="E262" s="48" t="s">
        <v>1312</v>
      </c>
      <c r="F262" s="48">
        <v>8691</v>
      </c>
      <c r="G262" s="48" t="s">
        <v>2073</v>
      </c>
      <c r="H262" s="48" t="s">
        <v>2073</v>
      </c>
    </row>
    <row r="263" ht="20" customHeight="1" spans="2:8">
      <c r="B263" s="46" t="s">
        <v>2089</v>
      </c>
      <c r="C263" s="47" t="s">
        <v>2087</v>
      </c>
      <c r="D263" s="46" t="s">
        <v>2090</v>
      </c>
      <c r="E263" s="46" t="s">
        <v>1312</v>
      </c>
      <c r="F263" s="46">
        <v>8691</v>
      </c>
      <c r="G263" s="46" t="s">
        <v>2073</v>
      </c>
      <c r="H263" s="46" t="s">
        <v>2073</v>
      </c>
    </row>
    <row r="264" ht="20" customHeight="1" spans="2:8">
      <c r="B264" s="48" t="s">
        <v>2091</v>
      </c>
      <c r="C264" s="49" t="s">
        <v>2092</v>
      </c>
      <c r="D264" s="48" t="s">
        <v>2093</v>
      </c>
      <c r="E264" s="48" t="s">
        <v>1312</v>
      </c>
      <c r="F264" s="48">
        <v>7001</v>
      </c>
      <c r="G264" s="48" t="s">
        <v>2073</v>
      </c>
      <c r="H264" s="48" t="s">
        <v>2073</v>
      </c>
    </row>
    <row r="265" ht="20" customHeight="1" spans="2:8">
      <c r="B265" s="46" t="s">
        <v>2094</v>
      </c>
      <c r="C265" s="47" t="s">
        <v>2095</v>
      </c>
      <c r="D265" s="46" t="s">
        <v>2096</v>
      </c>
      <c r="E265" s="46" t="s">
        <v>1312</v>
      </c>
      <c r="F265" s="46">
        <v>7001</v>
      </c>
      <c r="G265" s="46" t="s">
        <v>2073</v>
      </c>
      <c r="H265" s="46" t="s">
        <v>2073</v>
      </c>
    </row>
    <row r="266" ht="20" customHeight="1" spans="2:8">
      <c r="B266" s="48" t="s">
        <v>2097</v>
      </c>
      <c r="C266" s="49" t="s">
        <v>2095</v>
      </c>
      <c r="D266" s="48" t="s">
        <v>2096</v>
      </c>
      <c r="E266" s="48" t="s">
        <v>1312</v>
      </c>
      <c r="F266" s="48">
        <v>7011</v>
      </c>
      <c r="G266" s="48" t="s">
        <v>2073</v>
      </c>
      <c r="H266" s="48" t="s">
        <v>2073</v>
      </c>
    </row>
    <row r="267" ht="20" customHeight="1" spans="2:8">
      <c r="B267" s="46" t="s">
        <v>2098</v>
      </c>
      <c r="C267" s="47" t="s">
        <v>2099</v>
      </c>
      <c r="D267" s="46" t="s">
        <v>2100</v>
      </c>
      <c r="E267" s="46" t="s">
        <v>1312</v>
      </c>
      <c r="F267" s="46">
        <v>7008</v>
      </c>
      <c r="G267" s="46" t="s">
        <v>2073</v>
      </c>
      <c r="H267" s="46" t="s">
        <v>2073</v>
      </c>
    </row>
    <row r="268" ht="20" customHeight="1" spans="2:8">
      <c r="B268" s="48" t="s">
        <v>2101</v>
      </c>
      <c r="C268" s="49" t="s">
        <v>2102</v>
      </c>
      <c r="D268" s="48" t="s">
        <v>2103</v>
      </c>
      <c r="E268" s="48" t="s">
        <v>1312</v>
      </c>
      <c r="F268" s="48">
        <v>7008</v>
      </c>
      <c r="G268" s="48" t="s">
        <v>2073</v>
      </c>
      <c r="H268" s="48" t="s">
        <v>2073</v>
      </c>
    </row>
    <row r="269" ht="20" customHeight="1" spans="2:8">
      <c r="B269" s="46" t="s">
        <v>2104</v>
      </c>
      <c r="C269" s="47" t="s">
        <v>2105</v>
      </c>
      <c r="D269" s="46" t="s">
        <v>2079</v>
      </c>
      <c r="E269" s="46" t="s">
        <v>1312</v>
      </c>
      <c r="F269" s="46">
        <v>8066</v>
      </c>
      <c r="G269" s="46" t="s">
        <v>2073</v>
      </c>
      <c r="H269" s="46" t="s">
        <v>2073</v>
      </c>
    </row>
    <row r="270" ht="20" customHeight="1" spans="2:8">
      <c r="B270" s="48" t="s">
        <v>2106</v>
      </c>
      <c r="C270" s="49" t="s">
        <v>2107</v>
      </c>
      <c r="D270" s="48" t="s">
        <v>2108</v>
      </c>
      <c r="E270" s="48" t="s">
        <v>1312</v>
      </c>
      <c r="F270" s="48">
        <v>8085</v>
      </c>
      <c r="G270" s="48" t="s">
        <v>2073</v>
      </c>
      <c r="H270" s="48" t="s">
        <v>2073</v>
      </c>
    </row>
    <row r="271" ht="20" customHeight="1" spans="2:8">
      <c r="B271" s="46" t="s">
        <v>2109</v>
      </c>
      <c r="C271" s="47" t="s">
        <v>2110</v>
      </c>
      <c r="D271" s="46" t="s">
        <v>2100</v>
      </c>
      <c r="E271" s="46" t="s">
        <v>1312</v>
      </c>
      <c r="F271" s="46">
        <v>7008</v>
      </c>
      <c r="G271" s="46" t="s">
        <v>2073</v>
      </c>
      <c r="H271" s="46" t="s">
        <v>2073</v>
      </c>
    </row>
    <row r="272" ht="20" customHeight="1" spans="2:8">
      <c r="B272" s="48" t="s">
        <v>2111</v>
      </c>
      <c r="C272" s="49" t="s">
        <v>2112</v>
      </c>
      <c r="D272" s="48" t="s">
        <v>2100</v>
      </c>
      <c r="E272" s="48" t="s">
        <v>1312</v>
      </c>
      <c r="F272" s="48">
        <v>7008</v>
      </c>
      <c r="G272" s="48" t="s">
        <v>2073</v>
      </c>
      <c r="H272" s="48" t="s">
        <v>2073</v>
      </c>
    </row>
    <row r="273" ht="20" customHeight="1" spans="2:8">
      <c r="B273" s="46" t="s">
        <v>2113</v>
      </c>
      <c r="C273" s="47" t="s">
        <v>2112</v>
      </c>
      <c r="D273" s="46" t="s">
        <v>2100</v>
      </c>
      <c r="E273" s="46" t="s">
        <v>1312</v>
      </c>
      <c r="F273" s="46">
        <v>7008</v>
      </c>
      <c r="G273" s="46" t="s">
        <v>2073</v>
      </c>
      <c r="H273" s="46" t="s">
        <v>2073</v>
      </c>
    </row>
    <row r="274" ht="20" customHeight="1" spans="2:8">
      <c r="B274" s="48" t="s">
        <v>2114</v>
      </c>
      <c r="C274" s="49" t="s">
        <v>2115</v>
      </c>
      <c r="D274" s="48" t="s">
        <v>2116</v>
      </c>
      <c r="E274" s="48" t="s">
        <v>1312</v>
      </c>
      <c r="F274" s="48">
        <v>8817</v>
      </c>
      <c r="G274" s="48" t="s">
        <v>2073</v>
      </c>
      <c r="H274" s="48" t="s">
        <v>2073</v>
      </c>
    </row>
    <row r="275" ht="20" customHeight="1" spans="2:8">
      <c r="B275" s="46" t="s">
        <v>2117</v>
      </c>
      <c r="C275" s="47" t="s">
        <v>2118</v>
      </c>
      <c r="D275" s="46" t="s">
        <v>2119</v>
      </c>
      <c r="E275" s="46" t="s">
        <v>1312</v>
      </c>
      <c r="F275" s="46">
        <v>8691</v>
      </c>
      <c r="G275" s="46" t="s">
        <v>2073</v>
      </c>
      <c r="H275" s="46" t="s">
        <v>2073</v>
      </c>
    </row>
    <row r="276" ht="20" customHeight="1" spans="2:8">
      <c r="B276" s="48" t="s">
        <v>2120</v>
      </c>
      <c r="C276" s="49" t="s">
        <v>2121</v>
      </c>
      <c r="D276" s="48" t="s">
        <v>2122</v>
      </c>
      <c r="E276" s="48" t="s">
        <v>1312</v>
      </c>
      <c r="F276" s="48">
        <v>7663</v>
      </c>
      <c r="G276" s="48" t="s">
        <v>2073</v>
      </c>
      <c r="H276" s="48" t="s">
        <v>2073</v>
      </c>
    </row>
    <row r="277" ht="20" customHeight="1" spans="2:8">
      <c r="B277" s="46" t="s">
        <v>2123</v>
      </c>
      <c r="C277" s="47" t="s">
        <v>2124</v>
      </c>
      <c r="D277" s="46" t="s">
        <v>2100</v>
      </c>
      <c r="E277" s="46" t="s">
        <v>1312</v>
      </c>
      <c r="F277" s="46">
        <v>8085</v>
      </c>
      <c r="G277" s="46" t="s">
        <v>2073</v>
      </c>
      <c r="H277" s="46" t="s">
        <v>2073</v>
      </c>
    </row>
    <row r="278" ht="20" customHeight="1" spans="2:8">
      <c r="B278" s="48" t="s">
        <v>2125</v>
      </c>
      <c r="C278" s="49" t="s">
        <v>2084</v>
      </c>
      <c r="D278" s="48" t="s">
        <v>2085</v>
      </c>
      <c r="E278" s="48" t="s">
        <v>1312</v>
      </c>
      <c r="F278" s="48">
        <v>7074</v>
      </c>
      <c r="G278" s="48" t="s">
        <v>2073</v>
      </c>
      <c r="H278" s="48" t="s">
        <v>2073</v>
      </c>
    </row>
    <row r="279" ht="20" customHeight="1" spans="2:8">
      <c r="B279" s="46" t="s">
        <v>2126</v>
      </c>
      <c r="C279" s="47" t="s">
        <v>2127</v>
      </c>
      <c r="D279" s="46" t="s">
        <v>2128</v>
      </c>
      <c r="E279" s="46" t="s">
        <v>1312</v>
      </c>
      <c r="F279" s="46">
        <v>8085</v>
      </c>
      <c r="G279" s="46" t="s">
        <v>2073</v>
      </c>
      <c r="H279" s="46" t="s">
        <v>2073</v>
      </c>
    </row>
    <row r="280" ht="20" customHeight="1" spans="2:8">
      <c r="B280" s="48" t="s">
        <v>2129</v>
      </c>
      <c r="C280" s="49" t="s">
        <v>2130</v>
      </c>
      <c r="D280" s="48" t="s">
        <v>2131</v>
      </c>
      <c r="E280" s="48" t="s">
        <v>1312</v>
      </c>
      <c r="F280" s="48">
        <v>8512</v>
      </c>
      <c r="G280" s="48" t="s">
        <v>2073</v>
      </c>
      <c r="H280" s="48" t="s">
        <v>2073</v>
      </c>
    </row>
    <row r="281" ht="20" customHeight="1" spans="2:8">
      <c r="B281" s="46" t="s">
        <v>2132</v>
      </c>
      <c r="C281" s="47"/>
      <c r="D281" s="46" t="s">
        <v>1943</v>
      </c>
      <c r="E281" s="46" t="s">
        <v>1312</v>
      </c>
      <c r="F281" s="46">
        <v>8518</v>
      </c>
      <c r="G281" s="46" t="s">
        <v>2073</v>
      </c>
      <c r="H281" s="46" t="s">
        <v>2073</v>
      </c>
    </row>
    <row r="282" ht="20" customHeight="1" spans="2:8">
      <c r="B282" s="48" t="s">
        <v>2133</v>
      </c>
      <c r="C282" s="49" t="s">
        <v>2134</v>
      </c>
      <c r="D282" s="48" t="s">
        <v>2135</v>
      </c>
      <c r="E282" s="48" t="s">
        <v>1312</v>
      </c>
      <c r="F282" s="48">
        <v>7030</v>
      </c>
      <c r="G282" s="48" t="s">
        <v>2073</v>
      </c>
      <c r="H282" s="48" t="s">
        <v>2073</v>
      </c>
    </row>
    <row r="283" ht="20" customHeight="1" spans="2:8">
      <c r="B283" s="46" t="s">
        <v>2136</v>
      </c>
      <c r="C283" s="47" t="s">
        <v>2137</v>
      </c>
      <c r="D283" s="46" t="s">
        <v>2138</v>
      </c>
      <c r="E283" s="46" t="s">
        <v>1431</v>
      </c>
      <c r="F283" s="46">
        <v>89115</v>
      </c>
      <c r="G283" s="46" t="s">
        <v>1460</v>
      </c>
      <c r="H283" s="46" t="s">
        <v>1460</v>
      </c>
    </row>
    <row r="284" ht="20" customHeight="1" spans="2:8">
      <c r="B284" s="48" t="s">
        <v>2139</v>
      </c>
      <c r="C284" s="49" t="s">
        <v>2140</v>
      </c>
      <c r="D284" s="48" t="s">
        <v>2138</v>
      </c>
      <c r="E284" s="48" t="s">
        <v>1431</v>
      </c>
      <c r="F284" s="48">
        <v>89115</v>
      </c>
      <c r="G284" s="48" t="s">
        <v>1460</v>
      </c>
      <c r="H284" s="48" t="s">
        <v>1460</v>
      </c>
    </row>
    <row r="285" ht="20" customHeight="1" spans="2:8">
      <c r="B285" s="46" t="s">
        <v>2141</v>
      </c>
      <c r="C285" s="47" t="s">
        <v>2142</v>
      </c>
      <c r="D285" s="46" t="s">
        <v>2138</v>
      </c>
      <c r="E285" s="46" t="s">
        <v>1431</v>
      </c>
      <c r="F285" s="46">
        <v>89030</v>
      </c>
      <c r="G285" s="46" t="s">
        <v>1460</v>
      </c>
      <c r="H285" s="46" t="s">
        <v>1460</v>
      </c>
    </row>
    <row r="286" ht="20" customHeight="1" spans="2:8">
      <c r="B286" s="48" t="s">
        <v>2143</v>
      </c>
      <c r="C286" s="49" t="s">
        <v>2144</v>
      </c>
      <c r="D286" s="48" t="s">
        <v>2138</v>
      </c>
      <c r="E286" s="48" t="s">
        <v>1431</v>
      </c>
      <c r="F286" s="48">
        <v>89115</v>
      </c>
      <c r="G286" s="48" t="s">
        <v>1460</v>
      </c>
      <c r="H286" s="48" t="s">
        <v>1460</v>
      </c>
    </row>
    <row r="287" ht="20" customHeight="1" spans="2:8">
      <c r="B287" s="46" t="s">
        <v>2145</v>
      </c>
      <c r="C287" s="47" t="s">
        <v>2146</v>
      </c>
      <c r="D287" s="46" t="s">
        <v>2147</v>
      </c>
      <c r="E287" s="46" t="s">
        <v>1431</v>
      </c>
      <c r="F287" s="46">
        <v>89115</v>
      </c>
      <c r="G287" s="46" t="s">
        <v>1460</v>
      </c>
      <c r="H287" s="46" t="s">
        <v>1460</v>
      </c>
    </row>
    <row r="288" ht="20" customHeight="1" spans="2:8">
      <c r="B288" s="48" t="s">
        <v>2148</v>
      </c>
      <c r="C288" s="49" t="s">
        <v>2149</v>
      </c>
      <c r="D288" s="48" t="s">
        <v>2147</v>
      </c>
      <c r="E288" s="48" t="s">
        <v>1431</v>
      </c>
      <c r="F288" s="48">
        <v>89081</v>
      </c>
      <c r="G288" s="48" t="s">
        <v>1460</v>
      </c>
      <c r="H288" s="48" t="s">
        <v>1460</v>
      </c>
    </row>
    <row r="289" ht="20" customHeight="1" spans="2:8">
      <c r="B289" s="46" t="s">
        <v>1430</v>
      </c>
      <c r="C289" s="47" t="s">
        <v>2150</v>
      </c>
      <c r="D289" s="46" t="s">
        <v>1432</v>
      </c>
      <c r="E289" s="46" t="s">
        <v>1431</v>
      </c>
      <c r="F289" s="46">
        <v>89408</v>
      </c>
      <c r="G289" s="46" t="s">
        <v>1460</v>
      </c>
      <c r="H289" s="46" t="s">
        <v>1460</v>
      </c>
    </row>
    <row r="290" ht="20" customHeight="1" spans="2:8">
      <c r="B290" s="48" t="s">
        <v>2151</v>
      </c>
      <c r="C290" s="49" t="s">
        <v>2152</v>
      </c>
      <c r="D290" s="48" t="s">
        <v>2153</v>
      </c>
      <c r="E290" s="48" t="s">
        <v>1431</v>
      </c>
      <c r="F290" s="48">
        <v>85906</v>
      </c>
      <c r="G290" s="48" t="s">
        <v>1460</v>
      </c>
      <c r="H290" s="48" t="s">
        <v>1460</v>
      </c>
    </row>
    <row r="291" ht="20" customHeight="1" spans="2:8">
      <c r="B291" s="46" t="s">
        <v>2154</v>
      </c>
      <c r="C291" s="47" t="s">
        <v>2155</v>
      </c>
      <c r="D291" s="46" t="s">
        <v>2156</v>
      </c>
      <c r="E291" s="46" t="s">
        <v>1431</v>
      </c>
      <c r="F291" s="46">
        <v>89434</v>
      </c>
      <c r="G291" s="46" t="s">
        <v>1460</v>
      </c>
      <c r="H291" s="46" t="s">
        <v>1460</v>
      </c>
    </row>
    <row r="292" ht="20" customHeight="1" spans="2:8">
      <c r="B292" s="48" t="s">
        <v>2157</v>
      </c>
      <c r="C292" s="49" t="s">
        <v>2158</v>
      </c>
      <c r="D292" s="48" t="s">
        <v>2153</v>
      </c>
      <c r="E292" s="48" t="s">
        <v>1431</v>
      </c>
      <c r="F292" s="48">
        <v>89506</v>
      </c>
      <c r="G292" s="48" t="s">
        <v>1460</v>
      </c>
      <c r="H292" s="48" t="s">
        <v>1460</v>
      </c>
    </row>
    <row r="293" ht="20" customHeight="1" spans="2:8">
      <c r="B293" s="46" t="s">
        <v>2159</v>
      </c>
      <c r="C293" s="47" t="s">
        <v>2160</v>
      </c>
      <c r="D293" s="46" t="s">
        <v>2138</v>
      </c>
      <c r="E293" s="46" t="s">
        <v>1431</v>
      </c>
      <c r="F293" s="46">
        <v>89120</v>
      </c>
      <c r="G293" s="46" t="s">
        <v>1460</v>
      </c>
      <c r="H293" s="46" t="s">
        <v>1460</v>
      </c>
    </row>
    <row r="294" ht="20" customHeight="1" spans="2:8">
      <c r="B294" s="48" t="s">
        <v>2161</v>
      </c>
      <c r="C294" s="49" t="s">
        <v>2162</v>
      </c>
      <c r="D294" s="48" t="s">
        <v>2163</v>
      </c>
      <c r="E294" s="48" t="s">
        <v>1317</v>
      </c>
      <c r="F294" s="48">
        <v>14086</v>
      </c>
      <c r="G294" s="48" t="s">
        <v>1460</v>
      </c>
      <c r="H294" s="48" t="s">
        <v>1460</v>
      </c>
    </row>
    <row r="295" ht="20" customHeight="1" spans="2:8">
      <c r="B295" s="46" t="s">
        <v>2164</v>
      </c>
      <c r="C295" s="47" t="s">
        <v>2165</v>
      </c>
      <c r="D295" s="46" t="s">
        <v>2166</v>
      </c>
      <c r="E295" s="46" t="s">
        <v>1317</v>
      </c>
      <c r="F295" s="46">
        <v>10001</v>
      </c>
      <c r="G295" s="46" t="s">
        <v>1703</v>
      </c>
      <c r="H295" s="46" t="s">
        <v>1703</v>
      </c>
    </row>
    <row r="296" ht="20" customHeight="1" spans="2:8">
      <c r="B296" s="48" t="s">
        <v>2167</v>
      </c>
      <c r="C296" s="49" t="s">
        <v>2168</v>
      </c>
      <c r="D296" s="48" t="s">
        <v>2169</v>
      </c>
      <c r="E296" s="48" t="s">
        <v>1317</v>
      </c>
      <c r="F296" s="48">
        <v>10314</v>
      </c>
      <c r="G296" s="48" t="s">
        <v>1703</v>
      </c>
      <c r="H296" s="48" t="s">
        <v>1703</v>
      </c>
    </row>
    <row r="297" ht="20" customHeight="1" spans="2:8">
      <c r="B297" s="46" t="s">
        <v>2170</v>
      </c>
      <c r="C297" s="47" t="s">
        <v>2171</v>
      </c>
      <c r="D297" s="46" t="s">
        <v>2172</v>
      </c>
      <c r="E297" s="46" t="s">
        <v>2173</v>
      </c>
      <c r="F297" s="46">
        <v>44128</v>
      </c>
      <c r="G297" s="46" t="s">
        <v>2174</v>
      </c>
      <c r="H297" s="46" t="s">
        <v>2174</v>
      </c>
    </row>
    <row r="298" ht="20" customHeight="1" spans="2:8">
      <c r="B298" s="48" t="s">
        <v>2175</v>
      </c>
      <c r="C298" s="49" t="s">
        <v>2176</v>
      </c>
      <c r="D298" s="48" t="s">
        <v>2177</v>
      </c>
      <c r="E298" s="48" t="s">
        <v>2173</v>
      </c>
      <c r="F298" s="48">
        <v>44087</v>
      </c>
      <c r="G298" s="48" t="s">
        <v>2174</v>
      </c>
      <c r="H298" s="48" t="s">
        <v>2174</v>
      </c>
    </row>
    <row r="299" ht="20" customHeight="1" spans="2:8">
      <c r="B299" s="46" t="s">
        <v>2178</v>
      </c>
      <c r="C299" s="47" t="s">
        <v>2179</v>
      </c>
      <c r="D299" s="46" t="s">
        <v>2180</v>
      </c>
      <c r="E299" s="46" t="s">
        <v>2173</v>
      </c>
      <c r="F299" s="46">
        <v>43062</v>
      </c>
      <c r="G299" s="46" t="s">
        <v>2174</v>
      </c>
      <c r="H299" s="46" t="s">
        <v>2174</v>
      </c>
    </row>
    <row r="300" ht="20" customHeight="1" spans="2:8">
      <c r="B300" s="48" t="s">
        <v>2181</v>
      </c>
      <c r="C300" s="49" t="s">
        <v>2182</v>
      </c>
      <c r="D300" s="48" t="s">
        <v>2180</v>
      </c>
      <c r="E300" s="48" t="s">
        <v>2173</v>
      </c>
      <c r="F300" s="48">
        <v>43062</v>
      </c>
      <c r="G300" s="48" t="s">
        <v>2174</v>
      </c>
      <c r="H300" s="48" t="s">
        <v>2174</v>
      </c>
    </row>
    <row r="301" ht="20" customHeight="1" spans="2:8">
      <c r="B301" s="46" t="s">
        <v>2183</v>
      </c>
      <c r="C301" s="47" t="s">
        <v>2184</v>
      </c>
      <c r="D301" s="46" t="s">
        <v>2185</v>
      </c>
      <c r="E301" s="46" t="s">
        <v>2173</v>
      </c>
      <c r="F301" s="46">
        <v>43125</v>
      </c>
      <c r="G301" s="46" t="s">
        <v>2174</v>
      </c>
      <c r="H301" s="46" t="s">
        <v>2174</v>
      </c>
    </row>
    <row r="302" ht="20" customHeight="1" spans="2:8">
      <c r="B302" s="48" t="s">
        <v>2186</v>
      </c>
      <c r="C302" s="49" t="s">
        <v>2187</v>
      </c>
      <c r="D302" s="48" t="s">
        <v>2188</v>
      </c>
      <c r="E302" s="48" t="s">
        <v>2173</v>
      </c>
      <c r="F302" s="48">
        <v>45050</v>
      </c>
      <c r="G302" s="48" t="s">
        <v>2174</v>
      </c>
      <c r="H302" s="48" t="s">
        <v>2174</v>
      </c>
    </row>
    <row r="303" ht="20" customHeight="1" spans="2:8">
      <c r="B303" s="46" t="s">
        <v>2189</v>
      </c>
      <c r="C303" s="47" t="s">
        <v>2190</v>
      </c>
      <c r="D303" s="46" t="s">
        <v>2191</v>
      </c>
      <c r="E303" s="46" t="s">
        <v>2173</v>
      </c>
      <c r="F303" s="46">
        <v>45050</v>
      </c>
      <c r="G303" s="46" t="s">
        <v>2174</v>
      </c>
      <c r="H303" s="46" t="s">
        <v>2174</v>
      </c>
    </row>
    <row r="304" ht="20" customHeight="1" spans="2:8">
      <c r="B304" s="48" t="s">
        <v>2192</v>
      </c>
      <c r="C304" s="49"/>
      <c r="D304" s="48" t="s">
        <v>2193</v>
      </c>
      <c r="E304" s="48" t="s">
        <v>2173</v>
      </c>
      <c r="F304" s="48">
        <v>43207</v>
      </c>
      <c r="G304" s="48" t="s">
        <v>2174</v>
      </c>
      <c r="H304" s="48" t="s">
        <v>2174</v>
      </c>
    </row>
    <row r="305" ht="20" customHeight="1" spans="2:8">
      <c r="B305" s="46" t="s">
        <v>2194</v>
      </c>
      <c r="C305" s="47" t="s">
        <v>2195</v>
      </c>
      <c r="D305" s="46" t="s">
        <v>2193</v>
      </c>
      <c r="E305" s="46" t="s">
        <v>2173</v>
      </c>
      <c r="F305" s="46">
        <v>43207</v>
      </c>
      <c r="G305" s="46" t="s">
        <v>2174</v>
      </c>
      <c r="H305" s="46" t="s">
        <v>2174</v>
      </c>
    </row>
    <row r="306" ht="20" customHeight="1" spans="2:8">
      <c r="B306" s="48" t="s">
        <v>2196</v>
      </c>
      <c r="C306" s="49" t="s">
        <v>2197</v>
      </c>
      <c r="D306" s="48" t="s">
        <v>2180</v>
      </c>
      <c r="E306" s="48" t="s">
        <v>2173</v>
      </c>
      <c r="F306" s="48">
        <v>43062</v>
      </c>
      <c r="G306" s="48" t="s">
        <v>2174</v>
      </c>
      <c r="H306" s="48" t="s">
        <v>2174</v>
      </c>
    </row>
    <row r="307" ht="20" customHeight="1" spans="2:8">
      <c r="B307" s="46" t="s">
        <v>2198</v>
      </c>
      <c r="C307" s="47" t="s">
        <v>2199</v>
      </c>
      <c r="D307" s="46" t="s">
        <v>2193</v>
      </c>
      <c r="E307" s="46" t="s">
        <v>2173</v>
      </c>
      <c r="F307" s="46">
        <v>43207</v>
      </c>
      <c r="G307" s="46" t="s">
        <v>2174</v>
      </c>
      <c r="H307" s="46" t="s">
        <v>2174</v>
      </c>
    </row>
    <row r="308" ht="20" customHeight="1" spans="2:8">
      <c r="B308" s="48" t="s">
        <v>2200</v>
      </c>
      <c r="C308" s="49" t="s">
        <v>2201</v>
      </c>
      <c r="D308" s="48" t="s">
        <v>2202</v>
      </c>
      <c r="E308" s="48" t="s">
        <v>2173</v>
      </c>
      <c r="F308" s="48">
        <v>45232</v>
      </c>
      <c r="G308" s="48" t="s">
        <v>2174</v>
      </c>
      <c r="H308" s="48" t="s">
        <v>2174</v>
      </c>
    </row>
    <row r="309" ht="20" customHeight="1" spans="2:8">
      <c r="B309" s="46" t="s">
        <v>2203</v>
      </c>
      <c r="C309" s="47" t="s">
        <v>2204</v>
      </c>
      <c r="D309" s="46" t="s">
        <v>2205</v>
      </c>
      <c r="E309" s="46" t="s">
        <v>2173</v>
      </c>
      <c r="F309" s="46">
        <v>43204</v>
      </c>
      <c r="G309" s="46" t="s">
        <v>2174</v>
      </c>
      <c r="H309" s="46" t="s">
        <v>2174</v>
      </c>
    </row>
    <row r="310" ht="20" customHeight="1" spans="2:8">
      <c r="B310" s="48" t="s">
        <v>2206</v>
      </c>
      <c r="C310" s="49" t="s">
        <v>2207</v>
      </c>
      <c r="D310" s="48" t="s">
        <v>2208</v>
      </c>
      <c r="E310" s="48" t="s">
        <v>2209</v>
      </c>
      <c r="F310" s="48">
        <v>73179</v>
      </c>
      <c r="G310" s="48" t="s">
        <v>2208</v>
      </c>
      <c r="H310" s="48" t="s">
        <v>2208</v>
      </c>
    </row>
    <row r="311" ht="20" customHeight="1" spans="2:8">
      <c r="B311" s="46" t="s">
        <v>2210</v>
      </c>
      <c r="C311" s="47"/>
      <c r="D311" s="46" t="s">
        <v>2211</v>
      </c>
      <c r="E311" s="46" t="s">
        <v>2212</v>
      </c>
      <c r="F311" s="46">
        <v>75234</v>
      </c>
      <c r="G311" s="46" t="s">
        <v>2213</v>
      </c>
      <c r="H311" s="46" t="s">
        <v>2213</v>
      </c>
    </row>
    <row r="312" ht="20" customHeight="1" spans="2:8">
      <c r="B312" s="48" t="s">
        <v>2214</v>
      </c>
      <c r="C312" s="49" t="s">
        <v>2215</v>
      </c>
      <c r="D312" s="48" t="s">
        <v>2216</v>
      </c>
      <c r="E312" s="48" t="s">
        <v>2212</v>
      </c>
      <c r="F312" s="48">
        <v>97124</v>
      </c>
      <c r="G312" s="48" t="s">
        <v>2213</v>
      </c>
      <c r="H312" s="48" t="s">
        <v>2213</v>
      </c>
    </row>
    <row r="313" ht="20" customHeight="1" spans="2:8">
      <c r="B313" s="46" t="s">
        <v>2217</v>
      </c>
      <c r="C313" s="47" t="s">
        <v>2218</v>
      </c>
      <c r="D313" s="46" t="s">
        <v>2211</v>
      </c>
      <c r="E313" s="46" t="s">
        <v>2212</v>
      </c>
      <c r="F313" s="46">
        <v>97203</v>
      </c>
      <c r="G313" s="46" t="s">
        <v>2213</v>
      </c>
      <c r="H313" s="46" t="s">
        <v>2213</v>
      </c>
    </row>
    <row r="314" ht="20" customHeight="1" spans="2:8">
      <c r="B314" s="48" t="s">
        <v>2219</v>
      </c>
      <c r="C314" s="49" t="s">
        <v>2220</v>
      </c>
      <c r="D314" s="48" t="s">
        <v>2221</v>
      </c>
      <c r="E314" s="48" t="s">
        <v>2212</v>
      </c>
      <c r="F314" s="48">
        <v>97317</v>
      </c>
      <c r="G314" s="48" t="s">
        <v>2213</v>
      </c>
      <c r="H314" s="48" t="s">
        <v>2213</v>
      </c>
    </row>
    <row r="315" ht="20" customHeight="1" spans="2:8">
      <c r="B315" s="46" t="s">
        <v>2222</v>
      </c>
      <c r="C315" s="47" t="s">
        <v>2223</v>
      </c>
      <c r="D315" s="46" t="s">
        <v>2224</v>
      </c>
      <c r="E315" s="46" t="s">
        <v>2212</v>
      </c>
      <c r="F315" s="46">
        <v>97060</v>
      </c>
      <c r="G315" s="46" t="s">
        <v>2213</v>
      </c>
      <c r="H315" s="46" t="s">
        <v>2213</v>
      </c>
    </row>
    <row r="316" ht="20" customHeight="1" spans="2:8">
      <c r="B316" s="48" t="s">
        <v>2225</v>
      </c>
      <c r="C316" s="49" t="s">
        <v>2226</v>
      </c>
      <c r="D316" s="48" t="s">
        <v>2211</v>
      </c>
      <c r="E316" s="48" t="s">
        <v>2212</v>
      </c>
      <c r="F316" s="48">
        <v>97210</v>
      </c>
      <c r="G316" s="48" t="s">
        <v>2213</v>
      </c>
      <c r="H316" s="48" t="s">
        <v>2213</v>
      </c>
    </row>
    <row r="317" ht="20" customHeight="1" spans="2:8">
      <c r="B317" s="46" t="s">
        <v>2227</v>
      </c>
      <c r="C317" s="47" t="s">
        <v>2228</v>
      </c>
      <c r="D317" s="46" t="s">
        <v>2229</v>
      </c>
      <c r="E317" s="46" t="s">
        <v>1326</v>
      </c>
      <c r="F317" s="46">
        <v>18105</v>
      </c>
      <c r="G317" s="46" t="s">
        <v>2073</v>
      </c>
      <c r="H317" s="46" t="s">
        <v>2073</v>
      </c>
    </row>
    <row r="318" ht="20" customHeight="1" spans="2:8">
      <c r="B318" s="48" t="s">
        <v>2230</v>
      </c>
      <c r="C318" s="49" t="s">
        <v>2231</v>
      </c>
      <c r="D318" s="48" t="s">
        <v>2229</v>
      </c>
      <c r="E318" s="48" t="s">
        <v>1326</v>
      </c>
      <c r="F318" s="48">
        <v>18031</v>
      </c>
      <c r="G318" s="48" t="s">
        <v>2073</v>
      </c>
      <c r="H318" s="48" t="s">
        <v>2073</v>
      </c>
    </row>
    <row r="319" ht="20" customHeight="1" spans="2:8">
      <c r="B319" s="46" t="s">
        <v>2232</v>
      </c>
      <c r="C319" s="47" t="s">
        <v>2233</v>
      </c>
      <c r="D319" s="46" t="s">
        <v>2229</v>
      </c>
      <c r="E319" s="46" t="s">
        <v>1326</v>
      </c>
      <c r="F319" s="46">
        <v>18031</v>
      </c>
      <c r="G319" s="46" t="s">
        <v>2073</v>
      </c>
      <c r="H319" s="46" t="s">
        <v>2073</v>
      </c>
    </row>
    <row r="320" ht="20" customHeight="1" spans="2:8">
      <c r="B320" s="48" t="s">
        <v>2234</v>
      </c>
      <c r="C320" s="49" t="s">
        <v>2235</v>
      </c>
      <c r="D320" s="48" t="s">
        <v>2236</v>
      </c>
      <c r="E320" s="48" t="s">
        <v>1326</v>
      </c>
      <c r="F320" s="48">
        <v>18045</v>
      </c>
      <c r="G320" s="48" t="s">
        <v>2073</v>
      </c>
      <c r="H320" s="48" t="s">
        <v>2073</v>
      </c>
    </row>
    <row r="321" ht="20" customHeight="1" spans="2:8">
      <c r="B321" s="46" t="s">
        <v>2237</v>
      </c>
      <c r="C321" s="47" t="s">
        <v>2238</v>
      </c>
      <c r="D321" s="46" t="s">
        <v>2239</v>
      </c>
      <c r="E321" s="46" t="s">
        <v>1326</v>
      </c>
      <c r="F321" s="46">
        <v>17112</v>
      </c>
      <c r="G321" s="46" t="s">
        <v>2073</v>
      </c>
      <c r="H321" s="46" t="s">
        <v>2073</v>
      </c>
    </row>
    <row r="322" ht="20" customHeight="1" spans="2:8">
      <c r="B322" s="48" t="s">
        <v>2240</v>
      </c>
      <c r="C322" s="49" t="s">
        <v>2241</v>
      </c>
      <c r="D322" s="48" t="s">
        <v>2242</v>
      </c>
      <c r="E322" s="48" t="s">
        <v>1326</v>
      </c>
      <c r="F322" s="48">
        <v>18202</v>
      </c>
      <c r="G322" s="48" t="s">
        <v>2073</v>
      </c>
      <c r="H322" s="48" t="s">
        <v>2073</v>
      </c>
    </row>
    <row r="323" ht="20" customHeight="1" spans="2:8">
      <c r="B323" s="46" t="s">
        <v>2243</v>
      </c>
      <c r="C323" s="47" t="s">
        <v>2244</v>
      </c>
      <c r="D323" s="46" t="s">
        <v>2245</v>
      </c>
      <c r="E323" s="46" t="s">
        <v>1326</v>
      </c>
      <c r="F323" s="46">
        <v>18424</v>
      </c>
      <c r="G323" s="46" t="s">
        <v>2073</v>
      </c>
      <c r="H323" s="46" t="s">
        <v>2073</v>
      </c>
    </row>
    <row r="324" ht="20" customHeight="1" spans="2:8">
      <c r="B324" s="48" t="s">
        <v>1330</v>
      </c>
      <c r="C324" s="49" t="s">
        <v>2246</v>
      </c>
      <c r="D324" s="48" t="s">
        <v>2247</v>
      </c>
      <c r="E324" s="48" t="s">
        <v>1326</v>
      </c>
      <c r="F324" s="48">
        <v>18424</v>
      </c>
      <c r="G324" s="48" t="s">
        <v>2073</v>
      </c>
      <c r="H324" s="48" t="s">
        <v>2073</v>
      </c>
    </row>
    <row r="325" ht="20" customHeight="1" spans="2:8">
      <c r="B325" s="46" t="s">
        <v>2248</v>
      </c>
      <c r="C325" s="47" t="s">
        <v>2249</v>
      </c>
      <c r="D325" s="46" t="s">
        <v>2250</v>
      </c>
      <c r="E325" s="46" t="s">
        <v>1326</v>
      </c>
      <c r="F325" s="46">
        <v>18640</v>
      </c>
      <c r="G325" s="46" t="s">
        <v>2073</v>
      </c>
      <c r="H325" s="46" t="s">
        <v>2073</v>
      </c>
    </row>
    <row r="326" ht="20" customHeight="1" spans="2:8">
      <c r="B326" s="48" t="s">
        <v>2251</v>
      </c>
      <c r="C326" s="49" t="s">
        <v>2252</v>
      </c>
      <c r="D326" s="48" t="s">
        <v>2250</v>
      </c>
      <c r="E326" s="48" t="s">
        <v>1326</v>
      </c>
      <c r="F326" s="48">
        <v>18640</v>
      </c>
      <c r="G326" s="48" t="s">
        <v>2073</v>
      </c>
      <c r="H326" s="48" t="s">
        <v>2073</v>
      </c>
    </row>
    <row r="327" ht="20" customHeight="1" spans="2:8">
      <c r="B327" s="46" t="s">
        <v>2253</v>
      </c>
      <c r="C327" s="47" t="s">
        <v>2254</v>
      </c>
      <c r="D327" s="46" t="s">
        <v>2255</v>
      </c>
      <c r="E327" s="46" t="s">
        <v>1326</v>
      </c>
      <c r="F327" s="46">
        <v>19137</v>
      </c>
      <c r="G327" s="46" t="s">
        <v>2073</v>
      </c>
      <c r="H327" s="46" t="s">
        <v>2073</v>
      </c>
    </row>
    <row r="328" ht="20" customHeight="1" spans="2:8">
      <c r="B328" s="48" t="s">
        <v>2256</v>
      </c>
      <c r="C328" s="49" t="s">
        <v>2257</v>
      </c>
      <c r="D328" s="48" t="s">
        <v>2258</v>
      </c>
      <c r="E328" s="48" t="s">
        <v>1326</v>
      </c>
      <c r="F328" s="48">
        <v>17015</v>
      </c>
      <c r="G328" s="48" t="s">
        <v>2073</v>
      </c>
      <c r="H328" s="48" t="s">
        <v>2073</v>
      </c>
    </row>
    <row r="329" ht="20" customHeight="1" spans="2:8">
      <c r="B329" s="46" t="s">
        <v>2259</v>
      </c>
      <c r="C329" s="47" t="s">
        <v>2260</v>
      </c>
      <c r="D329" s="46" t="s">
        <v>2258</v>
      </c>
      <c r="E329" s="46" t="s">
        <v>1326</v>
      </c>
      <c r="F329" s="46">
        <v>17015</v>
      </c>
      <c r="G329" s="46" t="s">
        <v>2073</v>
      </c>
      <c r="H329" s="46" t="s">
        <v>2073</v>
      </c>
    </row>
    <row r="330" ht="20" customHeight="1" spans="2:8">
      <c r="B330" s="48" t="s">
        <v>2261</v>
      </c>
      <c r="C330" s="49" t="s">
        <v>2262</v>
      </c>
      <c r="D330" s="48" t="s">
        <v>2263</v>
      </c>
      <c r="E330" s="48" t="s">
        <v>1326</v>
      </c>
      <c r="F330" s="48">
        <v>17339</v>
      </c>
      <c r="G330" s="48" t="s">
        <v>2073</v>
      </c>
      <c r="H330" s="48" t="s">
        <v>2073</v>
      </c>
    </row>
    <row r="331" ht="20" customHeight="1" spans="2:8">
      <c r="B331" s="46" t="s">
        <v>2264</v>
      </c>
      <c r="C331" s="47" t="s">
        <v>2265</v>
      </c>
      <c r="D331" s="46" t="s">
        <v>2258</v>
      </c>
      <c r="E331" s="46" t="s">
        <v>1326</v>
      </c>
      <c r="F331" s="46">
        <v>17015</v>
      </c>
      <c r="G331" s="46" t="s">
        <v>2073</v>
      </c>
      <c r="H331" s="46" t="s">
        <v>2073</v>
      </c>
    </row>
    <row r="332" ht="20" customHeight="1" spans="2:8">
      <c r="B332" s="48" t="s">
        <v>2266</v>
      </c>
      <c r="C332" s="49" t="s">
        <v>2257</v>
      </c>
      <c r="D332" s="48" t="s">
        <v>2258</v>
      </c>
      <c r="E332" s="48" t="s">
        <v>1326</v>
      </c>
      <c r="F332" s="48">
        <v>17015</v>
      </c>
      <c r="G332" s="48" t="s">
        <v>2073</v>
      </c>
      <c r="H332" s="48" t="s">
        <v>2073</v>
      </c>
    </row>
    <row r="333" ht="20" customHeight="1" spans="2:8">
      <c r="B333" s="46" t="s">
        <v>2267</v>
      </c>
      <c r="C333" s="47" t="s">
        <v>2268</v>
      </c>
      <c r="D333" s="46" t="s">
        <v>2269</v>
      </c>
      <c r="E333" s="46" t="s">
        <v>1326</v>
      </c>
      <c r="F333" s="46">
        <v>15205</v>
      </c>
      <c r="G333" s="46" t="s">
        <v>2073</v>
      </c>
      <c r="H333" s="46" t="s">
        <v>2073</v>
      </c>
    </row>
    <row r="334" ht="20" customHeight="1" spans="2:8">
      <c r="B334" s="48" t="s">
        <v>2270</v>
      </c>
      <c r="C334" s="49" t="s">
        <v>2268</v>
      </c>
      <c r="D334" s="48" t="s">
        <v>2271</v>
      </c>
      <c r="E334" s="48" t="s">
        <v>1326</v>
      </c>
      <c r="F334" s="48">
        <v>15205</v>
      </c>
      <c r="G334" s="48" t="s">
        <v>2073</v>
      </c>
      <c r="H334" s="48" t="s">
        <v>2073</v>
      </c>
    </row>
    <row r="335" ht="20" customHeight="1" spans="2:8">
      <c r="B335" s="46" t="s">
        <v>2272</v>
      </c>
      <c r="C335" s="47" t="s">
        <v>2273</v>
      </c>
      <c r="D335" s="46" t="s">
        <v>2274</v>
      </c>
      <c r="E335" s="46" t="s">
        <v>1326</v>
      </c>
      <c r="F335" s="46">
        <v>18707</v>
      </c>
      <c r="G335" s="46" t="s">
        <v>2073</v>
      </c>
      <c r="H335" s="46" t="s">
        <v>2073</v>
      </c>
    </row>
    <row r="336" ht="20" customHeight="1" spans="2:8">
      <c r="B336" s="48" t="s">
        <v>2275</v>
      </c>
      <c r="C336" s="49" t="s">
        <v>2252</v>
      </c>
      <c r="D336" s="48" t="s">
        <v>2250</v>
      </c>
      <c r="E336" s="48" t="s">
        <v>1326</v>
      </c>
      <c r="F336" s="48">
        <v>18640</v>
      </c>
      <c r="G336" s="48" t="s">
        <v>2073</v>
      </c>
      <c r="H336" s="48" t="s">
        <v>2073</v>
      </c>
    </row>
    <row r="337" ht="20" customHeight="1" spans="2:8">
      <c r="B337" s="46" t="s">
        <v>2276</v>
      </c>
      <c r="C337" s="47" t="s">
        <v>2277</v>
      </c>
      <c r="D337" s="46" t="s">
        <v>2250</v>
      </c>
      <c r="E337" s="46" t="s">
        <v>1326</v>
      </c>
      <c r="F337" s="46">
        <v>18640</v>
      </c>
      <c r="G337" s="46" t="s">
        <v>2073</v>
      </c>
      <c r="H337" s="46" t="s">
        <v>2073</v>
      </c>
    </row>
    <row r="338" ht="20" customHeight="1" spans="2:8">
      <c r="B338" s="48" t="s">
        <v>2278</v>
      </c>
      <c r="C338" s="49" t="s">
        <v>2279</v>
      </c>
      <c r="D338" s="48" t="s">
        <v>2280</v>
      </c>
      <c r="E338" s="48" t="s">
        <v>1326</v>
      </c>
      <c r="F338" s="48">
        <v>18512</v>
      </c>
      <c r="G338" s="48" t="s">
        <v>2073</v>
      </c>
      <c r="H338" s="48" t="s">
        <v>2073</v>
      </c>
    </row>
    <row r="339" ht="20" customHeight="1" spans="2:8">
      <c r="B339" s="46" t="s">
        <v>2281</v>
      </c>
      <c r="C339" s="47" t="s">
        <v>2282</v>
      </c>
      <c r="D339" s="46" t="s">
        <v>2250</v>
      </c>
      <c r="E339" s="46" t="s">
        <v>1326</v>
      </c>
      <c r="F339" s="46">
        <v>18643</v>
      </c>
      <c r="G339" s="46" t="s">
        <v>2073</v>
      </c>
      <c r="H339" s="46" t="s">
        <v>2073</v>
      </c>
    </row>
    <row r="340" ht="20" customHeight="1" spans="2:8">
      <c r="B340" s="48" t="s">
        <v>2283</v>
      </c>
      <c r="C340" s="49" t="s">
        <v>2284</v>
      </c>
      <c r="D340" s="48" t="s">
        <v>2285</v>
      </c>
      <c r="E340" s="48" t="s">
        <v>1326</v>
      </c>
      <c r="F340" s="48">
        <v>17257</v>
      </c>
      <c r="G340" s="48" t="s">
        <v>2073</v>
      </c>
      <c r="H340" s="48" t="s">
        <v>2073</v>
      </c>
    </row>
    <row r="341" ht="20" customHeight="1" spans="2:8">
      <c r="B341" s="46" t="s">
        <v>2286</v>
      </c>
      <c r="C341" s="47" t="s">
        <v>2287</v>
      </c>
      <c r="D341" s="46" t="s">
        <v>2258</v>
      </c>
      <c r="E341" s="46" t="s">
        <v>1326</v>
      </c>
      <c r="F341" s="46">
        <v>17013</v>
      </c>
      <c r="G341" s="46" t="s">
        <v>2073</v>
      </c>
      <c r="H341" s="46" t="s">
        <v>2073</v>
      </c>
    </row>
    <row r="342" ht="20" customHeight="1" spans="2:8">
      <c r="B342" s="48" t="s">
        <v>2288</v>
      </c>
      <c r="C342" s="49" t="s">
        <v>2289</v>
      </c>
      <c r="D342" s="48" t="s">
        <v>2290</v>
      </c>
      <c r="E342" s="48" t="s">
        <v>1326</v>
      </c>
      <c r="F342" s="48">
        <v>19530</v>
      </c>
      <c r="G342" s="48" t="s">
        <v>2073</v>
      </c>
      <c r="H342" s="48" t="s">
        <v>2073</v>
      </c>
    </row>
    <row r="343" ht="20" customHeight="1" spans="2:8">
      <c r="B343" s="46" t="s">
        <v>2291</v>
      </c>
      <c r="C343" s="47" t="s">
        <v>2292</v>
      </c>
      <c r="D343" s="46" t="s">
        <v>2293</v>
      </c>
      <c r="E343" s="46" t="s">
        <v>2294</v>
      </c>
      <c r="F343" s="46">
        <v>29172</v>
      </c>
      <c r="G343" s="46" t="s">
        <v>2295</v>
      </c>
      <c r="H343" s="46" t="s">
        <v>2295</v>
      </c>
    </row>
    <row r="344" ht="20" customHeight="1" spans="2:8">
      <c r="B344" s="48" t="s">
        <v>2296</v>
      </c>
      <c r="C344" s="49" t="s">
        <v>2297</v>
      </c>
      <c r="D344" s="48" t="s">
        <v>2293</v>
      </c>
      <c r="E344" s="48" t="s">
        <v>2294</v>
      </c>
      <c r="F344" s="48">
        <v>29172</v>
      </c>
      <c r="G344" s="48" t="s">
        <v>2295</v>
      </c>
      <c r="H344" s="48" t="s">
        <v>2295</v>
      </c>
    </row>
    <row r="345" ht="20" customHeight="1" spans="2:8">
      <c r="B345" s="46" t="s">
        <v>2298</v>
      </c>
      <c r="C345" s="47" t="s">
        <v>2299</v>
      </c>
      <c r="D345" s="46" t="s">
        <v>2300</v>
      </c>
      <c r="E345" s="46" t="s">
        <v>2294</v>
      </c>
      <c r="F345" s="46">
        <v>29418</v>
      </c>
      <c r="G345" s="46" t="s">
        <v>2295</v>
      </c>
      <c r="H345" s="46" t="s">
        <v>2295</v>
      </c>
    </row>
    <row r="346" ht="20" customHeight="1" spans="2:8">
      <c r="B346" s="48" t="s">
        <v>2301</v>
      </c>
      <c r="C346" s="49" t="s">
        <v>2302</v>
      </c>
      <c r="D346" s="48" t="s">
        <v>2303</v>
      </c>
      <c r="E346" s="48" t="s">
        <v>2294</v>
      </c>
      <c r="F346" s="48">
        <v>29303</v>
      </c>
      <c r="G346" s="48" t="s">
        <v>2295</v>
      </c>
      <c r="H346" s="48" t="s">
        <v>2295</v>
      </c>
    </row>
    <row r="347" ht="20" customHeight="1" spans="2:8">
      <c r="B347" s="46" t="s">
        <v>1370</v>
      </c>
      <c r="C347" s="47" t="s">
        <v>1371</v>
      </c>
      <c r="D347" s="46" t="s">
        <v>1368</v>
      </c>
      <c r="E347" s="46" t="s">
        <v>1366</v>
      </c>
      <c r="F347" s="46">
        <v>37090</v>
      </c>
      <c r="G347" s="46" t="s">
        <v>1775</v>
      </c>
      <c r="H347" s="46" t="s">
        <v>1775</v>
      </c>
    </row>
    <row r="348" ht="20" customHeight="1" spans="2:8">
      <c r="B348" s="48" t="s">
        <v>1365</v>
      </c>
      <c r="C348" s="49" t="s">
        <v>1369</v>
      </c>
      <c r="D348" s="48" t="s">
        <v>1368</v>
      </c>
      <c r="E348" s="48" t="s">
        <v>1366</v>
      </c>
      <c r="F348" s="48">
        <v>37090</v>
      </c>
      <c r="G348" s="48" t="s">
        <v>1775</v>
      </c>
      <c r="H348" s="48" t="s">
        <v>1775</v>
      </c>
    </row>
    <row r="349" ht="20" customHeight="1" spans="2:8">
      <c r="B349" s="46" t="s">
        <v>2304</v>
      </c>
      <c r="C349" s="47" t="s">
        <v>2305</v>
      </c>
      <c r="D349" s="46" t="s">
        <v>2306</v>
      </c>
      <c r="E349" s="46" t="s">
        <v>1366</v>
      </c>
      <c r="F349" s="46">
        <v>37127</v>
      </c>
      <c r="G349" s="46" t="s">
        <v>1775</v>
      </c>
      <c r="H349" s="46" t="s">
        <v>1775</v>
      </c>
    </row>
    <row r="350" ht="20" customHeight="1" spans="2:8">
      <c r="B350" s="48" t="s">
        <v>2307</v>
      </c>
      <c r="C350" s="49" t="s">
        <v>2308</v>
      </c>
      <c r="D350" s="48" t="s">
        <v>2309</v>
      </c>
      <c r="E350" s="48" t="s">
        <v>1366</v>
      </c>
      <c r="F350" s="48">
        <v>37217</v>
      </c>
      <c r="G350" s="48" t="s">
        <v>1775</v>
      </c>
      <c r="H350" s="48" t="s">
        <v>1775</v>
      </c>
    </row>
    <row r="351" ht="20" customHeight="1" spans="2:8">
      <c r="B351" s="46" t="s">
        <v>2310</v>
      </c>
      <c r="C351" s="47" t="s">
        <v>2308</v>
      </c>
      <c r="D351" s="46" t="s">
        <v>2309</v>
      </c>
      <c r="E351" s="46" t="s">
        <v>1366</v>
      </c>
      <c r="F351" s="46">
        <v>37217</v>
      </c>
      <c r="G351" s="46" t="s">
        <v>1775</v>
      </c>
      <c r="H351" s="46" t="s">
        <v>1775</v>
      </c>
    </row>
    <row r="352" ht="20" customHeight="1" spans="2:8">
      <c r="B352" s="48" t="s">
        <v>2311</v>
      </c>
      <c r="C352" s="49" t="s">
        <v>2312</v>
      </c>
      <c r="D352" s="48" t="s">
        <v>2313</v>
      </c>
      <c r="E352" s="48" t="s">
        <v>1366</v>
      </c>
      <c r="F352" s="48">
        <v>37416</v>
      </c>
      <c r="G352" s="48" t="s">
        <v>1775</v>
      </c>
      <c r="H352" s="48" t="s">
        <v>1775</v>
      </c>
    </row>
    <row r="353" ht="20" customHeight="1" spans="2:8">
      <c r="B353" s="46" t="s">
        <v>1372</v>
      </c>
      <c r="C353" s="47" t="s">
        <v>1375</v>
      </c>
      <c r="D353" s="46" t="s">
        <v>1374</v>
      </c>
      <c r="E353" s="46" t="s">
        <v>1366</v>
      </c>
      <c r="F353" s="46">
        <v>37310</v>
      </c>
      <c r="G353" s="46" t="s">
        <v>1775</v>
      </c>
      <c r="H353" s="46" t="s">
        <v>1775</v>
      </c>
    </row>
    <row r="354" ht="20" customHeight="1" spans="2:8">
      <c r="B354" s="48" t="s">
        <v>2314</v>
      </c>
      <c r="C354" s="49" t="s">
        <v>2315</v>
      </c>
      <c r="D354" s="48" t="s">
        <v>2316</v>
      </c>
      <c r="E354" s="48" t="s">
        <v>1366</v>
      </c>
      <c r="F354" s="48">
        <v>38118</v>
      </c>
      <c r="G354" s="48" t="s">
        <v>2317</v>
      </c>
      <c r="H354" s="48" t="s">
        <v>2317</v>
      </c>
    </row>
    <row r="355" ht="20" customHeight="1" spans="2:8">
      <c r="B355" s="46" t="s">
        <v>2318</v>
      </c>
      <c r="C355" s="47" t="s">
        <v>2319</v>
      </c>
      <c r="D355" s="46" t="s">
        <v>2320</v>
      </c>
      <c r="E355" s="46" t="s">
        <v>1366</v>
      </c>
      <c r="F355" s="46">
        <v>38118</v>
      </c>
      <c r="G355" s="46" t="s">
        <v>2317</v>
      </c>
      <c r="H355" s="46" t="s">
        <v>2317</v>
      </c>
    </row>
    <row r="356" ht="20" customHeight="1" spans="2:8">
      <c r="B356" s="48" t="s">
        <v>2321</v>
      </c>
      <c r="C356" s="49" t="s">
        <v>2322</v>
      </c>
      <c r="D356" s="48" t="s">
        <v>2323</v>
      </c>
      <c r="E356" s="48" t="s">
        <v>1280</v>
      </c>
      <c r="F356" s="48" t="s">
        <v>2324</v>
      </c>
      <c r="G356" s="48" t="s">
        <v>2325</v>
      </c>
      <c r="H356" s="48" t="s">
        <v>2325</v>
      </c>
    </row>
    <row r="357" ht="20" customHeight="1" spans="2:8">
      <c r="B357" s="46" t="s">
        <v>2326</v>
      </c>
      <c r="C357" s="47" t="s">
        <v>2327</v>
      </c>
      <c r="D357" s="46" t="s">
        <v>2328</v>
      </c>
      <c r="E357" s="46" t="s">
        <v>1280</v>
      </c>
      <c r="F357" s="46">
        <v>75261</v>
      </c>
      <c r="G357" s="46" t="s">
        <v>2325</v>
      </c>
      <c r="H357" s="46" t="s">
        <v>2325</v>
      </c>
    </row>
    <row r="358" ht="20" customHeight="1" spans="2:8">
      <c r="B358" s="48" t="s">
        <v>2329</v>
      </c>
      <c r="C358" s="49" t="s">
        <v>2330</v>
      </c>
      <c r="D358" s="48" t="s">
        <v>2331</v>
      </c>
      <c r="E358" s="48" t="s">
        <v>1280</v>
      </c>
      <c r="F358" s="48">
        <v>75019</v>
      </c>
      <c r="G358" s="48" t="s">
        <v>2325</v>
      </c>
      <c r="H358" s="48" t="s">
        <v>2325</v>
      </c>
    </row>
    <row r="359" ht="20" customHeight="1" spans="2:8">
      <c r="B359" s="46" t="s">
        <v>2332</v>
      </c>
      <c r="C359" s="47" t="s">
        <v>2333</v>
      </c>
      <c r="D359" s="46" t="s">
        <v>2334</v>
      </c>
      <c r="E359" s="46" t="s">
        <v>1280</v>
      </c>
      <c r="F359" s="46">
        <v>76177</v>
      </c>
      <c r="G359" s="46" t="s">
        <v>2325</v>
      </c>
      <c r="H359" s="46" t="s">
        <v>2325</v>
      </c>
    </row>
    <row r="360" ht="20" customHeight="1" spans="2:8">
      <c r="B360" s="48" t="s">
        <v>2335</v>
      </c>
      <c r="C360" s="49" t="s">
        <v>2336</v>
      </c>
      <c r="D360" s="48" t="s">
        <v>2337</v>
      </c>
      <c r="E360" s="48" t="s">
        <v>1280</v>
      </c>
      <c r="F360" s="48">
        <v>75063</v>
      </c>
      <c r="G360" s="48" t="s">
        <v>2325</v>
      </c>
      <c r="H360" s="48" t="s">
        <v>2325</v>
      </c>
    </row>
    <row r="361" ht="20" customHeight="1" spans="2:8">
      <c r="B361" s="46" t="s">
        <v>2338</v>
      </c>
      <c r="C361" s="47" t="s">
        <v>2327</v>
      </c>
      <c r="D361" s="46" t="s">
        <v>2337</v>
      </c>
      <c r="E361" s="46" t="s">
        <v>1280</v>
      </c>
      <c r="F361" s="46">
        <v>75063</v>
      </c>
      <c r="G361" s="46" t="s">
        <v>2325</v>
      </c>
      <c r="H361" s="46" t="s">
        <v>2325</v>
      </c>
    </row>
    <row r="362" ht="20" customHeight="1" spans="2:8">
      <c r="B362" s="48" t="s">
        <v>2339</v>
      </c>
      <c r="C362" s="49" t="s">
        <v>2336</v>
      </c>
      <c r="D362" s="48" t="s">
        <v>2337</v>
      </c>
      <c r="E362" s="48" t="s">
        <v>1280</v>
      </c>
      <c r="F362" s="48">
        <v>75063</v>
      </c>
      <c r="G362" s="48" t="s">
        <v>2325</v>
      </c>
      <c r="H362" s="48" t="s">
        <v>2325</v>
      </c>
    </row>
    <row r="363" ht="20" customHeight="1" spans="2:8">
      <c r="B363" s="46" t="s">
        <v>2340</v>
      </c>
      <c r="C363" s="47" t="s">
        <v>2341</v>
      </c>
      <c r="D363" s="46" t="s">
        <v>2342</v>
      </c>
      <c r="E363" s="46" t="s">
        <v>1280</v>
      </c>
      <c r="F363" s="46">
        <v>75241</v>
      </c>
      <c r="G363" s="46" t="s">
        <v>2325</v>
      </c>
      <c r="H363" s="46" t="s">
        <v>2325</v>
      </c>
    </row>
    <row r="364" ht="20" customHeight="1" spans="2:8">
      <c r="B364" s="48" t="s">
        <v>2343</v>
      </c>
      <c r="C364" s="49" t="s">
        <v>2344</v>
      </c>
      <c r="D364" s="48" t="s">
        <v>2345</v>
      </c>
      <c r="E364" s="48" t="s">
        <v>1280</v>
      </c>
      <c r="F364" s="48">
        <v>75261</v>
      </c>
      <c r="G364" s="48" t="s">
        <v>2325</v>
      </c>
      <c r="H364" s="48" t="s">
        <v>2325</v>
      </c>
    </row>
    <row r="365" ht="20" customHeight="1" spans="2:8">
      <c r="B365" s="46" t="s">
        <v>2346</v>
      </c>
      <c r="C365" s="47" t="s">
        <v>2347</v>
      </c>
      <c r="D365" s="46" t="s">
        <v>2334</v>
      </c>
      <c r="E365" s="46" t="s">
        <v>1280</v>
      </c>
      <c r="F365" s="46">
        <v>76177</v>
      </c>
      <c r="G365" s="46" t="s">
        <v>2325</v>
      </c>
      <c r="H365" s="46" t="s">
        <v>2325</v>
      </c>
    </row>
    <row r="366" ht="20" customHeight="1" spans="2:8">
      <c r="B366" s="48" t="s">
        <v>2348</v>
      </c>
      <c r="C366" s="49" t="s">
        <v>2349</v>
      </c>
      <c r="D366" s="48" t="s">
        <v>2334</v>
      </c>
      <c r="E366" s="48" t="s">
        <v>1280</v>
      </c>
      <c r="F366" s="48">
        <v>76106</v>
      </c>
      <c r="G366" s="48" t="s">
        <v>2325</v>
      </c>
      <c r="H366" s="48" t="s">
        <v>2325</v>
      </c>
    </row>
    <row r="367" ht="20" customHeight="1" spans="2:8">
      <c r="B367" s="46" t="s">
        <v>2350</v>
      </c>
      <c r="C367" s="47" t="s">
        <v>2351</v>
      </c>
      <c r="D367" s="46" t="s">
        <v>2328</v>
      </c>
      <c r="E367" s="46" t="s">
        <v>1280</v>
      </c>
      <c r="F367" s="46">
        <v>76051</v>
      </c>
      <c r="G367" s="46" t="s">
        <v>2325</v>
      </c>
      <c r="H367" s="46" t="s">
        <v>2325</v>
      </c>
    </row>
    <row r="368" ht="20" customHeight="1" spans="2:8">
      <c r="B368" s="48" t="s">
        <v>2352</v>
      </c>
      <c r="C368" s="49" t="s">
        <v>2353</v>
      </c>
      <c r="D368" s="48" t="s">
        <v>2331</v>
      </c>
      <c r="E368" s="48" t="s">
        <v>1280</v>
      </c>
      <c r="F368" s="48">
        <v>75019</v>
      </c>
      <c r="G368" s="48" t="s">
        <v>2325</v>
      </c>
      <c r="H368" s="48" t="s">
        <v>2325</v>
      </c>
    </row>
    <row r="369" ht="20" customHeight="1" spans="2:8">
      <c r="B369" s="46" t="s">
        <v>2354</v>
      </c>
      <c r="C369" s="47" t="s">
        <v>2355</v>
      </c>
      <c r="D369" s="46" t="s">
        <v>2342</v>
      </c>
      <c r="E369" s="46" t="s">
        <v>1280</v>
      </c>
      <c r="F369" s="46">
        <v>75241</v>
      </c>
      <c r="G369" s="46" t="s">
        <v>2325</v>
      </c>
      <c r="H369" s="46" t="s">
        <v>2325</v>
      </c>
    </row>
    <row r="370" ht="20" customHeight="1" spans="2:8">
      <c r="B370" s="48" t="s">
        <v>2356</v>
      </c>
      <c r="C370" s="49" t="s">
        <v>2357</v>
      </c>
      <c r="D370" s="48" t="s">
        <v>2163</v>
      </c>
      <c r="E370" s="48" t="s">
        <v>1280</v>
      </c>
      <c r="F370" s="48">
        <v>75134</v>
      </c>
      <c r="G370" s="48" t="s">
        <v>2325</v>
      </c>
      <c r="H370" s="48" t="s">
        <v>2325</v>
      </c>
    </row>
    <row r="371" ht="20" customHeight="1" spans="2:8">
      <c r="B371" s="46" t="s">
        <v>2358</v>
      </c>
      <c r="C371" s="47" t="s">
        <v>2359</v>
      </c>
      <c r="D371" s="46" t="s">
        <v>2342</v>
      </c>
      <c r="E371" s="46" t="s">
        <v>1280</v>
      </c>
      <c r="F371" s="46">
        <v>75241</v>
      </c>
      <c r="G371" s="46" t="s">
        <v>2325</v>
      </c>
      <c r="H371" s="46" t="s">
        <v>2325</v>
      </c>
    </row>
    <row r="372" ht="20" customHeight="1" spans="2:8">
      <c r="B372" s="48" t="s">
        <v>2360</v>
      </c>
      <c r="C372" s="49" t="s">
        <v>2361</v>
      </c>
      <c r="D372" s="48" t="s">
        <v>2362</v>
      </c>
      <c r="E372" s="48" t="s">
        <v>1280</v>
      </c>
      <c r="F372" s="48">
        <v>78666</v>
      </c>
      <c r="G372" s="48" t="s">
        <v>2325</v>
      </c>
      <c r="H372" s="48" t="s">
        <v>2325</v>
      </c>
    </row>
    <row r="373" ht="20" customHeight="1" spans="2:8">
      <c r="B373" s="46" t="s">
        <v>2363</v>
      </c>
      <c r="C373" s="47" t="s">
        <v>2364</v>
      </c>
      <c r="D373" s="46" t="s">
        <v>2342</v>
      </c>
      <c r="E373" s="46" t="s">
        <v>1280</v>
      </c>
      <c r="F373" s="46">
        <v>75235</v>
      </c>
      <c r="G373" s="46" t="s">
        <v>2325</v>
      </c>
      <c r="H373" s="46" t="s">
        <v>2325</v>
      </c>
    </row>
    <row r="374" ht="20" customHeight="1" spans="2:8">
      <c r="B374" s="48" t="s">
        <v>2365</v>
      </c>
      <c r="C374" s="49" t="s">
        <v>2349</v>
      </c>
      <c r="D374" s="48" t="s">
        <v>2334</v>
      </c>
      <c r="E374" s="48" t="s">
        <v>1280</v>
      </c>
      <c r="F374" s="48">
        <v>76106</v>
      </c>
      <c r="G374" s="48" t="s">
        <v>2325</v>
      </c>
      <c r="H374" s="48" t="s">
        <v>2325</v>
      </c>
    </row>
    <row r="375" ht="20" customHeight="1" spans="2:8">
      <c r="B375" s="46" t="s">
        <v>2366</v>
      </c>
      <c r="C375" s="47" t="s">
        <v>2367</v>
      </c>
      <c r="D375" s="46" t="s">
        <v>2368</v>
      </c>
      <c r="E375" s="46" t="s">
        <v>1280</v>
      </c>
      <c r="F375" s="46">
        <v>77802</v>
      </c>
      <c r="G375" s="46" t="s">
        <v>2325</v>
      </c>
      <c r="H375" s="46" t="s">
        <v>2325</v>
      </c>
    </row>
    <row r="376" ht="20" customHeight="1" spans="2:8">
      <c r="B376" s="48" t="s">
        <v>2369</v>
      </c>
      <c r="C376" s="49" t="s">
        <v>2370</v>
      </c>
      <c r="D376" s="48" t="s">
        <v>2328</v>
      </c>
      <c r="E376" s="48" t="s">
        <v>1280</v>
      </c>
      <c r="F376" s="48">
        <v>75261</v>
      </c>
      <c r="G376" s="48" t="s">
        <v>2325</v>
      </c>
      <c r="H376" s="48" t="s">
        <v>2325</v>
      </c>
    </row>
    <row r="377" ht="20" customHeight="1" spans="2:8">
      <c r="B377" s="46" t="s">
        <v>2371</v>
      </c>
      <c r="C377" s="47" t="s">
        <v>2372</v>
      </c>
      <c r="D377" s="46" t="s">
        <v>2373</v>
      </c>
      <c r="E377" s="46" t="s">
        <v>1280</v>
      </c>
      <c r="F377" s="46">
        <v>75172</v>
      </c>
      <c r="G377" s="46" t="s">
        <v>2325</v>
      </c>
      <c r="H377" s="46" t="s">
        <v>2325</v>
      </c>
    </row>
    <row r="378" ht="20" customHeight="1" spans="2:8">
      <c r="B378" s="48" t="s">
        <v>2374</v>
      </c>
      <c r="C378" s="49" t="s">
        <v>2375</v>
      </c>
      <c r="D378" s="48" t="s">
        <v>2342</v>
      </c>
      <c r="E378" s="48" t="s">
        <v>1280</v>
      </c>
      <c r="F378" s="48">
        <v>75236</v>
      </c>
      <c r="G378" s="48" t="s">
        <v>2325</v>
      </c>
      <c r="H378" s="48" t="s">
        <v>2325</v>
      </c>
    </row>
    <row r="379" ht="20" customHeight="1" spans="2:8">
      <c r="B379" s="46" t="s">
        <v>2376</v>
      </c>
      <c r="C379" s="47" t="s">
        <v>2377</v>
      </c>
      <c r="D379" s="46" t="s">
        <v>2334</v>
      </c>
      <c r="E379" s="46" t="s">
        <v>1280</v>
      </c>
      <c r="F379" s="46">
        <v>76155</v>
      </c>
      <c r="G379" s="46" t="s">
        <v>2325</v>
      </c>
      <c r="H379" s="46" t="s">
        <v>2325</v>
      </c>
    </row>
    <row r="380" ht="20" customHeight="1" spans="2:8">
      <c r="B380" s="48" t="s">
        <v>2378</v>
      </c>
      <c r="C380" s="49" t="s">
        <v>2349</v>
      </c>
      <c r="D380" s="48" t="s">
        <v>2334</v>
      </c>
      <c r="E380" s="48" t="s">
        <v>1280</v>
      </c>
      <c r="F380" s="48">
        <v>76106</v>
      </c>
      <c r="G380" s="48" t="s">
        <v>2379</v>
      </c>
      <c r="H380" s="48" t="s">
        <v>2379</v>
      </c>
    </row>
    <row r="381" ht="20" customHeight="1" spans="2:8">
      <c r="B381" s="46" t="s">
        <v>2380</v>
      </c>
      <c r="C381" s="47" t="s">
        <v>2381</v>
      </c>
      <c r="D381" s="46" t="s">
        <v>2382</v>
      </c>
      <c r="E381" s="46" t="s">
        <v>1280</v>
      </c>
      <c r="F381" s="46">
        <v>75172</v>
      </c>
      <c r="G381" s="46" t="s">
        <v>2379</v>
      </c>
      <c r="H381" s="46" t="s">
        <v>2379</v>
      </c>
    </row>
    <row r="382" ht="20" customHeight="1" spans="2:8">
      <c r="B382" s="48" t="s">
        <v>2383</v>
      </c>
      <c r="C382" s="49" t="s">
        <v>2384</v>
      </c>
      <c r="D382" s="48" t="s">
        <v>2385</v>
      </c>
      <c r="E382" s="48" t="s">
        <v>1280</v>
      </c>
      <c r="F382" s="48">
        <v>78758</v>
      </c>
      <c r="G382" s="48" t="s">
        <v>2379</v>
      </c>
      <c r="H382" s="48" t="s">
        <v>2379</v>
      </c>
    </row>
    <row r="383" ht="20" customHeight="1" spans="2:8">
      <c r="B383" s="46" t="s">
        <v>2386</v>
      </c>
      <c r="C383" s="47" t="s">
        <v>2387</v>
      </c>
      <c r="D383" s="46" t="s">
        <v>2388</v>
      </c>
      <c r="E383" s="46" t="s">
        <v>1280</v>
      </c>
      <c r="F383" s="46">
        <v>77338</v>
      </c>
      <c r="G383" s="46" t="s">
        <v>2379</v>
      </c>
      <c r="H383" s="46" t="s">
        <v>2379</v>
      </c>
    </row>
    <row r="384" ht="20" customHeight="1" spans="2:8">
      <c r="B384" s="48" t="s">
        <v>2389</v>
      </c>
      <c r="C384" s="49" t="s">
        <v>2390</v>
      </c>
      <c r="D384" s="48" t="s">
        <v>2391</v>
      </c>
      <c r="E384" s="48" t="s">
        <v>1280</v>
      </c>
      <c r="F384" s="48">
        <v>77038</v>
      </c>
      <c r="G384" s="48" t="s">
        <v>2379</v>
      </c>
      <c r="H384" s="48" t="s">
        <v>2379</v>
      </c>
    </row>
    <row r="385" ht="20" customHeight="1" spans="2:8">
      <c r="B385" s="46" t="s">
        <v>1423</v>
      </c>
      <c r="C385" s="47" t="s">
        <v>1425</v>
      </c>
      <c r="D385" s="46" t="s">
        <v>1424</v>
      </c>
      <c r="E385" s="46" t="s">
        <v>1280</v>
      </c>
      <c r="F385" s="46">
        <v>77423</v>
      </c>
      <c r="G385" s="46" t="s">
        <v>2379</v>
      </c>
      <c r="H385" s="46" t="s">
        <v>2379</v>
      </c>
    </row>
    <row r="386" ht="20" customHeight="1" spans="2:8">
      <c r="B386" s="48" t="s">
        <v>2392</v>
      </c>
      <c r="C386" s="49" t="s">
        <v>2393</v>
      </c>
      <c r="D386" s="48" t="s">
        <v>2331</v>
      </c>
      <c r="E386" s="48" t="s">
        <v>1280</v>
      </c>
      <c r="F386" s="48">
        <v>75261</v>
      </c>
      <c r="G386" s="48" t="s">
        <v>2379</v>
      </c>
      <c r="H386" s="48" t="s">
        <v>2379</v>
      </c>
    </row>
    <row r="387" ht="20" customHeight="1" spans="2:8">
      <c r="B387" s="46" t="s">
        <v>2394</v>
      </c>
      <c r="C387" s="47" t="s">
        <v>2395</v>
      </c>
      <c r="D387" s="46" t="s">
        <v>2391</v>
      </c>
      <c r="E387" s="46" t="s">
        <v>1280</v>
      </c>
      <c r="F387" s="46">
        <v>77092</v>
      </c>
      <c r="G387" s="46" t="s">
        <v>2379</v>
      </c>
      <c r="H387" s="46" t="s">
        <v>2379</v>
      </c>
    </row>
    <row r="388" ht="20" customHeight="1" spans="2:8">
      <c r="B388" s="48" t="s">
        <v>2396</v>
      </c>
      <c r="C388" s="49" t="s">
        <v>2395</v>
      </c>
      <c r="D388" s="48" t="s">
        <v>2391</v>
      </c>
      <c r="E388" s="48" t="s">
        <v>1280</v>
      </c>
      <c r="F388" s="48">
        <v>77092</v>
      </c>
      <c r="G388" s="48" t="s">
        <v>2379</v>
      </c>
      <c r="H388" s="48" t="s">
        <v>2379</v>
      </c>
    </row>
    <row r="389" ht="20" customHeight="1" spans="2:8">
      <c r="B389" s="46" t="s">
        <v>2397</v>
      </c>
      <c r="C389" s="47"/>
      <c r="D389" s="46" t="s">
        <v>2391</v>
      </c>
      <c r="E389" s="46" t="s">
        <v>1280</v>
      </c>
      <c r="F389" s="46">
        <v>77064</v>
      </c>
      <c r="G389" s="46" t="s">
        <v>2379</v>
      </c>
      <c r="H389" s="46" t="s">
        <v>2379</v>
      </c>
    </row>
    <row r="390" ht="20" customHeight="1" spans="2:8">
      <c r="B390" s="48" t="s">
        <v>2398</v>
      </c>
      <c r="C390" s="49"/>
      <c r="D390" s="48" t="s">
        <v>2391</v>
      </c>
      <c r="E390" s="48" t="s">
        <v>1280</v>
      </c>
      <c r="F390" s="48">
        <v>77040</v>
      </c>
      <c r="G390" s="48" t="s">
        <v>2379</v>
      </c>
      <c r="H390" s="48" t="s">
        <v>2379</v>
      </c>
    </row>
    <row r="391" ht="20" customHeight="1" spans="2:8">
      <c r="B391" s="46" t="s">
        <v>2399</v>
      </c>
      <c r="C391" s="47" t="s">
        <v>2400</v>
      </c>
      <c r="D391" s="46" t="s">
        <v>2401</v>
      </c>
      <c r="E391" s="46" t="s">
        <v>1280</v>
      </c>
      <c r="F391" s="46">
        <v>78154</v>
      </c>
      <c r="G391" s="46" t="s">
        <v>2379</v>
      </c>
      <c r="H391" s="46" t="s">
        <v>2379</v>
      </c>
    </row>
    <row r="392" ht="20" customHeight="1" spans="2:8">
      <c r="B392" s="48" t="s">
        <v>2402</v>
      </c>
      <c r="C392" s="49" t="s">
        <v>2403</v>
      </c>
      <c r="D392" s="48" t="s">
        <v>2362</v>
      </c>
      <c r="E392" s="48" t="s">
        <v>1280</v>
      </c>
      <c r="F392" s="48">
        <v>78666</v>
      </c>
      <c r="G392" s="48" t="s">
        <v>2379</v>
      </c>
      <c r="H392" s="48" t="s">
        <v>2379</v>
      </c>
    </row>
    <row r="393" ht="20" customHeight="1" spans="2:8">
      <c r="B393" s="46" t="s">
        <v>2404</v>
      </c>
      <c r="C393" s="47" t="s">
        <v>2405</v>
      </c>
      <c r="D393" s="46" t="s">
        <v>2406</v>
      </c>
      <c r="E393" s="46" t="s">
        <v>1280</v>
      </c>
      <c r="F393" s="46">
        <v>78227</v>
      </c>
      <c r="G393" s="46" t="s">
        <v>2379</v>
      </c>
      <c r="H393" s="46" t="s">
        <v>2379</v>
      </c>
    </row>
    <row r="394" ht="20" customHeight="1" spans="2:8">
      <c r="B394" s="48" t="s">
        <v>2407</v>
      </c>
      <c r="C394" s="49" t="s">
        <v>2367</v>
      </c>
      <c r="D394" s="48" t="s">
        <v>2368</v>
      </c>
      <c r="E394" s="48" t="s">
        <v>1280</v>
      </c>
      <c r="F394" s="48">
        <v>77802</v>
      </c>
      <c r="G394" s="48" t="s">
        <v>2379</v>
      </c>
      <c r="H394" s="48" t="s">
        <v>2379</v>
      </c>
    </row>
    <row r="395" ht="20" customHeight="1" spans="2:8">
      <c r="B395" s="46" t="s">
        <v>2408</v>
      </c>
      <c r="C395" s="47" t="s">
        <v>2409</v>
      </c>
      <c r="D395" s="46" t="s">
        <v>2385</v>
      </c>
      <c r="E395" s="46" t="s">
        <v>1280</v>
      </c>
      <c r="F395" s="46">
        <v>78758</v>
      </c>
      <c r="G395" s="46" t="s">
        <v>2379</v>
      </c>
      <c r="H395" s="46" t="s">
        <v>2379</v>
      </c>
    </row>
    <row r="396" ht="20" customHeight="1" spans="2:8">
      <c r="B396" s="48" t="s">
        <v>2410</v>
      </c>
      <c r="C396" s="49" t="s">
        <v>2395</v>
      </c>
      <c r="D396" s="48" t="s">
        <v>2391</v>
      </c>
      <c r="E396" s="48" t="s">
        <v>1280</v>
      </c>
      <c r="F396" s="48">
        <v>77092</v>
      </c>
      <c r="G396" s="48" t="s">
        <v>2379</v>
      </c>
      <c r="H396" s="48" t="s">
        <v>2379</v>
      </c>
    </row>
    <row r="397" ht="20" customHeight="1" spans="2:8">
      <c r="B397" s="46" t="s">
        <v>2411</v>
      </c>
      <c r="C397" s="47"/>
      <c r="D397" s="46" t="s">
        <v>2337</v>
      </c>
      <c r="E397" s="46" t="s">
        <v>1280</v>
      </c>
      <c r="F397" s="46">
        <v>75014</v>
      </c>
      <c r="G397" s="46" t="s">
        <v>2379</v>
      </c>
      <c r="H397" s="46" t="s">
        <v>2379</v>
      </c>
    </row>
    <row r="398" ht="20" customHeight="1" spans="2:8">
      <c r="B398" s="48" t="s">
        <v>2412</v>
      </c>
      <c r="C398" s="49"/>
      <c r="D398" s="48" t="s">
        <v>2385</v>
      </c>
      <c r="E398" s="48" t="s">
        <v>1280</v>
      </c>
      <c r="F398" s="48">
        <v>73301</v>
      </c>
      <c r="G398" s="48" t="s">
        <v>2379</v>
      </c>
      <c r="H398" s="48" t="s">
        <v>2379</v>
      </c>
    </row>
    <row r="399" ht="20" customHeight="1" spans="2:8">
      <c r="B399" s="46" t="s">
        <v>2413</v>
      </c>
      <c r="C399" s="47"/>
      <c r="D399" s="46" t="s">
        <v>2391</v>
      </c>
      <c r="E399" s="46" t="s">
        <v>1280</v>
      </c>
      <c r="F399" s="46">
        <v>77001</v>
      </c>
      <c r="G399" s="46" t="s">
        <v>2379</v>
      </c>
      <c r="H399" s="46" t="s">
        <v>2379</v>
      </c>
    </row>
    <row r="400" ht="20" customHeight="1" spans="2:8">
      <c r="B400" s="48" t="s">
        <v>2414</v>
      </c>
      <c r="C400" s="49" t="s">
        <v>2415</v>
      </c>
      <c r="D400" s="48" t="s">
        <v>2416</v>
      </c>
      <c r="E400" s="48" t="s">
        <v>1282</v>
      </c>
      <c r="F400" s="48">
        <v>84116</v>
      </c>
      <c r="G400" s="48" t="s">
        <v>2416</v>
      </c>
      <c r="H400" s="48" t="s">
        <v>2416</v>
      </c>
    </row>
    <row r="401" ht="20" customHeight="1" spans="2:8">
      <c r="B401" s="46" t="s">
        <v>2417</v>
      </c>
      <c r="C401" s="47" t="s">
        <v>2418</v>
      </c>
      <c r="D401" s="46" t="s">
        <v>2419</v>
      </c>
      <c r="E401" s="46" t="s">
        <v>1346</v>
      </c>
      <c r="F401" s="46">
        <v>20166</v>
      </c>
      <c r="G401" s="46" t="s">
        <v>1989</v>
      </c>
      <c r="H401" s="46" t="s">
        <v>1989</v>
      </c>
    </row>
    <row r="402" ht="20" customHeight="1" spans="2:8">
      <c r="B402" s="48" t="s">
        <v>2420</v>
      </c>
      <c r="C402" s="49" t="s">
        <v>2421</v>
      </c>
      <c r="D402" s="48" t="s">
        <v>2422</v>
      </c>
      <c r="E402" s="48" t="s">
        <v>1346</v>
      </c>
      <c r="F402" s="48">
        <v>22624</v>
      </c>
      <c r="G402" s="48" t="s">
        <v>1989</v>
      </c>
      <c r="H402" s="48" t="s">
        <v>1989</v>
      </c>
    </row>
    <row r="403" ht="20" customHeight="1" spans="2:8">
      <c r="B403" s="46" t="s">
        <v>2423</v>
      </c>
      <c r="C403" s="47" t="s">
        <v>2424</v>
      </c>
      <c r="D403" s="46" t="s">
        <v>2425</v>
      </c>
      <c r="E403" s="46" t="s">
        <v>1346</v>
      </c>
      <c r="F403" s="46">
        <v>22151</v>
      </c>
      <c r="G403" s="46" t="s">
        <v>1989</v>
      </c>
      <c r="H403" s="46" t="s">
        <v>1989</v>
      </c>
    </row>
    <row r="404" ht="20" customHeight="1" spans="2:8">
      <c r="B404" s="48" t="s">
        <v>2426</v>
      </c>
      <c r="C404" s="49" t="s">
        <v>2427</v>
      </c>
      <c r="D404" s="48" t="s">
        <v>2425</v>
      </c>
      <c r="E404" s="48" t="s">
        <v>1346</v>
      </c>
      <c r="F404" s="48">
        <v>22151</v>
      </c>
      <c r="G404" s="48" t="s">
        <v>1989</v>
      </c>
      <c r="H404" s="48" t="s">
        <v>1989</v>
      </c>
    </row>
    <row r="405" ht="20" customHeight="1" spans="2:8">
      <c r="B405" s="46" t="s">
        <v>2428</v>
      </c>
      <c r="C405" s="47" t="s">
        <v>2429</v>
      </c>
      <c r="D405" s="46" t="s">
        <v>2430</v>
      </c>
      <c r="E405" s="46" t="s">
        <v>1346</v>
      </c>
      <c r="F405" s="46">
        <v>23323</v>
      </c>
      <c r="G405" s="46" t="s">
        <v>2431</v>
      </c>
      <c r="H405" s="46" t="s">
        <v>2431</v>
      </c>
    </row>
    <row r="406" ht="20" customHeight="1" spans="2:8">
      <c r="B406" s="48" t="s">
        <v>1345</v>
      </c>
      <c r="C406" s="49" t="s">
        <v>1348</v>
      </c>
      <c r="D406" s="48" t="s">
        <v>1347</v>
      </c>
      <c r="E406" s="48" t="s">
        <v>1346</v>
      </c>
      <c r="F406" s="48">
        <v>23803</v>
      </c>
      <c r="G406" s="48" t="s">
        <v>2431</v>
      </c>
      <c r="H406" s="48" t="s">
        <v>2431</v>
      </c>
    </row>
    <row r="407" ht="20" customHeight="1" spans="2:8">
      <c r="B407" s="46" t="s">
        <v>2432</v>
      </c>
      <c r="C407" s="47" t="s">
        <v>2433</v>
      </c>
      <c r="D407" s="46" t="s">
        <v>2434</v>
      </c>
      <c r="E407" s="46" t="s">
        <v>1346</v>
      </c>
      <c r="F407" s="46">
        <v>23836</v>
      </c>
      <c r="G407" s="46" t="s">
        <v>2431</v>
      </c>
      <c r="H407" s="46" t="s">
        <v>2431</v>
      </c>
    </row>
    <row r="408" ht="20" customHeight="1" spans="2:8">
      <c r="B408" s="48" t="s">
        <v>2435</v>
      </c>
      <c r="C408" s="49" t="s">
        <v>2436</v>
      </c>
      <c r="D408" s="48" t="s">
        <v>2437</v>
      </c>
      <c r="E408" s="48" t="s">
        <v>1346</v>
      </c>
      <c r="F408" s="48">
        <v>23836</v>
      </c>
      <c r="G408" s="48" t="s">
        <v>2431</v>
      </c>
      <c r="H408" s="48" t="s">
        <v>2431</v>
      </c>
    </row>
    <row r="409" ht="20" customHeight="1" spans="2:8">
      <c r="B409" s="46" t="s">
        <v>2438</v>
      </c>
      <c r="C409" s="47" t="s">
        <v>2439</v>
      </c>
      <c r="D409" s="46" t="s">
        <v>2440</v>
      </c>
      <c r="E409" s="46" t="s">
        <v>1346</v>
      </c>
      <c r="F409" s="46">
        <v>23005</v>
      </c>
      <c r="G409" s="46" t="s">
        <v>2431</v>
      </c>
      <c r="H409" s="46" t="s">
        <v>2431</v>
      </c>
    </row>
    <row r="410" ht="20" customHeight="1" spans="2:8">
      <c r="B410" s="48" t="s">
        <v>2441</v>
      </c>
      <c r="C410" s="49"/>
      <c r="D410" s="48" t="s">
        <v>2430</v>
      </c>
      <c r="E410" s="48" t="s">
        <v>1346</v>
      </c>
      <c r="F410" s="48"/>
      <c r="G410" s="48" t="s">
        <v>2431</v>
      </c>
      <c r="H410" s="48" t="s">
        <v>2431</v>
      </c>
    </row>
    <row r="411" ht="20" customHeight="1" spans="2:8">
      <c r="B411" s="46" t="s">
        <v>2442</v>
      </c>
      <c r="C411" s="47" t="s">
        <v>2443</v>
      </c>
      <c r="D411" s="46" t="s">
        <v>1626</v>
      </c>
      <c r="E411" s="46" t="s">
        <v>1346</v>
      </c>
      <c r="F411" s="46">
        <v>23230</v>
      </c>
      <c r="G411" s="46" t="s">
        <v>2431</v>
      </c>
      <c r="H411" s="46" t="s">
        <v>2431</v>
      </c>
    </row>
    <row r="412" ht="20" customHeight="1" spans="2:8">
      <c r="B412" s="48" t="s">
        <v>2444</v>
      </c>
      <c r="C412" s="49" t="s">
        <v>2445</v>
      </c>
      <c r="D412" s="48" t="s">
        <v>2446</v>
      </c>
      <c r="E412" s="48" t="s">
        <v>2447</v>
      </c>
      <c r="F412" s="48">
        <v>98121</v>
      </c>
      <c r="G412" s="48" t="s">
        <v>2448</v>
      </c>
      <c r="H412" s="48" t="s">
        <v>2448</v>
      </c>
    </row>
    <row r="413" ht="20" customHeight="1" spans="2:8">
      <c r="B413" s="46" t="s">
        <v>2449</v>
      </c>
      <c r="C413" s="47" t="s">
        <v>2450</v>
      </c>
      <c r="D413" s="46" t="s">
        <v>2451</v>
      </c>
      <c r="E413" s="46" t="s">
        <v>2447</v>
      </c>
      <c r="F413" s="46">
        <v>98390</v>
      </c>
      <c r="G413" s="46" t="s">
        <v>2448</v>
      </c>
      <c r="H413" s="46" t="s">
        <v>2448</v>
      </c>
    </row>
    <row r="414" ht="20" customHeight="1" spans="2:8">
      <c r="B414" s="48" t="s">
        <v>605</v>
      </c>
      <c r="C414" s="49" t="s">
        <v>2452</v>
      </c>
      <c r="D414" s="48" t="s">
        <v>2453</v>
      </c>
      <c r="E414" s="48" t="s">
        <v>2447</v>
      </c>
      <c r="F414" s="48">
        <v>98327</v>
      </c>
      <c r="G414" s="48" t="s">
        <v>2448</v>
      </c>
      <c r="H414" s="48" t="s">
        <v>2448</v>
      </c>
    </row>
    <row r="415" ht="20" customHeight="1" spans="2:8">
      <c r="B415" s="46" t="s">
        <v>2454</v>
      </c>
      <c r="C415" s="47" t="s">
        <v>2455</v>
      </c>
      <c r="D415" s="46" t="s">
        <v>2456</v>
      </c>
      <c r="E415" s="46" t="s">
        <v>2447</v>
      </c>
      <c r="F415" s="46">
        <v>98032</v>
      </c>
      <c r="G415" s="46" t="s">
        <v>2448</v>
      </c>
      <c r="H415" s="46" t="s">
        <v>2448</v>
      </c>
    </row>
    <row r="416" ht="20" customHeight="1" spans="2:8">
      <c r="B416" s="48" t="s">
        <v>2457</v>
      </c>
      <c r="C416" s="49" t="s">
        <v>2458</v>
      </c>
      <c r="D416" s="48" t="s">
        <v>2456</v>
      </c>
      <c r="E416" s="48" t="s">
        <v>2447</v>
      </c>
      <c r="F416" s="48">
        <v>98032</v>
      </c>
      <c r="G416" s="48" t="s">
        <v>2448</v>
      </c>
      <c r="H416" s="48" t="s">
        <v>2448</v>
      </c>
    </row>
    <row r="417" ht="20" customHeight="1" spans="2:8">
      <c r="B417" s="46" t="s">
        <v>2459</v>
      </c>
      <c r="C417" s="47" t="s">
        <v>2460</v>
      </c>
      <c r="D417" s="46" t="s">
        <v>2456</v>
      </c>
      <c r="E417" s="46" t="s">
        <v>2447</v>
      </c>
      <c r="F417" s="46">
        <v>98032</v>
      </c>
      <c r="G417" s="46" t="s">
        <v>2448</v>
      </c>
      <c r="H417" s="46" t="s">
        <v>2448</v>
      </c>
    </row>
    <row r="418" ht="20" customHeight="1" spans="2:8">
      <c r="B418" s="48" t="s">
        <v>2461</v>
      </c>
      <c r="C418" s="49" t="s">
        <v>2462</v>
      </c>
      <c r="D418" s="48" t="s">
        <v>2451</v>
      </c>
      <c r="E418" s="48" t="s">
        <v>2447</v>
      </c>
      <c r="F418" s="48">
        <v>98390</v>
      </c>
      <c r="G418" s="48" t="s">
        <v>2448</v>
      </c>
      <c r="H418" s="48" t="s">
        <v>2448</v>
      </c>
    </row>
    <row r="419" ht="20" customHeight="1" spans="2:8">
      <c r="B419" s="46" t="s">
        <v>2463</v>
      </c>
      <c r="C419" s="47" t="s">
        <v>2464</v>
      </c>
      <c r="D419" s="46" t="s">
        <v>2451</v>
      </c>
      <c r="E419" s="46" t="s">
        <v>2447</v>
      </c>
      <c r="F419" s="46">
        <v>98390</v>
      </c>
      <c r="G419" s="46" t="s">
        <v>2448</v>
      </c>
      <c r="H419" s="46" t="s">
        <v>2448</v>
      </c>
    </row>
    <row r="420" ht="20" customHeight="1" spans="2:8">
      <c r="B420" s="48" t="s">
        <v>2465</v>
      </c>
      <c r="C420" s="49" t="s">
        <v>2466</v>
      </c>
      <c r="D420" s="48" t="s">
        <v>2446</v>
      </c>
      <c r="E420" s="48" t="s">
        <v>2447</v>
      </c>
      <c r="F420" s="48">
        <v>98108</v>
      </c>
      <c r="G420" s="48" t="s">
        <v>2448</v>
      </c>
      <c r="H420" s="48" t="s">
        <v>2448</v>
      </c>
    </row>
    <row r="421" ht="20" customHeight="1" spans="2:8">
      <c r="B421" s="46" t="s">
        <v>2467</v>
      </c>
      <c r="C421" s="47" t="s">
        <v>2468</v>
      </c>
      <c r="D421" s="46" t="s">
        <v>2446</v>
      </c>
      <c r="E421" s="46" t="s">
        <v>2447</v>
      </c>
      <c r="F421" s="46">
        <v>98107</v>
      </c>
      <c r="G421" s="46" t="s">
        <v>2448</v>
      </c>
      <c r="H421" s="46" t="s">
        <v>2448</v>
      </c>
    </row>
    <row r="422" ht="20" customHeight="1" spans="2:8">
      <c r="B422" s="48" t="s">
        <v>2469</v>
      </c>
      <c r="C422" s="49" t="s">
        <v>2470</v>
      </c>
      <c r="D422" s="48" t="s">
        <v>2446</v>
      </c>
      <c r="E422" s="48" t="s">
        <v>2447</v>
      </c>
      <c r="F422" s="48">
        <v>98134</v>
      </c>
      <c r="G422" s="48" t="s">
        <v>2448</v>
      </c>
      <c r="H422" s="48" t="s">
        <v>2448</v>
      </c>
    </row>
    <row r="423" ht="20" customHeight="1" spans="2:8">
      <c r="B423" s="46" t="s">
        <v>2471</v>
      </c>
      <c r="C423" s="47" t="s">
        <v>2472</v>
      </c>
      <c r="D423" s="46" t="s">
        <v>2473</v>
      </c>
      <c r="E423" s="46" t="s">
        <v>2447</v>
      </c>
      <c r="F423" s="46">
        <v>98034</v>
      </c>
      <c r="G423" s="46" t="s">
        <v>2448</v>
      </c>
      <c r="H423" s="46" t="s">
        <v>2448</v>
      </c>
    </row>
    <row r="424" ht="20" customHeight="1" spans="2:8">
      <c r="B424" s="48" t="s">
        <v>2474</v>
      </c>
      <c r="C424" s="49" t="s">
        <v>2472</v>
      </c>
      <c r="D424" s="48" t="s">
        <v>2473</v>
      </c>
      <c r="E424" s="48" t="s">
        <v>2447</v>
      </c>
      <c r="F424" s="48">
        <v>98034</v>
      </c>
      <c r="G424" s="48" t="s">
        <v>2448</v>
      </c>
      <c r="H424" s="48" t="s">
        <v>2448</v>
      </c>
    </row>
    <row r="425" ht="20" customHeight="1" spans="2:8">
      <c r="B425" s="46" t="s">
        <v>2475</v>
      </c>
      <c r="C425" s="47" t="s">
        <v>2476</v>
      </c>
      <c r="D425" s="46" t="s">
        <v>2477</v>
      </c>
      <c r="E425" s="46" t="s">
        <v>2447</v>
      </c>
      <c r="F425" s="46">
        <v>98004</v>
      </c>
      <c r="G425" s="46" t="s">
        <v>2448</v>
      </c>
      <c r="H425" s="46" t="s">
        <v>2448</v>
      </c>
    </row>
    <row r="426" ht="20" customHeight="1" spans="2:8">
      <c r="B426" s="48" t="s">
        <v>2478</v>
      </c>
      <c r="C426" s="49" t="s">
        <v>2479</v>
      </c>
      <c r="D426" s="48" t="s">
        <v>2480</v>
      </c>
      <c r="E426" s="48" t="s">
        <v>2447</v>
      </c>
      <c r="F426" s="48">
        <v>98421</v>
      </c>
      <c r="G426" s="48" t="s">
        <v>2448</v>
      </c>
      <c r="H426" s="48" t="s">
        <v>2448</v>
      </c>
    </row>
    <row r="427" ht="20" customHeight="1" spans="2:8">
      <c r="B427" s="46" t="s">
        <v>2481</v>
      </c>
      <c r="C427" s="47" t="s">
        <v>2482</v>
      </c>
      <c r="D427" s="46" t="s">
        <v>2446</v>
      </c>
      <c r="E427" s="46" t="s">
        <v>2447</v>
      </c>
      <c r="F427" s="46">
        <v>98144</v>
      </c>
      <c r="G427" s="46" t="s">
        <v>2448</v>
      </c>
      <c r="H427" s="46" t="s">
        <v>2448</v>
      </c>
    </row>
    <row r="428" ht="20" customHeight="1" spans="2:8">
      <c r="B428" s="48" t="s">
        <v>2483</v>
      </c>
      <c r="C428" s="49" t="s">
        <v>2484</v>
      </c>
      <c r="D428" s="48" t="s">
        <v>2477</v>
      </c>
      <c r="E428" s="48" t="s">
        <v>2447</v>
      </c>
      <c r="F428" s="48">
        <v>98004</v>
      </c>
      <c r="G428" s="48" t="s">
        <v>2448</v>
      </c>
      <c r="H428" s="48" t="s">
        <v>2448</v>
      </c>
    </row>
    <row r="429" ht="20" customHeight="1" spans="2:8">
      <c r="B429" s="46" t="s">
        <v>2485</v>
      </c>
      <c r="C429" s="47" t="s">
        <v>2486</v>
      </c>
      <c r="D429" s="46" t="s">
        <v>2446</v>
      </c>
      <c r="E429" s="46" t="s">
        <v>2447</v>
      </c>
      <c r="F429" s="46">
        <v>98133</v>
      </c>
      <c r="G429" s="46" t="s">
        <v>2448</v>
      </c>
      <c r="H429" s="46" t="s">
        <v>2448</v>
      </c>
    </row>
    <row r="430" ht="20" customHeight="1" spans="2:8">
      <c r="B430" s="48" t="s">
        <v>2487</v>
      </c>
      <c r="C430" s="49" t="s">
        <v>2488</v>
      </c>
      <c r="D430" s="48" t="s">
        <v>2446</v>
      </c>
      <c r="E430" s="48" t="s">
        <v>2447</v>
      </c>
      <c r="F430" s="48">
        <v>98108</v>
      </c>
      <c r="G430" s="48" t="s">
        <v>2448</v>
      </c>
      <c r="H430" s="48" t="s">
        <v>2448</v>
      </c>
    </row>
    <row r="431" ht="20" customHeight="1" spans="2:8">
      <c r="B431" s="46" t="s">
        <v>2489</v>
      </c>
      <c r="C431" s="47" t="s">
        <v>2490</v>
      </c>
      <c r="D431" s="46" t="s">
        <v>2473</v>
      </c>
      <c r="E431" s="46" t="s">
        <v>2447</v>
      </c>
      <c r="F431" s="46">
        <v>98034</v>
      </c>
      <c r="G431" s="46" t="s">
        <v>2448</v>
      </c>
      <c r="H431" s="46" t="s">
        <v>2448</v>
      </c>
    </row>
    <row r="432" ht="20" customHeight="1" spans="2:8">
      <c r="B432" s="48" t="s">
        <v>2491</v>
      </c>
      <c r="C432" s="49" t="s">
        <v>2492</v>
      </c>
      <c r="D432" s="48" t="s">
        <v>2493</v>
      </c>
      <c r="E432" s="48" t="s">
        <v>2447</v>
      </c>
      <c r="F432" s="48">
        <v>98133</v>
      </c>
      <c r="G432" s="48" t="s">
        <v>2448</v>
      </c>
      <c r="H432" s="48" t="s">
        <v>2448</v>
      </c>
    </row>
    <row r="433" ht="20" customHeight="1" spans="2:8">
      <c r="B433" s="46" t="s">
        <v>2494</v>
      </c>
      <c r="C433" s="47" t="s">
        <v>2495</v>
      </c>
      <c r="D433" s="46" t="s">
        <v>2446</v>
      </c>
      <c r="E433" s="46" t="s">
        <v>2447</v>
      </c>
      <c r="F433" s="46">
        <v>98121</v>
      </c>
      <c r="G433" s="46" t="s">
        <v>2448</v>
      </c>
      <c r="H433" s="46" t="s">
        <v>2448</v>
      </c>
    </row>
    <row r="434" ht="20" customHeight="1" spans="2:8">
      <c r="B434" s="48" t="s">
        <v>2496</v>
      </c>
      <c r="C434" s="49" t="s">
        <v>2497</v>
      </c>
      <c r="D434" s="48" t="s">
        <v>2446</v>
      </c>
      <c r="E434" s="48" t="s">
        <v>2447</v>
      </c>
      <c r="F434" s="48">
        <v>98134</v>
      </c>
      <c r="G434" s="48" t="s">
        <v>2448</v>
      </c>
      <c r="H434" s="48" t="s">
        <v>2448</v>
      </c>
    </row>
    <row r="435" ht="20" customHeight="1" spans="2:8">
      <c r="B435" s="46" t="s">
        <v>2498</v>
      </c>
      <c r="C435" s="47" t="s">
        <v>2499</v>
      </c>
      <c r="D435" s="46" t="s">
        <v>2456</v>
      </c>
      <c r="E435" s="46" t="s">
        <v>2447</v>
      </c>
      <c r="F435" s="46">
        <v>98032</v>
      </c>
      <c r="G435" s="46" t="s">
        <v>2448</v>
      </c>
      <c r="H435" s="46" t="s">
        <v>2448</v>
      </c>
    </row>
    <row r="436" ht="20" customHeight="1" spans="2:8">
      <c r="B436" s="48" t="s">
        <v>2500</v>
      </c>
      <c r="C436" s="49" t="s">
        <v>2501</v>
      </c>
      <c r="D436" s="48" t="s">
        <v>2502</v>
      </c>
      <c r="E436" s="48" t="s">
        <v>2503</v>
      </c>
      <c r="F436" s="48">
        <v>53125</v>
      </c>
      <c r="G436" s="48" t="s">
        <v>2448</v>
      </c>
      <c r="H436" s="48" t="s">
        <v>2448</v>
      </c>
    </row>
    <row r="437" ht="20" customHeight="1" spans="2:8">
      <c r="B437" s="46" t="s">
        <v>2504</v>
      </c>
      <c r="C437" s="47" t="s">
        <v>2505</v>
      </c>
      <c r="D437" s="46" t="s">
        <v>2506</v>
      </c>
      <c r="E437" s="46" t="s">
        <v>2503</v>
      </c>
      <c r="F437" s="46">
        <v>53144</v>
      </c>
      <c r="G437" s="46" t="s">
        <v>2448</v>
      </c>
      <c r="H437" s="46" t="s">
        <v>2448</v>
      </c>
    </row>
    <row r="438" ht="20" customHeight="1" spans="2:8">
      <c r="B438" s="48" t="s">
        <v>2507</v>
      </c>
      <c r="C438" s="49" t="s">
        <v>2508</v>
      </c>
      <c r="D438" s="48" t="s">
        <v>2506</v>
      </c>
      <c r="E438" s="48" t="s">
        <v>2503</v>
      </c>
      <c r="F438" s="48">
        <v>53144</v>
      </c>
      <c r="G438" s="48" t="s">
        <v>2448</v>
      </c>
      <c r="H438" s="48" t="s">
        <v>2448</v>
      </c>
    </row>
    <row r="439" ht="20" customHeight="1" spans="2:8">
      <c r="B439" s="46" t="s">
        <v>2509</v>
      </c>
      <c r="C439" s="47" t="s">
        <v>2510</v>
      </c>
      <c r="D439" s="46" t="s">
        <v>2502</v>
      </c>
      <c r="E439" s="46" t="s">
        <v>2503</v>
      </c>
      <c r="F439" s="46">
        <v>53215</v>
      </c>
      <c r="G439" s="46" t="s">
        <v>2448</v>
      </c>
      <c r="H439" s="46" t="s">
        <v>2448</v>
      </c>
    </row>
  </sheetData>
  <sheetProtection algorithmName="SHA-512" hashValue="Pnylcg4YVVA/+IgJSwNfA83QLMAOj3NyPOhdZcWFbjWqaGTldmW+3tcFQVYgYnTCOpG9fG/og9dDge+tNkBAuQ==" saltValue="cxh8U/QktnFNsJK+0naL0w==" spinCount="100000" sheet="1" objects="1"/>
  <mergeCells count="2">
    <mergeCell ref="B8:H8"/>
    <mergeCell ref="B5:G6"/>
  </mergeCells>
  <pageMargins left="0.75" right="0.75" top="1" bottom="1" header="0.5" footer="0.5"/>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theme="7" tint="0.4"/>
  </sheetPr>
  <dimension ref="A1:S25"/>
  <sheetViews>
    <sheetView showGridLines="0" zoomScale="64" zoomScaleNormal="64" workbookViewId="0">
      <selection activeCell="C17" sqref="C17:P17"/>
    </sheetView>
  </sheetViews>
  <sheetFormatPr defaultColWidth="9" defaultRowHeight="14"/>
  <cols>
    <col min="1" max="1" width="4.62727272727273" style="2" customWidth="1"/>
    <col min="2" max="2" width="16.6090909090909" style="2" customWidth="1"/>
    <col min="3" max="3" width="12.3636363636364" style="2" customWidth="1"/>
    <col min="4" max="4" width="13.2272727272727" style="2" customWidth="1"/>
    <col min="5" max="5" width="8.39090909090909" style="2" customWidth="1"/>
    <col min="6" max="6" width="12.5" style="2" customWidth="1"/>
    <col min="7" max="7" width="14.1090909090909" style="2" customWidth="1"/>
    <col min="8" max="8" width="16.4636363636364" style="2" customWidth="1"/>
    <col min="9" max="9" width="10.8909090909091" style="2" customWidth="1"/>
    <col min="10" max="10" width="8.62727272727273" style="2" customWidth="1"/>
    <col min="11" max="11" width="7.62727272727273" style="2" customWidth="1"/>
    <col min="12" max="12" width="10.3818181818182" style="2" customWidth="1"/>
    <col min="13" max="13" width="11.7727272727273" style="2" customWidth="1"/>
    <col min="14" max="14" width="15.7636363636364" style="2" customWidth="1"/>
    <col min="15" max="16" width="13.7636363636364" style="2" customWidth="1"/>
    <col min="17" max="17" width="9" style="2"/>
    <col min="18" max="18" width="20.4818181818182" style="2"/>
    <col min="19" max="16384" width="9" style="2"/>
  </cols>
  <sheetData>
    <row r="1" s="1" customFormat="1" ht="16.5"/>
    <row r="2" s="1" customFormat="1" ht="24" customHeight="1"/>
    <row r="3" s="1" customFormat="1" ht="18" customHeight="1"/>
    <row r="4" customFormat="1" ht="19" customHeight="1" spans="1:19">
      <c r="A4" s="1"/>
      <c r="B4" s="4" t="s">
        <v>601</v>
      </c>
      <c r="C4" s="4"/>
      <c r="D4" s="4"/>
      <c r="E4" s="4"/>
      <c r="F4" s="4"/>
      <c r="G4" s="4"/>
      <c r="H4" s="4"/>
      <c r="I4" s="4"/>
      <c r="J4" s="4"/>
      <c r="K4" s="4"/>
      <c r="L4" s="4"/>
      <c r="M4" s="4"/>
      <c r="N4" s="4"/>
      <c r="O4" s="4"/>
      <c r="P4" s="4"/>
    </row>
    <row r="5" s="1" customFormat="1" ht="24" customHeight="1" spans="1:19">
      <c r="B5" s="4"/>
      <c r="C5" s="4"/>
      <c r="D5" s="4"/>
      <c r="E5" s="4"/>
      <c r="F5" s="4"/>
      <c r="G5" s="4"/>
      <c r="H5" s="4"/>
      <c r="I5" s="4"/>
      <c r="J5" s="4"/>
      <c r="K5" s="4"/>
      <c r="L5" s="4"/>
      <c r="M5" s="4"/>
      <c r="N5" s="4"/>
      <c r="O5" s="4"/>
      <c r="P5" s="4"/>
    </row>
    <row r="6" customFormat="1" ht="20" customHeight="1" spans="1:19">
      <c r="B6" s="5"/>
      <c r="C6" s="6"/>
      <c r="D6" s="6"/>
      <c r="E6" s="6"/>
      <c r="F6" s="6"/>
      <c r="G6" s="6"/>
      <c r="S6" s="1"/>
    </row>
    <row r="7" s="2" customFormat="1" ht="35" customHeight="1" spans="1:19">
      <c r="B7" s="7" t="s">
        <v>2511</v>
      </c>
      <c r="C7" s="7"/>
      <c r="D7" s="7"/>
      <c r="E7" s="7"/>
      <c r="F7" s="7"/>
      <c r="G7" s="7"/>
      <c r="H7" s="7"/>
      <c r="I7" s="7"/>
      <c r="J7" s="7"/>
      <c r="K7" s="7"/>
      <c r="L7" s="7"/>
      <c r="M7" s="7"/>
      <c r="N7" s="7"/>
      <c r="O7" s="7"/>
      <c r="P7" s="7"/>
      <c r="S7" s="1"/>
    </row>
    <row r="8" s="2" customFormat="1" ht="24" customHeight="1" spans="1:19">
      <c r="B8" s="8"/>
      <c r="C8" s="8"/>
      <c r="D8" s="8"/>
      <c r="E8" s="8"/>
      <c r="F8" s="8"/>
      <c r="G8" s="8"/>
      <c r="H8" s="8"/>
      <c r="I8" s="8"/>
      <c r="J8" s="8"/>
      <c r="K8" s="8"/>
      <c r="L8" s="8"/>
      <c r="M8" s="8"/>
      <c r="N8" s="8"/>
      <c r="O8" s="8"/>
      <c r="P8" s="8"/>
      <c r="S8" s="1"/>
    </row>
    <row r="9" s="2" customFormat="1" ht="40" customHeight="1" spans="1:19">
      <c r="B9" s="9" t="s">
        <v>2512</v>
      </c>
      <c r="C9" s="10"/>
      <c r="D9" s="10"/>
      <c r="E9" s="10"/>
      <c r="F9" s="10"/>
      <c r="G9" s="11"/>
      <c r="H9" s="9" t="s">
        <v>2513</v>
      </c>
      <c r="I9" s="10"/>
      <c r="J9" s="10"/>
      <c r="K9" s="10"/>
      <c r="L9" s="10"/>
      <c r="M9" s="10"/>
      <c r="N9" s="10"/>
      <c r="O9" s="10"/>
      <c r="P9" s="10"/>
      <c r="S9" s="1"/>
    </row>
    <row r="10" s="2" customFormat="1" ht="40" customHeight="1" spans="1:19">
      <c r="B10" s="12" t="s">
        <v>2514</v>
      </c>
      <c r="C10" s="13"/>
      <c r="D10" s="13"/>
      <c r="E10" s="13"/>
      <c r="F10" s="12" t="s">
        <v>2515</v>
      </c>
      <c r="G10" s="14"/>
      <c r="H10" s="12" t="s">
        <v>2516</v>
      </c>
      <c r="I10" s="15"/>
      <c r="J10" s="16"/>
      <c r="K10" s="16"/>
      <c r="L10" s="16"/>
      <c r="M10" s="16"/>
      <c r="N10" s="16"/>
      <c r="O10" s="16"/>
      <c r="P10" s="16"/>
      <c r="S10" s="1"/>
    </row>
    <row r="11" s="2" customFormat="1" ht="40" customHeight="1" spans="1:19">
      <c r="B11" s="12" t="s">
        <v>2517</v>
      </c>
      <c r="C11" s="13"/>
      <c r="D11" s="13"/>
      <c r="E11" s="13"/>
      <c r="F11" s="13"/>
      <c r="G11" s="13"/>
      <c r="H11" s="12" t="s">
        <v>2518</v>
      </c>
      <c r="I11" s="15"/>
      <c r="J11" s="16"/>
      <c r="K11" s="16"/>
      <c r="L11" s="16"/>
      <c r="M11" s="16"/>
      <c r="N11" s="16"/>
      <c r="O11" s="16"/>
      <c r="P11" s="16"/>
    </row>
    <row r="12" s="2" customFormat="1" ht="40" customHeight="1" spans="1:19">
      <c r="B12" s="12" t="s">
        <v>2518</v>
      </c>
      <c r="C12" s="17"/>
      <c r="D12" s="18"/>
      <c r="E12" s="18"/>
      <c r="F12" s="18"/>
      <c r="G12" s="18"/>
      <c r="H12" s="12" t="s">
        <v>2519</v>
      </c>
      <c r="I12" s="19">
        <v>91730</v>
      </c>
      <c r="J12" s="19"/>
      <c r="K12" s="19"/>
      <c r="L12" s="19"/>
      <c r="M12" s="19"/>
      <c r="N12" s="19"/>
      <c r="O12" s="19"/>
      <c r="P12" s="19"/>
    </row>
    <row r="13" s="2" customFormat="1" ht="40" customHeight="1" spans="1:19">
      <c r="B13" s="12" t="s">
        <v>2520</v>
      </c>
      <c r="C13" s="18"/>
      <c r="D13" s="18"/>
      <c r="E13" s="18"/>
      <c r="F13" s="18"/>
      <c r="G13" s="18"/>
      <c r="H13" s="12" t="s">
        <v>2520</v>
      </c>
      <c r="I13" s="16"/>
      <c r="J13" s="16"/>
      <c r="K13" s="16"/>
      <c r="L13" s="16"/>
      <c r="M13" s="16"/>
      <c r="N13" s="16"/>
      <c r="O13" s="16"/>
      <c r="P13" s="16"/>
    </row>
    <row r="14" s="2" customFormat="1" ht="40" customHeight="1" spans="1:19">
      <c r="B14" s="12" t="s">
        <v>2521</v>
      </c>
      <c r="C14" s="18"/>
      <c r="D14" s="18"/>
      <c r="E14" s="18"/>
      <c r="F14" s="12" t="s">
        <v>2522</v>
      </c>
      <c r="G14" s="20"/>
      <c r="H14" s="12" t="s">
        <v>2521</v>
      </c>
      <c r="I14" s="16"/>
      <c r="J14" s="16"/>
      <c r="K14" s="16"/>
      <c r="L14" s="16"/>
      <c r="M14" s="12" t="s">
        <v>2523</v>
      </c>
      <c r="N14" s="16" t="s">
        <v>2524</v>
      </c>
      <c r="O14" s="16"/>
      <c r="P14" s="16"/>
      <c r="S14" s="21"/>
    </row>
    <row r="15" s="2" customFormat="1" ht="40" customHeight="1" spans="1:19">
      <c r="B15" s="12" t="s">
        <v>2525</v>
      </c>
      <c r="C15" s="16"/>
      <c r="D15" s="16"/>
      <c r="E15" s="16"/>
      <c r="F15" s="12" t="s">
        <v>2526</v>
      </c>
      <c r="G15" s="22"/>
      <c r="H15" s="12" t="s">
        <v>2526</v>
      </c>
      <c r="I15" s="16"/>
      <c r="J15" s="16"/>
      <c r="K15" s="16"/>
      <c r="L15" s="16"/>
      <c r="M15" s="12" t="s">
        <v>2527</v>
      </c>
      <c r="N15" s="23"/>
      <c r="O15" s="23"/>
      <c r="P15" s="23"/>
    </row>
    <row r="16" s="2" customFormat="1" ht="40" customHeight="1" spans="1:19">
      <c r="B16" s="24" t="s">
        <v>2528</v>
      </c>
      <c r="C16" s="19"/>
      <c r="D16" s="19"/>
      <c r="E16" s="19"/>
      <c r="F16" s="19"/>
      <c r="G16" s="19"/>
      <c r="H16" s="19"/>
      <c r="I16" s="19"/>
      <c r="J16" s="19"/>
      <c r="K16" s="19"/>
      <c r="L16" s="19"/>
      <c r="M16" s="19"/>
      <c r="N16" s="19"/>
      <c r="O16" s="19"/>
      <c r="P16" s="19"/>
      <c r="S16" s="21"/>
    </row>
    <row r="17" s="2" customFormat="1" ht="40" customHeight="1" spans="2:16">
      <c r="B17" s="24" t="s">
        <v>2529</v>
      </c>
      <c r="C17" s="16"/>
      <c r="D17" s="16"/>
      <c r="E17" s="16"/>
      <c r="F17" s="16"/>
      <c r="G17" s="16"/>
      <c r="H17" s="16"/>
      <c r="I17" s="16"/>
      <c r="J17" s="16"/>
      <c r="K17" s="16"/>
      <c r="L17" s="16"/>
      <c r="M17" s="16"/>
      <c r="N17" s="16"/>
      <c r="O17" s="16"/>
      <c r="P17" s="16"/>
    </row>
    <row r="18" s="2" customFormat="1" ht="22.5" customHeight="1" spans="2:16">
      <c r="B18" s="25"/>
      <c r="C18" s="26"/>
      <c r="D18" s="26"/>
      <c r="E18" s="26"/>
      <c r="F18" s="26"/>
      <c r="G18" s="26"/>
      <c r="H18" s="26"/>
      <c r="I18" s="26"/>
      <c r="J18" s="26"/>
      <c r="K18" s="26"/>
      <c r="L18" s="26"/>
      <c r="M18" s="26"/>
      <c r="N18" s="26"/>
      <c r="O18" s="26"/>
      <c r="P18" s="26"/>
    </row>
    <row r="19" s="2" customFormat="1" ht="40" customHeight="1" spans="2:16">
      <c r="B19" s="27" t="s">
        <v>2530</v>
      </c>
      <c r="C19" s="27" t="s">
        <v>2531</v>
      </c>
      <c r="D19" s="27" t="s">
        <v>2532</v>
      </c>
      <c r="E19" s="27" t="s">
        <v>2533</v>
      </c>
      <c r="F19" s="27" t="s">
        <v>2534</v>
      </c>
      <c r="G19" s="27" t="s">
        <v>2535</v>
      </c>
      <c r="H19" s="27" t="s">
        <v>2536</v>
      </c>
      <c r="I19" s="27" t="s">
        <v>2537</v>
      </c>
      <c r="J19" s="27" t="s">
        <v>2538</v>
      </c>
      <c r="K19" s="27" t="s">
        <v>2539</v>
      </c>
      <c r="L19" s="27" t="s">
        <v>2540</v>
      </c>
      <c r="M19" s="27" t="s">
        <v>2541</v>
      </c>
      <c r="N19" s="27" t="s">
        <v>2542</v>
      </c>
      <c r="O19" s="27" t="s">
        <v>2543</v>
      </c>
      <c r="P19" s="27" t="s">
        <v>2544</v>
      </c>
    </row>
    <row r="20" s="3" customFormat="1" ht="38" customHeight="1" spans="2:16">
      <c r="B20" s="28" t="s">
        <v>2545</v>
      </c>
      <c r="C20" s="28" t="s">
        <v>2545</v>
      </c>
      <c r="D20" s="29" t="s">
        <v>2546</v>
      </c>
      <c r="E20" s="29">
        <v>20</v>
      </c>
      <c r="F20" s="29">
        <v>14</v>
      </c>
      <c r="G20" s="30" t="s">
        <v>2547</v>
      </c>
      <c r="H20" s="31" t="s">
        <v>2547</v>
      </c>
      <c r="I20" s="32" t="s">
        <v>2548</v>
      </c>
      <c r="J20" s="33">
        <v>400</v>
      </c>
      <c r="K20" s="34">
        <v>20</v>
      </c>
      <c r="L20" s="35"/>
      <c r="M20" s="35"/>
      <c r="N20" s="30" t="s">
        <v>2549</v>
      </c>
      <c r="O20" s="36" t="s">
        <v>2550</v>
      </c>
      <c r="P20" s="31" t="s">
        <v>2547</v>
      </c>
    </row>
    <row r="21" ht="16.5" spans="2:16">
      <c r="B21" s="37"/>
      <c r="C21" s="37"/>
      <c r="D21" s="37"/>
      <c r="E21" s="37"/>
      <c r="F21" s="37"/>
      <c r="G21" s="37"/>
      <c r="H21" s="37"/>
      <c r="I21" s="37"/>
      <c r="J21" s="37"/>
      <c r="K21" s="37"/>
      <c r="L21" s="37"/>
      <c r="M21" s="37"/>
      <c r="N21" s="37"/>
      <c r="O21" s="37"/>
      <c r="P21" s="37"/>
    </row>
    <row r="22" ht="16.5" spans="2:16">
      <c r="B22" s="37"/>
      <c r="C22" s="37"/>
      <c r="D22" s="37"/>
      <c r="E22" s="37"/>
      <c r="F22" s="37"/>
      <c r="G22" s="37"/>
      <c r="H22" s="37"/>
      <c r="I22" s="37"/>
      <c r="J22" s="37"/>
      <c r="K22" s="37"/>
      <c r="L22" s="37"/>
      <c r="M22" s="37"/>
      <c r="N22" s="37"/>
      <c r="O22" s="37"/>
      <c r="P22" s="37"/>
    </row>
    <row r="23" ht="16.5" spans="2:16">
      <c r="B23" s="37"/>
      <c r="C23" s="37"/>
      <c r="D23" s="37"/>
      <c r="E23" s="37"/>
      <c r="F23" s="37"/>
      <c r="G23" s="37"/>
      <c r="H23" s="37"/>
      <c r="I23" s="37"/>
      <c r="J23" s="37"/>
      <c r="K23" s="37"/>
      <c r="L23" s="37"/>
      <c r="M23" s="37"/>
      <c r="N23" s="37"/>
      <c r="O23" s="37"/>
      <c r="P23" s="37"/>
    </row>
    <row r="24" ht="16.5" spans="2:16">
      <c r="B24" s="37"/>
      <c r="C24" s="37"/>
      <c r="D24" s="37"/>
      <c r="E24" s="37"/>
      <c r="F24" s="37"/>
      <c r="G24" s="37"/>
      <c r="H24" s="37"/>
      <c r="I24" s="37"/>
      <c r="J24" s="37"/>
      <c r="K24" s="37"/>
      <c r="L24" s="37"/>
      <c r="M24" s="37"/>
      <c r="N24" s="37"/>
      <c r="O24" s="37"/>
      <c r="P24" s="37"/>
    </row>
    <row r="25" ht="16.5" spans="2:16">
      <c r="B25" s="37"/>
      <c r="C25" s="37"/>
      <c r="D25" s="37"/>
      <c r="E25" s="37"/>
      <c r="F25" s="37"/>
      <c r="G25" s="37"/>
      <c r="H25" s="37"/>
      <c r="I25" s="37"/>
      <c r="J25" s="37"/>
      <c r="K25" s="37"/>
      <c r="L25" s="37"/>
      <c r="M25" s="37"/>
      <c r="N25" s="37"/>
      <c r="O25" s="37"/>
      <c r="P25" s="37"/>
    </row>
  </sheetData>
  <sheetProtection algorithmName="SHA-512" hashValue="kVlouMX65JLrwJOHoRZ5ojENMByXi+OqptKd209eat2e22nYYLsXQEFz9z9ly6txmJwdg0Tdylp6mnoKV9s83A==" saltValue="0+PnfMvUSy2l4ply7n768A==" spinCount="100000" sheet="1" objects="1"/>
  <mergeCells count="20">
    <mergeCell ref="B7:P7"/>
    <mergeCell ref="B9:G9"/>
    <mergeCell ref="H9:P9"/>
    <mergeCell ref="C10:E10"/>
    <mergeCell ref="I10:P10"/>
    <mergeCell ref="C11:G11"/>
    <mergeCell ref="I11:P11"/>
    <mergeCell ref="C12:G12"/>
    <mergeCell ref="I12:P12"/>
    <mergeCell ref="C13:G13"/>
    <mergeCell ref="I13:P13"/>
    <mergeCell ref="C14:E14"/>
    <mergeCell ref="I14:L14"/>
    <mergeCell ref="N14:P14"/>
    <mergeCell ref="C15:E15"/>
    <mergeCell ref="I15:L15"/>
    <mergeCell ref="N15:P15"/>
    <mergeCell ref="C16:P16"/>
    <mergeCell ref="C17:P17"/>
    <mergeCell ref="B4:P5"/>
  </mergeCells>
  <pageMargins left="0.393055555555556" right="0.393055555555556" top="0.393055555555556" bottom="0.393055555555556" header="0.5" footer="0.5"/>
  <pageSetup paperSize="9" orientation="landscape" horizontalDpi="600"/>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71" master="" otherUserPermission="visible"/>
  <rangeList sheetStid="93" master="" otherUserPermission="visible">
    <arrUserId title="区域7" rangeCreator="" othersAccessPermission="edit"/>
    <arrUserId title="区域7_1" rangeCreator="" othersAccessPermission="edit"/>
    <arrUserId title="区域2" rangeCreator="" othersAccessPermission="edit"/>
  </rangeList>
  <rangeList sheetStid="74" master="" otherUserPermission="visible"/>
  <rangeList sheetStid="73" master="" otherUserPermission="visible"/>
  <rangeList sheetStid="76" master="" otherUserPermission="visible"/>
  <rangeList sheetStid="75" master="" otherUserPermission="visible"/>
  <rangeList sheetStid="52" master="" otherUserPermission="visible"/>
  <rangeList sheetStid="25" master="" otherUserPermission="visible"/>
  <rangeList sheetStid="80" master="" otherUserPermission="visible"/>
  <rangeList sheetStid="94" master="" otherUserPermission="visible"/>
  <rangeList sheetStid="96" master="" otherUserPermission="visible"/>
  <rangeList sheetStid="95" master="" otherUserPermission="visible"/>
  <rangeList sheetStid="92" master="" otherUserPermission="visible">
    <arrUserId title="区域1" rangeCreator="" othersAccessPermission="edit"/>
  </rangeList>
  <rangeList sheetStid="88" master="" otherUserPermission="visible"/>
  <rangeList sheetStid="89" master="" otherUserPermission="visible"/>
  <rangeList sheetStid="90" master="" otherUserPermission="visible">
    <arrUserId title="区域1" rangeCreator="" othersAccessPermission="edit"/>
    <arrUserId title="区域1_1" rangeCreator="" othersAccessPermission="edit"/>
    <arrUserId title="区域1_1_1" rangeCreator="" othersAccessPermission="edit"/>
    <arrUserId title="区域1_1_2" rangeCreator="" othersAccessPermission="edit"/>
    <arrUserId title="区域1_1_2_1" rangeCreator="" othersAccessPermission="edit"/>
  </rangeList>
  <rangeList sheetStid="91" master="" otherUserPermission="visible">
    <arrUserId title="区域1" rangeCreator="" othersAccessPermission="edit"/>
  </rangeList>
  <rangeList sheetStid="87" master="" otherUserPermission="visible"/>
  <rangeList sheetStid="97" master="" otherUserPermission="visible"/>
  <rangeList sheetStid="99" master="" otherUserPermission="visible"/>
  <rangeList sheetStid="100" master="" otherUserPermission="visible"/>
  <rangeList sheetStid="98" master="" otherUserPermission="visible"/>
  <rangeList sheetStid="16" master="" otherUserPermission="visible"/>
  <rangeList sheetStid="29" master="" otherUserPermission="visible"/>
  <rangeList sheetStid="48" master="" otherUserPermission="visible"/>
  <rangeList sheetStid="38" master="" otherUserPermission="visible"/>
  <rangeList sheetStid="47"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27</vt:i4>
      </vt:variant>
    </vt:vector>
  </HeadingPairs>
  <TitlesOfParts>
    <vt:vector size="27" baseType="lpstr">
      <vt:lpstr>目录</vt:lpstr>
      <vt:lpstr>价格查询表</vt:lpstr>
      <vt:lpstr>船期表</vt:lpstr>
      <vt:lpstr>MXD-赔偿说明及发货须知</vt:lpstr>
      <vt:lpstr>明日之星下单渠道明细归类</vt:lpstr>
      <vt:lpstr>MXD-华南海派全渠道</vt:lpstr>
      <vt:lpstr>华南明星达14T卡派</vt:lpstr>
      <vt:lpstr>华南明星达16T卡派</vt:lpstr>
      <vt:lpstr>华南明星达18T卡派</vt:lpstr>
      <vt:lpstr>华南明星达20T卡派</vt:lpstr>
      <vt:lpstr>华南OA普船卡派</vt:lpstr>
      <vt:lpstr>华南特惠普船卡派</vt:lpstr>
      <vt:lpstr>华南西雅图普船卡派-暂停</vt:lpstr>
      <vt:lpstr>华南奥克兰普船卡派</vt:lpstr>
      <vt:lpstr>华南芝加哥普船卡派</vt:lpstr>
      <vt:lpstr>华南休斯顿普船卡派</vt:lpstr>
      <vt:lpstr>华南萨凡纳普船卡派</vt:lpstr>
      <vt:lpstr>华南纽约经济普船卡派</vt:lpstr>
      <vt:lpstr>华南纽约普船卡派</vt:lpstr>
      <vt:lpstr>华南纽约海铁卡派</vt:lpstr>
      <vt:lpstr>华南纽约私卡</vt:lpstr>
      <vt:lpstr>华南全美商私卡</vt:lpstr>
      <vt:lpstr>美国亚马逊常见偏远地址</vt:lpstr>
      <vt:lpstr>美国海运偏远邮编</vt:lpstr>
      <vt:lpstr>夏威夷&amp;阿拉斯加邮编无服务</vt:lpstr>
      <vt:lpstr>美国亚马逊仓库</vt:lpstr>
      <vt:lpstr>发票模版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羁绊</cp:lastModifiedBy>
  <dcterms:created xsi:type="dcterms:W3CDTF">2021-08-03T09:50:00Z</dcterms:created>
  <dcterms:modified xsi:type="dcterms:W3CDTF">2026-01-26T13:43:47Z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0BF3A80FD9BD45F4A69339EC9FC3270B_13</vt:lpwstr>
  </property>
  <property fmtid="{D5CDD505-2E9C-101B-9397-08002B2CF9AE}" pid="3" name="KSOProductBuildVer">
    <vt:lpwstr>2052-12.1.0.24034</vt:lpwstr>
  </property>
  <property fmtid="{D5CDD505-2E9C-101B-9397-08002B2CF9AE}" pid="4" name="KSOReadingLayout">
    <vt:bool>false</vt:bool>
  </property>
  <property fmtid="{D5CDD505-2E9C-101B-9397-08002B2CF9AE}" pid="5" name="CalculationRule">
    <vt:i4>0</vt:i4>
  </property>
</Properties>
</file>