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/>
  <xr:revisionPtr revIDLastSave="0" documentId="13_ncr:1_{29133A13-FEE8-4ABD-97B1-0D6A54EEC8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项目日程安排" sheetId="11" r:id="rId1"/>
    <sheet name="Sheet1" sheetId="13" r:id="rId2"/>
  </sheets>
  <definedNames>
    <definedName name="_xlnm.Print_Titles" localSheetId="0">项目日程安排!$3:$5</definedName>
    <definedName name="task_end" localSheetId="1">项目日程安排!$D1</definedName>
    <definedName name="task_end" localSheetId="0">项目日程安排!$D1</definedName>
    <definedName name="task_progress" localSheetId="1">项目日程安排!#REF!</definedName>
    <definedName name="task_progress" localSheetId="0">项目日程安排!#REF!</definedName>
    <definedName name="task_start" localSheetId="1">项目日程安排!$C1</definedName>
    <definedName name="task_start" localSheetId="0">项目日程安排!$C1</definedName>
    <definedName name="今天" localSheetId="0">TODAY()</definedName>
    <definedName name="显示周数">项目日程安排!$C$3</definedName>
    <definedName name="项目开始">项目日程安排!$C$2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F7" i="13"/>
  <c r="F6" i="13"/>
  <c r="C2" i="13"/>
  <c r="F31" i="11"/>
  <c r="F30" i="11"/>
  <c r="F29" i="11"/>
  <c r="F28" i="11"/>
  <c r="F27" i="11"/>
  <c r="F6" i="11"/>
  <c r="C2" i="11" l="1"/>
  <c r="G4" i="13" l="1"/>
  <c r="C8" i="13"/>
  <c r="D8" i="13" s="1"/>
  <c r="C9" i="13" s="1"/>
  <c r="D9" i="13" s="1"/>
  <c r="C10" i="13" s="1"/>
  <c r="D10" i="13" s="1"/>
  <c r="C11" i="13" s="1"/>
  <c r="D11" i="13" s="1"/>
  <c r="C8" i="11"/>
  <c r="G4" i="11"/>
  <c r="G5" i="11" s="1"/>
  <c r="F26" i="11"/>
  <c r="F25" i="11"/>
  <c r="F24" i="11"/>
  <c r="F22" i="11"/>
  <c r="F17" i="11"/>
  <c r="F12" i="11"/>
  <c r="F7" i="11"/>
  <c r="H4" i="13" l="1"/>
  <c r="G5" i="13"/>
  <c r="G3" i="13"/>
  <c r="D8" i="11"/>
  <c r="C9" i="11" s="1"/>
  <c r="F18" i="11" l="1"/>
  <c r="H5" i="13"/>
  <c r="I4" i="13"/>
  <c r="F8" i="13"/>
  <c r="F8" i="11"/>
  <c r="D9" i="11"/>
  <c r="C10" i="11" s="1"/>
  <c r="F19" i="11"/>
  <c r="F23" i="11"/>
  <c r="H4" i="11"/>
  <c r="H5" i="11" s="1"/>
  <c r="G3" i="11"/>
  <c r="F9" i="11" l="1"/>
  <c r="F9" i="13"/>
  <c r="J4" i="13"/>
  <c r="I5" i="13"/>
  <c r="D10" i="11"/>
  <c r="C11" i="11" s="1"/>
  <c r="I4" i="11"/>
  <c r="I5" i="11" s="1"/>
  <c r="D11" i="11" l="1"/>
  <c r="F11" i="11" s="1"/>
  <c r="F11" i="13"/>
  <c r="K4" i="13"/>
  <c r="J5" i="13"/>
  <c r="F10" i="11"/>
  <c r="F10" i="13"/>
  <c r="F13" i="11"/>
  <c r="F21" i="11"/>
  <c r="F20" i="11"/>
  <c r="J4" i="11"/>
  <c r="J5" i="11" s="1"/>
  <c r="L4" i="13" l="1"/>
  <c r="K5" i="13"/>
  <c r="C15" i="11"/>
  <c r="K4" i="11"/>
  <c r="K5" i="11" s="1"/>
  <c r="L5" i="13" l="1"/>
  <c r="M4" i="13"/>
  <c r="F14" i="11"/>
  <c r="C16" i="11"/>
  <c r="F15" i="11"/>
  <c r="L4" i="11"/>
  <c r="L5" i="11" s="1"/>
  <c r="N4" i="13" l="1"/>
  <c r="M5" i="13"/>
  <c r="F16" i="11"/>
  <c r="M4" i="11"/>
  <c r="M5" i="11" s="1"/>
  <c r="O4" i="13" l="1"/>
  <c r="N3" i="13"/>
  <c r="N5" i="13"/>
  <c r="N4" i="11"/>
  <c r="N5" i="11" s="1"/>
  <c r="O5" i="13" l="1"/>
  <c r="P4" i="13"/>
  <c r="O4" i="11"/>
  <c r="O5" i="11" s="1"/>
  <c r="N3" i="11"/>
  <c r="P5" i="13" l="1"/>
  <c r="Q4" i="13"/>
  <c r="P4" i="11"/>
  <c r="P5" i="11" s="1"/>
  <c r="R4" i="13" l="1"/>
  <c r="Q5" i="13"/>
  <c r="Q4" i="11"/>
  <c r="Q5" i="11" s="1"/>
  <c r="S4" i="13" l="1"/>
  <c r="R5" i="13"/>
  <c r="R4" i="11"/>
  <c r="R5" i="11" s="1"/>
  <c r="T4" i="13" l="1"/>
  <c r="S5" i="13"/>
  <c r="S4" i="11"/>
  <c r="S5" i="11" s="1"/>
  <c r="T5" i="13" l="1"/>
  <c r="U4" i="13"/>
  <c r="T4" i="11"/>
  <c r="T5" i="11" s="1"/>
  <c r="U5" i="13" l="1"/>
  <c r="V4" i="13"/>
  <c r="U3" i="13"/>
  <c r="U4" i="11"/>
  <c r="U5" i="11" s="1"/>
  <c r="W4" i="13" l="1"/>
  <c r="V5" i="13"/>
  <c r="U3" i="11"/>
  <c r="V4" i="11"/>
  <c r="V5" i="11" s="1"/>
  <c r="X4" i="13" l="1"/>
  <c r="W5" i="13"/>
  <c r="W4" i="11"/>
  <c r="W5" i="11" s="1"/>
  <c r="Y4" i="13" l="1"/>
  <c r="X5" i="13"/>
  <c r="X4" i="11"/>
  <c r="X5" i="11" s="1"/>
  <c r="Z4" i="13" l="1"/>
  <c r="Y5" i="13"/>
  <c r="Y4" i="11"/>
  <c r="Y5" i="11" s="1"/>
  <c r="AA4" i="13" l="1"/>
  <c r="Z5" i="13"/>
  <c r="Z4" i="11"/>
  <c r="Z5" i="11" s="1"/>
  <c r="AB4" i="13" l="1"/>
  <c r="AA5" i="13"/>
  <c r="AA4" i="11"/>
  <c r="AA5" i="11" s="1"/>
  <c r="AB5" i="13" l="1"/>
  <c r="AB3" i="13"/>
  <c r="AC4" i="13"/>
  <c r="AB4" i="11"/>
  <c r="AB5" i="11" s="1"/>
  <c r="AC5" i="13" l="1"/>
  <c r="AD4" i="13"/>
  <c r="AB3" i="11"/>
  <c r="AC4" i="11"/>
  <c r="AC5" i="11" s="1"/>
  <c r="AE4" i="13" l="1"/>
  <c r="AD5" i="13"/>
  <c r="AD4" i="11"/>
  <c r="AD5" i="11" s="1"/>
  <c r="AF4" i="13" l="1"/>
  <c r="AE5" i="13"/>
  <c r="AE4" i="11"/>
  <c r="AE5" i="11" s="1"/>
  <c r="AF5" i="13" l="1"/>
  <c r="AG4" i="13"/>
  <c r="AF4" i="11"/>
  <c r="AF5" i="11" s="1"/>
  <c r="AH4" i="13" l="1"/>
  <c r="AG5" i="13"/>
  <c r="AG4" i="11"/>
  <c r="AG5" i="11" s="1"/>
  <c r="AI4" i="13" l="1"/>
  <c r="AH5" i="13"/>
  <c r="AH4" i="11"/>
  <c r="AH5" i="11" s="1"/>
  <c r="AJ4" i="13" l="1"/>
  <c r="AI5" i="13"/>
  <c r="AI3" i="13"/>
  <c r="AI4" i="11"/>
  <c r="AI5" i="11" s="1"/>
  <c r="AJ5" i="13" l="1"/>
  <c r="AK4" i="13"/>
  <c r="AJ4" i="11"/>
  <c r="AJ5" i="11" s="1"/>
  <c r="AI3" i="11"/>
  <c r="AK5" i="13" l="1"/>
  <c r="AL4" i="13"/>
  <c r="AK4" i="11"/>
  <c r="AK5" i="11" s="1"/>
  <c r="AM4" i="13" l="1"/>
  <c r="AL5" i="13"/>
  <c r="AL4" i="11"/>
  <c r="AL5" i="11" s="1"/>
  <c r="AN4" i="13" l="1"/>
  <c r="AM5" i="13"/>
  <c r="AM4" i="11"/>
  <c r="AM5" i="11" s="1"/>
  <c r="AN5" i="13" l="1"/>
  <c r="AO4" i="13"/>
  <c r="AN4" i="11"/>
  <c r="AN5" i="11" s="1"/>
  <c r="AP4" i="13" l="1"/>
  <c r="AO5" i="13"/>
  <c r="AO4" i="11"/>
  <c r="AO5" i="11" s="1"/>
  <c r="AP3" i="13" l="1"/>
  <c r="AQ4" i="13"/>
  <c r="AP5" i="13"/>
  <c r="AP4" i="11"/>
  <c r="AP5" i="11" s="1"/>
  <c r="AR4" i="13" l="1"/>
  <c r="AQ5" i="13"/>
  <c r="AQ4" i="11"/>
  <c r="AQ5" i="11" s="1"/>
  <c r="AP3" i="11"/>
  <c r="AR5" i="13" l="1"/>
  <c r="AS4" i="13"/>
  <c r="AR4" i="11"/>
  <c r="AR5" i="11" s="1"/>
  <c r="AT4" i="13" l="1"/>
  <c r="AS5" i="13"/>
  <c r="AS4" i="11"/>
  <c r="AS5" i="11" s="1"/>
  <c r="AU4" i="13" l="1"/>
  <c r="AT5" i="13"/>
  <c r="AT4" i="11"/>
  <c r="AT5" i="11" s="1"/>
  <c r="AV4" i="13" l="1"/>
  <c r="AU5" i="13"/>
  <c r="AU4" i="11"/>
  <c r="AU5" i="11" s="1"/>
  <c r="AV5" i="13" l="1"/>
  <c r="AW4" i="13"/>
  <c r="AV4" i="11"/>
  <c r="AV5" i="11" s="1"/>
  <c r="AW3" i="13" l="1"/>
  <c r="AX4" i="13"/>
  <c r="AW5" i="13"/>
  <c r="AW4" i="11"/>
  <c r="AW5" i="11" s="1"/>
  <c r="AY4" i="13" l="1"/>
  <c r="AX5" i="13"/>
  <c r="AW3" i="11"/>
  <c r="AX4" i="11"/>
  <c r="AX5" i="11" s="1"/>
  <c r="AZ4" i="13" l="1"/>
  <c r="AY5" i="13"/>
  <c r="AY4" i="11"/>
  <c r="AY5" i="11" s="1"/>
  <c r="AZ5" i="13" l="1"/>
  <c r="BA4" i="13"/>
  <c r="AZ4" i="11"/>
  <c r="AZ5" i="11" s="1"/>
  <c r="BA5" i="13" l="1"/>
  <c r="BB4" i="13"/>
  <c r="BA4" i="11"/>
  <c r="BA5" i="11" s="1"/>
  <c r="BC4" i="13" l="1"/>
  <c r="BB5" i="13"/>
  <c r="BB4" i="11"/>
  <c r="BB5" i="11" s="1"/>
  <c r="BC5" i="13" l="1"/>
  <c r="BD4" i="13"/>
  <c r="BC4" i="11"/>
  <c r="BC5" i="11" s="1"/>
  <c r="BE4" i="13" l="1"/>
  <c r="BD5" i="13"/>
  <c r="BD3" i="13"/>
  <c r="BD4" i="11"/>
  <c r="BD5" i="11" s="1"/>
  <c r="BF4" i="13" l="1"/>
  <c r="BE5" i="13"/>
  <c r="BE4" i="11"/>
  <c r="BE5" i="11" s="1"/>
  <c r="BD3" i="11"/>
  <c r="BG4" i="13" l="1"/>
  <c r="BF5" i="13"/>
  <c r="BF4" i="11"/>
  <c r="BF5" i="11" s="1"/>
  <c r="BH4" i="13" l="1"/>
  <c r="BG5" i="13"/>
  <c r="BG4" i="11"/>
  <c r="BG5" i="11" s="1"/>
  <c r="BH5" i="13" l="1"/>
  <c r="BI4" i="13"/>
  <c r="BH4" i="11"/>
  <c r="BH5" i="11" s="1"/>
  <c r="BI5" i="13" l="1"/>
  <c r="BJ4" i="13"/>
  <c r="BJ5" i="13" s="1"/>
  <c r="BI4" i="11"/>
  <c r="BI5" i="11" s="1"/>
  <c r="BJ4" i="11" l="1"/>
  <c r="BJ5" i="11" s="1"/>
</calcChain>
</file>

<file path=xl/sharedStrings.xml><?xml version="1.0" encoding="utf-8"?>
<sst xmlns="http://schemas.openxmlformats.org/spreadsheetml/2006/main" count="83" uniqueCount="26">
  <si>
    <t>任务</t>
  </si>
  <si>
    <t>项目开始：</t>
  </si>
  <si>
    <t>显示周数：</t>
  </si>
  <si>
    <t>开始日期</t>
  </si>
  <si>
    <t>日期</t>
  </si>
  <si>
    <t>结束日期</t>
  </si>
  <si>
    <t>天数</t>
  </si>
  <si>
    <t>分配到</t>
    <phoneticPr fontId="26" type="noConversion"/>
  </si>
  <si>
    <t>物资调度项目</t>
    <phoneticPr fontId="26" type="noConversion"/>
  </si>
  <si>
    <t>登录注册功能</t>
    <phoneticPr fontId="26" type="noConversion"/>
  </si>
  <si>
    <t>需求分析</t>
    <phoneticPr fontId="26" type="noConversion"/>
  </si>
  <si>
    <t>系统设计</t>
    <phoneticPr fontId="26" type="noConversion"/>
  </si>
  <si>
    <t>系统编码</t>
    <phoneticPr fontId="26" type="noConversion"/>
  </si>
  <si>
    <t>代码测试</t>
    <phoneticPr fontId="26" type="noConversion"/>
  </si>
  <si>
    <t>侯浩龙、孙正群</t>
  </si>
  <si>
    <t>侯浩龙、孙正群</t>
    <phoneticPr fontId="26" type="noConversion"/>
  </si>
  <si>
    <t>徐博</t>
    <phoneticPr fontId="26" type="noConversion"/>
  </si>
  <si>
    <t>信息管理模块</t>
    <phoneticPr fontId="26" type="noConversion"/>
  </si>
  <si>
    <t>用户个人模块</t>
    <phoneticPr fontId="26" type="noConversion"/>
  </si>
  <si>
    <t>审核模块</t>
    <phoneticPr fontId="26" type="noConversion"/>
  </si>
  <si>
    <t>物资调度模块</t>
    <phoneticPr fontId="26" type="noConversion"/>
  </si>
  <si>
    <t>日期</t>
    <phoneticPr fontId="26" type="noConversion"/>
  </si>
  <si>
    <t>代码测试</t>
  </si>
  <si>
    <t>需求分析</t>
  </si>
  <si>
    <t>系统设计</t>
  </si>
  <si>
    <t>系统编码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</si>
</sst>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yyyy/m/d\,\ aaaa"/>
    <numFmt numFmtId="180" formatCode="d"/>
    <numFmt numFmtId="181" formatCode="yyyy/m/d;@"/>
  </numFmts>
  <fonts count="28" x14ac:knownFonts="1">
    <font>
      <sz val="11"/>
      <color theme="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i/>
      <sz val="11"/>
      <color rgb="FF7F7F7F"/>
      <name val="Microsoft YaHei UI"/>
      <family val="2"/>
    </font>
    <font>
      <u/>
      <sz val="11"/>
      <color theme="11"/>
      <name val="Microsoft YaHei UI"/>
      <family val="2"/>
    </font>
    <font>
      <sz val="11"/>
      <color rgb="FF006100"/>
      <name val="Microsoft YaHei UI"/>
      <family val="2"/>
    </font>
    <font>
      <sz val="14"/>
      <color theme="1"/>
      <name val="Microsoft YaHei UI"/>
      <family val="2"/>
    </font>
    <font>
      <b/>
      <sz val="11"/>
      <color theme="3"/>
      <name val="Microsoft YaHei UI"/>
      <family val="2"/>
    </font>
    <font>
      <u/>
      <sz val="11"/>
      <color indexed="12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b/>
      <sz val="22"/>
      <color theme="1" tint="0.34998626667073579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b/>
      <sz val="20"/>
      <color theme="4" tint="-0.249977111117893"/>
      <name val="Microsoft YaHei UI"/>
      <family val="2"/>
    </font>
    <font>
      <sz val="10"/>
      <name val="Microsoft YaHei UI"/>
      <family val="2"/>
    </font>
    <font>
      <b/>
      <sz val="11"/>
      <name val="Microsoft YaHei UI"/>
      <family val="2"/>
    </font>
    <font>
      <sz val="9"/>
      <name val="Microsoft YaHei UI"/>
      <family val="2"/>
    </font>
    <font>
      <b/>
      <sz val="9"/>
      <color theme="0"/>
      <name val="Microsoft YaHei UI"/>
      <family val="2"/>
    </font>
    <font>
      <sz val="8"/>
      <color theme="0"/>
      <name val="Microsoft YaHei UI"/>
      <family val="2"/>
    </font>
    <font>
      <sz val="11"/>
      <name val="Microsoft YaHei UI"/>
      <family val="2"/>
    </font>
    <font>
      <sz val="9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DC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3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3">
      <alignment horizontal="center" vertical="center"/>
    </xf>
    <xf numFmtId="181" fontId="1" fillId="0" borderId="2" applyFill="0">
      <alignment horizontal="center" vertical="center"/>
    </xf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3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16" borderId="11" applyNumberFormat="0" applyAlignment="0" applyProtection="0"/>
    <xf numFmtId="0" fontId="15" fillId="17" borderId="12" applyNumberFormat="0" applyAlignment="0" applyProtection="0"/>
    <xf numFmtId="0" fontId="4" fillId="17" borderId="11" applyNumberFormat="0" applyAlignment="0" applyProtection="0"/>
    <xf numFmtId="0" fontId="13" fillId="0" borderId="13" applyNumberFormat="0" applyFill="0" applyAlignment="0" applyProtection="0"/>
    <xf numFmtId="0" fontId="5" fillId="18" borderId="14" applyNumberFormat="0" applyAlignment="0" applyProtection="0"/>
    <xf numFmtId="0" fontId="18" fillId="0" borderId="0" applyNumberFormat="0" applyFill="0" applyBorder="0" applyAlignment="0" applyProtection="0"/>
    <xf numFmtId="0" fontId="1" fillId="19" borderId="15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wrapText="1"/>
    </xf>
    <xf numFmtId="0" fontId="16" fillId="0" borderId="0" xfId="5" applyAlignment="1">
      <alignment horizontal="left"/>
    </xf>
    <xf numFmtId="0" fontId="9" fillId="0" borderId="0" xfId="7">
      <alignment vertical="top"/>
    </xf>
    <xf numFmtId="0" fontId="1" fillId="7" borderId="2" xfId="11" applyFill="1">
      <alignment horizontal="center" vertical="center"/>
    </xf>
    <xf numFmtId="0" fontId="1" fillId="2" borderId="2" xfId="11" applyFill="1">
      <alignment horizontal="center" vertical="center"/>
    </xf>
    <xf numFmtId="0" fontId="1" fillId="8" borderId="2" xfId="11" applyFill="1">
      <alignment horizontal="center" vertical="center"/>
    </xf>
    <xf numFmtId="0" fontId="1" fillId="3" borderId="2" xfId="11" applyFill="1">
      <alignment horizontal="center" vertical="center"/>
    </xf>
    <xf numFmtId="0" fontId="1" fillId="5" borderId="2" xfId="11" applyFill="1">
      <alignment horizontal="center" vertical="center"/>
    </xf>
    <xf numFmtId="0" fontId="1" fillId="10" borderId="2" xfId="11" applyFill="1">
      <alignment horizontal="center" vertical="center"/>
    </xf>
    <xf numFmtId="0" fontId="1" fillId="4" borderId="2" xfId="11" applyFill="1">
      <alignment horizontal="center" vertical="center"/>
    </xf>
    <xf numFmtId="0" fontId="1" fillId="9" borderId="2" xfId="11" applyFill="1">
      <alignment horizontal="center" vertical="center"/>
    </xf>
    <xf numFmtId="0" fontId="1" fillId="2" borderId="2" xfId="12" applyFill="1">
      <alignment horizontal="left" vertical="center" indent="2"/>
    </xf>
    <xf numFmtId="0" fontId="1" fillId="10" borderId="2" xfId="12" applyFill="1">
      <alignment horizontal="left" vertical="center" indent="2"/>
    </xf>
    <xf numFmtId="0" fontId="1" fillId="9" borderId="2" xfId="12" applyFill="1">
      <alignment horizontal="left" vertical="center" indent="2"/>
    </xf>
    <xf numFmtId="0" fontId="0" fillId="0" borderId="10" xfId="0" applyBorder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3" fillId="12" borderId="1" xfId="0" applyFont="1" applyFill="1" applyBorder="1" applyAlignment="1">
      <alignment horizontal="left" vertical="center" indent="1"/>
    </xf>
    <xf numFmtId="0" fontId="23" fillId="12" borderId="1" xfId="0" applyFont="1" applyFill="1" applyBorder="1" applyAlignment="1">
      <alignment horizontal="center" vertical="center" wrapText="1"/>
    </xf>
    <xf numFmtId="0" fontId="24" fillId="11" borderId="8" xfId="0" applyFont="1" applyFill="1" applyBorder="1" applyAlignment="1">
      <alignment horizontal="center" vertical="center" shrinkToFit="1"/>
    </xf>
    <xf numFmtId="0" fontId="17" fillId="7" borderId="2" xfId="0" applyFont="1" applyFill="1" applyBorder="1" applyAlignment="1">
      <alignment horizontal="left" vertical="center" indent="1"/>
    </xf>
    <xf numFmtId="0" fontId="25" fillId="0" borderId="2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left" vertical="center" indent="1"/>
    </xf>
    <xf numFmtId="0" fontId="17" fillId="5" borderId="2" xfId="0" applyFont="1" applyFill="1" applyBorder="1" applyAlignment="1">
      <alignment horizontal="left" vertical="center" indent="1"/>
    </xf>
    <xf numFmtId="0" fontId="17" fillId="4" borderId="2" xfId="0" applyFont="1" applyFill="1" applyBorder="1" applyAlignment="1">
      <alignment horizontal="left" vertical="center" indent="1"/>
    </xf>
    <xf numFmtId="180" fontId="22" fillId="6" borderId="6" xfId="0" applyNumberFormat="1" applyFont="1" applyFill="1" applyBorder="1" applyAlignment="1">
      <alignment horizontal="center" vertical="center"/>
    </xf>
    <xf numFmtId="180" fontId="22" fillId="6" borderId="0" xfId="0" applyNumberFormat="1" applyFont="1" applyFill="1" applyAlignment="1">
      <alignment horizontal="center" vertical="center"/>
    </xf>
    <xf numFmtId="180" fontId="22" fillId="6" borderId="7" xfId="0" applyNumberFormat="1" applyFon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25" fillId="7" borderId="2" xfId="0" applyNumberFormat="1" applyFont="1" applyFill="1" applyBorder="1" applyAlignment="1">
      <alignment horizontal="center" vertical="center"/>
    </xf>
    <xf numFmtId="181" fontId="1" fillId="2" borderId="2" xfId="10" applyFill="1">
      <alignment horizontal="center" vertical="center"/>
    </xf>
    <xf numFmtId="178" fontId="0" fillId="8" borderId="2" xfId="0" applyNumberFormat="1" applyFill="1" applyBorder="1" applyAlignment="1">
      <alignment horizontal="center" vertical="center"/>
    </xf>
    <xf numFmtId="178" fontId="25" fillId="8" borderId="2" xfId="0" applyNumberFormat="1" applyFont="1" applyFill="1" applyBorder="1" applyAlignment="1">
      <alignment horizontal="center" vertical="center"/>
    </xf>
    <xf numFmtId="181" fontId="1" fillId="3" borderId="2" xfId="10" applyFill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25" fillId="5" borderId="2" xfId="0" applyNumberFormat="1" applyFont="1" applyFill="1" applyBorder="1" applyAlignment="1">
      <alignment horizontal="center" vertical="center"/>
    </xf>
    <xf numFmtId="178" fontId="0" fillId="4" borderId="2" xfId="0" applyNumberFormat="1" applyFill="1" applyBorder="1" applyAlignment="1">
      <alignment horizontal="center" vertical="center"/>
    </xf>
    <xf numFmtId="178" fontId="25" fillId="4" borderId="2" xfId="0" applyNumberFormat="1" applyFont="1" applyFill="1" applyBorder="1" applyAlignment="1">
      <alignment horizontal="center" vertical="center"/>
    </xf>
    <xf numFmtId="181" fontId="1" fillId="9" borderId="2" xfId="10" applyFill="1">
      <alignment horizontal="center" vertical="center"/>
    </xf>
    <xf numFmtId="0" fontId="1" fillId="0" borderId="0" xfId="8">
      <alignment horizontal="right" indent="1"/>
    </xf>
    <xf numFmtId="0" fontId="1" fillId="44" borderId="2" xfId="19" applyFont="1" applyFill="1" applyBorder="1" applyAlignment="1">
      <alignment horizontal="left" vertical="center" indent="2"/>
    </xf>
    <xf numFmtId="0" fontId="27" fillId="44" borderId="2" xfId="19" applyFont="1" applyFill="1" applyBorder="1" applyAlignment="1">
      <alignment horizontal="left" vertical="center" indent="2"/>
    </xf>
    <xf numFmtId="0" fontId="1" fillId="45" borderId="2" xfId="11" applyFill="1">
      <alignment horizontal="center" vertical="center"/>
    </xf>
    <xf numFmtId="0" fontId="1" fillId="45" borderId="2" xfId="12" applyFill="1">
      <alignment horizontal="left" vertical="center" indent="2"/>
    </xf>
    <xf numFmtId="181" fontId="1" fillId="45" borderId="2" xfId="10" applyFill="1">
      <alignment horizontal="center" vertical="center"/>
    </xf>
    <xf numFmtId="0" fontId="17" fillId="46" borderId="2" xfId="0" applyFont="1" applyFill="1" applyBorder="1" applyAlignment="1">
      <alignment horizontal="left" vertical="center" indent="1"/>
    </xf>
    <xf numFmtId="0" fontId="1" fillId="46" borderId="2" xfId="11" applyFill="1">
      <alignment horizontal="center" vertical="center"/>
    </xf>
    <xf numFmtId="178" fontId="0" fillId="46" borderId="2" xfId="0" applyNumberFormat="1" applyFill="1" applyBorder="1" applyAlignment="1">
      <alignment horizontal="center" vertical="center"/>
    </xf>
    <xf numFmtId="178" fontId="25" fillId="46" borderId="2" xfId="0" applyNumberFormat="1" applyFont="1" applyFill="1" applyBorder="1" applyAlignment="1">
      <alignment horizontal="center" vertical="center"/>
    </xf>
    <xf numFmtId="31" fontId="0" fillId="6" borderId="4" xfId="0" applyNumberFormat="1" applyFill="1" applyBorder="1" applyAlignment="1">
      <alignment horizontal="left" vertical="center" wrapText="1" indent="1"/>
    </xf>
    <xf numFmtId="31" fontId="0" fillId="6" borderId="1" xfId="0" applyNumberFormat="1" applyFill="1" applyBorder="1" applyAlignment="1">
      <alignment horizontal="left" vertical="center" wrapText="1" indent="1"/>
    </xf>
    <xf numFmtId="31" fontId="0" fillId="6" borderId="5" xfId="0" applyNumberFormat="1" applyFill="1" applyBorder="1" applyAlignment="1">
      <alignment horizontal="left" vertical="center" wrapText="1" indent="1"/>
    </xf>
    <xf numFmtId="179" fontId="1" fillId="0" borderId="3" xfId="9">
      <alignment horizontal="center" vertical="center"/>
    </xf>
  </cellXfs>
  <cellStyles count="54">
    <cellStyle name="20% - 着色 1" xfId="31" builtinId="30" customBuiltin="1"/>
    <cellStyle name="20% - 着色 2" xfId="35" builtinId="34" customBuiltin="1"/>
    <cellStyle name="20% - 着色 3" xfId="39" builtinId="38" customBuiltin="1"/>
    <cellStyle name="20% - 着色 4" xfId="43" builtinId="42" customBuiltin="1"/>
    <cellStyle name="20% - 着色 5" xfId="47" builtinId="46" customBuiltin="1"/>
    <cellStyle name="20% - 着色 6" xfId="51" builtinId="50" customBuiltin="1"/>
    <cellStyle name="40% - 着色 1" xfId="32" builtinId="31" customBuiltin="1"/>
    <cellStyle name="40% - 着色 2" xfId="36" builtinId="35" customBuiltin="1"/>
    <cellStyle name="40% - 着色 3" xfId="40" builtinId="39" customBuiltin="1"/>
    <cellStyle name="40% - 着色 4" xfId="44" builtinId="43" customBuiltin="1"/>
    <cellStyle name="40% - 着色 5" xfId="48" builtinId="47" customBuiltin="1"/>
    <cellStyle name="40% - 着色 6" xfId="52" builtinId="51" customBuiltin="1"/>
    <cellStyle name="60% - 着色 1" xfId="33" builtinId="32" customBuiltin="1"/>
    <cellStyle name="60% - 着色 2" xfId="37" builtinId="36" customBuiltin="1"/>
    <cellStyle name="60% - 着色 3" xfId="41" builtinId="40" customBuiltin="1"/>
    <cellStyle name="60% - 着色 4" xfId="45" builtinId="44" customBuiltin="1"/>
    <cellStyle name="60% - 着色 5" xfId="49" builtinId="48" customBuiltin="1"/>
    <cellStyle name="60% - 着色 6" xfId="53" builtinId="52" customBuiltin="1"/>
    <cellStyle name="z隐藏文本" xfId="3" xr:uid="{26E66EE6-E33F-4D77-BAE4-0FB4F5BBF673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7" builtinId="19" customBuiltin="1"/>
    <cellStyle name="差" xfId="19" builtinId="27" customBuiltin="1"/>
    <cellStyle name="常规" xfId="0" builtinId="0" customBuiltin="1"/>
    <cellStyle name="超链接" xfId="1" builtinId="8" customBuiltin="1"/>
    <cellStyle name="好" xfId="18" builtinId="26" customBuiltin="1"/>
    <cellStyle name="汇总" xfId="29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4" builtinId="3" customBuiltin="1"/>
    <cellStyle name="千位分隔[0]" xfId="14" builtinId="6" customBuiltin="1"/>
    <cellStyle name="任务" xfId="12" xr:uid="{6391D789-272B-4DD2-9BF3-2CDCF610FA41}"/>
    <cellStyle name="日期" xfId="10" xr:uid="{229918B6-DD13-4F5A-97B9-305F7E002AA3}"/>
    <cellStyle name="适中" xfId="20" builtinId="28" customBuiltin="1"/>
    <cellStyle name="输出" xfId="22" builtinId="21" customBuiltin="1"/>
    <cellStyle name="输入" xfId="21" builtinId="20" customBuiltin="1"/>
    <cellStyle name="项目开始" xfId="9" xr:uid="{8EB8A09A-C31C-40A3-B2C1-9449520178B8}"/>
    <cellStyle name="姓名" xfId="11" xr:uid="{B2D3C1EE-6B41-4801-AAFC-C2274E49E503}"/>
    <cellStyle name="已访问的超链接" xfId="13" builtinId="9" customBuiltin="1"/>
    <cellStyle name="着色 1" xfId="30" builtinId="29" customBuiltin="1"/>
    <cellStyle name="着色 2" xfId="34" builtinId="33" customBuiltin="1"/>
    <cellStyle name="着色 3" xfId="38" builtinId="37" customBuiltin="1"/>
    <cellStyle name="着色 4" xfId="42" builtinId="41" customBuiltin="1"/>
    <cellStyle name="着色 5" xfId="46" builtinId="45" customBuiltin="1"/>
    <cellStyle name="着色 6" xfId="50" builtinId="49" customBuiltin="1"/>
    <cellStyle name="注释" xfId="27" builtinId="10" customBuiltin="1"/>
  </cellStyles>
  <dxfs count="1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待办事项列表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2DCDB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31"/>
  <sheetViews>
    <sheetView showGridLines="0" tabSelected="1" showRuler="0" zoomScaleNormal="100" zoomScalePageLayoutView="70" workbookViewId="0">
      <pane ySplit="5" topLeftCell="A6" activePane="bottomLeft" state="frozen"/>
      <selection pane="bottomLeft" activeCell="B14" sqref="B14"/>
    </sheetView>
  </sheetViews>
  <sheetFormatPr defaultRowHeight="30" customHeight="1" x14ac:dyDescent="0.3"/>
  <cols>
    <col min="1" max="1" width="19.77734375" customWidth="1"/>
    <col min="2" max="2" width="30.5546875" customWidth="1"/>
    <col min="3" max="3" width="10.21875" style="2" customWidth="1"/>
    <col min="4" max="4" width="10.21875" customWidth="1"/>
    <col min="5" max="5" width="2.5546875" customWidth="1"/>
    <col min="6" max="6" width="6" hidden="1" customWidth="1"/>
    <col min="7" max="62" width="2.44140625" customWidth="1"/>
    <col min="64" max="66" width="7.21875"/>
    <col min="67" max="68" width="8.44140625"/>
  </cols>
  <sheetData>
    <row r="1" spans="1:62" ht="30" customHeight="1" x14ac:dyDescent="0.55000000000000004">
      <c r="A1" s="7" t="s">
        <v>8</v>
      </c>
      <c r="B1" s="21"/>
      <c r="C1" s="23"/>
      <c r="D1" s="24"/>
      <c r="F1" s="22"/>
      <c r="G1" s="25"/>
    </row>
    <row r="2" spans="1:62" ht="30" customHeight="1" x14ac:dyDescent="0.3">
      <c r="A2" s="8"/>
      <c r="B2" s="48" t="s">
        <v>1</v>
      </c>
      <c r="C2" s="61">
        <f ca="1">TODAY()</f>
        <v>44663</v>
      </c>
      <c r="D2" s="61"/>
    </row>
    <row r="3" spans="1:62" ht="30" customHeight="1" x14ac:dyDescent="0.3">
      <c r="B3" s="48" t="s">
        <v>2</v>
      </c>
      <c r="C3" s="3">
        <v>1</v>
      </c>
      <c r="G3" s="58">
        <f ca="1">G4</f>
        <v>44662</v>
      </c>
      <c r="H3" s="59"/>
      <c r="I3" s="59"/>
      <c r="J3" s="59"/>
      <c r="K3" s="59"/>
      <c r="L3" s="59"/>
      <c r="M3" s="60"/>
      <c r="N3" s="58">
        <f ca="1">N4</f>
        <v>44669</v>
      </c>
      <c r="O3" s="59"/>
      <c r="P3" s="59"/>
      <c r="Q3" s="59"/>
      <c r="R3" s="59"/>
      <c r="S3" s="59"/>
      <c r="T3" s="60"/>
      <c r="U3" s="58">
        <f ca="1">U4</f>
        <v>44676</v>
      </c>
      <c r="V3" s="59"/>
      <c r="W3" s="59"/>
      <c r="X3" s="59"/>
      <c r="Y3" s="59"/>
      <c r="Z3" s="59"/>
      <c r="AA3" s="60"/>
      <c r="AB3" s="58">
        <f ca="1">AB4</f>
        <v>44683</v>
      </c>
      <c r="AC3" s="59"/>
      <c r="AD3" s="59"/>
      <c r="AE3" s="59"/>
      <c r="AF3" s="59"/>
      <c r="AG3" s="59"/>
      <c r="AH3" s="60"/>
      <c r="AI3" s="58">
        <f ca="1">AI4</f>
        <v>44690</v>
      </c>
      <c r="AJ3" s="59"/>
      <c r="AK3" s="59"/>
      <c r="AL3" s="59"/>
      <c r="AM3" s="59"/>
      <c r="AN3" s="59"/>
      <c r="AO3" s="60"/>
      <c r="AP3" s="58">
        <f ca="1">AP4</f>
        <v>44697</v>
      </c>
      <c r="AQ3" s="59"/>
      <c r="AR3" s="59"/>
      <c r="AS3" s="59"/>
      <c r="AT3" s="59"/>
      <c r="AU3" s="59"/>
      <c r="AV3" s="60"/>
      <c r="AW3" s="58">
        <f ca="1">AW4</f>
        <v>44704</v>
      </c>
      <c r="AX3" s="59"/>
      <c r="AY3" s="59"/>
      <c r="AZ3" s="59"/>
      <c r="BA3" s="59"/>
      <c r="BB3" s="59"/>
      <c r="BC3" s="60"/>
      <c r="BD3" s="58">
        <f ca="1">BD4</f>
        <v>44711</v>
      </c>
      <c r="BE3" s="59"/>
      <c r="BF3" s="59"/>
      <c r="BG3" s="59"/>
      <c r="BH3" s="59"/>
      <c r="BI3" s="59"/>
      <c r="BJ3" s="60"/>
    </row>
    <row r="4" spans="1:62" ht="15" customHeight="1" x14ac:dyDescent="0.3">
      <c r="A4" s="20"/>
      <c r="B4" s="20"/>
      <c r="C4" s="20"/>
      <c r="D4" s="20"/>
      <c r="E4" s="20"/>
      <c r="G4" s="34">
        <f ca="1">项目开始-WEEKDAY(项目开始,1)+2+7*(显示周数-1)</f>
        <v>44662</v>
      </c>
      <c r="H4" s="35">
        <f ca="1">G4+1</f>
        <v>44663</v>
      </c>
      <c r="I4" s="35">
        <f t="shared" ref="I4:AV4" ca="1" si="0">H4+1</f>
        <v>44664</v>
      </c>
      <c r="J4" s="35">
        <f t="shared" ca="1" si="0"/>
        <v>44665</v>
      </c>
      <c r="K4" s="35">
        <f t="shared" ca="1" si="0"/>
        <v>44666</v>
      </c>
      <c r="L4" s="35">
        <f t="shared" ca="1" si="0"/>
        <v>44667</v>
      </c>
      <c r="M4" s="36">
        <f t="shared" ca="1" si="0"/>
        <v>44668</v>
      </c>
      <c r="N4" s="34">
        <f ca="1">M4+1</f>
        <v>44669</v>
      </c>
      <c r="O4" s="35">
        <f ca="1">N4+1</f>
        <v>44670</v>
      </c>
      <c r="P4" s="35">
        <f t="shared" ca="1" si="0"/>
        <v>44671</v>
      </c>
      <c r="Q4" s="35">
        <f t="shared" ca="1" si="0"/>
        <v>44672</v>
      </c>
      <c r="R4" s="35">
        <f t="shared" ca="1" si="0"/>
        <v>44673</v>
      </c>
      <c r="S4" s="35">
        <f t="shared" ca="1" si="0"/>
        <v>44674</v>
      </c>
      <c r="T4" s="36">
        <f t="shared" ca="1" si="0"/>
        <v>44675</v>
      </c>
      <c r="U4" s="34">
        <f ca="1">T4+1</f>
        <v>44676</v>
      </c>
      <c r="V4" s="35">
        <f ca="1">U4+1</f>
        <v>44677</v>
      </c>
      <c r="W4" s="35">
        <f t="shared" ca="1" si="0"/>
        <v>44678</v>
      </c>
      <c r="X4" s="35">
        <f t="shared" ca="1" si="0"/>
        <v>44679</v>
      </c>
      <c r="Y4" s="35">
        <f t="shared" ca="1" si="0"/>
        <v>44680</v>
      </c>
      <c r="Z4" s="35">
        <f t="shared" ca="1" si="0"/>
        <v>44681</v>
      </c>
      <c r="AA4" s="36">
        <f t="shared" ca="1" si="0"/>
        <v>44682</v>
      </c>
      <c r="AB4" s="34">
        <f ca="1">AA4+1</f>
        <v>44683</v>
      </c>
      <c r="AC4" s="35">
        <f ca="1">AB4+1</f>
        <v>44684</v>
      </c>
      <c r="AD4" s="35">
        <f t="shared" ca="1" si="0"/>
        <v>44685</v>
      </c>
      <c r="AE4" s="35">
        <f t="shared" ca="1" si="0"/>
        <v>44686</v>
      </c>
      <c r="AF4" s="35">
        <f t="shared" ca="1" si="0"/>
        <v>44687</v>
      </c>
      <c r="AG4" s="35">
        <f t="shared" ca="1" si="0"/>
        <v>44688</v>
      </c>
      <c r="AH4" s="36">
        <f t="shared" ca="1" si="0"/>
        <v>44689</v>
      </c>
      <c r="AI4" s="34">
        <f ca="1">AH4+1</f>
        <v>44690</v>
      </c>
      <c r="AJ4" s="35">
        <f ca="1">AI4+1</f>
        <v>44691</v>
      </c>
      <c r="AK4" s="35">
        <f t="shared" ca="1" si="0"/>
        <v>44692</v>
      </c>
      <c r="AL4" s="35">
        <f t="shared" ca="1" si="0"/>
        <v>44693</v>
      </c>
      <c r="AM4" s="35">
        <f t="shared" ca="1" si="0"/>
        <v>44694</v>
      </c>
      <c r="AN4" s="35">
        <f t="shared" ca="1" si="0"/>
        <v>44695</v>
      </c>
      <c r="AO4" s="36">
        <f t="shared" ca="1" si="0"/>
        <v>44696</v>
      </c>
      <c r="AP4" s="34">
        <f ca="1">AO4+1</f>
        <v>44697</v>
      </c>
      <c r="AQ4" s="35">
        <f ca="1">AP4+1</f>
        <v>44698</v>
      </c>
      <c r="AR4" s="35">
        <f t="shared" ca="1" si="0"/>
        <v>44699</v>
      </c>
      <c r="AS4" s="35">
        <f t="shared" ca="1" si="0"/>
        <v>44700</v>
      </c>
      <c r="AT4" s="35">
        <f t="shared" ca="1" si="0"/>
        <v>44701</v>
      </c>
      <c r="AU4" s="35">
        <f t="shared" ca="1" si="0"/>
        <v>44702</v>
      </c>
      <c r="AV4" s="36">
        <f t="shared" ca="1" si="0"/>
        <v>44703</v>
      </c>
      <c r="AW4" s="34">
        <f ca="1">AV4+1</f>
        <v>44704</v>
      </c>
      <c r="AX4" s="35">
        <f ca="1">AW4+1</f>
        <v>44705</v>
      </c>
      <c r="AY4" s="35">
        <f t="shared" ref="AY4:BC4" ca="1" si="1">AX4+1</f>
        <v>44706</v>
      </c>
      <c r="AZ4" s="35">
        <f t="shared" ca="1" si="1"/>
        <v>44707</v>
      </c>
      <c r="BA4" s="35">
        <f t="shared" ca="1" si="1"/>
        <v>44708</v>
      </c>
      <c r="BB4" s="35">
        <f t="shared" ca="1" si="1"/>
        <v>44709</v>
      </c>
      <c r="BC4" s="36">
        <f t="shared" ca="1" si="1"/>
        <v>44710</v>
      </c>
      <c r="BD4" s="34">
        <f ca="1">BC4+1</f>
        <v>44711</v>
      </c>
      <c r="BE4" s="35">
        <f ca="1">BD4+1</f>
        <v>44712</v>
      </c>
      <c r="BF4" s="35">
        <f t="shared" ref="BF4:BJ4" ca="1" si="2">BE4+1</f>
        <v>44713</v>
      </c>
      <c r="BG4" s="35">
        <f t="shared" ca="1" si="2"/>
        <v>44714</v>
      </c>
      <c r="BH4" s="35">
        <f t="shared" ca="1" si="2"/>
        <v>44715</v>
      </c>
      <c r="BI4" s="35">
        <f t="shared" ca="1" si="2"/>
        <v>44716</v>
      </c>
      <c r="BJ4" s="36">
        <f t="shared" ca="1" si="2"/>
        <v>44717</v>
      </c>
    </row>
    <row r="5" spans="1:62" ht="30" customHeight="1" thickBot="1" x14ac:dyDescent="0.35">
      <c r="A5" s="26" t="s">
        <v>0</v>
      </c>
      <c r="B5" s="27" t="s">
        <v>7</v>
      </c>
      <c r="C5" s="27" t="s">
        <v>3</v>
      </c>
      <c r="D5" s="27" t="s">
        <v>5</v>
      </c>
      <c r="E5" s="27"/>
      <c r="F5" s="27" t="s">
        <v>6</v>
      </c>
      <c r="G5" s="28" t="str">
        <f ca="1">RIGHT(TEXT(G4,"aaa"),1)</f>
        <v>一</v>
      </c>
      <c r="H5" s="28" t="str">
        <f t="shared" ref="H5:BJ5" ca="1" si="3">RIGHT(TEXT(H4,"aaa"),1)</f>
        <v>二</v>
      </c>
      <c r="I5" s="28" t="str">
        <f t="shared" ca="1" si="3"/>
        <v>三</v>
      </c>
      <c r="J5" s="28" t="str">
        <f t="shared" ca="1" si="3"/>
        <v>四</v>
      </c>
      <c r="K5" s="28" t="str">
        <f t="shared" ca="1" si="3"/>
        <v>五</v>
      </c>
      <c r="L5" s="28" t="str">
        <f t="shared" ca="1" si="3"/>
        <v>六</v>
      </c>
      <c r="M5" s="28" t="str">
        <f t="shared" ca="1" si="3"/>
        <v>日</v>
      </c>
      <c r="N5" s="28" t="str">
        <f t="shared" ca="1" si="3"/>
        <v>一</v>
      </c>
      <c r="O5" s="28" t="str">
        <f t="shared" ca="1" si="3"/>
        <v>二</v>
      </c>
      <c r="P5" s="28" t="str">
        <f t="shared" ca="1" si="3"/>
        <v>三</v>
      </c>
      <c r="Q5" s="28" t="str">
        <f t="shared" ca="1" si="3"/>
        <v>四</v>
      </c>
      <c r="R5" s="28" t="str">
        <f t="shared" ca="1" si="3"/>
        <v>五</v>
      </c>
      <c r="S5" s="28" t="str">
        <f t="shared" ca="1" si="3"/>
        <v>六</v>
      </c>
      <c r="T5" s="28" t="str">
        <f t="shared" ca="1" si="3"/>
        <v>日</v>
      </c>
      <c r="U5" s="28" t="str">
        <f t="shared" ca="1" si="3"/>
        <v>一</v>
      </c>
      <c r="V5" s="28" t="str">
        <f t="shared" ca="1" si="3"/>
        <v>二</v>
      </c>
      <c r="W5" s="28" t="str">
        <f t="shared" ca="1" si="3"/>
        <v>三</v>
      </c>
      <c r="X5" s="28" t="str">
        <f t="shared" ca="1" si="3"/>
        <v>四</v>
      </c>
      <c r="Y5" s="28" t="str">
        <f t="shared" ca="1" si="3"/>
        <v>五</v>
      </c>
      <c r="Z5" s="28" t="str">
        <f t="shared" ca="1" si="3"/>
        <v>六</v>
      </c>
      <c r="AA5" s="28" t="str">
        <f t="shared" ca="1" si="3"/>
        <v>日</v>
      </c>
      <c r="AB5" s="28" t="str">
        <f t="shared" ca="1" si="3"/>
        <v>一</v>
      </c>
      <c r="AC5" s="28" t="str">
        <f t="shared" ca="1" si="3"/>
        <v>二</v>
      </c>
      <c r="AD5" s="28" t="str">
        <f t="shared" ca="1" si="3"/>
        <v>三</v>
      </c>
      <c r="AE5" s="28" t="str">
        <f t="shared" ca="1" si="3"/>
        <v>四</v>
      </c>
      <c r="AF5" s="28" t="str">
        <f t="shared" ca="1" si="3"/>
        <v>五</v>
      </c>
      <c r="AG5" s="28" t="str">
        <f t="shared" ca="1" si="3"/>
        <v>六</v>
      </c>
      <c r="AH5" s="28" t="str">
        <f t="shared" ca="1" si="3"/>
        <v>日</v>
      </c>
      <c r="AI5" s="28" t="str">
        <f t="shared" ca="1" si="3"/>
        <v>一</v>
      </c>
      <c r="AJ5" s="28" t="str">
        <f t="shared" ca="1" si="3"/>
        <v>二</v>
      </c>
      <c r="AK5" s="28" t="str">
        <f t="shared" ca="1" si="3"/>
        <v>三</v>
      </c>
      <c r="AL5" s="28" t="str">
        <f t="shared" ca="1" si="3"/>
        <v>四</v>
      </c>
      <c r="AM5" s="28" t="str">
        <f t="shared" ca="1" si="3"/>
        <v>五</v>
      </c>
      <c r="AN5" s="28" t="str">
        <f t="shared" ca="1" si="3"/>
        <v>六</v>
      </c>
      <c r="AO5" s="28" t="str">
        <f t="shared" ca="1" si="3"/>
        <v>日</v>
      </c>
      <c r="AP5" s="28" t="str">
        <f t="shared" ca="1" si="3"/>
        <v>一</v>
      </c>
      <c r="AQ5" s="28" t="str">
        <f t="shared" ca="1" si="3"/>
        <v>二</v>
      </c>
      <c r="AR5" s="28" t="str">
        <f t="shared" ca="1" si="3"/>
        <v>三</v>
      </c>
      <c r="AS5" s="28" t="str">
        <f t="shared" ca="1" si="3"/>
        <v>四</v>
      </c>
      <c r="AT5" s="28" t="str">
        <f t="shared" ca="1" si="3"/>
        <v>五</v>
      </c>
      <c r="AU5" s="28" t="str">
        <f t="shared" ca="1" si="3"/>
        <v>六</v>
      </c>
      <c r="AV5" s="28" t="str">
        <f t="shared" ca="1" si="3"/>
        <v>日</v>
      </c>
      <c r="AW5" s="28" t="str">
        <f t="shared" ca="1" si="3"/>
        <v>一</v>
      </c>
      <c r="AX5" s="28" t="str">
        <f t="shared" ca="1" si="3"/>
        <v>二</v>
      </c>
      <c r="AY5" s="28" t="str">
        <f t="shared" ca="1" si="3"/>
        <v>三</v>
      </c>
      <c r="AZ5" s="28" t="str">
        <f t="shared" ca="1" si="3"/>
        <v>四</v>
      </c>
      <c r="BA5" s="28" t="str">
        <f t="shared" ca="1" si="3"/>
        <v>五</v>
      </c>
      <c r="BB5" s="28" t="str">
        <f t="shared" ca="1" si="3"/>
        <v>六</v>
      </c>
      <c r="BC5" s="28" t="str">
        <f t="shared" ca="1" si="3"/>
        <v>日</v>
      </c>
      <c r="BD5" s="28" t="str">
        <f t="shared" ca="1" si="3"/>
        <v>一</v>
      </c>
      <c r="BE5" s="28" t="str">
        <f t="shared" ca="1" si="3"/>
        <v>二</v>
      </c>
      <c r="BF5" s="28" t="str">
        <f t="shared" ca="1" si="3"/>
        <v>三</v>
      </c>
      <c r="BG5" s="28" t="str">
        <f t="shared" ca="1" si="3"/>
        <v>四</v>
      </c>
      <c r="BH5" s="28" t="str">
        <f t="shared" ca="1" si="3"/>
        <v>五</v>
      </c>
      <c r="BI5" s="28" t="str">
        <f t="shared" ca="1" si="3"/>
        <v>六</v>
      </c>
      <c r="BJ5" s="28" t="str">
        <f t="shared" ca="1" si="3"/>
        <v>日</v>
      </c>
    </row>
    <row r="6" spans="1:62" ht="43.5" hidden="1" customHeight="1" thickBot="1" x14ac:dyDescent="0.35">
      <c r="B6" s="6"/>
      <c r="C6"/>
      <c r="F6" t="str">
        <f>IF(OR(ISBLANK(task_start),ISBLANK(task_end)),"",task_end-task_start+1)</f>
        <v/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s="1" customFormat="1" ht="30" customHeight="1" thickBot="1" x14ac:dyDescent="0.35">
      <c r="A7" s="29" t="s">
        <v>9</v>
      </c>
      <c r="B7" s="9"/>
      <c r="C7" s="37"/>
      <c r="D7" s="38"/>
      <c r="E7" s="30"/>
      <c r="F7" s="30" t="str">
        <f t="shared" ref="F7:F31" si="4">IF(OR(ISBLANK(task_start),ISBLANK(task_end)),"",task_end-task_start+1)</f>
        <v/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s="1" customFormat="1" ht="30" customHeight="1" thickBot="1" x14ac:dyDescent="0.35">
      <c r="A8" s="17" t="s">
        <v>10</v>
      </c>
      <c r="B8" s="10" t="s">
        <v>15</v>
      </c>
      <c r="C8" s="39">
        <f ca="1">项目开始</f>
        <v>44663</v>
      </c>
      <c r="D8" s="39">
        <f ca="1">C8+3</f>
        <v>44666</v>
      </c>
      <c r="E8" s="30"/>
      <c r="F8" s="30">
        <f t="shared" ca="1" si="4"/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s="1" customFormat="1" ht="30" customHeight="1" thickBot="1" x14ac:dyDescent="0.35">
      <c r="A9" s="17" t="s">
        <v>11</v>
      </c>
      <c r="B9" s="10" t="s">
        <v>14</v>
      </c>
      <c r="C9" s="39">
        <f ca="1">D8</f>
        <v>44666</v>
      </c>
      <c r="D9" s="39">
        <f ca="1">C9+2</f>
        <v>44668</v>
      </c>
      <c r="E9" s="30"/>
      <c r="F9" s="30">
        <f t="shared" ca="1" si="4"/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s="1" customFormat="1" ht="30" customHeight="1" thickBot="1" x14ac:dyDescent="0.35">
      <c r="A10" s="17" t="s">
        <v>12</v>
      </c>
      <c r="B10" s="10" t="s">
        <v>14</v>
      </c>
      <c r="C10" s="39">
        <f ca="1">D9</f>
        <v>44668</v>
      </c>
      <c r="D10" s="39">
        <f ca="1">C10+4</f>
        <v>44672</v>
      </c>
      <c r="E10" s="30"/>
      <c r="F10" s="30">
        <f t="shared" ca="1" si="4"/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s="1" customFormat="1" ht="30" customHeight="1" thickBot="1" x14ac:dyDescent="0.35">
      <c r="A11" s="17" t="s">
        <v>13</v>
      </c>
      <c r="B11" s="10" t="s">
        <v>16</v>
      </c>
      <c r="C11" s="39">
        <f ca="1">D10</f>
        <v>44672</v>
      </c>
      <c r="D11" s="39">
        <f ca="1">C11+5</f>
        <v>44677</v>
      </c>
      <c r="E11" s="30"/>
      <c r="F11" s="30">
        <f t="shared" ca="1" si="4"/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s="1" customFormat="1" ht="30" customHeight="1" thickBot="1" x14ac:dyDescent="0.35">
      <c r="A12" s="31" t="s">
        <v>17</v>
      </c>
      <c r="B12" s="11"/>
      <c r="C12" s="40"/>
      <c r="D12" s="41"/>
      <c r="E12" s="30"/>
      <c r="F12" s="30" t="str">
        <f t="shared" si="4"/>
        <v/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s="1" customFormat="1" ht="30" customHeight="1" thickBot="1" x14ac:dyDescent="0.35">
      <c r="A13" s="49" t="s">
        <v>10</v>
      </c>
      <c r="B13" s="12"/>
      <c r="C13" s="42" t="s">
        <v>21</v>
      </c>
      <c r="D13" s="42" t="s">
        <v>21</v>
      </c>
      <c r="E13" s="30"/>
      <c r="F13" s="30" t="e">
        <f t="shared" si="4"/>
        <v>#VALUE!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s="1" customFormat="1" ht="30" customHeight="1" thickBot="1" x14ac:dyDescent="0.35">
      <c r="A14" s="50" t="s">
        <v>11</v>
      </c>
      <c r="B14" s="12"/>
      <c r="C14" s="42" t="str">
        <f t="shared" ref="C13:D16" si="5">D13</f>
        <v>日期</v>
      </c>
      <c r="D14" s="42" t="s">
        <v>21</v>
      </c>
      <c r="E14" s="30"/>
      <c r="F14" s="30" t="e">
        <f t="shared" si="4"/>
        <v>#VALUE!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s="1" customFormat="1" ht="30" customHeight="1" thickBot="1" x14ac:dyDescent="0.35">
      <c r="A15" s="50" t="s">
        <v>12</v>
      </c>
      <c r="B15" s="12"/>
      <c r="C15" s="42" t="str">
        <f>D14</f>
        <v>日期</v>
      </c>
      <c r="D15" s="42" t="s">
        <v>21</v>
      </c>
      <c r="E15" s="30"/>
      <c r="F15" s="30" t="e">
        <f t="shared" si="4"/>
        <v>#VALUE!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s="1" customFormat="1" ht="30" customHeight="1" thickBot="1" x14ac:dyDescent="0.35">
      <c r="A16" s="50" t="s">
        <v>13</v>
      </c>
      <c r="B16" s="12"/>
      <c r="C16" s="42" t="str">
        <f>C15</f>
        <v>日期</v>
      </c>
      <c r="D16" s="42" t="s">
        <v>21</v>
      </c>
      <c r="E16" s="30"/>
      <c r="F16" s="30" t="e">
        <f t="shared" si="4"/>
        <v>#VALUE!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s="1" customFormat="1" ht="30" customHeight="1" thickBot="1" x14ac:dyDescent="0.35">
      <c r="A17" s="32" t="s">
        <v>18</v>
      </c>
      <c r="B17" s="13"/>
      <c r="C17" s="43"/>
      <c r="D17" s="44"/>
      <c r="E17" s="30"/>
      <c r="F17" s="30" t="str">
        <f t="shared" si="4"/>
        <v/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s="1" customFormat="1" ht="30" customHeight="1" thickBot="1" x14ac:dyDescent="0.35">
      <c r="A18" s="18" t="s">
        <v>23</v>
      </c>
      <c r="B18" s="14"/>
      <c r="C18" s="14" t="s">
        <v>21</v>
      </c>
      <c r="D18" s="14" t="s">
        <v>21</v>
      </c>
      <c r="E18" s="30"/>
      <c r="F18" s="30" t="e">
        <f t="shared" si="4"/>
        <v>#VALUE!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s="1" customFormat="1" ht="30" customHeight="1" thickBot="1" x14ac:dyDescent="0.35">
      <c r="A19" s="18" t="s">
        <v>24</v>
      </c>
      <c r="B19" s="14"/>
      <c r="C19" s="14" t="s">
        <v>21</v>
      </c>
      <c r="D19" s="14" t="s">
        <v>21</v>
      </c>
      <c r="E19" s="30"/>
      <c r="F19" s="30" t="e">
        <f t="shared" si="4"/>
        <v>#VALUE!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s="1" customFormat="1" ht="30" customHeight="1" thickBot="1" x14ac:dyDescent="0.35">
      <c r="A20" s="18" t="s">
        <v>25</v>
      </c>
      <c r="B20" s="14"/>
      <c r="C20" s="14" t="s">
        <v>21</v>
      </c>
      <c r="D20" s="14" t="s">
        <v>21</v>
      </c>
      <c r="E20" s="30"/>
      <c r="F20" s="30" t="e">
        <f t="shared" si="4"/>
        <v>#VALUE!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s="1" customFormat="1" ht="30" customHeight="1" thickBot="1" x14ac:dyDescent="0.35">
      <c r="A21" s="18" t="s">
        <v>22</v>
      </c>
      <c r="B21" s="14"/>
      <c r="C21" s="14" t="s">
        <v>21</v>
      </c>
      <c r="D21" s="14" t="s">
        <v>21</v>
      </c>
      <c r="E21" s="30"/>
      <c r="F21" s="30" t="e">
        <f t="shared" si="4"/>
        <v>#VALUE!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s="1" customFormat="1" ht="30" customHeight="1" thickBot="1" x14ac:dyDescent="0.35">
      <c r="A22" s="33" t="s">
        <v>19</v>
      </c>
      <c r="B22" s="15"/>
      <c r="C22" s="45"/>
      <c r="D22" s="46"/>
      <c r="E22" s="30"/>
      <c r="F22" s="30" t="str">
        <f t="shared" si="4"/>
        <v/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s="1" customFormat="1" ht="30" customHeight="1" thickBot="1" x14ac:dyDescent="0.35">
      <c r="A23" s="19" t="s">
        <v>23</v>
      </c>
      <c r="B23" s="16"/>
      <c r="C23" s="47" t="s">
        <v>4</v>
      </c>
      <c r="D23" s="47" t="s">
        <v>4</v>
      </c>
      <c r="E23" s="30"/>
      <c r="F23" s="30" t="e">
        <f t="shared" si="4"/>
        <v>#VALUE!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s="1" customFormat="1" ht="30" customHeight="1" thickBot="1" x14ac:dyDescent="0.35">
      <c r="A24" s="19" t="s">
        <v>24</v>
      </c>
      <c r="B24" s="16"/>
      <c r="C24" s="47" t="s">
        <v>4</v>
      </c>
      <c r="D24" s="47" t="s">
        <v>4</v>
      </c>
      <c r="E24" s="30"/>
      <c r="F24" s="30" t="e">
        <f t="shared" si="4"/>
        <v>#VALUE!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s="1" customFormat="1" ht="30" customHeight="1" thickBot="1" x14ac:dyDescent="0.35">
      <c r="A25" s="19" t="s">
        <v>25</v>
      </c>
      <c r="B25" s="16"/>
      <c r="C25" s="47" t="s">
        <v>4</v>
      </c>
      <c r="D25" s="47" t="s">
        <v>4</v>
      </c>
      <c r="E25" s="30"/>
      <c r="F25" s="30" t="e">
        <f t="shared" si="4"/>
        <v>#VALUE!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s="1" customFormat="1" ht="30" customHeight="1" thickBot="1" x14ac:dyDescent="0.35">
      <c r="A26" s="19" t="s">
        <v>22</v>
      </c>
      <c r="B26" s="16"/>
      <c r="C26" s="47" t="s">
        <v>4</v>
      </c>
      <c r="D26" s="47" t="s">
        <v>4</v>
      </c>
      <c r="E26" s="30"/>
      <c r="F26" s="30" t="e">
        <f t="shared" si="4"/>
        <v>#VALUE!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s="1" customFormat="1" ht="30" customHeight="1" thickBot="1" x14ac:dyDescent="0.35">
      <c r="A27" s="54" t="s">
        <v>20</v>
      </c>
      <c r="B27" s="55"/>
      <c r="C27" s="56"/>
      <c r="D27" s="57"/>
      <c r="E27" s="30"/>
      <c r="F27" s="30" t="str">
        <f t="shared" si="4"/>
        <v/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s="1" customFormat="1" ht="30" customHeight="1" thickBot="1" x14ac:dyDescent="0.35">
      <c r="A28" s="52" t="s">
        <v>23</v>
      </c>
      <c r="B28" s="51"/>
      <c r="C28" s="53" t="s">
        <v>21</v>
      </c>
      <c r="D28" s="53" t="s">
        <v>4</v>
      </c>
      <c r="E28" s="30"/>
      <c r="F28" s="30" t="e">
        <f t="shared" si="4"/>
        <v>#VALUE!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s="1" customFormat="1" ht="30" customHeight="1" thickBot="1" x14ac:dyDescent="0.35">
      <c r="A29" s="52" t="s">
        <v>24</v>
      </c>
      <c r="B29" s="51"/>
      <c r="C29" s="53" t="s">
        <v>4</v>
      </c>
      <c r="D29" s="53" t="s">
        <v>4</v>
      </c>
      <c r="E29" s="30"/>
      <c r="F29" s="30" t="e">
        <f t="shared" si="4"/>
        <v>#VALUE!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s="1" customFormat="1" ht="30" customHeight="1" thickBot="1" x14ac:dyDescent="0.35">
      <c r="A30" s="52" t="s">
        <v>25</v>
      </c>
      <c r="B30" s="51"/>
      <c r="C30" s="53" t="s">
        <v>4</v>
      </c>
      <c r="D30" s="53" t="s">
        <v>4</v>
      </c>
      <c r="E30" s="30"/>
      <c r="F30" s="30" t="e">
        <f t="shared" si="4"/>
        <v>#VALUE!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s="1" customFormat="1" ht="30" customHeight="1" thickBot="1" x14ac:dyDescent="0.35">
      <c r="A31" s="52" t="s">
        <v>22</v>
      </c>
      <c r="B31" s="51"/>
      <c r="C31" s="53" t="s">
        <v>4</v>
      </c>
      <c r="D31" s="53" t="s">
        <v>4</v>
      </c>
      <c r="E31" s="30"/>
      <c r="F31" s="30" t="e">
        <f t="shared" si="4"/>
        <v>#VALUE!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</sheetData>
  <mergeCells count="9">
    <mergeCell ref="AI3:AO3"/>
    <mergeCell ref="AP3:AV3"/>
    <mergeCell ref="AW3:BC3"/>
    <mergeCell ref="BD3:BJ3"/>
    <mergeCell ref="C2:D2"/>
    <mergeCell ref="G3:M3"/>
    <mergeCell ref="N3:T3"/>
    <mergeCell ref="U3:AA3"/>
    <mergeCell ref="AB3:AH3"/>
  </mergeCells>
  <phoneticPr fontId="26" type="noConversion"/>
  <conditionalFormatting sqref="G4:BJ31">
    <cfRule type="expression" dxfId="5" priority="33">
      <formula>AND(TODAY()&gt;=G$4,TODAY()&lt;H$4)</formula>
    </cfRule>
  </conditionalFormatting>
  <conditionalFormatting sqref="G6:BJ31">
    <cfRule type="expression" dxfId="4" priority="27">
      <formula>AND(task_start&lt;=G$4,ROUNDDOWN((task_end-task_start+1)*task_progress,0)+task_start-1&gt;=G$4)</formula>
    </cfRule>
    <cfRule type="expression" dxfId="3" priority="28" stopIfTrue="1">
      <formula>AND(task_end&gt;=G$4,task_start&lt;H$4)</formula>
    </cfRule>
  </conditionalFormatting>
  <dataValidations count="1">
    <dataValidation type="whole" operator="greaterThanOrEqual" allowBlank="1" showInputMessage="1" promptTitle="显示周数" prompt="更改此数字将滚动甘特图视图。" sqref="C3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F4A-F091-46A0-8542-ACE20FC52633}">
  <dimension ref="A1:BJ11"/>
  <sheetViews>
    <sheetView workbookViewId="0">
      <selection activeCell="E15" sqref="E15"/>
    </sheetView>
  </sheetViews>
  <sheetFormatPr defaultRowHeight="16.5" x14ac:dyDescent="0.3"/>
  <sheetData>
    <row r="1" spans="1:62" ht="30" customHeight="1" x14ac:dyDescent="0.55000000000000004">
      <c r="A1" s="7" t="s">
        <v>8</v>
      </c>
      <c r="B1" s="21"/>
      <c r="C1" s="23"/>
      <c r="D1" s="24"/>
      <c r="F1" s="22"/>
      <c r="G1" s="25"/>
    </row>
    <row r="2" spans="1:62" ht="30" customHeight="1" x14ac:dyDescent="0.3">
      <c r="A2" s="8"/>
      <c r="B2" s="48" t="s">
        <v>1</v>
      </c>
      <c r="C2" s="61">
        <f ca="1">TODAY()</f>
        <v>44663</v>
      </c>
      <c r="D2" s="61"/>
    </row>
    <row r="3" spans="1:62" ht="30" customHeight="1" x14ac:dyDescent="0.3">
      <c r="B3" s="48" t="s">
        <v>2</v>
      </c>
      <c r="C3" s="3">
        <v>1</v>
      </c>
      <c r="G3" s="58">
        <f ca="1">G4</f>
        <v>44662</v>
      </c>
      <c r="H3" s="59"/>
      <c r="I3" s="59"/>
      <c r="J3" s="59"/>
      <c r="K3" s="59"/>
      <c r="L3" s="59"/>
      <c r="M3" s="60"/>
      <c r="N3" s="58">
        <f ca="1">N4</f>
        <v>44669</v>
      </c>
      <c r="O3" s="59"/>
      <c r="P3" s="59"/>
      <c r="Q3" s="59"/>
      <c r="R3" s="59"/>
      <c r="S3" s="59"/>
      <c r="T3" s="60"/>
      <c r="U3" s="58">
        <f ca="1">U4</f>
        <v>44676</v>
      </c>
      <c r="V3" s="59"/>
      <c r="W3" s="59"/>
      <c r="X3" s="59"/>
      <c r="Y3" s="59"/>
      <c r="Z3" s="59"/>
      <c r="AA3" s="60"/>
      <c r="AB3" s="58">
        <f ca="1">AB4</f>
        <v>44683</v>
      </c>
      <c r="AC3" s="59"/>
      <c r="AD3" s="59"/>
      <c r="AE3" s="59"/>
      <c r="AF3" s="59"/>
      <c r="AG3" s="59"/>
      <c r="AH3" s="60"/>
      <c r="AI3" s="58">
        <f ca="1">AI4</f>
        <v>44690</v>
      </c>
      <c r="AJ3" s="59"/>
      <c r="AK3" s="59"/>
      <c r="AL3" s="59"/>
      <c r="AM3" s="59"/>
      <c r="AN3" s="59"/>
      <c r="AO3" s="60"/>
      <c r="AP3" s="58">
        <f ca="1">AP4</f>
        <v>44697</v>
      </c>
      <c r="AQ3" s="59"/>
      <c r="AR3" s="59"/>
      <c r="AS3" s="59"/>
      <c r="AT3" s="59"/>
      <c r="AU3" s="59"/>
      <c r="AV3" s="60"/>
      <c r="AW3" s="58">
        <f ca="1">AW4</f>
        <v>44704</v>
      </c>
      <c r="AX3" s="59"/>
      <c r="AY3" s="59"/>
      <c r="AZ3" s="59"/>
      <c r="BA3" s="59"/>
      <c r="BB3" s="59"/>
      <c r="BC3" s="60"/>
      <c r="BD3" s="58">
        <f ca="1">BD4</f>
        <v>44711</v>
      </c>
      <c r="BE3" s="59"/>
      <c r="BF3" s="59"/>
      <c r="BG3" s="59"/>
      <c r="BH3" s="59"/>
      <c r="BI3" s="59"/>
      <c r="BJ3" s="60"/>
    </row>
    <row r="4" spans="1:62" ht="15" customHeight="1" x14ac:dyDescent="0.3">
      <c r="A4" s="20"/>
      <c r="B4" s="20"/>
      <c r="C4" s="20"/>
      <c r="D4" s="20"/>
      <c r="E4" s="20"/>
      <c r="G4" s="34">
        <f ca="1">项目开始-WEEKDAY(项目开始,1)+2+7*(显示周数-1)</f>
        <v>44662</v>
      </c>
      <c r="H4" s="35">
        <f ca="1">G4+1</f>
        <v>44663</v>
      </c>
      <c r="I4" s="35">
        <f t="shared" ref="I4:AV4" ca="1" si="0">H4+1</f>
        <v>44664</v>
      </c>
      <c r="J4" s="35">
        <f t="shared" ca="1" si="0"/>
        <v>44665</v>
      </c>
      <c r="K4" s="35">
        <f t="shared" ca="1" si="0"/>
        <v>44666</v>
      </c>
      <c r="L4" s="35">
        <f t="shared" ca="1" si="0"/>
        <v>44667</v>
      </c>
      <c r="M4" s="36">
        <f t="shared" ca="1" si="0"/>
        <v>44668</v>
      </c>
      <c r="N4" s="34">
        <f ca="1">M4+1</f>
        <v>44669</v>
      </c>
      <c r="O4" s="35">
        <f ca="1">N4+1</f>
        <v>44670</v>
      </c>
      <c r="P4" s="35">
        <f t="shared" ca="1" si="0"/>
        <v>44671</v>
      </c>
      <c r="Q4" s="35">
        <f t="shared" ca="1" si="0"/>
        <v>44672</v>
      </c>
      <c r="R4" s="35">
        <f t="shared" ca="1" si="0"/>
        <v>44673</v>
      </c>
      <c r="S4" s="35">
        <f t="shared" ca="1" si="0"/>
        <v>44674</v>
      </c>
      <c r="T4" s="36">
        <f t="shared" ca="1" si="0"/>
        <v>44675</v>
      </c>
      <c r="U4" s="34">
        <f ca="1">T4+1</f>
        <v>44676</v>
      </c>
      <c r="V4" s="35">
        <f ca="1">U4+1</f>
        <v>44677</v>
      </c>
      <c r="W4" s="35">
        <f t="shared" ca="1" si="0"/>
        <v>44678</v>
      </c>
      <c r="X4" s="35">
        <f t="shared" ca="1" si="0"/>
        <v>44679</v>
      </c>
      <c r="Y4" s="35">
        <f t="shared" ca="1" si="0"/>
        <v>44680</v>
      </c>
      <c r="Z4" s="35">
        <f t="shared" ca="1" si="0"/>
        <v>44681</v>
      </c>
      <c r="AA4" s="36">
        <f t="shared" ca="1" si="0"/>
        <v>44682</v>
      </c>
      <c r="AB4" s="34">
        <f ca="1">AA4+1</f>
        <v>44683</v>
      </c>
      <c r="AC4" s="35">
        <f ca="1">AB4+1</f>
        <v>44684</v>
      </c>
      <c r="AD4" s="35">
        <f t="shared" ca="1" si="0"/>
        <v>44685</v>
      </c>
      <c r="AE4" s="35">
        <f t="shared" ca="1" si="0"/>
        <v>44686</v>
      </c>
      <c r="AF4" s="35">
        <f t="shared" ca="1" si="0"/>
        <v>44687</v>
      </c>
      <c r="AG4" s="35">
        <f t="shared" ca="1" si="0"/>
        <v>44688</v>
      </c>
      <c r="AH4" s="36">
        <f t="shared" ca="1" si="0"/>
        <v>44689</v>
      </c>
      <c r="AI4" s="34">
        <f ca="1">AH4+1</f>
        <v>44690</v>
      </c>
      <c r="AJ4" s="35">
        <f ca="1">AI4+1</f>
        <v>44691</v>
      </c>
      <c r="AK4" s="35">
        <f t="shared" ca="1" si="0"/>
        <v>44692</v>
      </c>
      <c r="AL4" s="35">
        <f t="shared" ca="1" si="0"/>
        <v>44693</v>
      </c>
      <c r="AM4" s="35">
        <f t="shared" ca="1" si="0"/>
        <v>44694</v>
      </c>
      <c r="AN4" s="35">
        <f t="shared" ca="1" si="0"/>
        <v>44695</v>
      </c>
      <c r="AO4" s="36">
        <f t="shared" ca="1" si="0"/>
        <v>44696</v>
      </c>
      <c r="AP4" s="34">
        <f ca="1">AO4+1</f>
        <v>44697</v>
      </c>
      <c r="AQ4" s="35">
        <f ca="1">AP4+1</f>
        <v>44698</v>
      </c>
      <c r="AR4" s="35">
        <f t="shared" ca="1" si="0"/>
        <v>44699</v>
      </c>
      <c r="AS4" s="35">
        <f t="shared" ca="1" si="0"/>
        <v>44700</v>
      </c>
      <c r="AT4" s="35">
        <f t="shared" ca="1" si="0"/>
        <v>44701</v>
      </c>
      <c r="AU4" s="35">
        <f t="shared" ca="1" si="0"/>
        <v>44702</v>
      </c>
      <c r="AV4" s="36">
        <f t="shared" ca="1" si="0"/>
        <v>44703</v>
      </c>
      <c r="AW4" s="34">
        <f ca="1">AV4+1</f>
        <v>44704</v>
      </c>
      <c r="AX4" s="35">
        <f ca="1">AW4+1</f>
        <v>44705</v>
      </c>
      <c r="AY4" s="35">
        <f t="shared" ref="AY4:BC4" ca="1" si="1">AX4+1</f>
        <v>44706</v>
      </c>
      <c r="AZ4" s="35">
        <f t="shared" ca="1" si="1"/>
        <v>44707</v>
      </c>
      <c r="BA4" s="35">
        <f t="shared" ca="1" si="1"/>
        <v>44708</v>
      </c>
      <c r="BB4" s="35">
        <f t="shared" ca="1" si="1"/>
        <v>44709</v>
      </c>
      <c r="BC4" s="36">
        <f t="shared" ca="1" si="1"/>
        <v>44710</v>
      </c>
      <c r="BD4" s="34">
        <f ca="1">BC4+1</f>
        <v>44711</v>
      </c>
      <c r="BE4" s="35">
        <f ca="1">BD4+1</f>
        <v>44712</v>
      </c>
      <c r="BF4" s="35">
        <f t="shared" ref="BF4:BJ4" ca="1" si="2">BE4+1</f>
        <v>44713</v>
      </c>
      <c r="BG4" s="35">
        <f t="shared" ca="1" si="2"/>
        <v>44714</v>
      </c>
      <c r="BH4" s="35">
        <f t="shared" ca="1" si="2"/>
        <v>44715</v>
      </c>
      <c r="BI4" s="35">
        <f t="shared" ca="1" si="2"/>
        <v>44716</v>
      </c>
      <c r="BJ4" s="36">
        <f t="shared" ca="1" si="2"/>
        <v>44717</v>
      </c>
    </row>
    <row r="5" spans="1:62" ht="30" customHeight="1" thickBot="1" x14ac:dyDescent="0.35">
      <c r="A5" s="26" t="s">
        <v>0</v>
      </c>
      <c r="B5" s="27" t="s">
        <v>7</v>
      </c>
      <c r="C5" s="27" t="s">
        <v>3</v>
      </c>
      <c r="D5" s="27" t="s">
        <v>5</v>
      </c>
      <c r="E5" s="27"/>
      <c r="F5" s="27" t="s">
        <v>6</v>
      </c>
      <c r="G5" s="28" t="str">
        <f ca="1">RIGHT(TEXT(G4,"aaa"),1)</f>
        <v>一</v>
      </c>
      <c r="H5" s="28" t="str">
        <f t="shared" ref="H5:BJ5" ca="1" si="3">RIGHT(TEXT(H4,"aaa"),1)</f>
        <v>二</v>
      </c>
      <c r="I5" s="28" t="str">
        <f t="shared" ca="1" si="3"/>
        <v>三</v>
      </c>
      <c r="J5" s="28" t="str">
        <f t="shared" ca="1" si="3"/>
        <v>四</v>
      </c>
      <c r="K5" s="28" t="str">
        <f t="shared" ca="1" si="3"/>
        <v>五</v>
      </c>
      <c r="L5" s="28" t="str">
        <f t="shared" ca="1" si="3"/>
        <v>六</v>
      </c>
      <c r="M5" s="28" t="str">
        <f t="shared" ca="1" si="3"/>
        <v>日</v>
      </c>
      <c r="N5" s="28" t="str">
        <f t="shared" ca="1" si="3"/>
        <v>一</v>
      </c>
      <c r="O5" s="28" t="str">
        <f t="shared" ca="1" si="3"/>
        <v>二</v>
      </c>
      <c r="P5" s="28" t="str">
        <f t="shared" ca="1" si="3"/>
        <v>三</v>
      </c>
      <c r="Q5" s="28" t="str">
        <f t="shared" ca="1" si="3"/>
        <v>四</v>
      </c>
      <c r="R5" s="28" t="str">
        <f t="shared" ca="1" si="3"/>
        <v>五</v>
      </c>
      <c r="S5" s="28" t="str">
        <f t="shared" ca="1" si="3"/>
        <v>六</v>
      </c>
      <c r="T5" s="28" t="str">
        <f t="shared" ca="1" si="3"/>
        <v>日</v>
      </c>
      <c r="U5" s="28" t="str">
        <f t="shared" ca="1" si="3"/>
        <v>一</v>
      </c>
      <c r="V5" s="28" t="str">
        <f t="shared" ca="1" si="3"/>
        <v>二</v>
      </c>
      <c r="W5" s="28" t="str">
        <f t="shared" ca="1" si="3"/>
        <v>三</v>
      </c>
      <c r="X5" s="28" t="str">
        <f t="shared" ca="1" si="3"/>
        <v>四</v>
      </c>
      <c r="Y5" s="28" t="str">
        <f t="shared" ca="1" si="3"/>
        <v>五</v>
      </c>
      <c r="Z5" s="28" t="str">
        <f t="shared" ca="1" si="3"/>
        <v>六</v>
      </c>
      <c r="AA5" s="28" t="str">
        <f t="shared" ca="1" si="3"/>
        <v>日</v>
      </c>
      <c r="AB5" s="28" t="str">
        <f t="shared" ca="1" si="3"/>
        <v>一</v>
      </c>
      <c r="AC5" s="28" t="str">
        <f t="shared" ca="1" si="3"/>
        <v>二</v>
      </c>
      <c r="AD5" s="28" t="str">
        <f t="shared" ca="1" si="3"/>
        <v>三</v>
      </c>
      <c r="AE5" s="28" t="str">
        <f t="shared" ca="1" si="3"/>
        <v>四</v>
      </c>
      <c r="AF5" s="28" t="str">
        <f t="shared" ca="1" si="3"/>
        <v>五</v>
      </c>
      <c r="AG5" s="28" t="str">
        <f t="shared" ca="1" si="3"/>
        <v>六</v>
      </c>
      <c r="AH5" s="28" t="str">
        <f t="shared" ca="1" si="3"/>
        <v>日</v>
      </c>
      <c r="AI5" s="28" t="str">
        <f t="shared" ca="1" si="3"/>
        <v>一</v>
      </c>
      <c r="AJ5" s="28" t="str">
        <f t="shared" ca="1" si="3"/>
        <v>二</v>
      </c>
      <c r="AK5" s="28" t="str">
        <f t="shared" ca="1" si="3"/>
        <v>三</v>
      </c>
      <c r="AL5" s="28" t="str">
        <f t="shared" ca="1" si="3"/>
        <v>四</v>
      </c>
      <c r="AM5" s="28" t="str">
        <f t="shared" ca="1" si="3"/>
        <v>五</v>
      </c>
      <c r="AN5" s="28" t="str">
        <f t="shared" ca="1" si="3"/>
        <v>六</v>
      </c>
      <c r="AO5" s="28" t="str">
        <f t="shared" ca="1" si="3"/>
        <v>日</v>
      </c>
      <c r="AP5" s="28" t="str">
        <f t="shared" ca="1" si="3"/>
        <v>一</v>
      </c>
      <c r="AQ5" s="28" t="str">
        <f t="shared" ca="1" si="3"/>
        <v>二</v>
      </c>
      <c r="AR5" s="28" t="str">
        <f t="shared" ca="1" si="3"/>
        <v>三</v>
      </c>
      <c r="AS5" s="28" t="str">
        <f t="shared" ca="1" si="3"/>
        <v>四</v>
      </c>
      <c r="AT5" s="28" t="str">
        <f t="shared" ca="1" si="3"/>
        <v>五</v>
      </c>
      <c r="AU5" s="28" t="str">
        <f t="shared" ca="1" si="3"/>
        <v>六</v>
      </c>
      <c r="AV5" s="28" t="str">
        <f t="shared" ca="1" si="3"/>
        <v>日</v>
      </c>
      <c r="AW5" s="28" t="str">
        <f t="shared" ca="1" si="3"/>
        <v>一</v>
      </c>
      <c r="AX5" s="28" t="str">
        <f t="shared" ca="1" si="3"/>
        <v>二</v>
      </c>
      <c r="AY5" s="28" t="str">
        <f t="shared" ca="1" si="3"/>
        <v>三</v>
      </c>
      <c r="AZ5" s="28" t="str">
        <f t="shared" ca="1" si="3"/>
        <v>四</v>
      </c>
      <c r="BA5" s="28" t="str">
        <f t="shared" ca="1" si="3"/>
        <v>五</v>
      </c>
      <c r="BB5" s="28" t="str">
        <f t="shared" ca="1" si="3"/>
        <v>六</v>
      </c>
      <c r="BC5" s="28" t="str">
        <f t="shared" ca="1" si="3"/>
        <v>日</v>
      </c>
      <c r="BD5" s="28" t="str">
        <f t="shared" ca="1" si="3"/>
        <v>一</v>
      </c>
      <c r="BE5" s="28" t="str">
        <f t="shared" ca="1" si="3"/>
        <v>二</v>
      </c>
      <c r="BF5" s="28" t="str">
        <f t="shared" ca="1" si="3"/>
        <v>三</v>
      </c>
      <c r="BG5" s="28" t="str">
        <f t="shared" ca="1" si="3"/>
        <v>四</v>
      </c>
      <c r="BH5" s="28" t="str">
        <f t="shared" ca="1" si="3"/>
        <v>五</v>
      </c>
      <c r="BI5" s="28" t="str">
        <f t="shared" ca="1" si="3"/>
        <v>六</v>
      </c>
      <c r="BJ5" s="28" t="str">
        <f t="shared" ca="1" si="3"/>
        <v>日</v>
      </c>
    </row>
    <row r="6" spans="1:62" ht="43.5" hidden="1" customHeight="1" x14ac:dyDescent="0.3">
      <c r="B6" s="6"/>
      <c r="F6" t="str">
        <f>IF(OR(ISBLANK(task_start),ISBLANK(task_end)),"",task_end-task_start+1)</f>
        <v/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s="1" customFormat="1" ht="30" customHeight="1" thickBot="1" x14ac:dyDescent="0.35">
      <c r="A7" s="29" t="s">
        <v>9</v>
      </c>
      <c r="B7" s="9"/>
      <c r="C7" s="37"/>
      <c r="D7" s="38"/>
      <c r="E7" s="30"/>
      <c r="F7" s="30" t="str">
        <f t="shared" ref="F7:F11" si="4">IF(OR(ISBLANK(task_start),ISBLANK(task_end)),"",task_end-task_start+1)</f>
        <v/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s="1" customFormat="1" ht="30" customHeight="1" thickBot="1" x14ac:dyDescent="0.35">
      <c r="A8" s="17" t="s">
        <v>10</v>
      </c>
      <c r="B8" s="10" t="s">
        <v>15</v>
      </c>
      <c r="C8" s="39">
        <f ca="1">项目开始</f>
        <v>44663</v>
      </c>
      <c r="D8" s="39">
        <f ca="1">C8+3</f>
        <v>44666</v>
      </c>
      <c r="E8" s="30"/>
      <c r="F8" s="30">
        <f t="shared" ca="1" si="4"/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s="1" customFormat="1" ht="30" customHeight="1" thickBot="1" x14ac:dyDescent="0.35">
      <c r="A9" s="17" t="s">
        <v>11</v>
      </c>
      <c r="B9" s="10" t="s">
        <v>14</v>
      </c>
      <c r="C9" s="39">
        <f ca="1">D8</f>
        <v>44666</v>
      </c>
      <c r="D9" s="39">
        <f ca="1">C9+2</f>
        <v>44668</v>
      </c>
      <c r="E9" s="30"/>
      <c r="F9" s="30">
        <f t="shared" ca="1" si="4"/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s="1" customFormat="1" ht="30" customHeight="1" thickBot="1" x14ac:dyDescent="0.35">
      <c r="A10" s="17" t="s">
        <v>12</v>
      </c>
      <c r="B10" s="10" t="s">
        <v>14</v>
      </c>
      <c r="C10" s="39">
        <f ca="1">D9</f>
        <v>44668</v>
      </c>
      <c r="D10" s="39">
        <f ca="1">C10+4</f>
        <v>44672</v>
      </c>
      <c r="E10" s="30"/>
      <c r="F10" s="30">
        <f t="shared" ca="1" si="4"/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s="1" customFormat="1" ht="30" customHeight="1" thickBot="1" x14ac:dyDescent="0.35">
      <c r="A11" s="17" t="s">
        <v>13</v>
      </c>
      <c r="B11" s="10" t="s">
        <v>16</v>
      </c>
      <c r="C11" s="39">
        <f ca="1">D10</f>
        <v>44672</v>
      </c>
      <c r="D11" s="39">
        <f ca="1">C11+5</f>
        <v>44677</v>
      </c>
      <c r="E11" s="30"/>
      <c r="F11" s="30">
        <f t="shared" ca="1" si="4"/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</sheetData>
  <mergeCells count="9">
    <mergeCell ref="AW3:BC3"/>
    <mergeCell ref="BD3:BJ3"/>
    <mergeCell ref="C2:D2"/>
    <mergeCell ref="G3:M3"/>
    <mergeCell ref="N3:T3"/>
    <mergeCell ref="U3:AA3"/>
    <mergeCell ref="AB3:AH3"/>
    <mergeCell ref="AI3:AO3"/>
    <mergeCell ref="AP3:AV3"/>
  </mergeCells>
  <phoneticPr fontId="26" type="noConversion"/>
  <conditionalFormatting sqref="G4:BJ11">
    <cfRule type="expression" dxfId="2" priority="3">
      <formula>AND(TODAY()&gt;=G$4,TODAY()&lt;H$4)</formula>
    </cfRule>
  </conditionalFormatting>
  <conditionalFormatting sqref="G6:BJ11">
    <cfRule type="expression" dxfId="1" priority="1">
      <formula>AND(task_start&lt;=G$4,ROUNDDOWN((task_end-task_start+1)*task_progress,0)+task_start-1&gt;=G$4)</formula>
    </cfRule>
    <cfRule type="expression" dxfId="0" priority="2" stopIfTrue="1">
      <formula>AND(task_end&gt;=G$4,task_start&lt;H$4)</formula>
    </cfRule>
  </conditionalFormatting>
  <dataValidations count="1">
    <dataValidation type="whole" operator="greaterThanOrEqual" allowBlank="1" showInputMessage="1" promptTitle="显示周数" prompt="更改此数字将滚动甘特图视图。" sqref="C3" xr:uid="{73DBD878-69EE-4ABE-B718-F249D6EACB9B}">
      <formula1>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项目日程安排</vt:lpstr>
      <vt:lpstr>Sheet1</vt:lpstr>
      <vt:lpstr>项目日程安排!Print_Titles</vt:lpstr>
      <vt:lpstr>Sheet1!task_end</vt:lpstr>
      <vt:lpstr>项目日程安排!task_end</vt:lpstr>
      <vt:lpstr>Sheet1!task_start</vt:lpstr>
      <vt:lpstr>项目日程安排!task_start</vt:lpstr>
      <vt:lpstr>显示周数</vt:lpstr>
      <vt:lpstr>项目开始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2022-04-12T07:16:48Z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