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<sst xmlns="http://schemas.openxmlformats.org/spreadsheetml/2006/main" count="34" uniqueCount="27">
  <si>
    <t>CCGT</t>
  </si>
  <si>
    <t>Gas Aero</t>
  </si>
  <si>
    <t>Gas Steam</t>
  </si>
  <si>
    <t>Large Frame GT</t>
  </si>
  <si>
    <t>cycle cost</t>
  </si>
  <si>
    <t>$/MW</t>
  </si>
  <si>
    <t>other costs</t>
  </si>
  <si>
    <t>1MMBTUS=</t>
  </si>
  <si>
    <t>kJ</t>
  </si>
  <si>
    <t>fuel cost</t>
  </si>
  <si>
    <t>MMBTU/MW</t>
  </si>
  <si>
    <t>1kJ=</t>
  </si>
  <si>
    <t>fuel energy(NG)</t>
  </si>
  <si>
    <t>kJ/kg</t>
  </si>
  <si>
    <t>fuel price(NG)</t>
  </si>
  <si>
    <t>$/kg</t>
  </si>
  <si>
    <t>947,82 × 10-9</t>
  </si>
  <si>
    <t>energy price(NG)</t>
  </si>
  <si>
    <t>$/Kj</t>
  </si>
  <si>
    <t>$/MMBtu</t>
  </si>
  <si>
    <t>Total(NG)</t>
  </si>
  <si>
    <t>fuel energy(H)</t>
  </si>
  <si>
    <t>fuel price(H)</t>
  </si>
  <si>
    <t>energy price(H)</t>
  </si>
  <si>
    <t>$/kJ</t>
  </si>
  <si>
    <t>Total(H)</t>
  </si>
  <si>
    <t>custo O&amp;M variavel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</si>
</sst>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rgb="FF444444"/>
      <name val="Arial"/>
    </font>
    <font>
      <sz val="11.0"/>
      <color rgb="FF444444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3" xfId="0" applyAlignment="1" applyFill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6.0"/>
    <col customWidth="1" min="3" max="3" width="14.86"/>
    <col customWidth="1" min="4" max="5" width="14.71"/>
    <col customWidth="1" min="6" max="6" width="13.0"/>
    <col customWidth="1" min="7" max="9" width="8.71"/>
    <col customWidth="1" min="10" max="10" width="15.14"/>
    <col customWidth="1" min="11" max="11" width="17.29"/>
    <col customWidth="1" min="12" max="27" width="8.71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</row>
    <row r="2">
      <c r="B2" s="2" t="s">
        <v>0</v>
      </c>
      <c r="C2" s="2" t="s">
        <v>1</v>
      </c>
      <c r="D2" s="2" t="s">
        <v>2</v>
      </c>
      <c r="E2" s="1" t="s">
        <v>3</v>
      </c>
    </row>
    <row r="3">
      <c r="A3" s="2" t="s">
        <v>4</v>
      </c>
      <c r="B3" s="2">
        <v>55.0</v>
      </c>
      <c r="C3" s="1">
        <v>24.0</v>
      </c>
      <c r="D3" s="2">
        <v>58.0</v>
      </c>
      <c r="E3" s="1">
        <v>126.0</v>
      </c>
      <c r="F3" s="2" t="s">
        <v>5</v>
      </c>
    </row>
    <row r="4" ht="13.5" customHeight="1">
      <c r="A4" s="1" t="s">
        <v>6</v>
      </c>
      <c r="B4" s="1">
        <v>0.0</v>
      </c>
      <c r="C4" s="1">
        <v>1.9</v>
      </c>
      <c r="D4" s="1">
        <v>3.99</v>
      </c>
      <c r="E4" s="1">
        <v>0.95</v>
      </c>
      <c r="J4" s="1" t="s">
        <v>7</v>
      </c>
      <c r="K4" s="1">
        <v>1055055.85262</v>
      </c>
      <c r="L4" s="1" t="s">
        <v>8</v>
      </c>
    </row>
    <row r="5" ht="13.5" customHeight="1">
      <c r="A5" s="2" t="s">
        <v>9</v>
      </c>
      <c r="B5" s="1">
        <v>0.2</v>
      </c>
      <c r="C5" s="2">
        <v>1.53</v>
      </c>
      <c r="D5" s="1">
        <v>6.99</v>
      </c>
      <c r="E5" s="1">
        <v>0.19</v>
      </c>
      <c r="F5" s="2" t="s">
        <v>10</v>
      </c>
      <c r="J5" s="1" t="s">
        <v>11</v>
      </c>
      <c r="K5" s="3">
        <v>9.4782E-7</v>
      </c>
    </row>
    <row r="6">
      <c r="A6" s="2" t="s">
        <v>12</v>
      </c>
      <c r="B6" s="2">
        <v>47130.0</v>
      </c>
      <c r="C6" s="2">
        <v>47130.0</v>
      </c>
      <c r="D6" s="2">
        <v>47130.0</v>
      </c>
      <c r="E6" s="2">
        <v>47130.0</v>
      </c>
      <c r="F6" s="1" t="s">
        <v>13</v>
      </c>
    </row>
    <row r="7">
      <c r="A7" s="2" t="s">
        <v>14</v>
      </c>
      <c r="B7" s="2">
        <v>0.213</v>
      </c>
      <c r="C7" s="2">
        <v>0.213</v>
      </c>
      <c r="D7" s="2">
        <v>0.213</v>
      </c>
      <c r="E7" s="2">
        <v>0.213</v>
      </c>
      <c r="F7" s="2" t="s">
        <v>15</v>
      </c>
      <c r="K7" s="4" t="s">
        <v>16</v>
      </c>
    </row>
    <row r="8">
      <c r="A8" s="2" t="s">
        <v>17</v>
      </c>
      <c r="B8" s="2">
        <f t="shared" ref="B8:E8" si="1">B7/B6</f>
        <v>0.000004519414386</v>
      </c>
      <c r="C8" s="2">
        <f t="shared" si="1"/>
        <v>0.000004519414386</v>
      </c>
      <c r="D8" s="2">
        <f t="shared" si="1"/>
        <v>0.000004519414386</v>
      </c>
      <c r="E8" s="2">
        <f t="shared" si="1"/>
        <v>0.000004519414386</v>
      </c>
      <c r="F8" s="1" t="s">
        <v>18</v>
      </c>
      <c r="H8" s="5"/>
    </row>
    <row r="9">
      <c r="A9" s="2" t="s">
        <v>17</v>
      </c>
      <c r="B9" s="2">
        <f>PRODUCT(B8,K4)</f>
        <v>4.768234598</v>
      </c>
      <c r="C9" s="2">
        <f>PRODUCT(C8,K4)</f>
        <v>4.768234598</v>
      </c>
      <c r="D9" s="2">
        <f>PRODUCT(D8,K4)</f>
        <v>4.768234598</v>
      </c>
      <c r="E9" s="2">
        <f>PRODUCT(E8,K4)</f>
        <v>4.768234598</v>
      </c>
      <c r="F9" s="2" t="s">
        <v>19</v>
      </c>
    </row>
    <row r="10">
      <c r="A10" s="2" t="s">
        <v>20</v>
      </c>
      <c r="B10" s="2">
        <f t="shared" ref="B10:E10" si="2">(PRODUCT(B9,B5))+B3+B4</f>
        <v>55.95364692</v>
      </c>
      <c r="C10" s="2">
        <f t="shared" si="2"/>
        <v>33.19539894</v>
      </c>
      <c r="D10" s="2">
        <f t="shared" si="2"/>
        <v>95.31995984</v>
      </c>
      <c r="E10" s="2">
        <f t="shared" si="2"/>
        <v>127.8559646</v>
      </c>
      <c r="F10" s="2" t="s">
        <v>5</v>
      </c>
    </row>
    <row r="11">
      <c r="A11" s="2" t="s">
        <v>21</v>
      </c>
      <c r="B11" s="2">
        <v>119986.0</v>
      </c>
      <c r="C11" s="2">
        <v>119986.0</v>
      </c>
      <c r="D11" s="2">
        <v>119986.0</v>
      </c>
      <c r="E11" s="2">
        <v>119986.0</v>
      </c>
      <c r="F11" s="1" t="s">
        <v>13</v>
      </c>
    </row>
    <row r="12">
      <c r="A12" s="2" t="s">
        <v>22</v>
      </c>
      <c r="B12" s="2">
        <v>2.69</v>
      </c>
      <c r="C12" s="2">
        <v>2.69</v>
      </c>
      <c r="D12" s="2">
        <v>2.69</v>
      </c>
      <c r="E12" s="2">
        <v>2.69</v>
      </c>
      <c r="F12" s="2" t="s">
        <v>15</v>
      </c>
    </row>
    <row r="13">
      <c r="A13" s="2" t="s">
        <v>23</v>
      </c>
      <c r="B13" s="2">
        <f t="shared" ref="B13:E13" si="3">B12/B11</f>
        <v>0.00002241928225</v>
      </c>
      <c r="C13" s="2">
        <f t="shared" si="3"/>
        <v>0.00002241928225</v>
      </c>
      <c r="D13" s="2">
        <f t="shared" si="3"/>
        <v>0.00002241928225</v>
      </c>
      <c r="E13" s="2">
        <f t="shared" si="3"/>
        <v>0.00002241928225</v>
      </c>
      <c r="F13" s="1" t="s">
        <v>24</v>
      </c>
    </row>
    <row r="14">
      <c r="A14" s="2" t="s">
        <v>23</v>
      </c>
      <c r="B14" s="2">
        <f>PRODUCT(B13,K4)</f>
        <v>23.65359495</v>
      </c>
      <c r="C14" s="2">
        <f>PRODUCT(C13,K4)</f>
        <v>23.65359495</v>
      </c>
      <c r="D14" s="2">
        <f>PRODUCT(D13,K4)</f>
        <v>23.65359495</v>
      </c>
      <c r="E14" s="2">
        <f>PRODUCT(E13,K4)</f>
        <v>23.65359495</v>
      </c>
      <c r="F14" s="2" t="s">
        <v>19</v>
      </c>
    </row>
    <row r="15">
      <c r="A15" s="2" t="s">
        <v>25</v>
      </c>
      <c r="B15" s="2">
        <f t="shared" ref="B15:E15" si="4">(PRODUCT(B14,B5))+B3+B4</f>
        <v>59.73071899</v>
      </c>
      <c r="C15" s="2">
        <f t="shared" si="4"/>
        <v>62.09000027</v>
      </c>
      <c r="D15" s="2">
        <f t="shared" si="4"/>
        <v>227.3286287</v>
      </c>
      <c r="E15" s="2">
        <f t="shared" si="4"/>
        <v>131.444183</v>
      </c>
      <c r="F15" s="2" t="s">
        <v>5</v>
      </c>
    </row>
    <row r="17">
      <c r="A17" s="1" t="s">
        <v>26</v>
      </c>
      <c r="B17" s="1">
        <v>1.02</v>
      </c>
      <c r="C17" s="1">
        <v>0.66</v>
      </c>
      <c r="D17" s="1">
        <v>0.92</v>
      </c>
      <c r="E17" s="1">
        <v>0.57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87401575" footer="0.0" header="0.0" left="0.511811024" right="0.511811024" top="0.787401575"/>
  <pageSetup orientation="landscape"/>
  <drawing r:id="rId1"/>
</worksheet>
</file>