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.Kurniawan\Downloads\"/>
    </mc:Choice>
  </mc:AlternateContent>
  <xr:revisionPtr revIDLastSave="0" documentId="13_ncr:1_{864B7BB3-BD23-41C8-B336-9F924C9E327F}" xr6:coauthVersionLast="47" xr6:coauthVersionMax="47" xr10:uidLastSave="{00000000-0000-0000-0000-000000000000}"/>
  <bookViews>
    <workbookView xWindow="-110" yWindow="-110" windowWidth="19420" windowHeight="10560" firstSheet="4" activeTab="9" xr2:uid="{6435BAE5-AC98-411E-8F6C-3C2F1791AF3B}"/>
  </bookViews>
  <sheets>
    <sheet name="MstItem" sheetId="1" r:id="rId1"/>
    <sheet name="MstSatuan" sheetId="2" r:id="rId2"/>
    <sheet name="MstStatus" sheetId="3" r:id="rId3"/>
    <sheet name="MstUnitOrg" sheetId="4" r:id="rId4"/>
    <sheet name="MstUser" sheetId="5" r:id="rId5"/>
    <sheet name="RequestHeader" sheetId="6" r:id="rId6"/>
    <sheet name="RequestHeaderItem" sheetId="7" r:id="rId7"/>
    <sheet name="Stok" sheetId="8" r:id="rId8"/>
    <sheet name="MovingAverageBidang" sheetId="9" r:id="rId9"/>
    <sheet name="AprioriBidang" sheetId="10" r:id="rId10"/>
    <sheet name="AprioriBidangItem" sheetId="11" r:id="rId11"/>
  </sheets>
  <definedNames>
    <definedName name="_xlnm._FilterDatabase" localSheetId="0" hidden="1">MstItem!$A$1:$C$101</definedName>
    <definedName name="_xlnm._FilterDatabase" localSheetId="1" hidden="1">MstSatuan!$A$1:$C$14</definedName>
    <definedName name="_xlnm._FilterDatabase" localSheetId="3" hidden="1">MstUnitOrg!$A$1:$B$5</definedName>
    <definedName name="_xlnm._FilterDatabase" localSheetId="4" hidden="1">MstUser!$A$1:$G$17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2" i="7"/>
  <c r="E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D3" i="4"/>
  <c r="D4" i="4"/>
  <c r="D5" i="4"/>
  <c r="D2" i="4"/>
  <c r="D3" i="3"/>
  <c r="D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C3" i="4"/>
  <c r="C4" i="4"/>
  <c r="C5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<sst xmlns="http://schemas.openxmlformats.org/spreadsheetml/2006/main" count="1553" uniqueCount="693">
  <si>
    <t>Id</t>
  </si>
  <si>
    <t>ItemId</t>
  </si>
  <si>
    <t>Jumlah</t>
  </si>
  <si>
    <t>5C528D75-3DAC-4904-9B63-04BB827C9F8E</t>
  </si>
  <si>
    <t>BEE4EC83-5B60-4C28-8E05-94C3491A2E11</t>
  </si>
  <si>
    <t>E8171782-E54C-4E2C-931B-060AF7C1B8BF</t>
  </si>
  <si>
    <t>B34198D9-1816-4178-B244-1CEEC8740560</t>
  </si>
  <si>
    <t>9806E39C-263D-4B57-A101-06F4E78520EF</t>
  </si>
  <si>
    <t>03796BEF-E245-4BFA-B1B0-597D4AC3C019</t>
  </si>
  <si>
    <t>5922B662-C92B-49AC-BF7F-0B98041CFE36</t>
  </si>
  <si>
    <t>F9C0F09C-AC8A-47A0-968F-6B53487EC16C</t>
  </si>
  <si>
    <t>BADEF358-497D-40DA-BA47-0E3437943421</t>
  </si>
  <si>
    <t>E663C601-4D3E-4F0C-8A75-77208B728A97</t>
  </si>
  <si>
    <t>886B2342-61D6-41E8-A2E8-0E7C8E8B077C</t>
  </si>
  <si>
    <t>D7E533AD-3FAE-4464-A7E9-77AB6561C06F</t>
  </si>
  <si>
    <t>DCF8F177-C7E1-4227-9557-0F00D00CA12C</t>
  </si>
  <si>
    <t>3BFFFE5D-56AE-410E-9578-CB7F3A5E342A</t>
  </si>
  <si>
    <t>046F1893-0639-4634-BCB9-13AD8D5E66FE</t>
  </si>
  <si>
    <t>3A6E1EFE-C957-4C07-88C7-DE32BF8CE016</t>
  </si>
  <si>
    <t>FEC76160-0E91-46C8-9BA6-16710FF51121</t>
  </si>
  <si>
    <t>7E5AA3E3-9A37-490A-AE51-B3840B82A1E6</t>
  </si>
  <si>
    <t>C3E10CB7-6878-443F-9D37-18EBE9420E1E</t>
  </si>
  <si>
    <t>C3CBDC0E-397E-4489-8516-785763FCFC45</t>
  </si>
  <si>
    <t>B07B6219-B196-44B5-A6D9-19A460F5FC7B</t>
  </si>
  <si>
    <t>14D57E4F-67A0-410C-BAFF-2590483A0B15</t>
  </si>
  <si>
    <t>EBA77474-1E61-4FDF-88E1-1DE85B0B0F44</t>
  </si>
  <si>
    <t>D8597FD0-9E66-46E8-9FF9-4419DC0F6D7F</t>
  </si>
  <si>
    <t>CFA15921-97D3-40AB-86E0-2318BB512C51</t>
  </si>
  <si>
    <t>6A912910-3252-47CF-8532-301298C04F2A</t>
  </si>
  <si>
    <t>17ABC628-3BAB-4CD2-B0C6-2458A6E97EF7</t>
  </si>
  <si>
    <t>1FC15E78-CD90-453D-A6BF-E056133327F9</t>
  </si>
  <si>
    <t>096E3471-C7E9-4CFA-8CF4-2689673D1204</t>
  </si>
  <si>
    <t>5D61F7F0-6993-4C5C-856B-B66B20052B63</t>
  </si>
  <si>
    <t>25DECE1A-738E-4334-9102-283122D2ACE3</t>
  </si>
  <si>
    <t>24849DB5-F7FA-41AB-A606-4D017E50CB93</t>
  </si>
  <si>
    <t>F7DA54F1-45A6-4BF9-B515-29867CA7CBAC</t>
  </si>
  <si>
    <t>137D4D94-9318-4EA6-A73D-1C56840561CB</t>
  </si>
  <si>
    <t>9C5FC9AA-AA60-4033-9A57-2A680869178E</t>
  </si>
  <si>
    <t>F7E22A08-E18D-4318-AF4C-292FD9696A19</t>
  </si>
  <si>
    <t>EC294633-A21B-47B2-8287-2CB9B9D04800</t>
  </si>
  <si>
    <t>161280DF-76EB-478E-B47E-9BEE83DC0200</t>
  </si>
  <si>
    <t>C65335B3-DFFA-450E-9978-2FAA904C20AD</t>
  </si>
  <si>
    <t>7EFA26D0-3837-4928-B27A-CCB06AE0E6CB</t>
  </si>
  <si>
    <t>7355813D-AD55-45A6-8E72-31416C7E8D99</t>
  </si>
  <si>
    <t>8DD28F6F-479A-4914-8883-E68AAFB4A4A9</t>
  </si>
  <si>
    <t>F13E2567-A5C9-401D-BD5B-35D88029524F</t>
  </si>
  <si>
    <t>E63366DA-7D10-481C-BEBD-9359CDDA54E1</t>
  </si>
  <si>
    <t>8C5F728E-6745-410B-A3D1-370D95D0778D</t>
  </si>
  <si>
    <t>462556A8-250A-4421-B10E-B4534DF0C5DD</t>
  </si>
  <si>
    <t>FB86C552-11AE-4A21-AAC2-393ACB19B5FE</t>
  </si>
  <si>
    <t>83D672A0-6911-4646-A54F-EE75A44A851D</t>
  </si>
  <si>
    <t>63762945-F7CF-4FFC-861D-3DE0C869120A</t>
  </si>
  <si>
    <t>59012589-821C-4744-8399-F30248D6CCBA</t>
  </si>
  <si>
    <t>B26D364B-80C7-487B-9042-3DF644AE17B8</t>
  </si>
  <si>
    <t>C6BC5BD9-C033-4D94-B1E1-5F8CB05BF305</t>
  </si>
  <si>
    <t>CA56A625-1B79-45F0-BED4-408DFA7935EC</t>
  </si>
  <si>
    <t>6B460CCE-9870-49A5-875D-97355058E5A5</t>
  </si>
  <si>
    <t>6075D86C-6271-4BB8-8400-437605BB917A</t>
  </si>
  <si>
    <t>37B5C401-DD99-47F5-82D0-EBEF81FDB589</t>
  </si>
  <si>
    <t>A55E79A9-422A-4C8C-8C16-4590E7005324</t>
  </si>
  <si>
    <t>695B8444-5E7D-42FA-B777-5CC9D9C19D2A</t>
  </si>
  <si>
    <t>931C7775-1E15-4F39-862B-4A4A7A5B705D</t>
  </si>
  <si>
    <t>C94720C8-AB50-4002-AE85-60A68EAD4F21</t>
  </si>
  <si>
    <t>321238D8-FC10-4EC8-BEAB-4BDB4F9E4B64</t>
  </si>
  <si>
    <t>FB0D6001-5918-4F32-A1B9-C99CB7CDB754</t>
  </si>
  <si>
    <t>D4BC0C69-C668-4AC8-B308-531AB0D17645</t>
  </si>
  <si>
    <t>9303A6E8-249E-4EF4-AA73-0F993C622739</t>
  </si>
  <si>
    <t>D6C9396C-BA16-4C7B-B5E8-56E7B2ED5AC8</t>
  </si>
  <si>
    <t>063AB3D9-D0B7-464B-9308-1E049AB75D4F</t>
  </si>
  <si>
    <t>C0BF274F-B9E6-490D-8849-584159C2FA98</t>
  </si>
  <si>
    <t>740D0B88-B4E9-4CFA-9E22-8D129030FA69</t>
  </si>
  <si>
    <t>117137A7-5D98-4F68-AFDA-5C54F65590AC</t>
  </si>
  <si>
    <t>0A9A6D5B-D676-40EB-936E-FED61DA1B958</t>
  </si>
  <si>
    <t>7AFE779F-6D5B-4E28-BAC4-5D62E9C2D892</t>
  </si>
  <si>
    <t>D4574AE0-B006-423F-89C8-1D973073BBC0</t>
  </si>
  <si>
    <t>39DF7FB6-D4DB-4B14-9012-65BA30815652</t>
  </si>
  <si>
    <t>03F05222-7E7E-4725-9AA5-6A39E083A1D5</t>
  </si>
  <si>
    <t>0CE8D566-81C0-48A4-8988-66EDA8760CCD</t>
  </si>
  <si>
    <t>D25D3B85-F3D5-4AD3-BCBA-A8D9322CA2EA</t>
  </si>
  <si>
    <t>6B0A60DB-E003-433F-A6D8-68EFD6F925D8</t>
  </si>
  <si>
    <t>C17ABABC-A84F-4FA1-8517-D7CA3AA6267C</t>
  </si>
  <si>
    <t>B999F86A-56EE-4164-8FB6-691CB35E225E</t>
  </si>
  <si>
    <t>297C338A-0496-46D1-9364-4F121F5861F7</t>
  </si>
  <si>
    <t>9DA86F4A-8FD1-46AE-BD64-6D735DBD5CAF</t>
  </si>
  <si>
    <t>3C94E0CB-1C1C-4AC5-A51D-3D6F33D8412D</t>
  </si>
  <si>
    <t>F1243E3B-4B3C-40FA-99DB-750F74D912A0</t>
  </si>
  <si>
    <t>54399BBA-549F-4833-830C-F7BFC3F369DD</t>
  </si>
  <si>
    <t>AF72D0DF-4D9C-4A3E-A477-77020B7E928B</t>
  </si>
  <si>
    <t>269008AF-D24E-42AF-AAB2-8FEBAD649F78</t>
  </si>
  <si>
    <t>B4B72CB5-BE9C-48FE-8117-7CB8CBB7D971</t>
  </si>
  <si>
    <t>5537DD3C-5781-4432-91D8-7C74546A44E7</t>
  </si>
  <si>
    <t>5FFDD6C0-BBC9-4FCD-B403-7DEE03A17D8B</t>
  </si>
  <si>
    <t>B78CFFAD-9EF8-46BD-8BA9-84A4E071E214</t>
  </si>
  <si>
    <t>18C85A9E-801E-46D0-BA0F-89B0951F1962</t>
  </si>
  <si>
    <t>F45D74E3-D97B-49F4-B321-A7F30A123875</t>
  </si>
  <si>
    <t>6DF630B2-8F03-45AB-90B9-8B5A6B5DD18C</t>
  </si>
  <si>
    <t>165E5A4F-1E44-4980-8B93-7CE8D7F2013A</t>
  </si>
  <si>
    <t>FF12D667-21E3-4AB7-80BB-8E3D600CB59D</t>
  </si>
  <si>
    <t>1EE47ADD-862F-4024-9CC9-370109CE3781</t>
  </si>
  <si>
    <t>F8D50160-8707-4E7B-B61E-92DB6FC0117B</t>
  </si>
  <si>
    <t>22576CA2-A286-442C-911F-36B3DD631954</t>
  </si>
  <si>
    <t>8EC31431-C250-4FAE-AB5C-9457576D8792</t>
  </si>
  <si>
    <t>9E4B18A4-3B70-4E86-ACEB-17EB73BA0E52</t>
  </si>
  <si>
    <t>DE069BF0-F762-43D9-A6AB-9636D123C8C5</t>
  </si>
  <si>
    <t>0E5A1D2A-939C-4778-9F02-AB920B1A8BA8</t>
  </si>
  <si>
    <t>35A0DC64-DFE4-402D-9538-9892F721AD6E</t>
  </si>
  <si>
    <t>C16C38FD-AD2B-47C1-99B5-B9FFA4A5FC10</t>
  </si>
  <si>
    <t>97CF16F5-4296-4E19-BAB9-9A43E60EE702</t>
  </si>
  <si>
    <t>09CBEC8A-72D8-4CEA-8F68-4DAD99233BF3</t>
  </si>
  <si>
    <t>5BAE2EC2-EEA6-4B69-9596-9AC75B7186B8</t>
  </si>
  <si>
    <t>85DBC71C-7FD1-4B1C-AA0D-9C8481854B82</t>
  </si>
  <si>
    <t>CA849E0D-9BEA-48A3-A198-9F8567D21244</t>
  </si>
  <si>
    <t>8155ED6B-AFF5-4EC0-8AAD-FB90F76CF9DB</t>
  </si>
  <si>
    <t>C8E16C40-9970-4749-98BF-A0E6FB6C8E44</t>
  </si>
  <si>
    <t>2F6CEB59-7255-4F1E-B154-C65F64371B21</t>
  </si>
  <si>
    <t>CFDB3F58-F27A-46EE-965A-A51C678E5F33</t>
  </si>
  <si>
    <t>029057DC-2F9E-4CEB-B923-D9A6EE9D509F</t>
  </si>
  <si>
    <t>EF8CBF49-FEB8-4ADB-AFD8-AB5EC2A5A304</t>
  </si>
  <si>
    <t>50BCA83E-F834-4ED7-B070-2CDD56FCD64A</t>
  </si>
  <si>
    <t>BFEDC894-E6C0-420D-AB04-AB740605A2D7</t>
  </si>
  <si>
    <t>5F3D165B-0F2E-4E27-AEDE-FDF837FBEC55</t>
  </si>
  <si>
    <t>EB143487-BEAA-47E3-A53C-B0FA17B48867</t>
  </si>
  <si>
    <t>FDBAEFF7-0CC8-43BF-B7A8-02768DC6A1B3</t>
  </si>
  <si>
    <t>8B1985D6-D1EB-4C9F-A65E-B1EBC9F62687</t>
  </si>
  <si>
    <t>DE77CF74-EC3A-4DCD-ACDC-1246E0D0B8A8</t>
  </si>
  <si>
    <t>6F148F03-FF27-4BFE-B245-B3C250CD141B</t>
  </si>
  <si>
    <t>EBB78F0D-4A6E-45E4-BE71-0175A6C4B2FC</t>
  </si>
  <si>
    <t>BBCC9C56-CF99-4C56-A8CE-B7E44D8147C3</t>
  </si>
  <si>
    <t>8CCB55E7-51E7-4D43-A54E-AD7DA8328EF2</t>
  </si>
  <si>
    <t>260DE26F-502B-4E74-9138-BAC9F5227A7D</t>
  </si>
  <si>
    <t>739E2E2B-E5F4-439E-BD71-2877F006B205</t>
  </si>
  <si>
    <t>61E66372-2212-4EA3-91D5-C18D3F68D2C1</t>
  </si>
  <si>
    <t>20927E51-CDBB-4E5B-B208-9B5D34B835A8</t>
  </si>
  <si>
    <t>05E5AB03-4F6E-4F68-B4B9-C3EC2B041FC8</t>
  </si>
  <si>
    <t>8D3BFBA6-A1F9-4084-A959-A71FC614C759</t>
  </si>
  <si>
    <t>EBE8DC5C-2A1B-4477-9A51-C7B645796F3B</t>
  </si>
  <si>
    <t>FDDC1E15-E2B9-464F-9377-1C49863942C5</t>
  </si>
  <si>
    <t>C2370E76-E804-4D15-8C1D-C96ABA34B1C7</t>
  </si>
  <si>
    <t>68144E4E-F06F-4D8C-A4FF-C7B0BA16780A</t>
  </si>
  <si>
    <t>16E645D2-BFE6-4108-A2A1-D48FA11C08F9</t>
  </si>
  <si>
    <t>9A4DA6AA-96D9-4D14-8B84-C3914F213C90</t>
  </si>
  <si>
    <t>FC1B5D8E-FD79-4854-80B4-D678686822DA</t>
  </si>
  <si>
    <t>1FFC1839-4430-48B1-AA36-BDB7B77915B7</t>
  </si>
  <si>
    <t>CC98C26C-33D4-479D-9320-D9EE409158FB</t>
  </si>
  <si>
    <t>B0584686-A339-4867-A4B7-A56817A62E83</t>
  </si>
  <si>
    <t>427303CB-27DF-4A30-B447-DA6A4787CDF6</t>
  </si>
  <si>
    <t>911ADA08-B963-4D2E-8EFF-03B067C403F4</t>
  </si>
  <si>
    <t>ED2332F5-C85B-49C5-803A-DADC61AF05C2</t>
  </si>
  <si>
    <t>176A4175-74E7-4BAC-A736-7F567FEA7688</t>
  </si>
  <si>
    <t>77CEC3C6-A062-4D1C-8A63-DBAF58E745AE</t>
  </si>
  <si>
    <t>8AA9B880-DE92-49C9-B395-FAD734B8C002</t>
  </si>
  <si>
    <t>5288CAFA-D151-4D17-B548-DC71C2CF558A</t>
  </si>
  <si>
    <t>E9EE4F93-F7B6-49FA-B047-C07413E4672F</t>
  </si>
  <si>
    <t>49FFAB11-E3F8-497A-A4C9-DE4EEA9D9F2B</t>
  </si>
  <si>
    <t>BC904D61-3977-4ED7-8AA2-268CEB578A84</t>
  </si>
  <si>
    <t>9C992D48-A119-406B-AEEA-E5C195774A4E</t>
  </si>
  <si>
    <t>D91E4D87-3D00-4F95-B4B6-10340FA61AE7</t>
  </si>
  <si>
    <t>F7C295EA-06C0-4038-9BF3-E65D903A0BB7</t>
  </si>
  <si>
    <t>E3181CB0-BA04-41DE-86D7-33498A475A65</t>
  </si>
  <si>
    <t>B2EEDCF4-BD59-4EA7-B04B-E8D924539EEC</t>
  </si>
  <si>
    <t>E1F75573-DB58-4832-9EA7-DB58908F4DE2</t>
  </si>
  <si>
    <t>10A6BF90-71B8-437E-B31F-ED705969D26A</t>
  </si>
  <si>
    <t>BD36FDBB-CFFD-4E48-A4B1-06285B43DCD7</t>
  </si>
  <si>
    <t>68CDC8C5-DF45-4AD1-A8B6-EEEC2BCACA2E</t>
  </si>
  <si>
    <t>94D71834-5CA0-4076-BAAD-8A6A32CC5166</t>
  </si>
  <si>
    <t>5AB9258F-FFF0-495B-8A3C-F66C5CB631DD</t>
  </si>
  <si>
    <t>2D74F11C-0298-4A84-AD49-C6B8B7AC802E</t>
  </si>
  <si>
    <t>685CE672-3DDC-4EE3-92B8-F9133E8DCE26</t>
  </si>
  <si>
    <t>802C4726-E430-4E0A-BDBA-44B5D5F58635</t>
  </si>
  <si>
    <t>E60E735C-DDA5-4E68-91FA-F98CA203D6E4</t>
  </si>
  <si>
    <t>2E38B4F9-1068-49DD-8661-10FF1488A68F</t>
  </si>
  <si>
    <t>Nama</t>
  </si>
  <si>
    <t>SatuanId</t>
  </si>
  <si>
    <t>Toner HP LaserJet 202A Yellow</t>
  </si>
  <si>
    <t>6CEF6FC4-9A8B-45B1-87D2-673555EE36BB</t>
  </si>
  <si>
    <t>NULL</t>
  </si>
  <si>
    <t>Kertas Post It No. 655</t>
  </si>
  <si>
    <t>9F2A0601-5A11-4B24-B309-9B46A0FA7957</t>
  </si>
  <si>
    <t>Tinta Epson 003 Cyan</t>
  </si>
  <si>
    <t>Binder Klip 260</t>
  </si>
  <si>
    <t>64857490-3E23-4785-9341-1C649FB3AAA8</t>
  </si>
  <si>
    <t>5671ED85-C801-45F9-A371-0F67D599AF77</t>
  </si>
  <si>
    <t>Ballpoint Mix Colour</t>
  </si>
  <si>
    <t>A8F68963-069C-4F59-AB43-7B3F4538465D</t>
  </si>
  <si>
    <t>Corection Tape</t>
  </si>
  <si>
    <t>Binder Klip 111</t>
  </si>
  <si>
    <t>Toner HP LaserJet 202A Black</t>
  </si>
  <si>
    <t>Toner HP LaserJet 12 A</t>
  </si>
  <si>
    <t>73151774-FC30-4C10-8007-134C8992F965</t>
  </si>
  <si>
    <t>Kertas Concorde</t>
  </si>
  <si>
    <t>Kalkulator Citizen sdc 868L</t>
  </si>
  <si>
    <t>953BFB76-CB2C-4485-A4C6-1AA539BCC759</t>
  </si>
  <si>
    <t>Tinta HP 680 Black</t>
  </si>
  <si>
    <t>Kertas Label Stiker Nomor 104</t>
  </si>
  <si>
    <t>Batu Baterai Alkalin AA</t>
  </si>
  <si>
    <t>Buku Ekspedisi</t>
  </si>
  <si>
    <t>Spidol Snowman "BG " ( H, B,M )</t>
  </si>
  <si>
    <t>Ballpoint kenko</t>
  </si>
  <si>
    <t>Binder Klip 200</t>
  </si>
  <si>
    <t>Zipper Bag File</t>
  </si>
  <si>
    <t>Gunting Kertas Besar</t>
  </si>
  <si>
    <t>Lem UHU</t>
  </si>
  <si>
    <t>Isi Headmacine No. 3</t>
  </si>
  <si>
    <t>Plak Band Hitam Besar</t>
  </si>
  <si>
    <t>8369E5D8-6F28-4D1A-B256-E06069BD1831</t>
  </si>
  <si>
    <t xml:space="preserve">Kertas Label Stiker Nomor 121 </t>
  </si>
  <si>
    <t>Plak Band OPP Daimaru</t>
  </si>
  <si>
    <t>Push Pin</t>
  </si>
  <si>
    <t>Tinta HP 680 Colour</t>
  </si>
  <si>
    <t>Paper Klip No. 3</t>
  </si>
  <si>
    <t>Toner laserJet HP 35 A</t>
  </si>
  <si>
    <t>Double Tape 2</t>
  </si>
  <si>
    <t>Kertas SSP 5 rangkap</t>
  </si>
  <si>
    <t>Mouse Wereless</t>
  </si>
  <si>
    <t>C43F3FA5-2510-438D-88C1-5621E577D631</t>
  </si>
  <si>
    <t>Toner HP LaserJet 204A Magenta</t>
  </si>
  <si>
    <t>Isi Headmacine No. 10</t>
  </si>
  <si>
    <t>Expanding File Bantex</t>
  </si>
  <si>
    <t>E01BC9A5-7A16-4E3F-93F1-5F1F1CFB477B</t>
  </si>
  <si>
    <t>Tinta Epson T001 Yellow</t>
  </si>
  <si>
    <t>Paper Klip No. 1</t>
  </si>
  <si>
    <t>E035C7F6-365D-4E93-B172-605F7F02060E</t>
  </si>
  <si>
    <t>Stop Map Diamond</t>
  </si>
  <si>
    <t>F2E66F95-D92F-46D9-86F2-606AEF5A4C51</t>
  </si>
  <si>
    <t>Stabilo Boss</t>
  </si>
  <si>
    <t>Plak Band Bening</t>
  </si>
  <si>
    <t>360A07D1-803A-4FE7-8C69-63CF1B79729A</t>
  </si>
  <si>
    <t>Tip Ex Pentel</t>
  </si>
  <si>
    <t>Pencil Fiber Casetel 2B</t>
  </si>
  <si>
    <t>Pembolong Kertas Kecil</t>
  </si>
  <si>
    <t>Toner HP LaserJet  85 A Refil</t>
  </si>
  <si>
    <t>Map Plastik Bening F4</t>
  </si>
  <si>
    <t>E70AE1BD-AE0A-4815-8DE6-97C903C4396F</t>
  </si>
  <si>
    <t>Tinta Epson T001 Black</t>
  </si>
  <si>
    <t>937AF234-F0A9-4054-9DFE-787B10F670FD</t>
  </si>
  <si>
    <t>Toner HP LaserJet 204A Black</t>
  </si>
  <si>
    <t>DF99A509-134F-4E75-BE77-7B1486989210</t>
  </si>
  <si>
    <t>Amplop Coklat Folio</t>
  </si>
  <si>
    <t>Toner HP LaserJet 202A Blue</t>
  </si>
  <si>
    <t>Kertas HVS Warna</t>
  </si>
  <si>
    <t>9E113D89-A284-4AF8-BF9C-8F4836276603</t>
  </si>
  <si>
    <t>Kertas HVS A4 70 gr</t>
  </si>
  <si>
    <t>Continuous Form 9 1/2 x 11 5 Play</t>
  </si>
  <si>
    <t>Toner HP LaserJet 48A</t>
  </si>
  <si>
    <t>Paper Klip / Trogonal No. 5</t>
  </si>
  <si>
    <t>Penggaris Besi 30 cm</t>
  </si>
  <si>
    <t>Tinta Epson 003 Black</t>
  </si>
  <si>
    <t>Tinta Epson 003 Yellow</t>
  </si>
  <si>
    <t>Binder Klip No. 105</t>
  </si>
  <si>
    <t>Binder Klip 155</t>
  </si>
  <si>
    <t>TINTA EPSON L110</t>
  </si>
  <si>
    <t>Kertas HVS F4 70 gr</t>
  </si>
  <si>
    <t>1B261D00-40F3-4283-AE28-A029482500AD</t>
  </si>
  <si>
    <t>Map Arsip</t>
  </si>
  <si>
    <t>5ECD8DB7-2FD7-4FC4-8CDC-A4C748466A1C</t>
  </si>
  <si>
    <t>Clear Holder Folio 60 Pocket</t>
  </si>
  <si>
    <t>Kertas HVS A4 80 gr</t>
  </si>
  <si>
    <t>Amplop Putih Standar</t>
  </si>
  <si>
    <t>Documen Tray Besi</t>
  </si>
  <si>
    <t>Tinta Epson T001 Cyan</t>
  </si>
  <si>
    <t>Penghapus White Board</t>
  </si>
  <si>
    <t>Toner HP LaserJet 202A Red</t>
  </si>
  <si>
    <t>Ballpoint Bolliner Pilot Warna Biru</t>
  </si>
  <si>
    <t>Map Gantung Fujitsu</t>
  </si>
  <si>
    <t>35A461D4-76EB-48A7-885B-03DC77F69330</t>
  </si>
  <si>
    <t>Toner HP LaserJet 204A Yellow</t>
  </si>
  <si>
    <t>Cutter Besar L 500</t>
  </si>
  <si>
    <t>Headmacine No. 10</t>
  </si>
  <si>
    <t>Pembolong Kertas Besar</t>
  </si>
  <si>
    <t>Ballpoint Faster</t>
  </si>
  <si>
    <t>Rautan Pencil Besar</t>
  </si>
  <si>
    <t>Paper Klip Warna Warni</t>
  </si>
  <si>
    <t>Batu Baterai Alkalin AAA</t>
  </si>
  <si>
    <t>Kertas Post it  Pronto</t>
  </si>
  <si>
    <t>924BBAF2-93E1-4DED-8CC0-81E230B70FB2</t>
  </si>
  <si>
    <t>Tinta Epson 003 Magenta</t>
  </si>
  <si>
    <t>Flash Disk 16 GB</t>
  </si>
  <si>
    <t>Binder Klip 107</t>
  </si>
  <si>
    <t>Headmacine No. 3</t>
  </si>
  <si>
    <t>Kertas Post It Sing Here</t>
  </si>
  <si>
    <t>Tinta Epson T001 Magenta</t>
  </si>
  <si>
    <t>5712DA50-A4F8-4016-9B86-DE7A9877D073</t>
  </si>
  <si>
    <t>Amplop Putih Jaya</t>
  </si>
  <si>
    <t>Penghapus Pencil</t>
  </si>
  <si>
    <t>Box File Bantex</t>
  </si>
  <si>
    <t>Cutter Kecil L 300</t>
  </si>
  <si>
    <t>3A78F635-0116-409F-A6B0-EC5AACA504A7</t>
  </si>
  <si>
    <t>Toner HP LaserJet 79A</t>
  </si>
  <si>
    <t>Kertas HVS F4 80 gr</t>
  </si>
  <si>
    <t>Stationery Desk</t>
  </si>
  <si>
    <t>8F15A6D3-988F-4FCE-903E-F56BB63F76E6</t>
  </si>
  <si>
    <t>Toner HP LaserJet 204A Cyan</t>
  </si>
  <si>
    <t>Hecmacine  HD 50</t>
  </si>
  <si>
    <t>Toner HP 05A Black</t>
  </si>
  <si>
    <t>A83304A5-C4D1-4F1B-9F05-FB8C5C67AB6B</t>
  </si>
  <si>
    <t>Flasdisk 32 G</t>
  </si>
  <si>
    <t>Spidol Snowman " G " ( H, B,M )</t>
  </si>
  <si>
    <t>Kalkulator Citizen sdc-812bn</t>
  </si>
  <si>
    <t>Kertas Post It No. 654</t>
  </si>
  <si>
    <t>04059956-F5B0-4F5D-87BB-00782365DC1E</t>
  </si>
  <si>
    <t>Unit</t>
  </si>
  <si>
    <t>Dus</t>
  </si>
  <si>
    <t>Box</t>
  </si>
  <si>
    <t>44476C0B-EBBF-4D8F-AD46-452ED8F1F988</t>
  </si>
  <si>
    <t>Pcs</t>
  </si>
  <si>
    <t>36669BDF-0629-4737-9B1D-5630C587D643</t>
  </si>
  <si>
    <t>Kotak</t>
  </si>
  <si>
    <t>05B4A1D0-733C-4D7E-BD05-5EB4A269BCDE</t>
  </si>
  <si>
    <t>Botol</t>
  </si>
  <si>
    <t>Buah</t>
  </si>
  <si>
    <t>Set</t>
  </si>
  <si>
    <t>Pad</t>
  </si>
  <si>
    <t>Rim</t>
  </si>
  <si>
    <t>Lusin</t>
  </si>
  <si>
    <t>Pak</t>
  </si>
  <si>
    <t>Roll</t>
  </si>
  <si>
    <t>Status</t>
  </si>
  <si>
    <t>Open</t>
  </si>
  <si>
    <t>End</t>
  </si>
  <si>
    <t>Rejected</t>
  </si>
  <si>
    <t>5ff483f5a2649</t>
  </si>
  <si>
    <t>Pendidikan dan Pelatihan</t>
  </si>
  <si>
    <t>5ff483fe4aced</t>
  </si>
  <si>
    <t>Jabatan Fungsional</t>
  </si>
  <si>
    <t>5ff484166d421</t>
  </si>
  <si>
    <t>Pembinaan Administrasi dan Kerja Sama Pendidikan Tinggi</t>
  </si>
  <si>
    <t>5ff4841c43a20</t>
  </si>
  <si>
    <t>Tata Usaha</t>
  </si>
  <si>
    <t>Password</t>
  </si>
  <si>
    <t>NIP</t>
  </si>
  <si>
    <t>KdOrg</t>
  </si>
  <si>
    <t>Token</t>
  </si>
  <si>
    <t>UserName</t>
  </si>
  <si>
    <t>29822621-CB5A-47E4-B882-2110512CF093</t>
  </si>
  <si>
    <t>Asri</t>
  </si>
  <si>
    <t>NGGncuZKLx9mGha8zk843MrHur/FFJ5YFKOQExeH8lo=</t>
  </si>
  <si>
    <t>asri</t>
  </si>
  <si>
    <t>C3F46A5C-380F-40C4-A255-245586C268E8</t>
  </si>
  <si>
    <t>Defri</t>
  </si>
  <si>
    <t>defri</t>
  </si>
  <si>
    <t>4CAA1C06-5A51-4090-9538-299D9BBEE5C8</t>
  </si>
  <si>
    <t>Eka Pan Lestari</t>
  </si>
  <si>
    <t>eka</t>
  </si>
  <si>
    <t>427EBF48-C4BA-4473-8A42-31C75C8D18F3</t>
  </si>
  <si>
    <t>Jajang_Bidang Diklat I</t>
  </si>
  <si>
    <t>jajang</t>
  </si>
  <si>
    <t>DE499FD8-0E21-45EE-9673-4BC9FFFD684B</t>
  </si>
  <si>
    <t>Wahyu Hermansah</t>
  </si>
  <si>
    <t>wahyu</t>
  </si>
  <si>
    <t>D74554EB-445F-43C7-9828-563957DEF552</t>
  </si>
  <si>
    <t>Lica</t>
  </si>
  <si>
    <t>lica</t>
  </si>
  <si>
    <t>9EE14CDE-5DBD-4141-9CD0-67D68B895A8B</t>
  </si>
  <si>
    <t>Idzar</t>
  </si>
  <si>
    <t>idzar</t>
  </si>
  <si>
    <t>536D7C0D-9BE4-4DFF-BE0E-6BEC787EB115</t>
  </si>
  <si>
    <t>Pak Budi</t>
  </si>
  <si>
    <t>budi</t>
  </si>
  <si>
    <t>EE8E39A5-457F-49D0-BE99-8F231471F235</t>
  </si>
  <si>
    <t>Avin</t>
  </si>
  <si>
    <t>avin</t>
  </si>
  <si>
    <t>647E30A5-5F29-488F-ACAE-A27F399FFE8B</t>
  </si>
  <si>
    <t>Adhi WIrawan</t>
  </si>
  <si>
    <t>adhi</t>
  </si>
  <si>
    <t>B7E2F644-FA34-465B-BB67-A2B0BBDE8B79</t>
  </si>
  <si>
    <t>Kusni</t>
  </si>
  <si>
    <t>kusni</t>
  </si>
  <si>
    <t>07BBF23D-71CC-450B-9CF2-A5D8FE0CF274</t>
  </si>
  <si>
    <t>Stop Opname</t>
  </si>
  <si>
    <t>stopopname</t>
  </si>
  <si>
    <t>0D44BEE9-A9AD-43D2-8BED-A64633A6C960</t>
  </si>
  <si>
    <t>Yanti</t>
  </si>
  <si>
    <t>P73CMdtTTXsHtiQHZicsYdHuhB7Urc8Ju/TE5b8hrZE=</t>
  </si>
  <si>
    <t>yanti</t>
  </si>
  <si>
    <t>C96CDECB-860D-41F6-8200-A9F4CA2FEE0A</t>
  </si>
  <si>
    <t>Hillary</t>
  </si>
  <si>
    <t>hillary</t>
  </si>
  <si>
    <t>5768411B-9B3B-430C-906E-DCD27D57449B</t>
  </si>
  <si>
    <t>Bidang 3</t>
  </si>
  <si>
    <t>bidang3</t>
  </si>
  <si>
    <t>7588064E-6A01-4A11-8985-E9CB2047E037</t>
  </si>
  <si>
    <t>Joko</t>
  </si>
  <si>
    <t>joko</t>
  </si>
  <si>
    <t>UserId</t>
  </si>
  <si>
    <t>StatusId</t>
  </si>
  <si>
    <t>BFB8109D-E70C-4A34-8352-0C563375159F</t>
  </si>
  <si>
    <t>9C4F8DB8-39FC-41C8-AA42-1B3DE013EF0B</t>
  </si>
  <si>
    <t>1B3A57F0-37FE-4F23-B064-2361C312C0ED</t>
  </si>
  <si>
    <t>20F59781-E6DD-4A7C-8225-2CF368CFCC8C</t>
  </si>
  <si>
    <t>8F12EC71-218E-4B70-AF96-354E20315C8D</t>
  </si>
  <si>
    <t>B34AAF6A-85F8-42FD-B66A-3550F6E96774</t>
  </si>
  <si>
    <t>921A494B-C86F-4488-8B94-371C19C9CE01</t>
  </si>
  <si>
    <t>96E2AA5E-0713-49D3-9E9C-3DC57FCBA03F</t>
  </si>
  <si>
    <t>F05E3DED-CCC1-4136-B92D-4B9D1D692886</t>
  </si>
  <si>
    <t>762A8A22-50B9-4817-BF7C-51F481E5FEE1</t>
  </si>
  <si>
    <t>AFE60BB9-D6B0-4810-BD0C-556C8CAC8D66</t>
  </si>
  <si>
    <t>2532654F-29F0-4839-B804-584B781D4F4C</t>
  </si>
  <si>
    <t>9AF8553C-7F2B-4B6C-9334-5CB05F200BD1</t>
  </si>
  <si>
    <t>C0E4377A-DB82-4AEE-9F54-5CB13F006BDC</t>
  </si>
  <si>
    <t>2FE1A6EB-AC66-4F1B-8CAA-5DA75D541806</t>
  </si>
  <si>
    <t>F086CE92-B76D-461D-B99E-674BC932D76A</t>
  </si>
  <si>
    <t>316B7A92-6D6E-4A91-A9EA-6BB587E560EF</t>
  </si>
  <si>
    <t>6207FF91-809C-48E8-B904-6F2B1BD2789B</t>
  </si>
  <si>
    <t>52D6CB69-5E67-47CD-878A-70E9A8E8E732</t>
  </si>
  <si>
    <t>80A4E379-6A7F-4FB2-B2C5-7187351433E0</t>
  </si>
  <si>
    <t>9FCF8224-D742-4C0B-93FE-7603DDEA2125</t>
  </si>
  <si>
    <t>B60192A7-88A1-40D8-BA7E-79082C77441E</t>
  </si>
  <si>
    <t>F54681C4-28E0-43D7-A695-90AE9C58DCB6</t>
  </si>
  <si>
    <t>9DF334C4-F705-4BE5-8DFF-91C157F498DD</t>
  </si>
  <si>
    <t>410D6832-36F5-4F5E-854C-997D249AE3D9</t>
  </si>
  <si>
    <t>33C979A0-7977-49F5-9B31-A21284C3E798</t>
  </si>
  <si>
    <t>16FF9D08-DB0E-4C6D-9BB0-A6F1C084A082</t>
  </si>
  <si>
    <t>195CE248-0999-4D76-92FF-B05F89FA57F6</t>
  </si>
  <si>
    <t>5FEDB25E-2785-454E-9DD6-B17B63C6A49F</t>
  </si>
  <si>
    <t>AFFD41C9-A638-4656-A026-B209534FC511</t>
  </si>
  <si>
    <t>2F17D883-2E12-4F8B-9426-B47019C5BF9F</t>
  </si>
  <si>
    <t>AB16BB22-A820-4166-B2DA-B78EAE6EF664</t>
  </si>
  <si>
    <t>9D14ECCA-DD4E-4DFF-931F-B7AF2956B15C</t>
  </si>
  <si>
    <t>64DFCDBD-5A79-4648-8A71-BA65BBF158DE</t>
  </si>
  <si>
    <t>18438CAB-12AB-4880-945C-C074D4025038</t>
  </si>
  <si>
    <t>3C2E1326-C0C9-4641-AB19-C368D8B2A32F</t>
  </si>
  <si>
    <t>86938DB9-9993-4FA5-BFBD-C56889B5415E</t>
  </si>
  <si>
    <t>7B460E35-C9D6-4228-B828-C93C55FD0E69</t>
  </si>
  <si>
    <t>6820A473-62F5-44E6-8FC1-CB05F33BFD08</t>
  </si>
  <si>
    <t>49E0BD9A-14A4-491C-B2D3-D28E8A92A3DD</t>
  </si>
  <si>
    <t>9FB71E82-CFAE-43BA-AF2B-D2A19EC7CE05</t>
  </si>
  <si>
    <t>BE406C47-93B9-4E92-A46C-D4ED70E5B563</t>
  </si>
  <si>
    <t>5881A544-8A9C-48A3-BD6F-DBB1083F9C6C</t>
  </si>
  <si>
    <t>718D2E11-6E51-46D5-93D2-E4B886B70618</t>
  </si>
  <si>
    <t>77113244-18E1-4D55-BEDE-EE557DCF0023</t>
  </si>
  <si>
    <t>B885C211-7570-4CE9-B0D9-F3429E7931A5</t>
  </si>
  <si>
    <t>03028A5E-704A-4D6C-A72B-F8BE82E0674E</t>
  </si>
  <si>
    <t>RequestHeaderId</t>
  </si>
  <si>
    <t>9937F2E1-A867-4F3F-B17E-003CA4A50229</t>
  </si>
  <si>
    <t>26DA93A1-6658-4814-B0C3-0200909F9D03</t>
  </si>
  <si>
    <t>B07FCCB3-EB3A-42A9-957A-02B69AE58387</t>
  </si>
  <si>
    <t>B7587D57-7B36-4FA8-8559-044A13DB5A65</t>
  </si>
  <si>
    <t>2A8D707C-643B-4A97-8005-0688BBF720C2</t>
  </si>
  <si>
    <t>0676DBD2-658E-456D-AAE6-0B34DBCD934F</t>
  </si>
  <si>
    <t>29D0CDFD-E208-4719-8693-11B9B21FD779</t>
  </si>
  <si>
    <t>AF196C64-4285-43DD-B76D-1354A12FF07A</t>
  </si>
  <si>
    <t>95E1B9C8-4698-46FA-9203-14370FA232ED</t>
  </si>
  <si>
    <t>0333F088-1CFF-4E97-83C0-18FE78585DD6</t>
  </si>
  <si>
    <t>480F677F-D37B-4376-9F49-1AA50E89D415</t>
  </si>
  <si>
    <t>51950664-59D5-491B-9D43-1D4C4ABD85A5</t>
  </si>
  <si>
    <t>C70A669E-9B0F-4749-A1C0-1F581B06ADA0</t>
  </si>
  <si>
    <t>2EC6CC18-CA9A-4298-A8BD-1FF37CAB8B5B</t>
  </si>
  <si>
    <t>8BE26D59-BCA6-4D24-8721-20BAF1152F4B</t>
  </si>
  <si>
    <t>68E23AC1-6C09-48F2-AE11-21DCFE79596B</t>
  </si>
  <si>
    <t>4F097B2A-30E4-4BA7-904A-22C6CEBD0CF4</t>
  </si>
  <si>
    <t>BE1A2E7D-D8EF-43FC-8729-23BF8B23E10D</t>
  </si>
  <si>
    <t>D8DEF069-C706-483E-BC4E-2599C7274A29</t>
  </si>
  <si>
    <t>F58D7BFA-1471-4AA0-92BE-2D5587FD5F81</t>
  </si>
  <si>
    <t>4914652A-3B80-4EDA-98DC-2F3225524A1A</t>
  </si>
  <si>
    <t>79BEB64D-CE93-426C-BB59-2F6CEB3225B5</t>
  </si>
  <si>
    <t>04A7D443-D621-4408-8B67-30E29155EE2C</t>
  </si>
  <si>
    <t>FB2FFA38-34EC-4CAF-978A-3329FD68B0CA</t>
  </si>
  <si>
    <t>526DEFEB-0F25-41D8-8856-366E32834B9A</t>
  </si>
  <si>
    <t>FADACD35-00E4-45FC-B43A-3F8F9B01388A</t>
  </si>
  <si>
    <t>664B62E0-7F1B-47FB-BD4C-406480F49C59</t>
  </si>
  <si>
    <t>2E59C0A7-4E05-4670-8CD1-434905913948</t>
  </si>
  <si>
    <t>6AEE131A-59F0-456D-A56E-44EF4A7D1FF0</t>
  </si>
  <si>
    <t>1FA30C26-753B-48E8-A28B-45609A45AE75</t>
  </si>
  <si>
    <t>A24FBF31-16E5-47D6-A31F-487BFE0F3752</t>
  </si>
  <si>
    <t>42B5C1AD-EF44-4370-9BA4-48D8B0C92ED0</t>
  </si>
  <si>
    <t>BB15085F-F62A-4E5D-991C-4B037EA3D56D</t>
  </si>
  <si>
    <t>3694C167-55E2-477B-9F4A-52D21954B189</t>
  </si>
  <si>
    <t>02669FA1-8F6F-41E7-938A-54AE49BD89BF</t>
  </si>
  <si>
    <t>BA4D3D0B-C7FD-4367-B077-54B6C3C7AC05</t>
  </si>
  <si>
    <t>9C9339EB-F940-4842-AAE3-55D617A03DB4</t>
  </si>
  <si>
    <t>999F6C30-1311-42E9-8A52-59B9A11AE074</t>
  </si>
  <si>
    <t>DD033BCD-34A0-464C-AE20-5B8AF447E758</t>
  </si>
  <si>
    <t>6609F3C7-F862-49D8-A0A0-5F7C0FBF2AFB</t>
  </si>
  <si>
    <t>A77735B7-2B1D-4FC2-AA7A-62114645F6E5</t>
  </si>
  <si>
    <t>8185F2CA-720E-417F-8750-6A8A3A310202</t>
  </si>
  <si>
    <t>94FDB7FD-A063-4749-BC23-6DA8714E2838</t>
  </si>
  <si>
    <t>BBC0417F-F131-4496-AFB7-6EF36112ACDE</t>
  </si>
  <si>
    <t>8DB36786-65E2-4C15-9107-6FA5DF376794</t>
  </si>
  <si>
    <t>A98EA84B-230A-430F-A394-706B05112877</t>
  </si>
  <si>
    <t>47613A22-CA5A-47AE-88C1-73397442F10C</t>
  </si>
  <si>
    <t>CD66D483-5AD8-43F9-B327-734F3A619B6F</t>
  </si>
  <si>
    <t>FE2CBBAD-79F2-4DA4-9DF6-7CCBBBD0E4BB</t>
  </si>
  <si>
    <t>20182292-7AB4-4F13-B638-7D2D2EAA9095</t>
  </si>
  <si>
    <t>22DD8B6D-C8DC-4F25-8950-8070A5ECBEF8</t>
  </si>
  <si>
    <t>C46CEEA7-2D3E-4E7C-83BF-8176EC289187</t>
  </si>
  <si>
    <t>92900B7E-302D-4610-9BC7-8283B78135CF</t>
  </si>
  <si>
    <t>51E14C28-E0B3-4FA8-8149-866364D7CD2E</t>
  </si>
  <si>
    <t>A9DECD11-51C1-4ED5-86EF-8A1A460E44E4</t>
  </si>
  <si>
    <t>12ABA11B-FED7-48B6-96B3-8A8EACDF1B7A</t>
  </si>
  <si>
    <t>73199BF1-1D4D-4598-ADD5-8B1519CE4291</t>
  </si>
  <si>
    <t>7E9F9B8D-D76A-4633-893D-8BF0A378B0FB</t>
  </si>
  <si>
    <t>F868D6C6-DA3B-4F77-B0C5-8E7F0AC80626</t>
  </si>
  <si>
    <t>A371894B-4531-46DA-A44B-8F54FD6DEA73</t>
  </si>
  <si>
    <t>957E6F22-181E-4619-AEF2-92F2A7D681D4</t>
  </si>
  <si>
    <t>C6A7D1E9-1D89-4F51-8741-965A0FDF9453</t>
  </si>
  <si>
    <t>D225B171-039F-4250-A312-96C8187F0F79</t>
  </si>
  <si>
    <t>25ED5156-2465-46EE-81F4-97AC07C3E777</t>
  </si>
  <si>
    <t>86A52669-DA74-4083-9BAA-9A5AF1E979DB</t>
  </si>
  <si>
    <t>18864E3F-D57D-4321-BD27-9B007C68197D</t>
  </si>
  <si>
    <t>2F626EAA-060C-4FE4-929C-9B48D484CA1A</t>
  </si>
  <si>
    <t>FBF1B233-498F-4F01-B0F3-9E8C332E4760</t>
  </si>
  <si>
    <t>890B1684-973A-4E77-9FD3-A13963288D47</t>
  </si>
  <si>
    <t>F95F551F-AFC8-450F-9493-A18B2045C25F</t>
  </si>
  <si>
    <t>7F805FCC-DFB4-4147-8E76-A5B8EDF3A779</t>
  </si>
  <si>
    <t>AC054CF7-F312-4031-B5CF-A5E382F21603</t>
  </si>
  <si>
    <t>E002120D-8B32-40A4-BF3B-A79701B3CB3C</t>
  </si>
  <si>
    <t>FA94FEB6-211F-4120-A031-A84084BBAD8E</t>
  </si>
  <si>
    <t>5E61900B-37D9-4A1D-B304-AC62BA992791</t>
  </si>
  <si>
    <t>8957EF92-9FC1-4CC3-97C1-B3CA27FAD027</t>
  </si>
  <si>
    <t>89D82CD6-E961-4C7B-9767-B842A1B4F464</t>
  </si>
  <si>
    <t>C7A1895A-38AC-4CCA-B365-B8A126D4A616</t>
  </si>
  <si>
    <t>CC8BCE6D-3F8B-4232-891A-B9C355C534A3</t>
  </si>
  <si>
    <t>5F29114C-C3CC-4C49-B002-BA8B11B8C989</t>
  </si>
  <si>
    <t>FFF98182-71F2-4B48-90EE-BB0CE49B2676</t>
  </si>
  <si>
    <t>D1DA1786-5305-4A81-8F3C-BC0B14D4D02B</t>
  </si>
  <si>
    <t>D669C79B-07D5-4D4D-A400-BC882BEC12FA</t>
  </si>
  <si>
    <t>97F4077B-8970-4308-9891-BCEE312D5501</t>
  </si>
  <si>
    <t>441192F7-2950-4270-B753-BEE8BD34DA98</t>
  </si>
  <si>
    <t>E6F6C52F-609F-4091-92BD-BEEBB270EE0B</t>
  </si>
  <si>
    <t>6A26D21A-898F-47AC-8115-C05C5A34E6EF</t>
  </si>
  <si>
    <t>F1D234F3-607A-4866-8EAB-C43F28CF5A8A</t>
  </si>
  <si>
    <t>8E129106-B7D3-44D1-9F59-C5EE608F1797</t>
  </si>
  <si>
    <t>7B6DD7BA-86CF-4DB3-AFDD-C9066C31B590</t>
  </si>
  <si>
    <t>7846624B-F10F-4495-B232-CAA631BA3344</t>
  </si>
  <si>
    <t>8202B428-BB42-492B-A292-CC27ACFF4DC6</t>
  </si>
  <si>
    <t>FE72012D-953E-4D21-B536-CC69A7EB3A59</t>
  </si>
  <si>
    <t>A6D3D973-DFF6-4E19-9E67-CE01972D3F9D</t>
  </si>
  <si>
    <t>324E642D-19B3-449B-BF7E-CFD2294464E8</t>
  </si>
  <si>
    <t>99D79C4E-13AA-480C-9F6F-CFDC966BC57A</t>
  </si>
  <si>
    <t>59EE07E9-57C7-4440-B381-D27FD42215D3</t>
  </si>
  <si>
    <t>92A24B72-7FEA-46EE-87DA-D2C89CD88C02</t>
  </si>
  <si>
    <t>15AA901B-9BE9-41FF-B99F-D3EBE3288C82</t>
  </si>
  <si>
    <t>8CE2AF3F-B6A8-43F8-9F81-D7AA8305F830</t>
  </si>
  <si>
    <t>F5445F31-8A10-4A3E-B959-DB3C4E4DD1AA</t>
  </si>
  <si>
    <t>3D097948-53DC-41A0-8298-DEA45972715E</t>
  </si>
  <si>
    <t>75FB8BB4-567A-44D3-A398-DEF18159E62A</t>
  </si>
  <si>
    <t>8AE3906A-714C-4EBB-BA8E-E16C78D3D0E0</t>
  </si>
  <si>
    <t>7D6487A6-537B-4042-BEFF-E565F4E13652</t>
  </si>
  <si>
    <t>3E32277C-5612-49C5-80FE-E79FE46A1CCE</t>
  </si>
  <si>
    <t>B06373B4-3AE2-4EA5-99D1-E7E1DD06C5C9</t>
  </si>
  <si>
    <t>5721961B-2EB0-42CB-8D3B-EA7C26A9671A</t>
  </si>
  <si>
    <t>AD5B5CEC-3E8F-4A96-A71E-EB8DE32C3D2D</t>
  </si>
  <si>
    <t>6B673663-0AA7-4B68-BB59-F098CC9285F5</t>
  </si>
  <si>
    <t>7A3A3E95-E8DC-4ADE-8F9A-F3591AF7EB08</t>
  </si>
  <si>
    <t>37B0F1AD-68D8-4E30-A9B7-F45095B7951E</t>
  </si>
  <si>
    <t>A49C8C98-6F5E-401B-A00C-F52904703066</t>
  </si>
  <si>
    <t>928133E0-EF5C-4AAC-B43B-F749089E5BD5</t>
  </si>
  <si>
    <t>BC587385-F648-4981-B0B4-F8C3C433B9A9</t>
  </si>
  <si>
    <t>28B153AC-2794-4324-8400-F8CFEE3FBE7F</t>
  </si>
  <si>
    <t>92C75961-91F4-4B00-9980-FD5B93046E7E</t>
  </si>
  <si>
    <t>Tahun</t>
  </si>
  <si>
    <t>Bulan</t>
  </si>
  <si>
    <t>C88C8003-205C-4BAC-AE96-28080E72562D</t>
  </si>
  <si>
    <t>D2C72B96-C3D9-4DE5-8884-2EE15E849C2E</t>
  </si>
  <si>
    <t>C746CE1E-8E49-4B18-BB4F-4032FD4335D1</t>
  </si>
  <si>
    <t>4943E240-76EC-4620-9310-44E2FF16CF46</t>
  </si>
  <si>
    <t>04A5BF1D-CF47-4110-A0C2-451411B94BEC</t>
  </si>
  <si>
    <t>F5D99123-C600-4777-8022-5527EA80EDDF</t>
  </si>
  <si>
    <t>037D004C-EC6F-4E3E-B447-66E57296F573</t>
  </si>
  <si>
    <t>5E872A97-B92A-4183-915D-6E5E9B912FB6</t>
  </si>
  <si>
    <t>27279753-024F-4B3D-9CB4-7EF4372208B1</t>
  </si>
  <si>
    <t>2434BB9C-6D2C-4655-ADC4-97BE8269ECBA</t>
  </si>
  <si>
    <t>6317AE8B-A83E-4087-85A2-9990D8C33DDD</t>
  </si>
  <si>
    <t>0457DB9A-3FB4-4980-BE5F-A37978348B59</t>
  </si>
  <si>
    <t>65DEB2AA-EA72-47DF-88A3-A695557E9012</t>
  </si>
  <si>
    <t>31BAD3CF-557D-446B-803C-B1B9A2F9DBE8</t>
  </si>
  <si>
    <t>04BF4F83-1840-4244-9EB3-BD418F7E6E28</t>
  </si>
  <si>
    <t>6BA098CA-72DE-450C-A558-C8D0B86801F1</t>
  </si>
  <si>
    <t>D6F0FCFD-C339-490F-80BC-CE4266A818E1</t>
  </si>
  <si>
    <t>C407B4F9-6BC4-4E53-8A53-CFBD0BB00A9E</t>
  </si>
  <si>
    <t>CA69D00A-2505-42E6-94CF-DBE72A6BA93C</t>
  </si>
  <si>
    <t>47B705FB-852A-4079-AF48-E5948196AAC3</t>
  </si>
  <si>
    <t>Label</t>
  </si>
  <si>
    <t>Support</t>
  </si>
  <si>
    <t>StartDate</t>
  </si>
  <si>
    <t>EndDate</t>
  </si>
  <si>
    <t>Rules</t>
  </si>
  <si>
    <t>SupportAUB</t>
  </si>
  <si>
    <t>SupportA</t>
  </si>
  <si>
    <t>Confidence</t>
  </si>
  <si>
    <t>498FD791-C833-43B2-BA63-0505D1D449DF</t>
  </si>
  <si>
    <t>L1</t>
  </si>
  <si>
    <t>2022-04-12 00:00:00.000</t>
  </si>
  <si>
    <t>2022-12-08 00:00:00.000</t>
  </si>
  <si>
    <t>66C43460-B559-4B43-8014-06FF5E5C64F4</t>
  </si>
  <si>
    <t>2022-03-07 00:00:00.000</t>
  </si>
  <si>
    <t>2022-11-12 00:00:00.000</t>
  </si>
  <si>
    <t>6D888308-9578-4C36-8F1D-17A03EFDD7E3</t>
  </si>
  <si>
    <t>3C6D57B9-2013-4463-8D08-240887A6BDB5</t>
  </si>
  <si>
    <t>L2</t>
  </si>
  <si>
    <t xml:space="preserve">137d4d94-9318-4ea6-a73d-1c56840561cb =&gt;  68144e4e-f06f-4d8c-a4ff-c7b0ba16780a =&gt;  7e5aa3e3-9a37-490a-ae51-b3840b82a1e6 =&gt;  8155ed6b-aff5-4ec0-8aad-fb90f76cf9db =&gt; </t>
  </si>
  <si>
    <t>EA24C819-F464-43BB-B811-280FEAEFE007</t>
  </si>
  <si>
    <t>2022-10-27 00:00:00.000</t>
  </si>
  <si>
    <t>C7BD1FA5-4B10-48FF-98AC-3112B1FF7CD2</t>
  </si>
  <si>
    <t>L4</t>
  </si>
  <si>
    <t xml:space="preserve">2e38b4f9-1068-49dd-8661-10ff1488a68f =&gt;  5537dd3c-5781-4432-91d8-7c74546a44e7 =&gt;  2e38b4f9-1068-49dd-8661-10ff1488a68f =&gt;  94d71834-5ca0-4076-baad-8a6a32cc5166 =&gt;  2e38b4f9-1068-49dd-8661-10ff1488a68f =&gt;  8ccb55e7-51e7-4d43-a54e-ad7da8328ef2 =&gt;  5537dd3c-5781-4432-91d8-7c74546a44e7 =&gt;  94d71834-5ca0-4076-baad-8a6a32cc5166 =&gt;  5537dd3c-5781-4432-91d8-7c74546a44e7 =&gt;  8ccb55e7-51e7-4d43-a54e-ad7da8328ef2 =&gt;  94d71834-5ca0-4076-baad-8a6a32cc5166 =&gt;  8ccb55e7-51e7-4d43-a54e-ad7da8328ef2 =&gt;  2e38b4f9-1068-49dd-8661-10ff1488a68f =&gt;  5537dd3c-5781-4432-91d8-7c74546a44e7 =&gt;  94d71834-5ca0-4076-baad-8a6a32cc5166 =&gt;  2e38b4f9-1068-49dd-8661-10ff1488a68f =&gt;  5537dd3c-5781-4432-91d8-7c74546a44e7 =&gt;  8ccb55e7-51e7-4d43-a54e-ad7da8328ef2 =&gt;  2e38b4f9-1068-49dd-8661-10ff1488a68f =&gt;  94d71834-5ca0-4076-baad-8a6a32cc5166 =&gt;  8ccb55e7-51e7-4d43-a54e-ad7da8328ef2 =&gt;  5537dd3c-5781-4432-91d8-7c74546a44e7 =&gt;  94d71834-5ca0-4076-baad-8a6a32cc5166 =&gt;  8ccb55e7-51e7-4d43-a54e-ad7da8328ef2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2e38b4f9-1068-49dd-8661-10ff1488a68f =&gt;  5537dd3c-5781-4432-91d8-7c74546a44e7 =&gt;  94d71834-5ca0-4076-baad-8a6a32cc5166 =&gt;  8ccb55e7-51e7-4d43-a54e-ad7da8328ef2 =&gt;  System.Collections.Generic.List`1[System.Guid] =&gt;  System.Collections.Generic.List`1[System.Guid] =&gt;  System.Collections.Generic.List`1[System.Guid] =&gt;  System.Collections.Generic.List`1[System.Guid] =&gt; </t>
  </si>
  <si>
    <t>5D1F3907-AC7B-4892-A874-452F5564B365</t>
  </si>
  <si>
    <t>11A685BE-3CC7-49BD-A416-455F4F220AB2</t>
  </si>
  <si>
    <t xml:space="preserve">2e38b4f9-1068-49dd-8661-10ff1488a68f =&gt;  5537dd3c-5781-4432-91d8-7c74546a44e7 =&gt;  2e38b4f9-1068-49dd-8661-10ff1488a68f =&gt;  94d71834-5ca0-4076-baad-8a6a32cc5166 =&gt;  2e38b4f9-1068-49dd-8661-10ff1488a68f =&gt;  8ccb55e7-51e7-4d43-a54e-ad7da8328ef2 =&gt;  5537dd3c-5781-4432-91d8-7c74546a44e7 =&gt;  94d71834-5ca0-4076-baad-8a6a32cc5166 =&gt;  5537dd3c-5781-4432-91d8-7c74546a44e7 =&gt;  8ccb55e7-51e7-4d43-a54e-ad7da8328ef2 =&gt;  94d71834-5ca0-4076-baad-8a6a32cc5166 =&gt;  8ccb55e7-51e7-4d43-a54e-ad7da8328ef2 =&gt; </t>
  </si>
  <si>
    <t>1012A43B-3E2F-4F13-9864-4D1CD3D441F6</t>
  </si>
  <si>
    <t>594422EF-DDCC-4389-806D-5001ED08FCEF</t>
  </si>
  <si>
    <t>072FF21B-6829-4EEF-BA6F-646E066678B4</t>
  </si>
  <si>
    <t>FF2C7B0C-9367-4F06-AB13-64A3FBC7100E</t>
  </si>
  <si>
    <t>E5D0C6C3-B5DE-4685-9CC1-6B1F92554BCA</t>
  </si>
  <si>
    <t>L3</t>
  </si>
  <si>
    <t xml:space="preserve">2e38b4f9-1068-49dd-8661-10ff1488a68f =&gt;  5537dd3c-5781-4432-91d8-7c74546a44e7 =&gt;  2e38b4f9-1068-49dd-8661-10ff1488a68f =&gt;  94d71834-5ca0-4076-baad-8a6a32cc5166 =&gt;  2e38b4f9-1068-49dd-8661-10ff1488a68f =&gt;  8ccb55e7-51e7-4d43-a54e-ad7da8328ef2 =&gt;  5537dd3c-5781-4432-91d8-7c74546a44e7 =&gt;  94d71834-5ca0-4076-baad-8a6a32cc5166 =&gt;  5537dd3c-5781-4432-91d8-7c74546a44e7 =&gt;  8ccb55e7-51e7-4d43-a54e-ad7da8328ef2 =&gt;  94d71834-5ca0-4076-baad-8a6a32cc5166 =&gt;  8ccb55e7-51e7-4d43-a54e-ad7da8328ef2 =&gt;  2e38b4f9-1068-49dd-8661-10ff1488a68f =&gt;  5537dd3c-5781-4432-91d8-7c74546a44e7 =&gt;  94d71834-5ca0-4076-baad-8a6a32cc5166 =&gt;  2e38b4f9-1068-49dd-8661-10ff1488a68f =&gt;  5537dd3c-5781-4432-91d8-7c74546a44e7 =&gt;  8ccb55e7-51e7-4d43-a54e-ad7da8328ef2 =&gt;  2e38b4f9-1068-49dd-8661-10ff1488a68f =&gt;  94d71834-5ca0-4076-baad-8a6a32cc5166 =&gt;  8ccb55e7-51e7-4d43-a54e-ad7da8328ef2 =&gt;  5537dd3c-5781-4432-91d8-7c74546a44e7 =&gt;  94d71834-5ca0-4076-baad-8a6a32cc5166 =&gt;  8ccb55e7-51e7-4d43-a54e-ad7da8328ef2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 System.Collections.Generic.List`1[System.Guid] =&gt; </t>
  </si>
  <si>
    <t>D79749C3-1118-45BF-BDE7-6F87D9DB2883</t>
  </si>
  <si>
    <t>37F93724-3106-45FA-90C7-7B76D7720779</t>
  </si>
  <si>
    <t>2022-05-31 00:00:00.000</t>
  </si>
  <si>
    <t>2022-10-24 00:00:00.000</t>
  </si>
  <si>
    <t>78A8BE9B-11A8-4D0E-A24A-81094B29A656</t>
  </si>
  <si>
    <t>7CDD5131-6DAC-4E1A-885C-9191EA05F0A5</t>
  </si>
  <si>
    <t>7DA0A7C7-46F3-41C0-9940-920A81A9DAE2</t>
  </si>
  <si>
    <t>1624F254-C9FC-4408-851D-98E65CB657C3</t>
  </si>
  <si>
    <t>08D4F5B3-5D41-4B24-B8DA-9C88D743B4BC</t>
  </si>
  <si>
    <t>5EDBB7CF-2306-4118-8E00-9F31ACD2A629</t>
  </si>
  <si>
    <t>2022-06-02 00:00:00.000</t>
  </si>
  <si>
    <t>2022-11-03 00:00:00.000</t>
  </si>
  <si>
    <t>9DAB97DC-7B4B-4F8C-9584-9F9D5EC22901</t>
  </si>
  <si>
    <t>FF642797-EA52-46EC-8352-A5A482CA39EC</t>
  </si>
  <si>
    <t>301D54B8-2531-40E0-9012-A643F7D9E0CB</t>
  </si>
  <si>
    <t>FCB2D226-EA1A-4C54-80D3-B2A30E9D0F41</t>
  </si>
  <si>
    <t>EDD14E82-D462-482E-A00E-BB91A91D427B</t>
  </si>
  <si>
    <t>99DAF0DF-D6C1-4558-9381-BB9A9826D2C9</t>
  </si>
  <si>
    <t>705DF404-1075-4F8A-8812-CB7DB0A4E2CC</t>
  </si>
  <si>
    <t>EFE7A7F9-55C2-4CEC-95AD-CD0320F7726B</t>
  </si>
  <si>
    <t>B9E315B0-CA1F-424D-98B4-CE2BB1153DEE</t>
  </si>
  <si>
    <t>FA8014BB-8FA0-48C1-B7FF-D32F372052C7</t>
  </si>
  <si>
    <t xml:space="preserve">137d4d94-9318-4ea6-a73d-1c56840561cb =&gt;  68144e4e-f06f-4d8c-a4ff-c7b0ba16780a =&gt; </t>
  </si>
  <si>
    <t>165ED2DC-8E34-41E2-949C-D5D88F814D38</t>
  </si>
  <si>
    <t>15800BB6-8C1C-475E-ABCE-DB7F71788FD5</t>
  </si>
  <si>
    <t>AprioriBidangId</t>
  </si>
  <si>
    <t>6824E589-E033-4A2E-A260-02BAF4649624</t>
  </si>
  <si>
    <t>3879C3ED-F4F4-4098-84AA-05459CC2B44B</t>
  </si>
  <si>
    <t>E059C517-F8B5-44F0-90CC-0CAD05BB710B</t>
  </si>
  <si>
    <t>B5DF9437-2F58-4C06-9B76-0CEF4E220869</t>
  </si>
  <si>
    <t>F035EFD4-BCBE-4EF5-8B2D-0FF0A7397DCF</t>
  </si>
  <si>
    <t>897802EC-2958-4C21-83B2-1185162DB248</t>
  </si>
  <si>
    <t>08694FA4-F4F0-4009-B3B4-1BFF47339EF1</t>
  </si>
  <si>
    <t>1EF03EFD-5E13-47BB-8894-1E75CC2450E1</t>
  </si>
  <si>
    <t>867507A2-23B1-4FE0-B331-1FEFB56E23DC</t>
  </si>
  <si>
    <t>E6F7C4EC-14F0-4A06-BD47-229C21838A57</t>
  </si>
  <si>
    <t>8B7575F8-4890-404E-BEB6-28AF1F4F3AD4</t>
  </si>
  <si>
    <t>8B6375E4-6108-4FBF-A85A-28DF0D2E7982</t>
  </si>
  <si>
    <t>7F2BD004-8F34-41D3-B134-2C31DF1CB381</t>
  </si>
  <si>
    <t>85017A46-835C-4C8D-A2E9-2D1A61E82583</t>
  </si>
  <si>
    <t>0372240A-96C5-43C6-AC23-3815F74317AE</t>
  </si>
  <si>
    <t>34F9E73C-F2DB-4C51-8804-3C095C05E10A</t>
  </si>
  <si>
    <t>DD4B6DB6-8393-42EF-A88D-3C84AB155D36</t>
  </si>
  <si>
    <t>0C52E65C-666B-40B3-94D3-4263618F79E5</t>
  </si>
  <si>
    <t>BC36CCBF-7091-4878-A74C-5088C495F093</t>
  </si>
  <si>
    <t>3122D9B9-513A-4973-8646-513B57139698</t>
  </si>
  <si>
    <t>AF3FC910-F100-4D61-AD08-55DE9198359B</t>
  </si>
  <si>
    <t>81BDB827-C769-4BA8-B20C-5A3AADBAC65F</t>
  </si>
  <si>
    <t>A6F5DCB3-4ECB-477D-B639-61E2E47656E4</t>
  </si>
  <si>
    <t>923B7F5D-871F-4E22-9A6E-6447354D54EC</t>
  </si>
  <si>
    <t>45D46489-0217-4C43-8E51-679C9E165D6F</t>
  </si>
  <si>
    <t>67FF259A-BA3D-499A-8459-7433E8D38575</t>
  </si>
  <si>
    <t>8BE768EB-C2D8-4034-91A0-828954618E0A</t>
  </si>
  <si>
    <t>89371C47-7A3F-4D2A-B071-875290DD22BE</t>
  </si>
  <si>
    <t>F5BFAD9F-1017-4A55-A8A9-8A60EB30BEF0</t>
  </si>
  <si>
    <t>090E6D64-EB38-4B93-8A1A-8E83B0CD2FA8</t>
  </si>
  <si>
    <t>D60778E6-9CE0-44E7-B159-966AD081EA77</t>
  </si>
  <si>
    <t>D7A2CB00-271B-42E5-AC7C-A01F6FA804C0</t>
  </si>
  <si>
    <t>242E8B4A-FE95-492B-8871-A36F6D329F54</t>
  </si>
  <si>
    <t>FE6B7A35-D3C5-4E84-8A31-ADE8D8DE8B82</t>
  </si>
  <si>
    <t>CCE3B141-6462-424D-B417-AFA2FBFE42A6</t>
  </si>
  <si>
    <t>91147FF9-AC7A-469A-BF4D-B01BDC9EA29D</t>
  </si>
  <si>
    <t>12598C63-E6EE-4724-ADA0-B2E32C6C5171</t>
  </si>
  <si>
    <t>0422863C-B45C-47C5-91D7-B5BC4417CE1B</t>
  </si>
  <si>
    <t>6C2094CA-7368-4E0C-966C-B5BF8B594006</t>
  </si>
  <si>
    <t>6B8DF2DF-5CFB-42D5-8B7A-BF9926C941AF</t>
  </si>
  <si>
    <t>029733D0-9D4C-41F7-83CC-C32232EBF9DB</t>
  </si>
  <si>
    <t>7F3F5D45-0A9A-4D8F-BEE1-C49ADAC56D69</t>
  </si>
  <si>
    <t>1D275ED0-FC9A-45AF-A375-C5F7BAAC7D5D</t>
  </si>
  <si>
    <t>2639069A-D8C9-4A77-9A39-C70ABEB8CB25</t>
  </si>
  <si>
    <t>06F30091-F65D-4789-ABA1-C742190A2E37</t>
  </si>
  <si>
    <t>C7F301BA-DE4C-452F-B579-CF445D650722</t>
  </si>
  <si>
    <t>69320490-ABB8-460A-8A5C-CF7CEB0830F6</t>
  </si>
  <si>
    <t>3F409850-7630-4090-82F5-D562D82FFC10</t>
  </si>
  <si>
    <t>58958663-93A7-4F96-AFBD-E5D6378B625D</t>
  </si>
  <si>
    <t>54895CB0-6266-4CE3-97CB-E6B18A49687B</t>
  </si>
  <si>
    <t>978841C3-1542-4850-A265-EE9D0E535495</t>
  </si>
  <si>
    <t>E2FAF2B2-7F3D-43F3-A445-F916FB0ABA9C</t>
  </si>
  <si>
    <t>84F00F85-BB5F-40E7-83DB-FC7CE3664AF4</t>
  </si>
  <si>
    <t>new ID</t>
  </si>
  <si>
    <t>new Id</t>
  </si>
  <si>
    <t>new id</t>
  </si>
  <si>
    <t>kdOrg</t>
  </si>
  <si>
    <t>satuan</t>
  </si>
  <si>
    <t>stock</t>
  </si>
  <si>
    <t>new request id</t>
  </si>
  <si>
    <t>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</si>
</sst>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00AD-590C-4000-A398-3628BB27BDCE}">
  <dimension ref="A1:G101"/>
  <sheetViews>
    <sheetView topLeftCell="A82" workbookViewId="0">
      <selection activeCell="G2" sqref="G2:G101"/>
    </sheetView>
  </sheetViews>
  <sheetFormatPr defaultRowHeight="14.5" x14ac:dyDescent="0.35"/>
  <cols>
    <col min="1" max="1" width="38.6328125" bestFit="1" customWidth="1"/>
    <col min="2" max="2" width="29.453125" bestFit="1" customWidth="1"/>
    <col min="3" max="3" width="37.1796875" bestFit="1" customWidth="1"/>
    <col min="4" max="4" width="8.7265625" style="3"/>
  </cols>
  <sheetData>
    <row r="1" spans="1:7" x14ac:dyDescent="0.35">
      <c r="A1" t="s">
        <v>0</v>
      </c>
      <c r="B1" t="s">
        <v>171</v>
      </c>
      <c r="C1" t="s">
        <v>172</v>
      </c>
      <c r="D1" s="3" t="s">
        <v>686</v>
      </c>
      <c r="E1" t="s">
        <v>689</v>
      </c>
      <c r="F1" t="s">
        <v>690</v>
      </c>
    </row>
    <row r="2" spans="1:7" x14ac:dyDescent="0.35">
      <c r="A2" t="s">
        <v>236</v>
      </c>
      <c r="B2" t="s">
        <v>237</v>
      </c>
      <c r="C2" t="s">
        <v>177</v>
      </c>
      <c r="D2" s="3">
        <f>ROW()-1</f>
        <v>1</v>
      </c>
      <c r="E2">
        <f>VLOOKUP(C2,MstSatuan!$A$2:$C$14,3,FALSE)</f>
        <v>8</v>
      </c>
      <c r="F2" t="e">
        <f>VLOOKUP(A2,Stok!$B$2:$C$85,2,FALSE)</f>
        <v>#N/A</v>
      </c>
      <c r="G2" t="str">
        <f>"insert into m_item(item_id, item_name, unit_code, stock, created_by, created_date, updated_by, updated_date) values("&amp;D2&amp;", '"&amp;B2&amp;"', '"&amp;E2&amp;"', "&amp;_xlfn.IFNA(F2,0)&amp;", 1, now(), 1, now());"</f>
        <v>insert into m_item(item_id, item_name, unit_code, stock, created_by, created_date, updated_by, updated_date) values(1, 'Amplop Coklat Folio', '8', 0, 1, now(), 1, now());</v>
      </c>
    </row>
    <row r="3" spans="1:7" x14ac:dyDescent="0.35">
      <c r="A3" t="s">
        <v>281</v>
      </c>
      <c r="B3" t="s">
        <v>282</v>
      </c>
      <c r="C3" t="s">
        <v>177</v>
      </c>
      <c r="D3" s="3">
        <f t="shared" ref="D3:D66" si="0">ROW()-1</f>
        <v>2</v>
      </c>
      <c r="E3">
        <f>VLOOKUP(C3,MstSatuan!$A$2:$C$14,3,FALSE)</f>
        <v>8</v>
      </c>
      <c r="F3" t="e">
        <f>VLOOKUP(A3,Stok!$B$2:$C$85,2,FALSE)</f>
        <v>#N/A</v>
      </c>
      <c r="G3" t="str">
        <f t="shared" ref="G3:G66" si="1">"insert into m_item(item_id, item_name, unit_code, stock, created_by, created_date, updated_by, updated_date) values("&amp;D3&amp;", '"&amp;B3&amp;"', '"&amp;E3&amp;"', "&amp;_xlfn.IFNA(F3,0)&amp;", 1, now(), 1, now());"</f>
        <v>insert into m_item(item_id, item_name, unit_code, stock, created_by, created_date, updated_by, updated_date) values(2, 'Amplop Putih Jaya', '8', 0, 1, now(), 1, now());</v>
      </c>
    </row>
    <row r="4" spans="1:7" x14ac:dyDescent="0.35">
      <c r="A4" s="1" t="s">
        <v>134</v>
      </c>
      <c r="B4" t="s">
        <v>257</v>
      </c>
      <c r="C4" t="s">
        <v>177</v>
      </c>
      <c r="D4" s="3">
        <f t="shared" si="0"/>
        <v>3</v>
      </c>
      <c r="E4">
        <f>VLOOKUP(C4,MstSatuan!$A$2:$C$14,3,FALSE)</f>
        <v>8</v>
      </c>
      <c r="F4">
        <f>VLOOKUP(A4,Stok!$B$2:$C$85,2,FALSE)</f>
        <v>8</v>
      </c>
      <c r="G4" t="str">
        <f t="shared" si="1"/>
        <v>insert into m_item(item_id, item_name, unit_code, stock, created_by, created_date, updated_by, updated_date) values(3, 'Amplop Putih Standar', '8', 8, 1, now(), 1, now());</v>
      </c>
    </row>
    <row r="5" spans="1:7" x14ac:dyDescent="0.35">
      <c r="A5" t="s">
        <v>20</v>
      </c>
      <c r="B5" t="s">
        <v>262</v>
      </c>
      <c r="C5" t="s">
        <v>174</v>
      </c>
      <c r="D5" s="3">
        <f t="shared" si="0"/>
        <v>4</v>
      </c>
      <c r="E5">
        <f>VLOOKUP(C5,MstSatuan!$A$2:$C$14,3,FALSE)</f>
        <v>3</v>
      </c>
      <c r="F5">
        <f>VLOOKUP(A5,Stok!$B$2:$C$85,2,FALSE)</f>
        <v>6</v>
      </c>
      <c r="G5" t="str">
        <f t="shared" si="1"/>
        <v>insert into m_item(item_id, item_name, unit_code, stock, created_by, created_date, updated_by, updated_date) values(4, 'Ballpoint Bolliner Pilot Warna Biru', '3', 6, 1, now(), 1, now());</v>
      </c>
    </row>
    <row r="6" spans="1:7" x14ac:dyDescent="0.35">
      <c r="A6" t="s">
        <v>140</v>
      </c>
      <c r="B6" t="s">
        <v>269</v>
      </c>
      <c r="C6" t="s">
        <v>174</v>
      </c>
      <c r="D6" s="3">
        <f t="shared" si="0"/>
        <v>5</v>
      </c>
      <c r="E6">
        <f>VLOOKUP(C6,MstSatuan!$A$2:$C$14,3,FALSE)</f>
        <v>3</v>
      </c>
      <c r="F6">
        <f>VLOOKUP(A6,Stok!$B$2:$C$85,2,FALSE)</f>
        <v>72</v>
      </c>
      <c r="G6" t="str">
        <f t="shared" si="1"/>
        <v>insert into m_item(item_id, item_name, unit_code, stock, created_by, created_date, updated_by, updated_date) values(5, 'Ballpoint Faster', '3', 72, 1, now(), 1, now());</v>
      </c>
    </row>
    <row r="7" spans="1:7" x14ac:dyDescent="0.35">
      <c r="A7" t="s">
        <v>68</v>
      </c>
      <c r="B7" t="s">
        <v>197</v>
      </c>
      <c r="C7" t="s">
        <v>174</v>
      </c>
      <c r="D7" s="3">
        <f t="shared" si="0"/>
        <v>6</v>
      </c>
      <c r="E7">
        <f>VLOOKUP(C7,MstSatuan!$A$2:$C$14,3,FALSE)</f>
        <v>3</v>
      </c>
      <c r="F7">
        <f>VLOOKUP(A7,Stok!$B$2:$C$85,2,FALSE)</f>
        <v>147</v>
      </c>
      <c r="G7" t="str">
        <f t="shared" si="1"/>
        <v>insert into m_item(item_id, item_name, unit_code, stock, created_by, created_date, updated_by, updated_date) values(6, 'Ballpoint kenko', '3', 147, 1, now(), 1, now());</v>
      </c>
    </row>
    <row r="8" spans="1:7" x14ac:dyDescent="0.35">
      <c r="A8" t="s">
        <v>181</v>
      </c>
      <c r="B8" t="s">
        <v>182</v>
      </c>
      <c r="C8" t="s">
        <v>183</v>
      </c>
      <c r="D8" s="3">
        <f t="shared" si="0"/>
        <v>7</v>
      </c>
      <c r="E8">
        <f>VLOOKUP(C8,MstSatuan!$A$2:$C$14,3,FALSE)</f>
        <v>12</v>
      </c>
      <c r="F8" t="e">
        <f>VLOOKUP(A8,Stok!$B$2:$C$85,2,FALSE)</f>
        <v>#N/A</v>
      </c>
      <c r="G8" t="str">
        <f t="shared" si="1"/>
        <v>insert into m_item(item_id, item_name, unit_code, stock, created_by, created_date, updated_by, updated_date) values(7, 'Ballpoint Mix Colour', '12', 0, 1, now(), 1, now());</v>
      </c>
    </row>
    <row r="9" spans="1:7" x14ac:dyDescent="0.35">
      <c r="A9" t="s">
        <v>36</v>
      </c>
      <c r="B9" t="s">
        <v>194</v>
      </c>
      <c r="C9" t="s">
        <v>180</v>
      </c>
      <c r="D9" s="3">
        <f t="shared" si="0"/>
        <v>8</v>
      </c>
      <c r="E9">
        <f>VLOOKUP(C9,MstSatuan!$A$2:$C$14,3,FALSE)</f>
        <v>2</v>
      </c>
      <c r="F9">
        <f>VLOOKUP(A9,Stok!$B$2:$C$85,2,FALSE)</f>
        <v>3</v>
      </c>
      <c r="G9" t="str">
        <f t="shared" si="1"/>
        <v>insert into m_item(item_id, item_name, unit_code, stock, created_by, created_date, updated_by, updated_date) values(8, 'Batu Baterai Alkalin AA', '2', 3, 1, now(), 1, now());</v>
      </c>
    </row>
    <row r="10" spans="1:7" x14ac:dyDescent="0.35">
      <c r="A10" t="s">
        <v>138</v>
      </c>
      <c r="B10" t="s">
        <v>272</v>
      </c>
      <c r="C10" t="s">
        <v>174</v>
      </c>
      <c r="D10" s="3">
        <f t="shared" si="0"/>
        <v>9</v>
      </c>
      <c r="E10">
        <f>VLOOKUP(C10,MstSatuan!$A$2:$C$14,3,FALSE)</f>
        <v>3</v>
      </c>
      <c r="F10">
        <f>VLOOKUP(A10,Stok!$B$2:$C$85,2,FALSE)</f>
        <v>3</v>
      </c>
      <c r="G10" t="str">
        <f t="shared" si="1"/>
        <v>insert into m_item(item_id, item_name, unit_code, stock, created_by, created_date, updated_by, updated_date) values(9, 'Batu Baterai Alkalin AAA', '3', 3, 1, now(), 1, now());</v>
      </c>
    </row>
    <row r="11" spans="1:7" x14ac:dyDescent="0.35">
      <c r="A11" t="s">
        <v>80</v>
      </c>
      <c r="B11" t="s">
        <v>277</v>
      </c>
      <c r="C11" t="s">
        <v>264</v>
      </c>
      <c r="D11" s="3">
        <f t="shared" si="0"/>
        <v>10</v>
      </c>
      <c r="E11">
        <f>VLOOKUP(C11,MstSatuan!$A$2:$C$14,3,FALSE)</f>
        <v>4</v>
      </c>
      <c r="F11">
        <f>VLOOKUP(A11,Stok!$B$2:$C$85,2,FALSE)</f>
        <v>127</v>
      </c>
      <c r="G11" t="str">
        <f t="shared" si="1"/>
        <v>insert into m_item(item_id, item_name, unit_code, stock, created_by, created_date, updated_by, updated_date) values(10, 'Binder Klip 107', '4', 127, 1, now(), 1, now());</v>
      </c>
    </row>
    <row r="12" spans="1:7" x14ac:dyDescent="0.35">
      <c r="A12" t="s">
        <v>156</v>
      </c>
      <c r="B12" t="s">
        <v>185</v>
      </c>
      <c r="C12" t="s">
        <v>180</v>
      </c>
      <c r="D12" s="3">
        <f t="shared" si="0"/>
        <v>11</v>
      </c>
      <c r="E12">
        <f>VLOOKUP(C12,MstSatuan!$A$2:$C$14,3,FALSE)</f>
        <v>2</v>
      </c>
      <c r="F12">
        <f>VLOOKUP(A12,Stok!$B$2:$C$85,2,FALSE)</f>
        <v>40</v>
      </c>
      <c r="G12" t="str">
        <f t="shared" si="1"/>
        <v>insert into m_item(item_id, item_name, unit_code, stock, created_by, created_date, updated_by, updated_date) values(11, 'Binder Klip 111', '2', 40, 1, now(), 1, now());</v>
      </c>
    </row>
    <row r="13" spans="1:7" x14ac:dyDescent="0.35">
      <c r="A13" t="s">
        <v>132</v>
      </c>
      <c r="B13" t="s">
        <v>249</v>
      </c>
      <c r="C13" t="s">
        <v>180</v>
      </c>
      <c r="D13" s="3">
        <f t="shared" si="0"/>
        <v>12</v>
      </c>
      <c r="E13">
        <f>VLOOKUP(C13,MstSatuan!$A$2:$C$14,3,FALSE)</f>
        <v>2</v>
      </c>
      <c r="F13">
        <f>VLOOKUP(A13,Stok!$B$2:$C$85,2,FALSE)</f>
        <v>13</v>
      </c>
      <c r="G13" t="str">
        <f t="shared" si="1"/>
        <v>insert into m_item(item_id, item_name, unit_code, stock, created_by, created_date, updated_by, updated_date) values(12, 'Binder Klip 155', '2', 13, 1, now(), 1, now());</v>
      </c>
    </row>
    <row r="14" spans="1:7" x14ac:dyDescent="0.35">
      <c r="A14" t="s">
        <v>24</v>
      </c>
      <c r="B14" t="s">
        <v>198</v>
      </c>
      <c r="C14" t="s">
        <v>180</v>
      </c>
      <c r="D14" s="3">
        <f t="shared" si="0"/>
        <v>13</v>
      </c>
      <c r="E14">
        <f>VLOOKUP(C14,MstSatuan!$A$2:$C$14,3,FALSE)</f>
        <v>2</v>
      </c>
      <c r="F14">
        <f>VLOOKUP(A14,Stok!$B$2:$C$85,2,FALSE)</f>
        <v>100</v>
      </c>
      <c r="G14" t="str">
        <f t="shared" si="1"/>
        <v>insert into m_item(item_id, item_name, unit_code, stock, created_by, created_date, updated_by, updated_date) values(13, 'Binder Klip 200', '2', 100, 1, now(), 1, now());</v>
      </c>
    </row>
    <row r="15" spans="1:7" x14ac:dyDescent="0.35">
      <c r="A15" t="s">
        <v>162</v>
      </c>
      <c r="B15" t="s">
        <v>179</v>
      </c>
      <c r="C15" t="s">
        <v>180</v>
      </c>
      <c r="D15" s="3">
        <f t="shared" si="0"/>
        <v>14</v>
      </c>
      <c r="E15">
        <f>VLOOKUP(C15,MstSatuan!$A$2:$C$14,3,FALSE)</f>
        <v>2</v>
      </c>
      <c r="F15">
        <f>VLOOKUP(A15,Stok!$B$2:$C$85,2,FALSE)</f>
        <v>122</v>
      </c>
      <c r="G15" t="str">
        <f t="shared" si="1"/>
        <v>insert into m_item(item_id, item_name, unit_code, stock, created_by, created_date, updated_by, updated_date) values(14, 'Binder Klip 260', '2', 122, 1, now(), 1, now());</v>
      </c>
    </row>
    <row r="16" spans="1:7" x14ac:dyDescent="0.35">
      <c r="A16" t="s">
        <v>56</v>
      </c>
      <c r="B16" t="s">
        <v>248</v>
      </c>
      <c r="C16" t="s">
        <v>180</v>
      </c>
      <c r="D16" s="3">
        <f t="shared" si="0"/>
        <v>15</v>
      </c>
      <c r="E16">
        <f>VLOOKUP(C16,MstSatuan!$A$2:$C$14,3,FALSE)</f>
        <v>2</v>
      </c>
      <c r="F16">
        <f>VLOOKUP(A16,Stok!$B$2:$C$85,2,FALSE)</f>
        <v>27</v>
      </c>
      <c r="G16" t="str">
        <f t="shared" si="1"/>
        <v>insert into m_item(item_id, item_name, unit_code, stock, created_by, created_date, updated_by, updated_date) values(15, 'Binder Klip No. 105', '2', 27, 1, now(), 1, now());</v>
      </c>
    </row>
    <row r="17" spans="1:7" x14ac:dyDescent="0.35">
      <c r="A17" t="s">
        <v>44</v>
      </c>
      <c r="B17" t="s">
        <v>284</v>
      </c>
      <c r="C17" t="s">
        <v>174</v>
      </c>
      <c r="D17" s="3">
        <f t="shared" si="0"/>
        <v>16</v>
      </c>
      <c r="E17">
        <f>VLOOKUP(C17,MstSatuan!$A$2:$C$14,3,FALSE)</f>
        <v>3</v>
      </c>
      <c r="F17">
        <f>VLOOKUP(A17,Stok!$B$2:$C$85,2,FALSE)</f>
        <v>9</v>
      </c>
      <c r="G17" t="str">
        <f t="shared" si="1"/>
        <v>insert into m_item(item_id, item_name, unit_code, stock, created_by, created_date, updated_by, updated_date) values(16, 'Box File Bantex', '3', 9, 1, now(), 1, now());</v>
      </c>
    </row>
    <row r="18" spans="1:7" x14ac:dyDescent="0.35">
      <c r="A18" s="1" t="s">
        <v>6</v>
      </c>
      <c r="B18" t="s">
        <v>195</v>
      </c>
      <c r="C18" t="s">
        <v>174</v>
      </c>
      <c r="D18" s="3">
        <f t="shared" si="0"/>
        <v>17</v>
      </c>
      <c r="E18">
        <f>VLOOKUP(C18,MstSatuan!$A$2:$C$14,3,FALSE)</f>
        <v>3</v>
      </c>
      <c r="F18">
        <f>VLOOKUP(A18,Stok!$B$2:$C$85,2,FALSE)</f>
        <v>10</v>
      </c>
      <c r="G18" t="str">
        <f t="shared" si="1"/>
        <v>insert into m_item(item_id, item_name, unit_code, stock, created_by, created_date, updated_by, updated_date) values(17, 'Buku Ekspedisi', '3', 10, 1, now(), 1, now());</v>
      </c>
    </row>
    <row r="19" spans="1:7" x14ac:dyDescent="0.35">
      <c r="A19" t="s">
        <v>254</v>
      </c>
      <c r="B19" t="s">
        <v>255</v>
      </c>
      <c r="C19" t="s">
        <v>174</v>
      </c>
      <c r="D19" s="3">
        <f t="shared" si="0"/>
        <v>18</v>
      </c>
      <c r="E19">
        <f>VLOOKUP(C19,MstSatuan!$A$2:$C$14,3,FALSE)</f>
        <v>3</v>
      </c>
      <c r="F19" t="e">
        <f>VLOOKUP(A19,Stok!$B$2:$C$85,2,FALSE)</f>
        <v>#N/A</v>
      </c>
      <c r="G19" t="str">
        <f t="shared" si="1"/>
        <v>insert into m_item(item_id, item_name, unit_code, stock, created_by, created_date, updated_by, updated_date) values(18, 'Clear Holder Folio 60 Pocket', '3', 0, 1, now(), 1, now());</v>
      </c>
    </row>
    <row r="20" spans="1:7" x14ac:dyDescent="0.35">
      <c r="A20" t="s">
        <v>92</v>
      </c>
      <c r="B20" t="s">
        <v>242</v>
      </c>
      <c r="C20" t="s">
        <v>180</v>
      </c>
      <c r="D20" s="3">
        <f t="shared" si="0"/>
        <v>19</v>
      </c>
      <c r="E20">
        <f>VLOOKUP(C20,MstSatuan!$A$2:$C$14,3,FALSE)</f>
        <v>2</v>
      </c>
      <c r="F20">
        <f>VLOOKUP(A20,Stok!$B$2:$C$85,2,FALSE)</f>
        <v>14</v>
      </c>
      <c r="G20" t="str">
        <f t="shared" si="1"/>
        <v>insert into m_item(item_id, item_name, unit_code, stock, created_by, created_date, updated_by, updated_date) values(19, 'Continuous Form 9 1/2 x 11 5 Play', '2', 14, 1, now(), 1, now());</v>
      </c>
    </row>
    <row r="21" spans="1:7" x14ac:dyDescent="0.35">
      <c r="A21" t="s">
        <v>66</v>
      </c>
      <c r="B21" t="s">
        <v>184</v>
      </c>
      <c r="C21" t="s">
        <v>174</v>
      </c>
      <c r="D21" s="3">
        <f t="shared" si="0"/>
        <v>20</v>
      </c>
      <c r="E21">
        <f>VLOOKUP(C21,MstSatuan!$A$2:$C$14,3,FALSE)</f>
        <v>3</v>
      </c>
      <c r="F21">
        <f>VLOOKUP(A21,Stok!$B$2:$C$85,2,FALSE)</f>
        <v>16</v>
      </c>
      <c r="G21" t="str">
        <f t="shared" si="1"/>
        <v>insert into m_item(item_id, item_name, unit_code, stock, created_by, created_date, updated_by, updated_date) values(20, 'Corection Tape', '3', 16, 1, now(), 1, now());</v>
      </c>
    </row>
    <row r="22" spans="1:7" x14ac:dyDescent="0.35">
      <c r="A22" t="s">
        <v>106</v>
      </c>
      <c r="B22" t="s">
        <v>266</v>
      </c>
      <c r="C22" t="s">
        <v>174</v>
      </c>
      <c r="D22" s="3">
        <f t="shared" si="0"/>
        <v>21</v>
      </c>
      <c r="E22">
        <f>VLOOKUP(C22,MstSatuan!$A$2:$C$14,3,FALSE)</f>
        <v>3</v>
      </c>
      <c r="F22">
        <f>VLOOKUP(A22,Stok!$B$2:$C$85,2,FALSE)</f>
        <v>12</v>
      </c>
      <c r="G22" t="str">
        <f t="shared" si="1"/>
        <v>insert into m_item(item_id, item_name, unit_code, stock, created_by, created_date, updated_by, updated_date) values(21, 'Cutter Besar L 500', '3', 12, 1, now(), 1, now());</v>
      </c>
    </row>
    <row r="23" spans="1:7" x14ac:dyDescent="0.35">
      <c r="A23" t="s">
        <v>58</v>
      </c>
      <c r="B23" t="s">
        <v>285</v>
      </c>
      <c r="C23" t="s">
        <v>174</v>
      </c>
      <c r="D23" s="3">
        <f t="shared" si="0"/>
        <v>22</v>
      </c>
      <c r="E23">
        <f>VLOOKUP(C23,MstSatuan!$A$2:$C$14,3,FALSE)</f>
        <v>3</v>
      </c>
      <c r="F23">
        <f>VLOOKUP(A23,Stok!$B$2:$C$85,2,FALSE)</f>
        <v>1</v>
      </c>
      <c r="G23" t="str">
        <f t="shared" si="1"/>
        <v>insert into m_item(item_id, item_name, unit_code, stock, created_by, created_date, updated_by, updated_date) values(22, 'Cutter Kecil L 300', '3', 1, 1, now(), 1, now());</v>
      </c>
    </row>
    <row r="24" spans="1:7" x14ac:dyDescent="0.35">
      <c r="A24" t="s">
        <v>94</v>
      </c>
      <c r="B24" t="s">
        <v>258</v>
      </c>
      <c r="C24" t="s">
        <v>174</v>
      </c>
      <c r="D24" s="3">
        <f t="shared" si="0"/>
        <v>23</v>
      </c>
      <c r="E24">
        <f>VLOOKUP(C24,MstSatuan!$A$2:$C$14,3,FALSE)</f>
        <v>3</v>
      </c>
      <c r="F24">
        <f>VLOOKUP(A24,Stok!$B$2:$C$85,2,FALSE)</f>
        <v>8</v>
      </c>
      <c r="G24" t="str">
        <f t="shared" si="1"/>
        <v>insert into m_item(item_id, item_name, unit_code, stock, created_by, created_date, updated_by, updated_date) values(23, 'Documen Tray Besi', '3', 8, 1, now(), 1, now());</v>
      </c>
    </row>
    <row r="25" spans="1:7" x14ac:dyDescent="0.35">
      <c r="A25" t="s">
        <v>34</v>
      </c>
      <c r="B25" t="s">
        <v>211</v>
      </c>
      <c r="C25" t="s">
        <v>174</v>
      </c>
      <c r="D25" s="3">
        <f t="shared" si="0"/>
        <v>24</v>
      </c>
      <c r="E25">
        <f>VLOOKUP(C25,MstSatuan!$A$2:$C$14,3,FALSE)</f>
        <v>3</v>
      </c>
      <c r="F25">
        <f>VLOOKUP(A25,Stok!$B$2:$C$85,2,FALSE)</f>
        <v>4</v>
      </c>
      <c r="G25" t="str">
        <f t="shared" si="1"/>
        <v>insert into m_item(item_id, item_name, unit_code, stock, created_by, created_date, updated_by, updated_date) values(24, 'Double Tape 2', '3', 4, 1, now(), 1, now());</v>
      </c>
    </row>
    <row r="26" spans="1:7" x14ac:dyDescent="0.35">
      <c r="A26" t="s">
        <v>60</v>
      </c>
      <c r="B26" t="s">
        <v>217</v>
      </c>
      <c r="C26" t="s">
        <v>174</v>
      </c>
      <c r="D26" s="3">
        <f t="shared" si="0"/>
        <v>25</v>
      </c>
      <c r="E26">
        <f>VLOOKUP(C26,MstSatuan!$A$2:$C$14,3,FALSE)</f>
        <v>3</v>
      </c>
      <c r="F26">
        <f>VLOOKUP(A26,Stok!$B$2:$C$85,2,FALSE)</f>
        <v>4</v>
      </c>
      <c r="G26" t="str">
        <f t="shared" si="1"/>
        <v>insert into m_item(item_id, item_name, unit_code, stock, created_by, created_date, updated_by, updated_date) values(25, 'Expanding File Bantex', '3', 4, 1, now(), 1, now());</v>
      </c>
    </row>
    <row r="27" spans="1:7" x14ac:dyDescent="0.35">
      <c r="A27" t="s">
        <v>294</v>
      </c>
      <c r="B27" t="s">
        <v>295</v>
      </c>
      <c r="C27" t="s">
        <v>174</v>
      </c>
      <c r="D27" s="3">
        <f t="shared" si="0"/>
        <v>26</v>
      </c>
      <c r="E27">
        <f>VLOOKUP(C27,MstSatuan!$A$2:$C$14,3,FALSE)</f>
        <v>3</v>
      </c>
      <c r="F27" t="e">
        <f>VLOOKUP(A27,Stok!$B$2:$C$85,2,FALSE)</f>
        <v>#N/A</v>
      </c>
      <c r="G27" t="str">
        <f t="shared" si="1"/>
        <v>insert into m_item(item_id, item_name, unit_code, stock, created_by, created_date, updated_by, updated_date) values(26, 'Flasdisk 32 G', '3', 0, 1, now(), 1, now());</v>
      </c>
    </row>
    <row r="28" spans="1:7" x14ac:dyDescent="0.35">
      <c r="A28" t="s">
        <v>42</v>
      </c>
      <c r="B28" t="s">
        <v>276</v>
      </c>
      <c r="C28" t="s">
        <v>174</v>
      </c>
      <c r="D28" s="3">
        <f t="shared" si="0"/>
        <v>27</v>
      </c>
      <c r="E28">
        <f>VLOOKUP(C28,MstSatuan!$A$2:$C$14,3,FALSE)</f>
        <v>3</v>
      </c>
      <c r="F28">
        <f>VLOOKUP(A28,Stok!$B$2:$C$85,2,FALSE)</f>
        <v>2</v>
      </c>
      <c r="G28" t="str">
        <f t="shared" si="1"/>
        <v>insert into m_item(item_id, item_name, unit_code, stock, created_by, created_date, updated_by, updated_date) values(27, 'Flash Disk 16 GB', '3', 2, 1, now(), 1, now());</v>
      </c>
    </row>
    <row r="29" spans="1:7" x14ac:dyDescent="0.35">
      <c r="A29" t="s">
        <v>130</v>
      </c>
      <c r="B29" t="s">
        <v>200</v>
      </c>
      <c r="C29" t="s">
        <v>174</v>
      </c>
      <c r="D29" s="3">
        <f t="shared" si="0"/>
        <v>28</v>
      </c>
      <c r="E29">
        <f>VLOOKUP(C29,MstSatuan!$A$2:$C$14,3,FALSE)</f>
        <v>3</v>
      </c>
      <c r="F29">
        <f>VLOOKUP(A29,Stok!$B$2:$C$85,2,FALSE)</f>
        <v>17</v>
      </c>
      <c r="G29" t="str">
        <f t="shared" si="1"/>
        <v>insert into m_item(item_id, item_name, unit_code, stock, created_by, created_date, updated_by, updated_date) values(28, 'Gunting Kertas Besar', '3', 17, 1, now(), 1, now());</v>
      </c>
    </row>
    <row r="30" spans="1:7" x14ac:dyDescent="0.35">
      <c r="A30" t="s">
        <v>142</v>
      </c>
      <c r="B30" t="s">
        <v>267</v>
      </c>
      <c r="C30" t="s">
        <v>174</v>
      </c>
      <c r="D30" s="3">
        <f t="shared" si="0"/>
        <v>29</v>
      </c>
      <c r="E30">
        <f>VLOOKUP(C30,MstSatuan!$A$2:$C$14,3,FALSE)</f>
        <v>3</v>
      </c>
      <c r="F30">
        <f>VLOOKUP(A30,Stok!$B$2:$C$85,2,FALSE)</f>
        <v>1</v>
      </c>
      <c r="G30" t="str">
        <f t="shared" si="1"/>
        <v>insert into m_item(item_id, item_name, unit_code, stock, created_by, created_date, updated_by, updated_date) values(29, 'Headmacine No. 10', '3', 1, 1, now(), 1, now());</v>
      </c>
    </row>
    <row r="31" spans="1:7" x14ac:dyDescent="0.35">
      <c r="A31" t="s">
        <v>116</v>
      </c>
      <c r="B31" t="s">
        <v>278</v>
      </c>
      <c r="C31" t="s">
        <v>174</v>
      </c>
      <c r="D31" s="3">
        <f t="shared" si="0"/>
        <v>30</v>
      </c>
      <c r="E31">
        <f>VLOOKUP(C31,MstSatuan!$A$2:$C$14,3,FALSE)</f>
        <v>3</v>
      </c>
      <c r="F31">
        <f>VLOOKUP(A31,Stok!$B$2:$C$85,2,FALSE)</f>
        <v>10</v>
      </c>
      <c r="G31" t="str">
        <f t="shared" si="1"/>
        <v>insert into m_item(item_id, item_name, unit_code, stock, created_by, created_date, updated_by, updated_date) values(30, 'Headmacine No. 3', '3', 10, 1, now(), 1, now());</v>
      </c>
    </row>
    <row r="32" spans="1:7" x14ac:dyDescent="0.35">
      <c r="A32" t="s">
        <v>86</v>
      </c>
      <c r="B32" t="s">
        <v>292</v>
      </c>
      <c r="C32" t="s">
        <v>174</v>
      </c>
      <c r="D32" s="3">
        <f t="shared" si="0"/>
        <v>31</v>
      </c>
      <c r="E32">
        <f>VLOOKUP(C32,MstSatuan!$A$2:$C$14,3,FALSE)</f>
        <v>3</v>
      </c>
      <c r="F32">
        <f>VLOOKUP(A32,Stok!$B$2:$C$85,2,FALSE)</f>
        <v>4</v>
      </c>
      <c r="G32" t="str">
        <f t="shared" si="1"/>
        <v>insert into m_item(item_id, item_name, unit_code, stock, created_by, created_date, updated_by, updated_date) values(31, 'Hecmacine  HD 50', '3', 4, 1, now(), 1, now());</v>
      </c>
    </row>
    <row r="33" spans="1:7" x14ac:dyDescent="0.35">
      <c r="A33" t="s">
        <v>8</v>
      </c>
      <c r="B33" t="s">
        <v>216</v>
      </c>
      <c r="C33" t="s">
        <v>177</v>
      </c>
      <c r="D33" s="3">
        <f t="shared" si="0"/>
        <v>32</v>
      </c>
      <c r="E33">
        <f>VLOOKUP(C33,MstSatuan!$A$2:$C$14,3,FALSE)</f>
        <v>8</v>
      </c>
      <c r="F33">
        <f>VLOOKUP(A33,Stok!$B$2:$C$85,2,FALSE)</f>
        <v>1</v>
      </c>
      <c r="G33" t="str">
        <f t="shared" si="1"/>
        <v>insert into m_item(item_id, item_name, unit_code, stock, created_by, created_date, updated_by, updated_date) values(32, 'Isi Headmacine No. 10', '8', 1, 1, now(), 1, now());</v>
      </c>
    </row>
    <row r="34" spans="1:7" x14ac:dyDescent="0.35">
      <c r="A34" t="s">
        <v>118</v>
      </c>
      <c r="B34" t="s">
        <v>202</v>
      </c>
      <c r="C34" t="s">
        <v>177</v>
      </c>
      <c r="D34" s="3">
        <f t="shared" si="0"/>
        <v>33</v>
      </c>
      <c r="E34">
        <f>VLOOKUP(C34,MstSatuan!$A$2:$C$14,3,FALSE)</f>
        <v>8</v>
      </c>
      <c r="F34">
        <f>VLOOKUP(A34,Stok!$B$2:$C$85,2,FALSE)</f>
        <v>4</v>
      </c>
      <c r="G34" t="str">
        <f t="shared" si="1"/>
        <v>insert into m_item(item_id, item_name, unit_code, stock, created_by, created_date, updated_by, updated_date) values(33, 'Isi Headmacine No. 3', '8', 4, 1, now(), 1, now());</v>
      </c>
    </row>
    <row r="35" spans="1:7" x14ac:dyDescent="0.35">
      <c r="A35" t="s">
        <v>102</v>
      </c>
      <c r="B35" t="s">
        <v>190</v>
      </c>
      <c r="C35" t="s">
        <v>174</v>
      </c>
      <c r="D35" s="3">
        <f t="shared" si="0"/>
        <v>34</v>
      </c>
      <c r="E35">
        <f>VLOOKUP(C35,MstSatuan!$A$2:$C$14,3,FALSE)</f>
        <v>3</v>
      </c>
      <c r="F35">
        <f>VLOOKUP(A35,Stok!$B$2:$C$85,2,FALSE)</f>
        <v>11</v>
      </c>
      <c r="G35" t="str">
        <f t="shared" si="1"/>
        <v>insert into m_item(item_id, item_name, unit_code, stock, created_by, created_date, updated_by, updated_date) values(34, 'Kalkulator Citizen sdc 868L', '3', 11, 1, now(), 1, now());</v>
      </c>
    </row>
    <row r="36" spans="1:7" x14ac:dyDescent="0.35">
      <c r="A36" t="s">
        <v>120</v>
      </c>
      <c r="B36" t="s">
        <v>297</v>
      </c>
      <c r="C36" t="s">
        <v>174</v>
      </c>
      <c r="D36" s="3">
        <f t="shared" si="0"/>
        <v>35</v>
      </c>
      <c r="E36">
        <f>VLOOKUP(C36,MstSatuan!$A$2:$C$14,3,FALSE)</f>
        <v>3</v>
      </c>
      <c r="F36">
        <f>VLOOKUP(A36,Stok!$B$2:$C$85,2,FALSE)</f>
        <v>9</v>
      </c>
      <c r="G36" t="str">
        <f t="shared" si="1"/>
        <v>insert into m_item(item_id, item_name, unit_code, stock, created_by, created_date, updated_by, updated_date) values(35, 'Kalkulator Citizen sdc-812bn', '3', 9, 1, now(), 1, now());</v>
      </c>
    </row>
    <row r="37" spans="1:7" x14ac:dyDescent="0.35">
      <c r="A37" t="s">
        <v>188</v>
      </c>
      <c r="B37" t="s">
        <v>189</v>
      </c>
      <c r="C37" t="s">
        <v>177</v>
      </c>
      <c r="D37" s="3">
        <f t="shared" si="0"/>
        <v>36</v>
      </c>
      <c r="E37">
        <f>VLOOKUP(C37,MstSatuan!$A$2:$C$14,3,FALSE)</f>
        <v>8</v>
      </c>
      <c r="F37" t="e">
        <f>VLOOKUP(A37,Stok!$B$2:$C$85,2,FALSE)</f>
        <v>#N/A</v>
      </c>
      <c r="G37" t="str">
        <f t="shared" si="1"/>
        <v>insert into m_item(item_id, item_name, unit_code, stock, created_by, created_date, updated_by, updated_date) values(36, 'Kertas Concorde', '8', 0, 1, now(), 1, now());</v>
      </c>
    </row>
    <row r="38" spans="1:7" x14ac:dyDescent="0.35">
      <c r="A38" t="s">
        <v>148</v>
      </c>
      <c r="B38" t="s">
        <v>241</v>
      </c>
      <c r="C38" t="s">
        <v>240</v>
      </c>
      <c r="D38" s="3">
        <f t="shared" si="0"/>
        <v>37</v>
      </c>
      <c r="E38">
        <f>VLOOKUP(C38,MstSatuan!$A$2:$C$14,3,FALSE)</f>
        <v>10</v>
      </c>
      <c r="F38">
        <f>VLOOKUP(A38,Stok!$B$2:$C$85,2,FALSE)</f>
        <v>20</v>
      </c>
      <c r="G38" t="str">
        <f t="shared" si="1"/>
        <v>insert into m_item(item_id, item_name, unit_code, stock, created_by, created_date, updated_by, updated_date) values(37, 'Kertas HVS A4 70 gr', '10', 20, 1, now(), 1, now());</v>
      </c>
    </row>
    <row r="39" spans="1:7" x14ac:dyDescent="0.35">
      <c r="A39" t="s">
        <v>144</v>
      </c>
      <c r="B39" t="s">
        <v>256</v>
      </c>
      <c r="C39" t="s">
        <v>240</v>
      </c>
      <c r="D39" s="3">
        <f t="shared" si="0"/>
        <v>38</v>
      </c>
      <c r="E39">
        <f>VLOOKUP(C39,MstSatuan!$A$2:$C$14,3,FALSE)</f>
        <v>10</v>
      </c>
      <c r="F39">
        <f>VLOOKUP(A39,Stok!$B$2:$C$85,2,FALSE)</f>
        <v>13</v>
      </c>
      <c r="G39" t="str">
        <f t="shared" si="1"/>
        <v>insert into m_item(item_id, item_name, unit_code, stock, created_by, created_date, updated_by, updated_date) values(38, 'Kertas HVS A4 80 gr', '10', 13, 1, now(), 1, now());</v>
      </c>
    </row>
    <row r="40" spans="1:7" x14ac:dyDescent="0.35">
      <c r="A40" t="s">
        <v>110</v>
      </c>
      <c r="B40" t="s">
        <v>251</v>
      </c>
      <c r="C40" t="s">
        <v>240</v>
      </c>
      <c r="D40" s="3">
        <f t="shared" si="0"/>
        <v>39</v>
      </c>
      <c r="E40">
        <f>VLOOKUP(C40,MstSatuan!$A$2:$C$14,3,FALSE)</f>
        <v>10</v>
      </c>
      <c r="F40">
        <f>VLOOKUP(A40,Stok!$B$2:$C$85,2,FALSE)</f>
        <v>12</v>
      </c>
      <c r="G40" t="str">
        <f t="shared" si="1"/>
        <v>insert into m_item(item_id, item_name, unit_code, stock, created_by, created_date, updated_by, updated_date) values(39, 'Kertas HVS F4 70 gr', '10', 12, 1, now(), 1, now());</v>
      </c>
    </row>
    <row r="41" spans="1:7" x14ac:dyDescent="0.35">
      <c r="A41" t="s">
        <v>50</v>
      </c>
      <c r="B41" t="s">
        <v>288</v>
      </c>
      <c r="C41" t="s">
        <v>240</v>
      </c>
      <c r="D41" s="3">
        <f t="shared" si="0"/>
        <v>40</v>
      </c>
      <c r="E41">
        <f>VLOOKUP(C41,MstSatuan!$A$2:$C$14,3,FALSE)</f>
        <v>10</v>
      </c>
      <c r="F41">
        <f>VLOOKUP(A41,Stok!$B$2:$C$85,2,FALSE)</f>
        <v>8</v>
      </c>
      <c r="G41" t="str">
        <f t="shared" si="1"/>
        <v>insert into m_item(item_id, item_name, unit_code, stock, created_by, created_date, updated_by, updated_date) values(40, 'Kertas HVS F4 80 gr', '10', 8, 1, now(), 1, now());</v>
      </c>
    </row>
    <row r="42" spans="1:7" x14ac:dyDescent="0.35">
      <c r="A42" t="s">
        <v>96</v>
      </c>
      <c r="B42" t="s">
        <v>239</v>
      </c>
      <c r="C42" t="s">
        <v>240</v>
      </c>
      <c r="D42" s="3">
        <f t="shared" si="0"/>
        <v>41</v>
      </c>
      <c r="E42">
        <f>VLOOKUP(C42,MstSatuan!$A$2:$C$14,3,FALSE)</f>
        <v>10</v>
      </c>
      <c r="F42">
        <f>VLOOKUP(A42,Stok!$B$2:$C$85,2,FALSE)</f>
        <v>5</v>
      </c>
      <c r="G42" t="str">
        <f t="shared" si="1"/>
        <v>insert into m_item(item_id, item_name, unit_code, stock, created_by, created_date, updated_by, updated_date) values(41, 'Kertas HVS Warna', '10', 5, 1, now(), 1, now());</v>
      </c>
    </row>
    <row r="43" spans="1:7" x14ac:dyDescent="0.35">
      <c r="A43" t="s">
        <v>136</v>
      </c>
      <c r="B43" t="s">
        <v>193</v>
      </c>
      <c r="C43" t="s">
        <v>177</v>
      </c>
      <c r="D43" s="3">
        <f t="shared" si="0"/>
        <v>42</v>
      </c>
      <c r="E43">
        <f>VLOOKUP(C43,MstSatuan!$A$2:$C$14,3,FALSE)</f>
        <v>8</v>
      </c>
      <c r="F43">
        <f>VLOOKUP(A43,Stok!$B$2:$C$85,2,FALSE)</f>
        <v>4</v>
      </c>
      <c r="G43" t="str">
        <f t="shared" si="1"/>
        <v>insert into m_item(item_id, item_name, unit_code, stock, created_by, created_date, updated_by, updated_date) values(42, 'Kertas Label Stiker Nomor 104', '8', 4, 1, now(), 1, now());</v>
      </c>
    </row>
    <row r="44" spans="1:7" x14ac:dyDescent="0.35">
      <c r="A44" t="s">
        <v>158</v>
      </c>
      <c r="B44" t="s">
        <v>205</v>
      </c>
      <c r="C44" t="s">
        <v>177</v>
      </c>
      <c r="D44" s="3">
        <f t="shared" si="0"/>
        <v>43</v>
      </c>
      <c r="E44">
        <f>VLOOKUP(C44,MstSatuan!$A$2:$C$14,3,FALSE)</f>
        <v>8</v>
      </c>
      <c r="F44">
        <f>VLOOKUP(A44,Stok!$B$2:$C$85,2,FALSE)</f>
        <v>9</v>
      </c>
      <c r="G44" t="str">
        <f t="shared" si="1"/>
        <v>insert into m_item(item_id, item_name, unit_code, stock, created_by, created_date, updated_by, updated_date) values(43, 'Kertas Label Stiker Nomor 121 ', '8', 9, 1, now(), 1, now());</v>
      </c>
    </row>
    <row r="45" spans="1:7" x14ac:dyDescent="0.35">
      <c r="A45" t="s">
        <v>64</v>
      </c>
      <c r="B45" t="s">
        <v>273</v>
      </c>
      <c r="C45" t="s">
        <v>274</v>
      </c>
      <c r="D45" s="3">
        <f t="shared" si="0"/>
        <v>44</v>
      </c>
      <c r="E45">
        <f>VLOOKUP(C45,MstSatuan!$A$2:$C$14,3,FALSE)</f>
        <v>7</v>
      </c>
      <c r="F45">
        <f>VLOOKUP(A45,Stok!$B$2:$C$85,2,FALSE)</f>
        <v>32</v>
      </c>
      <c r="G45" t="str">
        <f t="shared" si="1"/>
        <v>insert into m_item(item_id, item_name, unit_code, stock, created_by, created_date, updated_by, updated_date) values(44, 'Kertas Post it  Pronto', '7', 32, 1, now(), 1, now());</v>
      </c>
    </row>
    <row r="46" spans="1:7" x14ac:dyDescent="0.35">
      <c r="A46" t="s">
        <v>72</v>
      </c>
      <c r="B46" t="s">
        <v>298</v>
      </c>
      <c r="C46" t="s">
        <v>177</v>
      </c>
      <c r="D46" s="3">
        <f t="shared" si="0"/>
        <v>45</v>
      </c>
      <c r="E46">
        <f>VLOOKUP(C46,MstSatuan!$A$2:$C$14,3,FALSE)</f>
        <v>8</v>
      </c>
      <c r="F46">
        <f>VLOOKUP(A46,Stok!$B$2:$C$85,2,FALSE)</f>
        <v>2</v>
      </c>
      <c r="G46" t="str">
        <f t="shared" si="1"/>
        <v>insert into m_item(item_id, item_name, unit_code, stock, created_by, created_date, updated_by, updated_date) values(45, 'Kertas Post It No. 654', '8', 2, 1, now(), 1, now());</v>
      </c>
    </row>
    <row r="47" spans="1:7" x14ac:dyDescent="0.35">
      <c r="A47" t="s">
        <v>122</v>
      </c>
      <c r="B47" t="s">
        <v>176</v>
      </c>
      <c r="C47" t="s">
        <v>177</v>
      </c>
      <c r="D47" s="3">
        <f t="shared" si="0"/>
        <v>46</v>
      </c>
      <c r="E47">
        <f>VLOOKUP(C47,MstSatuan!$A$2:$C$14,3,FALSE)</f>
        <v>8</v>
      </c>
      <c r="F47">
        <f>VLOOKUP(A47,Stok!$B$2:$C$85,2,FALSE)</f>
        <v>49</v>
      </c>
      <c r="G47" t="str">
        <f t="shared" si="1"/>
        <v>insert into m_item(item_id, item_name, unit_code, stock, created_by, created_date, updated_by, updated_date) values(46, 'Kertas Post It No. 655', '8', 49, 1, now(), 1, now());</v>
      </c>
    </row>
    <row r="48" spans="1:7" x14ac:dyDescent="0.35">
      <c r="A48" t="s">
        <v>160</v>
      </c>
      <c r="B48" t="s">
        <v>279</v>
      </c>
      <c r="C48" t="s">
        <v>274</v>
      </c>
      <c r="D48" s="3">
        <f t="shared" si="0"/>
        <v>47</v>
      </c>
      <c r="E48">
        <f>VLOOKUP(C48,MstSatuan!$A$2:$C$14,3,FALSE)</f>
        <v>7</v>
      </c>
      <c r="F48">
        <f>VLOOKUP(A48,Stok!$B$2:$C$85,2,FALSE)</f>
        <v>14</v>
      </c>
      <c r="G48" t="str">
        <f t="shared" si="1"/>
        <v>insert into m_item(item_id, item_name, unit_code, stock, created_by, created_date, updated_by, updated_date) values(47, 'Kertas Post It Sing Here', '7', 14, 1, now(), 1, now());</v>
      </c>
    </row>
    <row r="49" spans="1:7" x14ac:dyDescent="0.35">
      <c r="A49" t="s">
        <v>108</v>
      </c>
      <c r="B49" t="s">
        <v>212</v>
      </c>
      <c r="C49" t="s">
        <v>174</v>
      </c>
      <c r="D49" s="3">
        <f t="shared" si="0"/>
        <v>48</v>
      </c>
      <c r="E49">
        <f>VLOOKUP(C49,MstSatuan!$A$2:$C$14,3,FALSE)</f>
        <v>3</v>
      </c>
      <c r="F49">
        <f>VLOOKUP(A49,Stok!$B$2:$C$85,2,FALSE)</f>
        <v>23</v>
      </c>
      <c r="G49" t="str">
        <f t="shared" si="1"/>
        <v>insert into m_item(item_id, item_name, unit_code, stock, created_by, created_date, updated_by, updated_date) values(48, 'Kertas SSP 5 rangkap', '3', 23, 1, now(), 1, now());</v>
      </c>
    </row>
    <row r="50" spans="1:7" x14ac:dyDescent="0.35">
      <c r="A50" t="s">
        <v>38</v>
      </c>
      <c r="B50" t="s">
        <v>201</v>
      </c>
      <c r="C50" t="s">
        <v>174</v>
      </c>
      <c r="D50" s="3">
        <f t="shared" si="0"/>
        <v>49</v>
      </c>
      <c r="E50">
        <f>VLOOKUP(C50,MstSatuan!$A$2:$C$14,3,FALSE)</f>
        <v>3</v>
      </c>
      <c r="F50">
        <f>VLOOKUP(A50,Stok!$B$2:$C$85,2,FALSE)</f>
        <v>3</v>
      </c>
      <c r="G50" t="str">
        <f t="shared" si="1"/>
        <v>insert into m_item(item_id, item_name, unit_code, stock, created_by, created_date, updated_by, updated_date) values(49, 'Lem UHU', '3', 3, 1, now(), 1, now());</v>
      </c>
    </row>
    <row r="51" spans="1:7" x14ac:dyDescent="0.35">
      <c r="A51" t="s">
        <v>252</v>
      </c>
      <c r="B51" t="s">
        <v>253</v>
      </c>
      <c r="C51" t="s">
        <v>177</v>
      </c>
      <c r="D51" s="3">
        <f t="shared" si="0"/>
        <v>50</v>
      </c>
      <c r="E51">
        <f>VLOOKUP(C51,MstSatuan!$A$2:$C$14,3,FALSE)</f>
        <v>8</v>
      </c>
      <c r="F51" t="e">
        <f>VLOOKUP(A51,Stok!$B$2:$C$85,2,FALSE)</f>
        <v>#N/A</v>
      </c>
      <c r="G51" t="str">
        <f t="shared" si="1"/>
        <v>insert into m_item(item_id, item_name, unit_code, stock, created_by, created_date, updated_by, updated_date) values(50, 'Map Arsip', '8', 0, 1, now(), 1, now());</v>
      </c>
    </row>
    <row r="52" spans="1:7" x14ac:dyDescent="0.35">
      <c r="A52" t="s">
        <v>48</v>
      </c>
      <c r="B52" t="s">
        <v>263</v>
      </c>
      <c r="C52" t="s">
        <v>264</v>
      </c>
      <c r="D52" s="3">
        <f t="shared" si="0"/>
        <v>51</v>
      </c>
      <c r="E52">
        <f>VLOOKUP(C52,MstSatuan!$A$2:$C$14,3,FALSE)</f>
        <v>4</v>
      </c>
      <c r="F52">
        <f>VLOOKUP(A52,Stok!$B$2:$C$85,2,FALSE)</f>
        <v>2</v>
      </c>
      <c r="G52" t="str">
        <f t="shared" si="1"/>
        <v>insert into m_item(item_id, item_name, unit_code, stock, created_by, created_date, updated_by, updated_date) values(51, 'Map Gantung Fujitsu', '4', 2, 1, now(), 1, now());</v>
      </c>
    </row>
    <row r="53" spans="1:7" x14ac:dyDescent="0.35">
      <c r="A53" t="s">
        <v>14</v>
      </c>
      <c r="B53" t="s">
        <v>231</v>
      </c>
      <c r="C53" t="s">
        <v>232</v>
      </c>
      <c r="D53" s="3">
        <f t="shared" si="0"/>
        <v>52</v>
      </c>
      <c r="E53">
        <f>VLOOKUP(C53,MstSatuan!$A$2:$C$14,3,FALSE)</f>
        <v>6</v>
      </c>
      <c r="F53">
        <f>VLOOKUP(A53,Stok!$B$2:$C$85,2,FALSE)</f>
        <v>3</v>
      </c>
      <c r="G53" t="str">
        <f t="shared" si="1"/>
        <v>insert into m_item(item_id, item_name, unit_code, stock, created_by, created_date, updated_by, updated_date) values(52, 'Map Plastik Bening F4', '6', 3, 1, now(), 1, now());</v>
      </c>
    </row>
    <row r="54" spans="1:7" x14ac:dyDescent="0.35">
      <c r="A54" t="s">
        <v>82</v>
      </c>
      <c r="B54" t="s">
        <v>213</v>
      </c>
      <c r="C54" t="s">
        <v>174</v>
      </c>
      <c r="D54" s="3">
        <f t="shared" si="0"/>
        <v>53</v>
      </c>
      <c r="E54">
        <f>VLOOKUP(C54,MstSatuan!$A$2:$C$14,3,FALSE)</f>
        <v>3</v>
      </c>
      <c r="F54">
        <f>VLOOKUP(A54,Stok!$B$2:$C$85,2,FALSE)</f>
        <v>16</v>
      </c>
      <c r="G54" t="str">
        <f t="shared" si="1"/>
        <v>insert into m_item(item_id, item_name, unit_code, stock, created_by, created_date, updated_by, updated_date) values(53, 'Mouse Wereless', '3', 16, 1, now(), 1, now());</v>
      </c>
    </row>
    <row r="55" spans="1:7" x14ac:dyDescent="0.35">
      <c r="A55" t="s">
        <v>70</v>
      </c>
      <c r="B55" t="s">
        <v>244</v>
      </c>
      <c r="C55" t="s">
        <v>180</v>
      </c>
      <c r="D55" s="3">
        <f t="shared" si="0"/>
        <v>54</v>
      </c>
      <c r="E55">
        <f>VLOOKUP(C55,MstSatuan!$A$2:$C$14,3,FALSE)</f>
        <v>2</v>
      </c>
      <c r="F55">
        <f>VLOOKUP(A55,Stok!$B$2:$C$85,2,FALSE)</f>
        <v>5</v>
      </c>
      <c r="G55" t="str">
        <f t="shared" si="1"/>
        <v>insert into m_item(item_id, item_name, unit_code, stock, created_by, created_date, updated_by, updated_date) values(54, 'Paper Klip / Trogonal No. 5', '2', 5, 1, now(), 1, now());</v>
      </c>
    </row>
    <row r="56" spans="1:7" x14ac:dyDescent="0.35">
      <c r="A56" t="s">
        <v>54</v>
      </c>
      <c r="B56" t="s">
        <v>220</v>
      </c>
      <c r="C56" t="s">
        <v>180</v>
      </c>
      <c r="D56" s="3">
        <f t="shared" si="0"/>
        <v>55</v>
      </c>
      <c r="E56">
        <f>VLOOKUP(C56,MstSatuan!$A$2:$C$14,3,FALSE)</f>
        <v>2</v>
      </c>
      <c r="F56">
        <f>VLOOKUP(A56,Stok!$B$2:$C$85,2,FALSE)</f>
        <v>95</v>
      </c>
      <c r="G56" t="str">
        <f t="shared" si="1"/>
        <v>insert into m_item(item_id, item_name, unit_code, stock, created_by, created_date, updated_by, updated_date) values(55, 'Paper Klip No. 1', '2', 95, 1, now(), 1, now());</v>
      </c>
    </row>
    <row r="57" spans="1:7" x14ac:dyDescent="0.35">
      <c r="A57" t="s">
        <v>26</v>
      </c>
      <c r="B57" t="s">
        <v>209</v>
      </c>
      <c r="C57" t="s">
        <v>180</v>
      </c>
      <c r="D57" s="3">
        <f t="shared" si="0"/>
        <v>56</v>
      </c>
      <c r="E57">
        <f>VLOOKUP(C57,MstSatuan!$A$2:$C$14,3,FALSE)</f>
        <v>2</v>
      </c>
      <c r="F57">
        <f>VLOOKUP(A57,Stok!$B$2:$C$85,2,FALSE)</f>
        <v>12</v>
      </c>
      <c r="G57" t="str">
        <f t="shared" si="1"/>
        <v>insert into m_item(item_id, item_name, unit_code, stock, created_by, created_date, updated_by, updated_date) values(56, 'Paper Klip No. 3', '2', 12, 1, now(), 1, now());</v>
      </c>
    </row>
    <row r="58" spans="1:7" x14ac:dyDescent="0.35">
      <c r="A58" t="s">
        <v>166</v>
      </c>
      <c r="B58" t="s">
        <v>271</v>
      </c>
      <c r="C58" t="s">
        <v>180</v>
      </c>
      <c r="D58" s="3">
        <f t="shared" si="0"/>
        <v>57</v>
      </c>
      <c r="E58">
        <f>VLOOKUP(C58,MstSatuan!$A$2:$C$14,3,FALSE)</f>
        <v>2</v>
      </c>
      <c r="F58">
        <f>VLOOKUP(A58,Stok!$B$2:$C$85,2,FALSE)</f>
        <v>10</v>
      </c>
      <c r="G58" t="str">
        <f t="shared" si="1"/>
        <v>insert into m_item(item_id, item_name, unit_code, stock, created_by, created_date, updated_by, updated_date) values(57, 'Paper Klip Warna Warni', '2', 10, 1, now(), 1, now());</v>
      </c>
    </row>
    <row r="59" spans="1:7" x14ac:dyDescent="0.35">
      <c r="A59" t="s">
        <v>152</v>
      </c>
      <c r="B59" t="s">
        <v>268</v>
      </c>
      <c r="C59" t="s">
        <v>174</v>
      </c>
      <c r="D59" s="3">
        <f t="shared" si="0"/>
        <v>58</v>
      </c>
      <c r="E59">
        <f>VLOOKUP(C59,MstSatuan!$A$2:$C$14,3,FALSE)</f>
        <v>3</v>
      </c>
      <c r="F59">
        <f>VLOOKUP(A59,Stok!$B$2:$C$85,2,FALSE)</f>
        <v>12</v>
      </c>
      <c r="G59" t="str">
        <f t="shared" si="1"/>
        <v>insert into m_item(item_id, item_name, unit_code, stock, created_by, created_date, updated_by, updated_date) values(58, 'Pembolong Kertas Besar', '3', 12, 1, now(), 1, now());</v>
      </c>
    </row>
    <row r="60" spans="1:7" x14ac:dyDescent="0.35">
      <c r="A60" t="s">
        <v>10</v>
      </c>
      <c r="B60" t="s">
        <v>229</v>
      </c>
      <c r="C60" t="s">
        <v>174</v>
      </c>
      <c r="D60" s="3">
        <f t="shared" si="0"/>
        <v>59</v>
      </c>
      <c r="E60">
        <f>VLOOKUP(C60,MstSatuan!$A$2:$C$14,3,FALSE)</f>
        <v>3</v>
      </c>
      <c r="F60">
        <f>VLOOKUP(A60,Stok!$B$2:$C$85,2,FALSE)</f>
        <v>12</v>
      </c>
      <c r="G60" t="str">
        <f t="shared" si="1"/>
        <v>insert into m_item(item_id, item_name, unit_code, stock, created_by, created_date, updated_by, updated_date) values(59, 'Pembolong Kertas Kecil', '3', 12, 1, now(), 1, now());</v>
      </c>
    </row>
    <row r="61" spans="1:7" x14ac:dyDescent="0.35">
      <c r="A61" t="s">
        <v>76</v>
      </c>
      <c r="B61" t="s">
        <v>228</v>
      </c>
      <c r="C61" t="s">
        <v>174</v>
      </c>
      <c r="D61" s="3">
        <f t="shared" si="0"/>
        <v>60</v>
      </c>
      <c r="E61">
        <f>VLOOKUP(C61,MstSatuan!$A$2:$C$14,3,FALSE)</f>
        <v>3</v>
      </c>
      <c r="F61">
        <f>VLOOKUP(A61,Stok!$B$2:$C$85,2,FALSE)</f>
        <v>13</v>
      </c>
      <c r="G61" t="str">
        <f t="shared" si="1"/>
        <v>insert into m_item(item_id, item_name, unit_code, stock, created_by, created_date, updated_by, updated_date) values(60, 'Pencil Fiber Casetel 2B', '3', 13, 1, now(), 1, now());</v>
      </c>
    </row>
    <row r="62" spans="1:7" x14ac:dyDescent="0.35">
      <c r="A62" t="s">
        <v>88</v>
      </c>
      <c r="B62" t="s">
        <v>245</v>
      </c>
      <c r="C62" t="s">
        <v>174</v>
      </c>
      <c r="D62" s="3">
        <f t="shared" si="0"/>
        <v>61</v>
      </c>
      <c r="E62">
        <f>VLOOKUP(C62,MstSatuan!$A$2:$C$14,3,FALSE)</f>
        <v>3</v>
      </c>
      <c r="F62">
        <f>VLOOKUP(A62,Stok!$B$2:$C$85,2,FALSE)</f>
        <v>3</v>
      </c>
      <c r="G62" t="str">
        <f t="shared" si="1"/>
        <v>insert into m_item(item_id, item_name, unit_code, stock, created_by, created_date, updated_by, updated_date) values(61, 'Penggaris Besi 30 cm', '3', 3, 1, now(), 1, now());</v>
      </c>
    </row>
    <row r="63" spans="1:7" x14ac:dyDescent="0.35">
      <c r="A63" t="s">
        <v>30</v>
      </c>
      <c r="B63" t="s">
        <v>283</v>
      </c>
      <c r="C63" t="s">
        <v>174</v>
      </c>
      <c r="D63" s="3">
        <f t="shared" si="0"/>
        <v>62</v>
      </c>
      <c r="E63">
        <f>VLOOKUP(C63,MstSatuan!$A$2:$C$14,3,FALSE)</f>
        <v>3</v>
      </c>
      <c r="F63">
        <f>VLOOKUP(A63,Stok!$B$2:$C$85,2,FALSE)</f>
        <v>2</v>
      </c>
      <c r="G63" t="str">
        <f t="shared" si="1"/>
        <v>insert into m_item(item_id, item_name, unit_code, stock, created_by, created_date, updated_by, updated_date) values(62, 'Penghapus Pencil', '3', 2, 1, now(), 1, now());</v>
      </c>
    </row>
    <row r="64" spans="1:7" x14ac:dyDescent="0.35">
      <c r="A64" t="s">
        <v>104</v>
      </c>
      <c r="B64" t="s">
        <v>260</v>
      </c>
      <c r="C64" t="s">
        <v>174</v>
      </c>
      <c r="D64" s="3">
        <f t="shared" si="0"/>
        <v>63</v>
      </c>
      <c r="E64">
        <f>VLOOKUP(C64,MstSatuan!$A$2:$C$14,3,FALSE)</f>
        <v>3</v>
      </c>
      <c r="F64">
        <f>VLOOKUP(A64,Stok!$B$2:$C$85,2,FALSE)</f>
        <v>3</v>
      </c>
      <c r="G64" t="str">
        <f t="shared" si="1"/>
        <v>insert into m_item(item_id, item_name, unit_code, stock, created_by, created_date, updated_by, updated_date) values(63, 'Penghapus White Board', '3', 3, 1, now(), 1, now());</v>
      </c>
    </row>
    <row r="65" spans="1:7" x14ac:dyDescent="0.35">
      <c r="A65" t="s">
        <v>62</v>
      </c>
      <c r="B65" t="s">
        <v>225</v>
      </c>
      <c r="C65" t="s">
        <v>204</v>
      </c>
      <c r="D65" s="3">
        <f t="shared" si="0"/>
        <v>64</v>
      </c>
      <c r="E65">
        <f>VLOOKUP(C65,MstSatuan!$A$2:$C$14,3,FALSE)</f>
        <v>11</v>
      </c>
      <c r="F65">
        <f>VLOOKUP(A65,Stok!$B$2:$C$85,2,FALSE)</f>
        <v>3</v>
      </c>
      <c r="G65" t="str">
        <f t="shared" si="1"/>
        <v>insert into m_item(item_id, item_name, unit_code, stock, created_by, created_date, updated_by, updated_date) values(64, 'Plak Band Bening', '11', 3, 1, now(), 1, now());</v>
      </c>
    </row>
    <row r="66" spans="1:7" x14ac:dyDescent="0.35">
      <c r="A66" t="s">
        <v>28</v>
      </c>
      <c r="B66" t="s">
        <v>203</v>
      </c>
      <c r="C66" t="s">
        <v>204</v>
      </c>
      <c r="D66" s="3">
        <f t="shared" si="0"/>
        <v>65</v>
      </c>
      <c r="E66">
        <f>VLOOKUP(C66,MstSatuan!$A$2:$C$14,3,FALSE)</f>
        <v>11</v>
      </c>
      <c r="F66">
        <f>VLOOKUP(A66,Stok!$B$2:$C$85,2,FALSE)</f>
        <v>15</v>
      </c>
      <c r="G66" t="str">
        <f t="shared" si="1"/>
        <v>insert into m_item(item_id, item_name, unit_code, stock, created_by, created_date, updated_by, updated_date) values(65, 'Plak Band Hitam Besar', '11', 15, 1, now(), 1, now());</v>
      </c>
    </row>
    <row r="67" spans="1:7" x14ac:dyDescent="0.35">
      <c r="A67" t="s">
        <v>100</v>
      </c>
      <c r="B67" t="s">
        <v>206</v>
      </c>
      <c r="C67" t="s">
        <v>204</v>
      </c>
      <c r="D67" s="3">
        <f t="shared" ref="D67:D101" si="2">ROW()-1</f>
        <v>66</v>
      </c>
      <c r="E67">
        <f>VLOOKUP(C67,MstSatuan!$A$2:$C$14,3,FALSE)</f>
        <v>11</v>
      </c>
      <c r="F67">
        <f>VLOOKUP(A67,Stok!$B$2:$C$85,2,FALSE)</f>
        <v>12</v>
      </c>
      <c r="G67" t="str">
        <f t="shared" ref="G67:G101" si="3">"insert into m_item(item_id, item_name, unit_code, stock, created_by, created_date, updated_by, updated_date) values("&amp;D67&amp;", '"&amp;B67&amp;"', '"&amp;E67&amp;"', "&amp;_xlfn.IFNA(F67,0)&amp;", 1, now(), 1, now());"</f>
        <v>insert into m_item(item_id, item_name, unit_code, stock, created_by, created_date, updated_by, updated_date) values(66, 'Plak Band OPP Daimaru', '11', 12, 1, now(), 1, now());</v>
      </c>
    </row>
    <row r="68" spans="1:7" x14ac:dyDescent="0.35">
      <c r="A68" t="s">
        <v>98</v>
      </c>
      <c r="B68" t="s">
        <v>207</v>
      </c>
      <c r="C68" t="s">
        <v>180</v>
      </c>
      <c r="D68" s="3">
        <f t="shared" si="2"/>
        <v>67</v>
      </c>
      <c r="E68">
        <f>VLOOKUP(C68,MstSatuan!$A$2:$C$14,3,FALSE)</f>
        <v>2</v>
      </c>
      <c r="F68">
        <f>VLOOKUP(A68,Stok!$B$2:$C$85,2,FALSE)</f>
        <v>6</v>
      </c>
      <c r="G68" t="str">
        <f t="shared" si="3"/>
        <v>insert into m_item(item_id, item_name, unit_code, stock, created_by, created_date, updated_by, updated_date) values(67, 'Push Pin', '2', 6, 1, now(), 1, now());</v>
      </c>
    </row>
    <row r="69" spans="1:7" x14ac:dyDescent="0.35">
      <c r="A69" t="s">
        <v>114</v>
      </c>
      <c r="B69" t="s">
        <v>270</v>
      </c>
      <c r="C69" t="s">
        <v>174</v>
      </c>
      <c r="D69" s="3">
        <f t="shared" si="2"/>
        <v>68</v>
      </c>
      <c r="E69">
        <f>VLOOKUP(C69,MstSatuan!$A$2:$C$14,3,FALSE)</f>
        <v>3</v>
      </c>
      <c r="F69">
        <f>VLOOKUP(A69,Stok!$B$2:$C$85,2,FALSE)</f>
        <v>33</v>
      </c>
      <c r="G69" t="str">
        <f t="shared" si="3"/>
        <v>insert into m_item(item_id, item_name, unit_code, stock, created_by, created_date, updated_by, updated_date) values(68, 'Rautan Pencil Besar', '3', 33, 1, now(), 1, now());</v>
      </c>
    </row>
    <row r="70" spans="1:7" x14ac:dyDescent="0.35">
      <c r="A70" t="s">
        <v>112</v>
      </c>
      <c r="B70" t="s">
        <v>296</v>
      </c>
      <c r="C70" t="s">
        <v>174</v>
      </c>
      <c r="D70" s="3">
        <f t="shared" si="2"/>
        <v>69</v>
      </c>
      <c r="E70">
        <f>VLOOKUP(C70,MstSatuan!$A$2:$C$14,3,FALSE)</f>
        <v>3</v>
      </c>
      <c r="F70">
        <f>VLOOKUP(A70,Stok!$B$2:$C$85,2,FALSE)</f>
        <v>32</v>
      </c>
      <c r="G70" t="str">
        <f t="shared" si="3"/>
        <v>insert into m_item(item_id, item_name, unit_code, stock, created_by, created_date, updated_by, updated_date) values(69, 'Spidol Snowman " G " ( H, B,M )', '3', 32, 1, now(), 1, now());</v>
      </c>
    </row>
    <row r="71" spans="1:7" x14ac:dyDescent="0.35">
      <c r="A71" t="s">
        <v>74</v>
      </c>
      <c r="B71" t="s">
        <v>196</v>
      </c>
      <c r="C71" t="s">
        <v>174</v>
      </c>
      <c r="D71" s="3">
        <f t="shared" si="2"/>
        <v>70</v>
      </c>
      <c r="E71">
        <f>VLOOKUP(C71,MstSatuan!$A$2:$C$14,3,FALSE)</f>
        <v>3</v>
      </c>
      <c r="F71">
        <f>VLOOKUP(A71,Stok!$B$2:$C$85,2,FALSE)</f>
        <v>34</v>
      </c>
      <c r="G71" t="str">
        <f t="shared" si="3"/>
        <v>insert into m_item(item_id, item_name, unit_code, stock, created_by, created_date, updated_by, updated_date) values(70, 'Spidol Snowman "BG " ( H, B,M )', '3', 34, 1, now(), 1, now());</v>
      </c>
    </row>
    <row r="72" spans="1:7" x14ac:dyDescent="0.35">
      <c r="A72" t="s">
        <v>223</v>
      </c>
      <c r="B72" t="s">
        <v>224</v>
      </c>
      <c r="C72" t="s">
        <v>174</v>
      </c>
      <c r="D72" s="3">
        <f t="shared" si="2"/>
        <v>71</v>
      </c>
      <c r="E72">
        <f>VLOOKUP(C72,MstSatuan!$A$2:$C$14,3,FALSE)</f>
        <v>3</v>
      </c>
      <c r="F72" t="e">
        <f>VLOOKUP(A72,Stok!$B$2:$C$85,2,FALSE)</f>
        <v>#N/A</v>
      </c>
      <c r="G72" t="str">
        <f t="shared" si="3"/>
        <v>insert into m_item(item_id, item_name, unit_code, stock, created_by, created_date, updated_by, updated_date) values(71, 'Stabilo Boss', '3', 0, 1, now(), 1, now());</v>
      </c>
    </row>
    <row r="73" spans="1:7" x14ac:dyDescent="0.35">
      <c r="A73" t="s">
        <v>52</v>
      </c>
      <c r="B73" t="s">
        <v>289</v>
      </c>
      <c r="C73" t="s">
        <v>174</v>
      </c>
      <c r="D73" s="3">
        <f t="shared" si="2"/>
        <v>72</v>
      </c>
      <c r="E73">
        <f>VLOOKUP(C73,MstSatuan!$A$2:$C$14,3,FALSE)</f>
        <v>3</v>
      </c>
      <c r="F73">
        <f>VLOOKUP(A73,Stok!$B$2:$C$85,2,FALSE)</f>
        <v>12</v>
      </c>
      <c r="G73" t="str">
        <f t="shared" si="3"/>
        <v>insert into m_item(item_id, item_name, unit_code, stock, created_by, created_date, updated_by, updated_date) values(72, 'Stationery Desk', '3', 12, 1, now(), 1, now());</v>
      </c>
    </row>
    <row r="74" spans="1:7" x14ac:dyDescent="0.35">
      <c r="A74" t="s">
        <v>221</v>
      </c>
      <c r="B74" t="s">
        <v>222</v>
      </c>
      <c r="C74" t="s">
        <v>174</v>
      </c>
      <c r="D74" s="3">
        <f t="shared" si="2"/>
        <v>73</v>
      </c>
      <c r="E74">
        <f>VLOOKUP(C74,MstSatuan!$A$2:$C$14,3,FALSE)</f>
        <v>3</v>
      </c>
      <c r="F74" t="e">
        <f>VLOOKUP(A74,Stok!$B$2:$C$85,2,FALSE)</f>
        <v>#N/A</v>
      </c>
      <c r="G74" t="str">
        <f t="shared" si="3"/>
        <v>insert into m_item(item_id, item_name, unit_code, stock, created_by, created_date, updated_by, updated_date) values(73, 'Stop Map Diamond', '3', 0, 1, now(), 1, now());</v>
      </c>
    </row>
    <row r="75" spans="1:7" x14ac:dyDescent="0.35">
      <c r="A75" t="s">
        <v>46</v>
      </c>
      <c r="B75" t="s">
        <v>246</v>
      </c>
      <c r="C75" t="s">
        <v>174</v>
      </c>
      <c r="D75" s="3">
        <f t="shared" si="2"/>
        <v>74</v>
      </c>
      <c r="E75">
        <f>VLOOKUP(C75,MstSatuan!$A$2:$C$14,3,FALSE)</f>
        <v>3</v>
      </c>
      <c r="F75">
        <f>VLOOKUP(A75,Stok!$B$2:$C$85,2,FALSE)</f>
        <v>1</v>
      </c>
      <c r="G75" t="str">
        <f t="shared" si="3"/>
        <v>insert into m_item(item_id, item_name, unit_code, stock, created_by, created_date, updated_by, updated_date) values(74, 'Tinta Epson 003 Black', '3', 1, 1, now(), 1, now());</v>
      </c>
    </row>
    <row r="76" spans="1:7" x14ac:dyDescent="0.35">
      <c r="A76" t="s">
        <v>146</v>
      </c>
      <c r="B76" t="s">
        <v>178</v>
      </c>
      <c r="C76" t="s">
        <v>174</v>
      </c>
      <c r="D76" s="3">
        <f t="shared" si="2"/>
        <v>75</v>
      </c>
      <c r="E76">
        <f>VLOOKUP(C76,MstSatuan!$A$2:$C$14,3,FALSE)</f>
        <v>3</v>
      </c>
      <c r="F76">
        <f>VLOOKUP(A76,Stok!$B$2:$C$85,2,FALSE)</f>
        <v>1</v>
      </c>
      <c r="G76" t="str">
        <f t="shared" si="3"/>
        <v>insert into m_item(item_id, item_name, unit_code, stock, created_by, created_date, updated_by, updated_date) values(75, 'Tinta Epson 003 Cyan', '3', 1, 1, now(), 1, now());</v>
      </c>
    </row>
    <row r="77" spans="1:7" x14ac:dyDescent="0.35">
      <c r="A77" t="s">
        <v>16</v>
      </c>
      <c r="B77" t="s">
        <v>275</v>
      </c>
      <c r="C77" t="s">
        <v>174</v>
      </c>
      <c r="D77" s="3">
        <f t="shared" si="2"/>
        <v>76</v>
      </c>
      <c r="E77">
        <f>VLOOKUP(C77,MstSatuan!$A$2:$C$14,3,FALSE)</f>
        <v>3</v>
      </c>
      <c r="F77">
        <f>VLOOKUP(A77,Stok!$B$2:$C$85,2,FALSE)</f>
        <v>1</v>
      </c>
      <c r="G77" t="str">
        <f t="shared" si="3"/>
        <v>insert into m_item(item_id, item_name, unit_code, stock, created_by, created_date, updated_by, updated_date) values(76, 'Tinta Epson 003 Magenta', '3', 1, 1, now(), 1, now());</v>
      </c>
    </row>
    <row r="78" spans="1:7" x14ac:dyDescent="0.35">
      <c r="A78" t="s">
        <v>4</v>
      </c>
      <c r="B78" t="s">
        <v>247</v>
      </c>
      <c r="C78" t="s">
        <v>174</v>
      </c>
      <c r="D78" s="3">
        <f t="shared" si="2"/>
        <v>77</v>
      </c>
      <c r="E78">
        <f>VLOOKUP(C78,MstSatuan!$A$2:$C$14,3,FALSE)</f>
        <v>3</v>
      </c>
      <c r="F78">
        <f>VLOOKUP(A78,Stok!$B$2:$C$85,2,FALSE)</f>
        <v>7</v>
      </c>
      <c r="G78" t="str">
        <f t="shared" si="3"/>
        <v>insert into m_item(item_id, item_name, unit_code, stock, created_by, created_date, updated_by, updated_date) values(77, 'Tinta Epson 003 Yellow', '3', 7, 1, now(), 1, now());</v>
      </c>
    </row>
    <row r="79" spans="1:7" x14ac:dyDescent="0.35">
      <c r="A79" t="s">
        <v>40</v>
      </c>
      <c r="B79" t="s">
        <v>250</v>
      </c>
      <c r="C79" t="s">
        <v>183</v>
      </c>
      <c r="D79" s="3">
        <f t="shared" si="2"/>
        <v>78</v>
      </c>
      <c r="E79">
        <f>VLOOKUP(C79,MstSatuan!$A$2:$C$14,3,FALSE)</f>
        <v>12</v>
      </c>
      <c r="F79">
        <f>VLOOKUP(A79,Stok!$B$2:$C$85,2,FALSE)</f>
        <v>1</v>
      </c>
      <c r="G79" t="str">
        <f t="shared" si="3"/>
        <v>insert into m_item(item_id, item_name, unit_code, stock, created_by, created_date, updated_by, updated_date) values(78, 'TINTA EPSON L110', '12', 1, 1, now(), 1, now());</v>
      </c>
    </row>
    <row r="80" spans="1:7" x14ac:dyDescent="0.35">
      <c r="A80" t="s">
        <v>22</v>
      </c>
      <c r="B80" t="s">
        <v>233</v>
      </c>
      <c r="C80" t="s">
        <v>174</v>
      </c>
      <c r="D80" s="3">
        <f t="shared" si="2"/>
        <v>79</v>
      </c>
      <c r="E80">
        <f>VLOOKUP(C80,MstSatuan!$A$2:$C$14,3,FALSE)</f>
        <v>3</v>
      </c>
      <c r="F80">
        <f>VLOOKUP(A80,Stok!$B$2:$C$85,2,FALSE)</f>
        <v>1</v>
      </c>
      <c r="G80" t="str">
        <f t="shared" si="3"/>
        <v>insert into m_item(item_id, item_name, unit_code, stock, created_by, created_date, updated_by, updated_date) values(79, 'Tinta Epson T001 Black', '3', 1, 1, now(), 1, now());</v>
      </c>
    </row>
    <row r="81" spans="1:7" x14ac:dyDescent="0.35">
      <c r="A81" t="s">
        <v>78</v>
      </c>
      <c r="B81" t="s">
        <v>259</v>
      </c>
      <c r="C81" t="s">
        <v>174</v>
      </c>
      <c r="D81" s="3">
        <f t="shared" si="2"/>
        <v>80</v>
      </c>
      <c r="E81">
        <f>VLOOKUP(C81,MstSatuan!$A$2:$C$14,3,FALSE)</f>
        <v>3</v>
      </c>
      <c r="F81">
        <f>VLOOKUP(A81,Stok!$B$2:$C$85,2,FALSE)</f>
        <v>1</v>
      </c>
      <c r="G81" t="str">
        <f t="shared" si="3"/>
        <v>insert into m_item(item_id, item_name, unit_code, stock, created_by, created_date, updated_by, updated_date) values(80, 'Tinta Epson T001 Cyan', '3', 1, 1, now(), 1, now());</v>
      </c>
    </row>
    <row r="82" spans="1:7" x14ac:dyDescent="0.35">
      <c r="A82" t="s">
        <v>18</v>
      </c>
      <c r="B82" t="s">
        <v>280</v>
      </c>
      <c r="C82" t="s">
        <v>174</v>
      </c>
      <c r="D82" s="3">
        <f t="shared" si="2"/>
        <v>81</v>
      </c>
      <c r="E82">
        <f>VLOOKUP(C82,MstSatuan!$A$2:$C$14,3,FALSE)</f>
        <v>3</v>
      </c>
      <c r="F82">
        <f>VLOOKUP(A82,Stok!$B$2:$C$85,2,FALSE)</f>
        <v>1</v>
      </c>
      <c r="G82" t="str">
        <f t="shared" si="3"/>
        <v>insert into m_item(item_id, item_name, unit_code, stock, created_by, created_date, updated_by, updated_date) values(81, 'Tinta Epson T001 Magenta', '3', 1, 1, now(), 1, now());</v>
      </c>
    </row>
    <row r="83" spans="1:7" x14ac:dyDescent="0.35">
      <c r="A83" t="s">
        <v>218</v>
      </c>
      <c r="B83" t="s">
        <v>219</v>
      </c>
      <c r="C83" t="s">
        <v>174</v>
      </c>
      <c r="D83" s="3">
        <f t="shared" si="2"/>
        <v>82</v>
      </c>
      <c r="E83">
        <f>VLOOKUP(C83,MstSatuan!$A$2:$C$14,3,FALSE)</f>
        <v>3</v>
      </c>
      <c r="F83" t="e">
        <f>VLOOKUP(A83,Stok!$B$2:$C$85,2,FALSE)</f>
        <v>#N/A</v>
      </c>
      <c r="G83" t="str">
        <f t="shared" si="3"/>
        <v>insert into m_item(item_id, item_name, unit_code, stock, created_by, created_date, updated_by, updated_date) values(82, 'Tinta Epson T001 Yellow', '3', 0, 1, now(), 1, now());</v>
      </c>
    </row>
    <row r="84" spans="1:7" x14ac:dyDescent="0.35">
      <c r="A84" t="s">
        <v>191</v>
      </c>
      <c r="B84" t="s">
        <v>192</v>
      </c>
      <c r="C84" t="s">
        <v>174</v>
      </c>
      <c r="D84" s="3">
        <f t="shared" si="2"/>
        <v>83</v>
      </c>
      <c r="E84">
        <f>VLOOKUP(C84,MstSatuan!$A$2:$C$14,3,FALSE)</f>
        <v>3</v>
      </c>
      <c r="F84" t="e">
        <f>VLOOKUP(A84,Stok!$B$2:$C$85,2,FALSE)</f>
        <v>#N/A</v>
      </c>
      <c r="G84" t="str">
        <f t="shared" si="3"/>
        <v>insert into m_item(item_id, item_name, unit_code, stock, created_by, created_date, updated_by, updated_date) values(83, 'Tinta HP 680 Black', '3', 0, 1, now(), 1, now());</v>
      </c>
    </row>
    <row r="85" spans="1:7" x14ac:dyDescent="0.35">
      <c r="A85" t="s">
        <v>84</v>
      </c>
      <c r="B85" t="s">
        <v>208</v>
      </c>
      <c r="C85" t="s">
        <v>174</v>
      </c>
      <c r="D85" s="3">
        <f t="shared" si="2"/>
        <v>84</v>
      </c>
      <c r="E85">
        <f>VLOOKUP(C85,MstSatuan!$A$2:$C$14,3,FALSE)</f>
        <v>3</v>
      </c>
      <c r="F85">
        <f>VLOOKUP(A85,Stok!$B$2:$C$85,2,FALSE)</f>
        <v>7</v>
      </c>
      <c r="G85" t="str">
        <f t="shared" si="3"/>
        <v>insert into m_item(item_id, item_name, unit_code, stock, created_by, created_date, updated_by, updated_date) values(84, 'Tinta HP 680 Colour', '3', 7, 1, now(), 1, now());</v>
      </c>
    </row>
    <row r="86" spans="1:7" x14ac:dyDescent="0.35">
      <c r="A86" t="s">
        <v>226</v>
      </c>
      <c r="B86" t="s">
        <v>227</v>
      </c>
      <c r="C86" t="s">
        <v>174</v>
      </c>
      <c r="D86" s="3">
        <f t="shared" si="2"/>
        <v>85</v>
      </c>
      <c r="E86">
        <f>VLOOKUP(C86,MstSatuan!$A$2:$C$14,3,FALSE)</f>
        <v>3</v>
      </c>
      <c r="F86" t="e">
        <f>VLOOKUP(A86,Stok!$B$2:$C$85,2,FALSE)</f>
        <v>#N/A</v>
      </c>
      <c r="G86" t="str">
        <f t="shared" si="3"/>
        <v>insert into m_item(item_id, item_name, unit_code, stock, created_by, created_date, updated_by, updated_date) values(85, 'Tip Ex Pentel', '3', 0, 1, now(), 1, now());</v>
      </c>
    </row>
    <row r="87" spans="1:7" x14ac:dyDescent="0.35">
      <c r="A87" t="s">
        <v>150</v>
      </c>
      <c r="B87" t="s">
        <v>293</v>
      </c>
      <c r="C87" t="s">
        <v>174</v>
      </c>
      <c r="D87" s="3">
        <f t="shared" si="2"/>
        <v>86</v>
      </c>
      <c r="E87">
        <f>VLOOKUP(C87,MstSatuan!$A$2:$C$14,3,FALSE)</f>
        <v>3</v>
      </c>
      <c r="F87">
        <f>VLOOKUP(A87,Stok!$B$2:$C$85,2,FALSE)</f>
        <v>1</v>
      </c>
      <c r="G87" t="str">
        <f t="shared" si="3"/>
        <v>insert into m_item(item_id, item_name, unit_code, stock, created_by, created_date, updated_by, updated_date) values(86, 'Toner HP 05A Black', '3', 1, 1, now(), 1, now());</v>
      </c>
    </row>
    <row r="88" spans="1:7" x14ac:dyDescent="0.35">
      <c r="A88" t="s">
        <v>12</v>
      </c>
      <c r="B88" t="s">
        <v>230</v>
      </c>
      <c r="C88" t="s">
        <v>174</v>
      </c>
      <c r="D88" s="3">
        <f t="shared" si="2"/>
        <v>87</v>
      </c>
      <c r="E88">
        <f>VLOOKUP(C88,MstSatuan!$A$2:$C$14,3,FALSE)</f>
        <v>3</v>
      </c>
      <c r="F88">
        <f>VLOOKUP(A88,Stok!$B$2:$C$85,2,FALSE)</f>
        <v>1</v>
      </c>
      <c r="G88" t="str">
        <f t="shared" si="3"/>
        <v>insert into m_item(item_id, item_name, unit_code, stock, created_by, created_date, updated_by, updated_date) values(87, 'Toner HP LaserJet  85 A Refil', '3', 1, 1, now(), 1, now());</v>
      </c>
    </row>
    <row r="89" spans="1:7" x14ac:dyDescent="0.35">
      <c r="A89" t="s">
        <v>124</v>
      </c>
      <c r="B89" t="s">
        <v>187</v>
      </c>
      <c r="C89" t="s">
        <v>174</v>
      </c>
      <c r="D89" s="3">
        <f t="shared" si="2"/>
        <v>88</v>
      </c>
      <c r="E89">
        <f>VLOOKUP(C89,MstSatuan!$A$2:$C$14,3,FALSE)</f>
        <v>3</v>
      </c>
      <c r="F89">
        <f>VLOOKUP(A89,Stok!$B$2:$C$85,2,FALSE)</f>
        <v>1</v>
      </c>
      <c r="G89" t="str">
        <f t="shared" si="3"/>
        <v>insert into m_item(item_id, item_name, unit_code, stock, created_by, created_date, updated_by, updated_date) values(88, 'Toner HP LaserJet 12 A', '3', 1, 1, now(), 1, now());</v>
      </c>
    </row>
    <row r="90" spans="1:7" x14ac:dyDescent="0.35">
      <c r="A90" t="s">
        <v>170</v>
      </c>
      <c r="B90" t="s">
        <v>186</v>
      </c>
      <c r="C90" t="s">
        <v>174</v>
      </c>
      <c r="D90" s="3">
        <f t="shared" si="2"/>
        <v>89</v>
      </c>
      <c r="E90">
        <f>VLOOKUP(C90,MstSatuan!$A$2:$C$14,3,FALSE)</f>
        <v>3</v>
      </c>
      <c r="F90">
        <f>VLOOKUP(A90,Stok!$B$2:$C$85,2,FALSE)</f>
        <v>1</v>
      </c>
      <c r="G90" t="str">
        <f t="shared" si="3"/>
        <v>insert into m_item(item_id, item_name, unit_code, stock, created_by, created_date, updated_by, updated_date) values(89, 'Toner HP LaserJet 202A Black', '3', 1, 1, now(), 1, now());</v>
      </c>
    </row>
    <row r="91" spans="1:7" x14ac:dyDescent="0.35">
      <c r="A91" t="s">
        <v>90</v>
      </c>
      <c r="B91" t="s">
        <v>238</v>
      </c>
      <c r="C91" t="s">
        <v>174</v>
      </c>
      <c r="D91" s="3">
        <f t="shared" si="2"/>
        <v>90</v>
      </c>
      <c r="E91">
        <f>VLOOKUP(C91,MstSatuan!$A$2:$C$14,3,FALSE)</f>
        <v>3</v>
      </c>
      <c r="F91">
        <f>VLOOKUP(A91,Stok!$B$2:$C$85,2,FALSE)</f>
        <v>1</v>
      </c>
      <c r="G91" t="str">
        <f t="shared" si="3"/>
        <v>insert into m_item(item_id, item_name, unit_code, stock, created_by, created_date, updated_by, updated_date) values(90, 'Toner HP LaserJet 202A Blue', '3', 1, 1, now(), 1, now());</v>
      </c>
    </row>
    <row r="92" spans="1:7" x14ac:dyDescent="0.35">
      <c r="A92" s="1" t="s">
        <v>128</v>
      </c>
      <c r="B92" t="s">
        <v>261</v>
      </c>
      <c r="C92" t="s">
        <v>174</v>
      </c>
      <c r="D92" s="3">
        <f t="shared" si="2"/>
        <v>91</v>
      </c>
      <c r="E92">
        <f>VLOOKUP(C92,MstSatuan!$A$2:$C$14,3,FALSE)</f>
        <v>3</v>
      </c>
      <c r="F92">
        <f>VLOOKUP(A92,Stok!$B$2:$C$85,2,FALSE)</f>
        <v>1</v>
      </c>
      <c r="G92" t="str">
        <f t="shared" si="3"/>
        <v>insert into m_item(item_id, item_name, unit_code, stock, created_by, created_date, updated_by, updated_date) values(91, 'Toner HP LaserJet 202A Red', '3', 1, 1, now(), 1, now());</v>
      </c>
    </row>
    <row r="93" spans="1:7" x14ac:dyDescent="0.35">
      <c r="A93" t="s">
        <v>126</v>
      </c>
      <c r="B93" t="s">
        <v>173</v>
      </c>
      <c r="C93" t="s">
        <v>174</v>
      </c>
      <c r="D93" s="3">
        <f t="shared" si="2"/>
        <v>92</v>
      </c>
      <c r="E93">
        <f>VLOOKUP(C93,MstSatuan!$A$2:$C$14,3,FALSE)</f>
        <v>3</v>
      </c>
      <c r="F93">
        <f>VLOOKUP(A93,Stok!$B$2:$C$85,2,FALSE)</f>
        <v>1</v>
      </c>
      <c r="G93" t="str">
        <f t="shared" si="3"/>
        <v>insert into m_item(item_id, item_name, unit_code, stock, created_by, created_date, updated_by, updated_date) values(92, 'Toner HP LaserJet 202A Yellow', '3', 1, 1, now(), 1, now());</v>
      </c>
    </row>
    <row r="94" spans="1:7" x14ac:dyDescent="0.35">
      <c r="A94" t="s">
        <v>234</v>
      </c>
      <c r="B94" t="s">
        <v>235</v>
      </c>
      <c r="C94" t="s">
        <v>174</v>
      </c>
      <c r="D94" s="3">
        <f t="shared" si="2"/>
        <v>93</v>
      </c>
      <c r="E94">
        <f>VLOOKUP(C94,MstSatuan!$A$2:$C$14,3,FALSE)</f>
        <v>3</v>
      </c>
      <c r="F94" t="e">
        <f>VLOOKUP(A94,Stok!$B$2:$C$85,2,FALSE)</f>
        <v>#N/A</v>
      </c>
      <c r="G94" t="str">
        <f t="shared" si="3"/>
        <v>insert into m_item(item_id, item_name, unit_code, stock, created_by, created_date, updated_by, updated_date) values(93, 'Toner HP LaserJet 204A Black', '3', 0, 1, now(), 1, now());</v>
      </c>
    </row>
    <row r="95" spans="1:7" x14ac:dyDescent="0.35">
      <c r="A95" t="s">
        <v>290</v>
      </c>
      <c r="B95" t="s">
        <v>291</v>
      </c>
      <c r="C95" t="s">
        <v>174</v>
      </c>
      <c r="D95" s="3">
        <f t="shared" si="2"/>
        <v>94</v>
      </c>
      <c r="E95">
        <f>VLOOKUP(C95,MstSatuan!$A$2:$C$14,3,FALSE)</f>
        <v>3</v>
      </c>
      <c r="F95" t="e">
        <f>VLOOKUP(A95,Stok!$B$2:$C$85,2,FALSE)</f>
        <v>#N/A</v>
      </c>
      <c r="G95" t="str">
        <f t="shared" si="3"/>
        <v>insert into m_item(item_id, item_name, unit_code, stock, created_by, created_date, updated_by, updated_date) values(94, 'Toner HP LaserJet 204A Cyan', '3', 0, 1, now(), 1, now());</v>
      </c>
    </row>
    <row r="96" spans="1:7" x14ac:dyDescent="0.35">
      <c r="A96" t="s">
        <v>214</v>
      </c>
      <c r="B96" t="s">
        <v>215</v>
      </c>
      <c r="C96" t="s">
        <v>174</v>
      </c>
      <c r="D96" s="3">
        <f t="shared" si="2"/>
        <v>95</v>
      </c>
      <c r="E96">
        <f>VLOOKUP(C96,MstSatuan!$A$2:$C$14,3,FALSE)</f>
        <v>3</v>
      </c>
      <c r="F96" t="e">
        <f>VLOOKUP(A96,Stok!$B$2:$C$85,2,FALSE)</f>
        <v>#N/A</v>
      </c>
      <c r="G96" t="str">
        <f t="shared" si="3"/>
        <v>insert into m_item(item_id, item_name, unit_code, stock, created_by, created_date, updated_by, updated_date) values(95, 'Toner HP LaserJet 204A Magenta', '3', 0, 1, now(), 1, now());</v>
      </c>
    </row>
    <row r="97" spans="1:7" x14ac:dyDescent="0.35">
      <c r="A97" t="s">
        <v>32</v>
      </c>
      <c r="B97" t="s">
        <v>265</v>
      </c>
      <c r="C97" t="s">
        <v>174</v>
      </c>
      <c r="D97" s="3">
        <f t="shared" si="2"/>
        <v>96</v>
      </c>
      <c r="E97">
        <f>VLOOKUP(C97,MstSatuan!$A$2:$C$14,3,FALSE)</f>
        <v>3</v>
      </c>
      <c r="F97">
        <f>VLOOKUP(A97,Stok!$B$2:$C$85,2,FALSE)</f>
        <v>1</v>
      </c>
      <c r="G97" t="str">
        <f t="shared" si="3"/>
        <v>insert into m_item(item_id, item_name, unit_code, stock, created_by, created_date, updated_by, updated_date) values(96, 'Toner HP LaserJet 204A Yellow', '3', 1, 1, now(), 1, now());</v>
      </c>
    </row>
    <row r="98" spans="1:7" x14ac:dyDescent="0.35">
      <c r="A98" t="s">
        <v>164</v>
      </c>
      <c r="B98" t="s">
        <v>243</v>
      </c>
      <c r="C98" t="s">
        <v>174</v>
      </c>
      <c r="D98" s="3">
        <f t="shared" si="2"/>
        <v>97</v>
      </c>
      <c r="E98">
        <f>VLOOKUP(C98,MstSatuan!$A$2:$C$14,3,FALSE)</f>
        <v>3</v>
      </c>
      <c r="F98">
        <f>VLOOKUP(A98,Stok!$B$2:$C$85,2,FALSE)</f>
        <v>1</v>
      </c>
      <c r="G98" t="str">
        <f t="shared" si="3"/>
        <v>insert into m_item(item_id, item_name, unit_code, stock, created_by, created_date, updated_by, updated_date) values(97, 'Toner HP LaserJet 48A', '3', 1, 1, now(), 1, now());</v>
      </c>
    </row>
    <row r="99" spans="1:7" x14ac:dyDescent="0.35">
      <c r="A99" t="s">
        <v>286</v>
      </c>
      <c r="B99" t="s">
        <v>287</v>
      </c>
      <c r="C99" t="s">
        <v>174</v>
      </c>
      <c r="D99" s="3">
        <f t="shared" si="2"/>
        <v>98</v>
      </c>
      <c r="E99">
        <f>VLOOKUP(C99,MstSatuan!$A$2:$C$14,3,FALSE)</f>
        <v>3</v>
      </c>
      <c r="F99" t="e">
        <f>VLOOKUP(A99,Stok!$B$2:$C$85,2,FALSE)</f>
        <v>#N/A</v>
      </c>
      <c r="G99" t="str">
        <f t="shared" si="3"/>
        <v>insert into m_item(item_id, item_name, unit_code, stock, created_by, created_date, updated_by, updated_date) values(98, 'Toner HP LaserJet 79A', '3', 0, 1, now(), 1, now());</v>
      </c>
    </row>
    <row r="100" spans="1:7" x14ac:dyDescent="0.35">
      <c r="A100" t="s">
        <v>168</v>
      </c>
      <c r="B100" t="s">
        <v>210</v>
      </c>
      <c r="C100" t="s">
        <v>174</v>
      </c>
      <c r="D100" s="3">
        <f t="shared" si="2"/>
        <v>99</v>
      </c>
      <c r="E100">
        <f>VLOOKUP(C100,MstSatuan!$A$2:$C$14,3,FALSE)</f>
        <v>3</v>
      </c>
      <c r="F100">
        <f>VLOOKUP(A100,Stok!$B$2:$C$85,2,FALSE)</f>
        <v>7</v>
      </c>
      <c r="G100" t="str">
        <f t="shared" si="3"/>
        <v>insert into m_item(item_id, item_name, unit_code, stock, created_by, created_date, updated_by, updated_date) values(99, 'Toner laserJet HP 35 A', '3', 7, 1, now(), 1, now());</v>
      </c>
    </row>
    <row r="101" spans="1:7" x14ac:dyDescent="0.35">
      <c r="A101" t="s">
        <v>154</v>
      </c>
      <c r="B101" t="s">
        <v>199</v>
      </c>
      <c r="C101" t="s">
        <v>174</v>
      </c>
      <c r="D101" s="3">
        <f t="shared" si="2"/>
        <v>100</v>
      </c>
      <c r="E101">
        <f>VLOOKUP(C101,MstSatuan!$A$2:$C$14,3,FALSE)</f>
        <v>3</v>
      </c>
      <c r="F101">
        <f>VLOOKUP(A101,Stok!$B$2:$C$85,2,FALSE)</f>
        <v>69</v>
      </c>
      <c r="G101" t="str">
        <f t="shared" si="3"/>
        <v>insert into m_item(item_id, item_name, unit_code, stock, created_by, created_date, updated_by, updated_date) values(100, 'Zipper Bag File', '3', 69, 1, now(), 1, now());</v>
      </c>
    </row>
  </sheetData>
  <autoFilter ref="A1:C101" xr:uid="{B62700AD-590C-4000-A398-3628BB27BDCE}">
    <sortState xmlns:xlrd2="http://schemas.microsoft.com/office/spreadsheetml/2017/richdata2" ref="A2:C101">
      <sortCondition ref="B1:B10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45E9-E465-4E83-A1B0-292B39EF23FA}">
  <dimension ref="A1:J34"/>
  <sheetViews>
    <sheetView tabSelected="1" topLeftCell="H1" zoomScale="85" zoomScaleNormal="85" workbookViewId="0">
      <selection sqref="A1:J1"/>
    </sheetView>
  </sheetViews>
  <sheetFormatPr defaultRowHeight="14.5" x14ac:dyDescent="0.35"/>
  <cols>
    <col min="1" max="1" width="37.81640625" bestFit="1" customWidth="1"/>
    <col min="2" max="2" width="13.26953125" bestFit="1" customWidth="1"/>
    <col min="3" max="3" width="5.1796875" bestFit="1" customWidth="1"/>
    <col min="4" max="4" width="7.453125" bestFit="1" customWidth="1"/>
    <col min="5" max="6" width="21.453125" bestFit="1" customWidth="1"/>
    <col min="7" max="7" width="255.6328125" bestFit="1" customWidth="1"/>
    <col min="8" max="8" width="11" bestFit="1" customWidth="1"/>
    <col min="9" max="9" width="8.6328125" bestFit="1" customWidth="1"/>
    <col min="10" max="10" width="10.1796875" bestFit="1" customWidth="1"/>
  </cols>
  <sheetData>
    <row r="1" spans="1:10" x14ac:dyDescent="0.35">
      <c r="A1" t="s">
        <v>0</v>
      </c>
      <c r="B1" t="s">
        <v>330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</row>
    <row r="2" spans="1:10" x14ac:dyDescent="0.35">
      <c r="A2" t="s">
        <v>580</v>
      </c>
      <c r="B2" t="s">
        <v>320</v>
      </c>
      <c r="C2" t="s">
        <v>581</v>
      </c>
      <c r="D2">
        <v>3</v>
      </c>
      <c r="E2" t="s">
        <v>582</v>
      </c>
      <c r="F2" t="s">
        <v>583</v>
      </c>
      <c r="G2" t="s">
        <v>175</v>
      </c>
      <c r="H2">
        <v>0</v>
      </c>
      <c r="I2">
        <v>0</v>
      </c>
      <c r="J2" t="s">
        <v>175</v>
      </c>
    </row>
    <row r="3" spans="1:10" x14ac:dyDescent="0.35">
      <c r="A3" t="s">
        <v>584</v>
      </c>
      <c r="B3" t="s">
        <v>326</v>
      </c>
      <c r="C3" t="s">
        <v>581</v>
      </c>
      <c r="D3">
        <v>2</v>
      </c>
      <c r="E3" t="s">
        <v>585</v>
      </c>
      <c r="F3" t="s">
        <v>586</v>
      </c>
      <c r="G3" t="s">
        <v>175</v>
      </c>
      <c r="H3">
        <v>0</v>
      </c>
      <c r="I3">
        <v>0</v>
      </c>
      <c r="J3" t="s">
        <v>175</v>
      </c>
    </row>
    <row r="4" spans="1:10" x14ac:dyDescent="0.35">
      <c r="A4" t="s">
        <v>587</v>
      </c>
      <c r="B4" t="s">
        <v>320</v>
      </c>
      <c r="C4" t="s">
        <v>581</v>
      </c>
      <c r="D4">
        <v>3</v>
      </c>
      <c r="E4" t="s">
        <v>582</v>
      </c>
      <c r="F4" t="s">
        <v>583</v>
      </c>
      <c r="G4" t="s">
        <v>175</v>
      </c>
      <c r="H4">
        <v>0</v>
      </c>
      <c r="I4">
        <v>0</v>
      </c>
      <c r="J4" t="s">
        <v>175</v>
      </c>
    </row>
    <row r="5" spans="1:10" x14ac:dyDescent="0.35">
      <c r="A5" t="s">
        <v>588</v>
      </c>
      <c r="B5" t="s">
        <v>320</v>
      </c>
      <c r="C5" t="s">
        <v>589</v>
      </c>
      <c r="D5">
        <v>3</v>
      </c>
      <c r="E5" t="s">
        <v>582</v>
      </c>
      <c r="F5" t="s">
        <v>583</v>
      </c>
      <c r="G5" t="s">
        <v>590</v>
      </c>
      <c r="H5">
        <v>3</v>
      </c>
      <c r="I5">
        <v>500</v>
      </c>
      <c r="J5" s="2">
        <v>1000000</v>
      </c>
    </row>
    <row r="6" spans="1:10" x14ac:dyDescent="0.35">
      <c r="A6" t="s">
        <v>591</v>
      </c>
      <c r="B6" t="s">
        <v>320</v>
      </c>
      <c r="C6" t="s">
        <v>581</v>
      </c>
      <c r="D6">
        <v>2</v>
      </c>
      <c r="E6" t="s">
        <v>582</v>
      </c>
      <c r="F6" t="s">
        <v>592</v>
      </c>
      <c r="G6" t="s">
        <v>175</v>
      </c>
      <c r="H6">
        <v>0</v>
      </c>
      <c r="I6">
        <v>0</v>
      </c>
      <c r="J6" t="s">
        <v>175</v>
      </c>
    </row>
    <row r="7" spans="1:10" x14ac:dyDescent="0.35">
      <c r="A7" t="s">
        <v>593</v>
      </c>
      <c r="B7" t="s">
        <v>326</v>
      </c>
      <c r="C7" t="s">
        <v>594</v>
      </c>
      <c r="D7">
        <v>2</v>
      </c>
      <c r="E7" t="s">
        <v>585</v>
      </c>
      <c r="F7" t="s">
        <v>586</v>
      </c>
      <c r="G7" t="s">
        <v>595</v>
      </c>
      <c r="H7">
        <v>2</v>
      </c>
      <c r="I7">
        <v>200</v>
      </c>
      <c r="J7" s="2">
        <v>1000000</v>
      </c>
    </row>
    <row r="8" spans="1:10" x14ac:dyDescent="0.35">
      <c r="A8" t="s">
        <v>596</v>
      </c>
      <c r="B8" t="s">
        <v>320</v>
      </c>
      <c r="C8" t="s">
        <v>581</v>
      </c>
      <c r="D8">
        <v>3</v>
      </c>
      <c r="E8" t="s">
        <v>582</v>
      </c>
      <c r="F8" t="s">
        <v>583</v>
      </c>
      <c r="G8" t="s">
        <v>175</v>
      </c>
      <c r="H8">
        <v>0</v>
      </c>
      <c r="I8">
        <v>0</v>
      </c>
      <c r="J8" t="s">
        <v>175</v>
      </c>
    </row>
    <row r="9" spans="1:10" x14ac:dyDescent="0.35">
      <c r="A9" t="s">
        <v>597</v>
      </c>
      <c r="B9" t="s">
        <v>326</v>
      </c>
      <c r="C9" t="s">
        <v>589</v>
      </c>
      <c r="D9">
        <v>2</v>
      </c>
      <c r="E9" t="s">
        <v>585</v>
      </c>
      <c r="F9" t="s">
        <v>586</v>
      </c>
      <c r="G9" t="s">
        <v>598</v>
      </c>
      <c r="H9">
        <v>2</v>
      </c>
      <c r="I9">
        <v>200</v>
      </c>
      <c r="J9" s="2">
        <v>1000000</v>
      </c>
    </row>
    <row r="10" spans="1:10" x14ac:dyDescent="0.35">
      <c r="A10" t="s">
        <v>599</v>
      </c>
      <c r="B10" t="s">
        <v>320</v>
      </c>
      <c r="C10" t="s">
        <v>581</v>
      </c>
      <c r="D10">
        <v>2</v>
      </c>
      <c r="E10" t="s">
        <v>582</v>
      </c>
      <c r="F10" t="s">
        <v>592</v>
      </c>
      <c r="G10" t="s">
        <v>175</v>
      </c>
      <c r="H10">
        <v>0</v>
      </c>
      <c r="I10">
        <v>0</v>
      </c>
      <c r="J10" t="s">
        <v>175</v>
      </c>
    </row>
    <row r="11" spans="1:10" x14ac:dyDescent="0.35">
      <c r="A11" t="s">
        <v>600</v>
      </c>
      <c r="B11" t="s">
        <v>326</v>
      </c>
      <c r="C11" t="s">
        <v>589</v>
      </c>
      <c r="D11">
        <v>2</v>
      </c>
      <c r="E11" t="s">
        <v>585</v>
      </c>
      <c r="F11" t="s">
        <v>586</v>
      </c>
      <c r="G11" t="s">
        <v>598</v>
      </c>
      <c r="H11">
        <v>2</v>
      </c>
      <c r="I11">
        <v>200</v>
      </c>
      <c r="J11" s="2">
        <v>1000000</v>
      </c>
    </row>
    <row r="12" spans="1:10" x14ac:dyDescent="0.35">
      <c r="A12" t="s">
        <v>601</v>
      </c>
      <c r="B12" t="s">
        <v>326</v>
      </c>
      <c r="C12" t="s">
        <v>589</v>
      </c>
      <c r="D12">
        <v>2</v>
      </c>
      <c r="E12" t="s">
        <v>585</v>
      </c>
      <c r="F12" t="s">
        <v>586</v>
      </c>
      <c r="G12" t="s">
        <v>598</v>
      </c>
      <c r="H12">
        <v>2</v>
      </c>
      <c r="I12">
        <v>200</v>
      </c>
      <c r="J12" s="2">
        <v>1000000</v>
      </c>
    </row>
    <row r="13" spans="1:10" x14ac:dyDescent="0.35">
      <c r="A13" t="s">
        <v>602</v>
      </c>
      <c r="B13" t="s">
        <v>326</v>
      </c>
      <c r="C13" t="s">
        <v>581</v>
      </c>
      <c r="D13">
        <v>2</v>
      </c>
      <c r="E13" t="s">
        <v>585</v>
      </c>
      <c r="F13" t="s">
        <v>586</v>
      </c>
      <c r="G13" t="s">
        <v>175</v>
      </c>
      <c r="H13">
        <v>0</v>
      </c>
      <c r="I13">
        <v>0</v>
      </c>
      <c r="J13" t="s">
        <v>175</v>
      </c>
    </row>
    <row r="14" spans="1:10" x14ac:dyDescent="0.35">
      <c r="A14" t="s">
        <v>603</v>
      </c>
      <c r="B14" t="s">
        <v>326</v>
      </c>
      <c r="C14" t="s">
        <v>604</v>
      </c>
      <c r="D14">
        <v>2</v>
      </c>
      <c r="E14" t="s">
        <v>585</v>
      </c>
      <c r="F14" t="s">
        <v>586</v>
      </c>
      <c r="G14" t="s">
        <v>605</v>
      </c>
      <c r="H14">
        <v>2</v>
      </c>
      <c r="I14">
        <v>200</v>
      </c>
      <c r="J14" s="2">
        <v>1000000</v>
      </c>
    </row>
    <row r="15" spans="1:10" x14ac:dyDescent="0.35">
      <c r="A15" t="s">
        <v>606</v>
      </c>
      <c r="B15" t="s">
        <v>326</v>
      </c>
      <c r="C15" t="s">
        <v>581</v>
      </c>
      <c r="D15">
        <v>2</v>
      </c>
      <c r="E15" t="s">
        <v>585</v>
      </c>
      <c r="F15" t="s">
        <v>586</v>
      </c>
      <c r="G15" t="s">
        <v>175</v>
      </c>
      <c r="H15">
        <v>0</v>
      </c>
      <c r="I15">
        <v>0</v>
      </c>
      <c r="J15" t="s">
        <v>175</v>
      </c>
    </row>
    <row r="16" spans="1:10" x14ac:dyDescent="0.35">
      <c r="A16" t="s">
        <v>607</v>
      </c>
      <c r="B16" t="s">
        <v>322</v>
      </c>
      <c r="C16" t="s">
        <v>581</v>
      </c>
      <c r="D16">
        <v>2</v>
      </c>
      <c r="E16" t="s">
        <v>608</v>
      </c>
      <c r="F16" t="s">
        <v>609</v>
      </c>
      <c r="G16" t="s">
        <v>175</v>
      </c>
      <c r="H16">
        <v>0</v>
      </c>
      <c r="I16">
        <v>0</v>
      </c>
      <c r="J16" t="s">
        <v>175</v>
      </c>
    </row>
    <row r="17" spans="1:10" x14ac:dyDescent="0.35">
      <c r="A17" t="s">
        <v>610</v>
      </c>
      <c r="B17" t="s">
        <v>326</v>
      </c>
      <c r="C17" t="s">
        <v>589</v>
      </c>
      <c r="D17">
        <v>2</v>
      </c>
      <c r="E17" t="s">
        <v>585</v>
      </c>
      <c r="F17" t="s">
        <v>586</v>
      </c>
      <c r="G17" t="s">
        <v>598</v>
      </c>
      <c r="H17">
        <v>2</v>
      </c>
      <c r="I17">
        <v>200</v>
      </c>
      <c r="J17" s="2">
        <v>1000000</v>
      </c>
    </row>
    <row r="18" spans="1:10" x14ac:dyDescent="0.35">
      <c r="A18" t="s">
        <v>611</v>
      </c>
      <c r="B18" t="s">
        <v>326</v>
      </c>
      <c r="C18" t="s">
        <v>581</v>
      </c>
      <c r="D18">
        <v>2</v>
      </c>
      <c r="E18" t="s">
        <v>585</v>
      </c>
      <c r="F18" t="s">
        <v>586</v>
      </c>
      <c r="G18" t="s">
        <v>175</v>
      </c>
      <c r="H18">
        <v>0</v>
      </c>
      <c r="I18">
        <v>0</v>
      </c>
      <c r="J18" t="s">
        <v>175</v>
      </c>
    </row>
    <row r="19" spans="1:10" x14ac:dyDescent="0.35">
      <c r="A19" t="s">
        <v>612</v>
      </c>
      <c r="B19" t="s">
        <v>326</v>
      </c>
      <c r="C19" t="s">
        <v>581</v>
      </c>
      <c r="D19">
        <v>2</v>
      </c>
      <c r="E19" t="s">
        <v>585</v>
      </c>
      <c r="F19" t="s">
        <v>586</v>
      </c>
      <c r="G19" t="s">
        <v>175</v>
      </c>
      <c r="H19">
        <v>0</v>
      </c>
      <c r="I19">
        <v>0</v>
      </c>
      <c r="J19" t="s">
        <v>175</v>
      </c>
    </row>
    <row r="20" spans="1:10" x14ac:dyDescent="0.35">
      <c r="A20" t="s">
        <v>613</v>
      </c>
      <c r="B20" t="s">
        <v>320</v>
      </c>
      <c r="C20" t="s">
        <v>581</v>
      </c>
      <c r="D20">
        <v>2</v>
      </c>
      <c r="E20" t="s">
        <v>582</v>
      </c>
      <c r="F20" t="s">
        <v>592</v>
      </c>
      <c r="G20" t="s">
        <v>175</v>
      </c>
      <c r="H20">
        <v>0</v>
      </c>
      <c r="I20">
        <v>0</v>
      </c>
      <c r="J20" t="s">
        <v>175</v>
      </c>
    </row>
    <row r="21" spans="1:10" x14ac:dyDescent="0.35">
      <c r="A21" t="s">
        <v>614</v>
      </c>
      <c r="B21" t="s">
        <v>326</v>
      </c>
      <c r="C21" t="s">
        <v>604</v>
      </c>
      <c r="D21">
        <v>2</v>
      </c>
      <c r="E21" t="s">
        <v>585</v>
      </c>
      <c r="F21" t="s">
        <v>586</v>
      </c>
      <c r="G21" t="s">
        <v>605</v>
      </c>
      <c r="H21">
        <v>2</v>
      </c>
      <c r="I21">
        <v>200</v>
      </c>
      <c r="J21" s="2">
        <v>1000000</v>
      </c>
    </row>
    <row r="22" spans="1:10" x14ac:dyDescent="0.35">
      <c r="A22" t="s">
        <v>615</v>
      </c>
      <c r="B22" t="s">
        <v>324</v>
      </c>
      <c r="C22" t="s">
        <v>581</v>
      </c>
      <c r="D22">
        <v>2</v>
      </c>
      <c r="E22" t="s">
        <v>616</v>
      </c>
      <c r="F22" t="s">
        <v>617</v>
      </c>
      <c r="G22" t="s">
        <v>175</v>
      </c>
      <c r="H22">
        <v>0</v>
      </c>
      <c r="I22">
        <v>0</v>
      </c>
      <c r="J22" t="s">
        <v>175</v>
      </c>
    </row>
    <row r="23" spans="1:10" x14ac:dyDescent="0.35">
      <c r="A23" t="s">
        <v>618</v>
      </c>
      <c r="B23" t="s">
        <v>326</v>
      </c>
      <c r="C23" t="s">
        <v>604</v>
      </c>
      <c r="D23">
        <v>2</v>
      </c>
      <c r="E23" t="s">
        <v>585</v>
      </c>
      <c r="F23" t="s">
        <v>586</v>
      </c>
      <c r="G23" t="s">
        <v>605</v>
      </c>
      <c r="H23">
        <v>2</v>
      </c>
      <c r="I23">
        <v>200</v>
      </c>
      <c r="J23" s="2">
        <v>1000000</v>
      </c>
    </row>
    <row r="24" spans="1:10" x14ac:dyDescent="0.35">
      <c r="A24" t="s">
        <v>619</v>
      </c>
      <c r="B24" t="s">
        <v>320</v>
      </c>
      <c r="C24" t="s">
        <v>581</v>
      </c>
      <c r="D24">
        <v>2</v>
      </c>
      <c r="E24" t="s">
        <v>582</v>
      </c>
      <c r="F24" t="s">
        <v>592</v>
      </c>
      <c r="G24" t="s">
        <v>175</v>
      </c>
      <c r="H24">
        <v>0</v>
      </c>
      <c r="I24">
        <v>0</v>
      </c>
      <c r="J24" t="s">
        <v>175</v>
      </c>
    </row>
    <row r="25" spans="1:10" x14ac:dyDescent="0.35">
      <c r="A25" t="s">
        <v>620</v>
      </c>
      <c r="B25" t="s">
        <v>326</v>
      </c>
      <c r="C25" t="s">
        <v>604</v>
      </c>
      <c r="D25">
        <v>2</v>
      </c>
      <c r="E25" t="s">
        <v>585</v>
      </c>
      <c r="F25" t="s">
        <v>586</v>
      </c>
      <c r="G25" t="s">
        <v>605</v>
      </c>
      <c r="H25">
        <v>2</v>
      </c>
      <c r="I25">
        <v>200</v>
      </c>
      <c r="J25" s="2">
        <v>1000000</v>
      </c>
    </row>
    <row r="26" spans="1:10" x14ac:dyDescent="0.35">
      <c r="A26" t="s">
        <v>621</v>
      </c>
      <c r="B26" t="s">
        <v>320</v>
      </c>
      <c r="C26" t="s">
        <v>589</v>
      </c>
      <c r="D26">
        <v>3</v>
      </c>
      <c r="E26" t="s">
        <v>582</v>
      </c>
      <c r="F26" t="s">
        <v>583</v>
      </c>
      <c r="G26" t="s">
        <v>590</v>
      </c>
      <c r="H26">
        <v>3</v>
      </c>
      <c r="I26">
        <v>500</v>
      </c>
      <c r="J26" s="2">
        <v>1000000</v>
      </c>
    </row>
    <row r="27" spans="1:10" x14ac:dyDescent="0.35">
      <c r="A27" t="s">
        <v>622</v>
      </c>
      <c r="B27" t="s">
        <v>320</v>
      </c>
      <c r="C27" t="s">
        <v>581</v>
      </c>
      <c r="D27">
        <v>3</v>
      </c>
      <c r="E27" t="s">
        <v>582</v>
      </c>
      <c r="F27" t="s">
        <v>583</v>
      </c>
      <c r="G27" t="s">
        <v>175</v>
      </c>
      <c r="H27">
        <v>0</v>
      </c>
      <c r="I27">
        <v>0</v>
      </c>
      <c r="J27" t="s">
        <v>175</v>
      </c>
    </row>
    <row r="28" spans="1:10" x14ac:dyDescent="0.35">
      <c r="A28" t="s">
        <v>623</v>
      </c>
      <c r="B28" t="s">
        <v>326</v>
      </c>
      <c r="C28" t="s">
        <v>581</v>
      </c>
      <c r="D28">
        <v>2</v>
      </c>
      <c r="E28" t="s">
        <v>585</v>
      </c>
      <c r="F28" t="s">
        <v>586</v>
      </c>
      <c r="G28" t="s">
        <v>175</v>
      </c>
      <c r="H28">
        <v>0</v>
      </c>
      <c r="I28">
        <v>0</v>
      </c>
      <c r="J28" t="s">
        <v>175</v>
      </c>
    </row>
    <row r="29" spans="1:10" x14ac:dyDescent="0.35">
      <c r="A29" t="s">
        <v>624</v>
      </c>
      <c r="B29" t="s">
        <v>324</v>
      </c>
      <c r="C29" t="s">
        <v>581</v>
      </c>
      <c r="D29">
        <v>2</v>
      </c>
      <c r="E29" t="s">
        <v>616</v>
      </c>
      <c r="F29" t="s">
        <v>617</v>
      </c>
      <c r="G29" t="s">
        <v>175</v>
      </c>
      <c r="H29">
        <v>0</v>
      </c>
      <c r="I29">
        <v>0</v>
      </c>
      <c r="J29" t="s">
        <v>175</v>
      </c>
    </row>
    <row r="30" spans="1:10" x14ac:dyDescent="0.35">
      <c r="A30" t="s">
        <v>625</v>
      </c>
      <c r="B30" t="s">
        <v>326</v>
      </c>
      <c r="C30" t="s">
        <v>581</v>
      </c>
      <c r="D30">
        <v>2</v>
      </c>
      <c r="E30" t="s">
        <v>585</v>
      </c>
      <c r="F30" t="s">
        <v>586</v>
      </c>
      <c r="G30" t="s">
        <v>175</v>
      </c>
      <c r="H30">
        <v>0</v>
      </c>
      <c r="I30">
        <v>0</v>
      </c>
      <c r="J30" t="s">
        <v>175</v>
      </c>
    </row>
    <row r="31" spans="1:10" x14ac:dyDescent="0.35">
      <c r="A31" t="s">
        <v>626</v>
      </c>
      <c r="B31" t="s">
        <v>326</v>
      </c>
      <c r="C31" t="s">
        <v>589</v>
      </c>
      <c r="D31">
        <v>2</v>
      </c>
      <c r="E31" t="s">
        <v>585</v>
      </c>
      <c r="F31" t="s">
        <v>586</v>
      </c>
      <c r="G31" t="s">
        <v>598</v>
      </c>
      <c r="H31">
        <v>2</v>
      </c>
      <c r="I31">
        <v>200</v>
      </c>
      <c r="J31" s="2">
        <v>1000000</v>
      </c>
    </row>
    <row r="32" spans="1:10" x14ac:dyDescent="0.35">
      <c r="A32" t="s">
        <v>627</v>
      </c>
      <c r="B32" t="s">
        <v>320</v>
      </c>
      <c r="C32" t="s">
        <v>589</v>
      </c>
      <c r="D32">
        <v>2</v>
      </c>
      <c r="E32" t="s">
        <v>582</v>
      </c>
      <c r="F32" t="s">
        <v>592</v>
      </c>
      <c r="G32" t="s">
        <v>628</v>
      </c>
      <c r="H32">
        <v>2</v>
      </c>
      <c r="I32">
        <v>200</v>
      </c>
      <c r="J32" s="2">
        <v>1000000</v>
      </c>
    </row>
    <row r="33" spans="1:10" x14ac:dyDescent="0.35">
      <c r="A33" t="s">
        <v>629</v>
      </c>
      <c r="B33" t="s">
        <v>326</v>
      </c>
      <c r="C33" t="s">
        <v>581</v>
      </c>
      <c r="D33">
        <v>2</v>
      </c>
      <c r="E33" t="s">
        <v>585</v>
      </c>
      <c r="F33" t="s">
        <v>586</v>
      </c>
      <c r="G33" t="s">
        <v>175</v>
      </c>
      <c r="H33">
        <v>0</v>
      </c>
      <c r="I33">
        <v>0</v>
      </c>
      <c r="J33" t="s">
        <v>175</v>
      </c>
    </row>
    <row r="34" spans="1:10" x14ac:dyDescent="0.35">
      <c r="A34" t="s">
        <v>630</v>
      </c>
      <c r="B34" t="s">
        <v>326</v>
      </c>
      <c r="C34" t="s">
        <v>589</v>
      </c>
      <c r="D34">
        <v>2</v>
      </c>
      <c r="E34" t="s">
        <v>585</v>
      </c>
      <c r="F34" t="s">
        <v>586</v>
      </c>
      <c r="G34" t="s">
        <v>598</v>
      </c>
      <c r="H34">
        <v>2</v>
      </c>
      <c r="I34">
        <v>200</v>
      </c>
      <c r="J34" s="2">
        <v>1000000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FDE2-EB8D-4012-937B-EC976993AEB7}">
  <dimension ref="A1:C54"/>
  <sheetViews>
    <sheetView workbookViewId="0">
      <selection activeCell="B1" sqref="B1:C1"/>
    </sheetView>
  </sheetViews>
  <sheetFormatPr defaultRowHeight="14.5" x14ac:dyDescent="0.35"/>
  <cols>
    <col min="1" max="1" width="38.08984375" bestFit="1" customWidth="1"/>
    <col min="2" max="2" width="38.36328125" bestFit="1" customWidth="1"/>
    <col min="3" max="3" width="37.81640625" bestFit="1" customWidth="1"/>
  </cols>
  <sheetData>
    <row r="1" spans="1:3" x14ac:dyDescent="0.35">
      <c r="A1" t="s">
        <v>0</v>
      </c>
      <c r="B1" t="s">
        <v>1</v>
      </c>
      <c r="C1" t="s">
        <v>631</v>
      </c>
    </row>
    <row r="2" spans="1:3" x14ac:dyDescent="0.35">
      <c r="A2" s="1" t="s">
        <v>632</v>
      </c>
      <c r="B2" t="s">
        <v>90</v>
      </c>
      <c r="C2" t="s">
        <v>603</v>
      </c>
    </row>
    <row r="3" spans="1:3" x14ac:dyDescent="0.35">
      <c r="A3" t="s">
        <v>633</v>
      </c>
      <c r="B3" t="s">
        <v>164</v>
      </c>
      <c r="C3" t="s">
        <v>601</v>
      </c>
    </row>
    <row r="4" spans="1:3" x14ac:dyDescent="0.35">
      <c r="A4" t="s">
        <v>634</v>
      </c>
      <c r="B4" t="s">
        <v>170</v>
      </c>
      <c r="C4" t="s">
        <v>597</v>
      </c>
    </row>
    <row r="5" spans="1:3" x14ac:dyDescent="0.35">
      <c r="A5" t="s">
        <v>635</v>
      </c>
      <c r="B5" t="s">
        <v>138</v>
      </c>
      <c r="C5" t="s">
        <v>621</v>
      </c>
    </row>
    <row r="6" spans="1:3" x14ac:dyDescent="0.35">
      <c r="A6" t="s">
        <v>636</v>
      </c>
      <c r="B6" t="s">
        <v>20</v>
      </c>
      <c r="C6" t="s">
        <v>599</v>
      </c>
    </row>
    <row r="7" spans="1:3" x14ac:dyDescent="0.35">
      <c r="A7" t="s">
        <v>637</v>
      </c>
      <c r="B7" t="s">
        <v>90</v>
      </c>
      <c r="C7" t="s">
        <v>626</v>
      </c>
    </row>
    <row r="8" spans="1:3" x14ac:dyDescent="0.35">
      <c r="A8" t="s">
        <v>638</v>
      </c>
      <c r="B8" t="s">
        <v>36</v>
      </c>
      <c r="C8" t="s">
        <v>627</v>
      </c>
    </row>
    <row r="9" spans="1:3" x14ac:dyDescent="0.35">
      <c r="A9" t="s">
        <v>639</v>
      </c>
      <c r="B9" t="s">
        <v>164</v>
      </c>
      <c r="C9" t="s">
        <v>618</v>
      </c>
    </row>
    <row r="10" spans="1:3" x14ac:dyDescent="0.35">
      <c r="A10" t="s">
        <v>640</v>
      </c>
      <c r="B10" t="s">
        <v>164</v>
      </c>
      <c r="C10" t="s">
        <v>620</v>
      </c>
    </row>
    <row r="11" spans="1:3" x14ac:dyDescent="0.35">
      <c r="A11" t="s">
        <v>641</v>
      </c>
      <c r="B11" t="s">
        <v>170</v>
      </c>
      <c r="C11" t="s">
        <v>603</v>
      </c>
    </row>
    <row r="12" spans="1:3" x14ac:dyDescent="0.35">
      <c r="A12" t="s">
        <v>642</v>
      </c>
      <c r="B12" t="s">
        <v>164</v>
      </c>
      <c r="C12" t="s">
        <v>614</v>
      </c>
    </row>
    <row r="13" spans="1:3" x14ac:dyDescent="0.35">
      <c r="A13" t="s">
        <v>643</v>
      </c>
      <c r="B13" t="s">
        <v>90</v>
      </c>
      <c r="C13" t="s">
        <v>602</v>
      </c>
    </row>
    <row r="14" spans="1:3" x14ac:dyDescent="0.35">
      <c r="A14" t="s">
        <v>644</v>
      </c>
      <c r="B14" t="s">
        <v>90</v>
      </c>
      <c r="C14" t="s">
        <v>593</v>
      </c>
    </row>
    <row r="15" spans="1:3" x14ac:dyDescent="0.35">
      <c r="A15" t="s">
        <v>645</v>
      </c>
      <c r="B15" t="s">
        <v>164</v>
      </c>
      <c r="C15" t="s">
        <v>611</v>
      </c>
    </row>
    <row r="16" spans="1:3" x14ac:dyDescent="0.35">
      <c r="A16" t="s">
        <v>646</v>
      </c>
      <c r="B16" t="s">
        <v>112</v>
      </c>
      <c r="C16" t="s">
        <v>587</v>
      </c>
    </row>
    <row r="17" spans="1:3" x14ac:dyDescent="0.35">
      <c r="A17" t="s">
        <v>647</v>
      </c>
      <c r="B17" t="s">
        <v>36</v>
      </c>
      <c r="C17" t="s">
        <v>613</v>
      </c>
    </row>
    <row r="18" spans="1:3" x14ac:dyDescent="0.35">
      <c r="A18" t="s">
        <v>648</v>
      </c>
      <c r="B18" t="s">
        <v>164</v>
      </c>
      <c r="C18" t="s">
        <v>597</v>
      </c>
    </row>
    <row r="19" spans="1:3" x14ac:dyDescent="0.35">
      <c r="A19" t="s">
        <v>649</v>
      </c>
      <c r="B19" t="s">
        <v>148</v>
      </c>
      <c r="C19" t="s">
        <v>612</v>
      </c>
    </row>
    <row r="20" spans="1:3" x14ac:dyDescent="0.35">
      <c r="A20" t="s">
        <v>650</v>
      </c>
      <c r="B20" t="s">
        <v>128</v>
      </c>
      <c r="C20" t="s">
        <v>618</v>
      </c>
    </row>
    <row r="21" spans="1:3" x14ac:dyDescent="0.35">
      <c r="A21" t="s">
        <v>651</v>
      </c>
      <c r="B21" t="s">
        <v>20</v>
      </c>
      <c r="C21" t="s">
        <v>588</v>
      </c>
    </row>
    <row r="22" spans="1:3" x14ac:dyDescent="0.35">
      <c r="A22" t="s">
        <v>652</v>
      </c>
      <c r="B22" t="s">
        <v>138</v>
      </c>
      <c r="C22" t="s">
        <v>622</v>
      </c>
    </row>
    <row r="23" spans="1:3" x14ac:dyDescent="0.35">
      <c r="A23" t="s">
        <v>653</v>
      </c>
      <c r="B23" t="s">
        <v>112</v>
      </c>
      <c r="C23" t="s">
        <v>588</v>
      </c>
    </row>
    <row r="24" spans="1:3" x14ac:dyDescent="0.35">
      <c r="A24" t="s">
        <v>654</v>
      </c>
      <c r="B24" t="s">
        <v>14</v>
      </c>
      <c r="C24" t="s">
        <v>607</v>
      </c>
    </row>
    <row r="25" spans="1:3" x14ac:dyDescent="0.35">
      <c r="A25" t="s">
        <v>655</v>
      </c>
      <c r="B25" t="s">
        <v>164</v>
      </c>
      <c r="C25" t="s">
        <v>593</v>
      </c>
    </row>
    <row r="26" spans="1:3" x14ac:dyDescent="0.35">
      <c r="A26" t="s">
        <v>656</v>
      </c>
      <c r="B26" t="s">
        <v>36</v>
      </c>
      <c r="C26" t="s">
        <v>621</v>
      </c>
    </row>
    <row r="27" spans="1:3" x14ac:dyDescent="0.35">
      <c r="A27" t="s">
        <v>657</v>
      </c>
      <c r="B27" t="s">
        <v>90</v>
      </c>
      <c r="C27" t="s">
        <v>601</v>
      </c>
    </row>
    <row r="28" spans="1:3" x14ac:dyDescent="0.35">
      <c r="A28" t="s">
        <v>658</v>
      </c>
      <c r="B28" t="s">
        <v>68</v>
      </c>
      <c r="C28" t="s">
        <v>624</v>
      </c>
    </row>
    <row r="29" spans="1:3" x14ac:dyDescent="0.35">
      <c r="A29" t="s">
        <v>659</v>
      </c>
      <c r="B29" t="s">
        <v>170</v>
      </c>
      <c r="C29" t="s">
        <v>593</v>
      </c>
    </row>
    <row r="30" spans="1:3" x14ac:dyDescent="0.35">
      <c r="A30" t="s">
        <v>660</v>
      </c>
      <c r="B30" t="s">
        <v>128</v>
      </c>
      <c r="C30" t="s">
        <v>600</v>
      </c>
    </row>
    <row r="31" spans="1:3" x14ac:dyDescent="0.35">
      <c r="A31" t="s">
        <v>661</v>
      </c>
      <c r="B31" t="s">
        <v>170</v>
      </c>
      <c r="C31" t="s">
        <v>614</v>
      </c>
    </row>
    <row r="32" spans="1:3" x14ac:dyDescent="0.35">
      <c r="A32" t="s">
        <v>662</v>
      </c>
      <c r="B32" t="s">
        <v>170</v>
      </c>
      <c r="C32" t="s">
        <v>600</v>
      </c>
    </row>
    <row r="33" spans="1:3" x14ac:dyDescent="0.35">
      <c r="A33" t="s">
        <v>663</v>
      </c>
      <c r="B33" t="s">
        <v>170</v>
      </c>
      <c r="C33" t="s">
        <v>620</v>
      </c>
    </row>
    <row r="34" spans="1:3" x14ac:dyDescent="0.35">
      <c r="A34" t="s">
        <v>664</v>
      </c>
      <c r="B34" t="s">
        <v>90</v>
      </c>
      <c r="C34" t="s">
        <v>618</v>
      </c>
    </row>
    <row r="35" spans="1:3" x14ac:dyDescent="0.35">
      <c r="A35" t="s">
        <v>665</v>
      </c>
      <c r="B35" t="s">
        <v>20</v>
      </c>
      <c r="C35" t="s">
        <v>580</v>
      </c>
    </row>
    <row r="36" spans="1:3" x14ac:dyDescent="0.35">
      <c r="A36" t="s">
        <v>666</v>
      </c>
      <c r="B36" t="s">
        <v>138</v>
      </c>
      <c r="C36" t="s">
        <v>623</v>
      </c>
    </row>
    <row r="37" spans="1:3" x14ac:dyDescent="0.35">
      <c r="A37" t="s">
        <v>667</v>
      </c>
      <c r="B37" t="s">
        <v>128</v>
      </c>
      <c r="C37" t="s">
        <v>614</v>
      </c>
    </row>
    <row r="38" spans="1:3" x14ac:dyDescent="0.35">
      <c r="A38" t="s">
        <v>668</v>
      </c>
      <c r="B38" t="s">
        <v>90</v>
      </c>
      <c r="C38" t="s">
        <v>620</v>
      </c>
    </row>
    <row r="39" spans="1:3" x14ac:dyDescent="0.35">
      <c r="A39" t="s">
        <v>669</v>
      </c>
      <c r="B39" t="s">
        <v>124</v>
      </c>
      <c r="C39" t="s">
        <v>629</v>
      </c>
    </row>
    <row r="40" spans="1:3" x14ac:dyDescent="0.35">
      <c r="A40" t="s">
        <v>670</v>
      </c>
      <c r="B40" t="s">
        <v>128</v>
      </c>
      <c r="C40" t="s">
        <v>606</v>
      </c>
    </row>
    <row r="41" spans="1:3" x14ac:dyDescent="0.35">
      <c r="A41" t="s">
        <v>671</v>
      </c>
      <c r="B41" t="s">
        <v>138</v>
      </c>
      <c r="C41" t="s">
        <v>627</v>
      </c>
    </row>
    <row r="42" spans="1:3" x14ac:dyDescent="0.35">
      <c r="A42" t="s">
        <v>672</v>
      </c>
      <c r="B42" t="s">
        <v>170</v>
      </c>
      <c r="C42" t="s">
        <v>625</v>
      </c>
    </row>
    <row r="43" spans="1:3" x14ac:dyDescent="0.35">
      <c r="A43" t="s">
        <v>673</v>
      </c>
      <c r="B43" t="s">
        <v>36</v>
      </c>
      <c r="C43" t="s">
        <v>596</v>
      </c>
    </row>
    <row r="44" spans="1:3" x14ac:dyDescent="0.35">
      <c r="A44" t="s">
        <v>674</v>
      </c>
      <c r="B44" t="s">
        <v>112</v>
      </c>
      <c r="C44" t="s">
        <v>591</v>
      </c>
    </row>
    <row r="45" spans="1:3" x14ac:dyDescent="0.35">
      <c r="A45" t="s">
        <v>675</v>
      </c>
      <c r="B45" t="s">
        <v>128</v>
      </c>
      <c r="C45" t="s">
        <v>610</v>
      </c>
    </row>
    <row r="46" spans="1:3" x14ac:dyDescent="0.35">
      <c r="A46" t="s">
        <v>676</v>
      </c>
      <c r="B46" t="s">
        <v>138</v>
      </c>
      <c r="C46" t="s">
        <v>619</v>
      </c>
    </row>
    <row r="47" spans="1:3" x14ac:dyDescent="0.35">
      <c r="A47" t="s">
        <v>677</v>
      </c>
      <c r="B47" t="s">
        <v>148</v>
      </c>
      <c r="C47" t="s">
        <v>615</v>
      </c>
    </row>
    <row r="48" spans="1:3" x14ac:dyDescent="0.35">
      <c r="A48" t="s">
        <v>678</v>
      </c>
      <c r="B48" t="s">
        <v>128</v>
      </c>
      <c r="C48" t="s">
        <v>593</v>
      </c>
    </row>
    <row r="49" spans="1:3" x14ac:dyDescent="0.35">
      <c r="A49" t="s">
        <v>679</v>
      </c>
      <c r="B49" t="s">
        <v>134</v>
      </c>
      <c r="C49" t="s">
        <v>584</v>
      </c>
    </row>
    <row r="50" spans="1:3" x14ac:dyDescent="0.35">
      <c r="A50" t="s">
        <v>680</v>
      </c>
      <c r="B50" t="s">
        <v>164</v>
      </c>
      <c r="C50" t="s">
        <v>630</v>
      </c>
    </row>
    <row r="51" spans="1:3" x14ac:dyDescent="0.35">
      <c r="A51" t="s">
        <v>681</v>
      </c>
      <c r="B51" t="s">
        <v>128</v>
      </c>
      <c r="C51" t="s">
        <v>603</v>
      </c>
    </row>
    <row r="52" spans="1:3" x14ac:dyDescent="0.35">
      <c r="A52" t="s">
        <v>682</v>
      </c>
      <c r="B52" t="s">
        <v>170</v>
      </c>
      <c r="C52" t="s">
        <v>626</v>
      </c>
    </row>
    <row r="53" spans="1:3" x14ac:dyDescent="0.35">
      <c r="A53" t="s">
        <v>683</v>
      </c>
      <c r="B53" t="s">
        <v>128</v>
      </c>
      <c r="C53" t="s">
        <v>630</v>
      </c>
    </row>
    <row r="54" spans="1:3" x14ac:dyDescent="0.35">
      <c r="A54" t="s">
        <v>684</v>
      </c>
      <c r="B54" t="s">
        <v>90</v>
      </c>
      <c r="C54" t="s">
        <v>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B32-519B-41F5-AAEB-FB864936C892}">
  <dimension ref="A1:D14"/>
  <sheetViews>
    <sheetView workbookViewId="0">
      <selection activeCell="D2" sqref="D2"/>
    </sheetView>
  </sheetViews>
  <sheetFormatPr defaultRowHeight="14.5" x14ac:dyDescent="0.35"/>
  <cols>
    <col min="1" max="1" width="38" bestFit="1" customWidth="1"/>
    <col min="2" max="2" width="5.7265625" bestFit="1" customWidth="1"/>
  </cols>
  <sheetData>
    <row r="1" spans="1:4" x14ac:dyDescent="0.35">
      <c r="A1" t="s">
        <v>0</v>
      </c>
      <c r="B1" t="s">
        <v>171</v>
      </c>
      <c r="C1" t="s">
        <v>685</v>
      </c>
    </row>
    <row r="2" spans="1:4" x14ac:dyDescent="0.35">
      <c r="A2" t="s">
        <v>307</v>
      </c>
      <c r="B2" t="s">
        <v>308</v>
      </c>
      <c r="C2" s="3">
        <f>ROW()-1</f>
        <v>1</v>
      </c>
      <c r="D2" t="str">
        <f>"insert into m_business_parameter(code, category, parameter_string, remark, created_by, created_date, updated_by, updated_date) values('"&amp;C2&amp;"','UNIT','"&amp;B2&amp;"','', 1, now(), 1, now());"</f>
        <v>insert into m_business_parameter(code, category, parameter_string, remark, created_by, created_date, updated_by, updated_date) values('1','UNIT','Botol','', 1, now(), 1, now());</v>
      </c>
    </row>
    <row r="3" spans="1:4" x14ac:dyDescent="0.35">
      <c r="A3" t="s">
        <v>180</v>
      </c>
      <c r="B3" t="s">
        <v>302</v>
      </c>
      <c r="C3" s="3">
        <f t="shared" ref="C3:C14" si="0">ROW()-1</f>
        <v>2</v>
      </c>
      <c r="D3" t="str">
        <f t="shared" ref="D3:D14" si="1">"insert into m_business_parameter(code, category, parameter_string, remark, created_by, created_date, updated_by, updated_date) values('"&amp;C3&amp;"','UNIT','"&amp;B3&amp;"','', 1, now(), 1, now());"</f>
        <v>insert into m_business_parameter(code, category, parameter_string, remark, created_by, created_date, updated_by, updated_date) values('2','UNIT','Box','', 1, now(), 1, now());</v>
      </c>
    </row>
    <row r="4" spans="1:4" x14ac:dyDescent="0.35">
      <c r="A4" t="s">
        <v>174</v>
      </c>
      <c r="B4" t="s">
        <v>309</v>
      </c>
      <c r="C4" s="3">
        <f t="shared" si="0"/>
        <v>3</v>
      </c>
      <c r="D4" t="str">
        <f t="shared" si="1"/>
        <v>insert into m_business_parameter(code, category, parameter_string, remark, created_by, created_date, updated_by, updated_date) values('3','UNIT','Buah','', 1, now(), 1, now());</v>
      </c>
    </row>
    <row r="5" spans="1:4" x14ac:dyDescent="0.35">
      <c r="A5" t="s">
        <v>264</v>
      </c>
      <c r="B5" t="s">
        <v>301</v>
      </c>
      <c r="C5" s="3">
        <f t="shared" si="0"/>
        <v>4</v>
      </c>
      <c r="D5" t="str">
        <f t="shared" si="1"/>
        <v>insert into m_business_parameter(code, category, parameter_string, remark, created_by, created_date, updated_by, updated_date) values('4','UNIT','Dus','', 1, now(), 1, now());</v>
      </c>
    </row>
    <row r="6" spans="1:4" x14ac:dyDescent="0.35">
      <c r="A6" t="s">
        <v>305</v>
      </c>
      <c r="B6" t="s">
        <v>306</v>
      </c>
      <c r="C6" s="3">
        <f t="shared" si="0"/>
        <v>5</v>
      </c>
      <c r="D6" t="str">
        <f t="shared" si="1"/>
        <v>insert into m_business_parameter(code, category, parameter_string, remark, created_by, created_date, updated_by, updated_date) values('5','UNIT','Kotak','', 1, now(), 1, now());</v>
      </c>
    </row>
    <row r="7" spans="1:4" x14ac:dyDescent="0.35">
      <c r="A7" t="s">
        <v>232</v>
      </c>
      <c r="B7" t="s">
        <v>313</v>
      </c>
      <c r="C7" s="3">
        <f t="shared" si="0"/>
        <v>6</v>
      </c>
      <c r="D7" t="str">
        <f t="shared" si="1"/>
        <v>insert into m_business_parameter(code, category, parameter_string, remark, created_by, created_date, updated_by, updated_date) values('6','UNIT','Lusin','', 1, now(), 1, now());</v>
      </c>
    </row>
    <row r="8" spans="1:4" x14ac:dyDescent="0.35">
      <c r="A8" t="s">
        <v>274</v>
      </c>
      <c r="B8" t="s">
        <v>311</v>
      </c>
      <c r="C8" s="3">
        <f t="shared" si="0"/>
        <v>7</v>
      </c>
      <c r="D8" t="str">
        <f t="shared" si="1"/>
        <v>insert into m_business_parameter(code, category, parameter_string, remark, created_by, created_date, updated_by, updated_date) values('7','UNIT','Pad','', 1, now(), 1, now());</v>
      </c>
    </row>
    <row r="9" spans="1:4" x14ac:dyDescent="0.35">
      <c r="A9" t="s">
        <v>177</v>
      </c>
      <c r="B9" t="s">
        <v>314</v>
      </c>
      <c r="C9" s="3">
        <f t="shared" si="0"/>
        <v>8</v>
      </c>
      <c r="D9" t="str">
        <f t="shared" si="1"/>
        <v>insert into m_business_parameter(code, category, parameter_string, remark, created_by, created_date, updated_by, updated_date) values('8','UNIT','Pak','', 1, now(), 1, now());</v>
      </c>
    </row>
    <row r="10" spans="1:4" x14ac:dyDescent="0.35">
      <c r="A10" t="s">
        <v>303</v>
      </c>
      <c r="B10" t="s">
        <v>304</v>
      </c>
      <c r="C10" s="3">
        <f t="shared" si="0"/>
        <v>9</v>
      </c>
      <c r="D10" t="str">
        <f t="shared" si="1"/>
        <v>insert into m_business_parameter(code, category, parameter_string, remark, created_by, created_date, updated_by, updated_date) values('9','UNIT','Pcs','', 1, now(), 1, now());</v>
      </c>
    </row>
    <row r="11" spans="1:4" x14ac:dyDescent="0.35">
      <c r="A11" t="s">
        <v>240</v>
      </c>
      <c r="B11" t="s">
        <v>312</v>
      </c>
      <c r="C11" s="3">
        <f t="shared" si="0"/>
        <v>10</v>
      </c>
      <c r="D11" t="str">
        <f t="shared" si="1"/>
        <v>insert into m_business_parameter(code, category, parameter_string, remark, created_by, created_date, updated_by, updated_date) values('10','UNIT','Rim','', 1, now(), 1, now());</v>
      </c>
    </row>
    <row r="12" spans="1:4" x14ac:dyDescent="0.35">
      <c r="A12" t="s">
        <v>204</v>
      </c>
      <c r="B12" t="s">
        <v>315</v>
      </c>
      <c r="C12" s="3">
        <f t="shared" si="0"/>
        <v>11</v>
      </c>
      <c r="D12" t="str">
        <f t="shared" si="1"/>
        <v>insert into m_business_parameter(code, category, parameter_string, remark, created_by, created_date, updated_by, updated_date) values('11','UNIT','Roll','', 1, now(), 1, now());</v>
      </c>
    </row>
    <row r="13" spans="1:4" x14ac:dyDescent="0.35">
      <c r="A13" t="s">
        <v>183</v>
      </c>
      <c r="B13" t="s">
        <v>310</v>
      </c>
      <c r="C13" s="3">
        <f t="shared" si="0"/>
        <v>12</v>
      </c>
      <c r="D13" t="str">
        <f t="shared" si="1"/>
        <v>insert into m_business_parameter(code, category, parameter_string, remark, created_by, created_date, updated_by, updated_date) values('12','UNIT','Set','', 1, now(), 1, now());</v>
      </c>
    </row>
    <row r="14" spans="1:4" x14ac:dyDescent="0.35">
      <c r="A14" t="s">
        <v>299</v>
      </c>
      <c r="B14" t="s">
        <v>300</v>
      </c>
      <c r="C14" s="3">
        <f t="shared" si="0"/>
        <v>13</v>
      </c>
      <c r="D14" t="str">
        <f t="shared" si="1"/>
        <v>insert into m_business_parameter(code, category, parameter_string, remark, created_by, created_date, updated_by, updated_date) values('13','UNIT','Unit','', 1, now(), 1, now());</v>
      </c>
    </row>
  </sheetData>
  <autoFilter ref="A1:C14" xr:uid="{6DC1DB32-519B-41F5-AAEB-FB864936C892}">
    <sortState xmlns:xlrd2="http://schemas.microsoft.com/office/spreadsheetml/2017/richdata2" ref="A2:C14">
      <sortCondition ref="B1:B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4715-89F2-4C38-9769-297B8CFB9876}">
  <dimension ref="A1:D4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316</v>
      </c>
    </row>
    <row r="2" spans="1:4" x14ac:dyDescent="0.35">
      <c r="A2">
        <v>1</v>
      </c>
      <c r="B2" t="s">
        <v>317</v>
      </c>
      <c r="D2" t="str">
        <f>"insert into m_business_parameter(code, category, parameter_string, remark, created_by, created_date, updated_by, updated_date) values('"&amp;A2&amp;"','REQUEST_STATUS','"&amp;B2&amp;"','', 1, now(), 1, now());"</f>
        <v>insert into m_business_parameter(code, category, parameter_string, remark, created_by, created_date, updated_by, updated_date) values('1','REQUEST_STATUS','Open','', 1, now(), 1, now());</v>
      </c>
    </row>
    <row r="3" spans="1:4" x14ac:dyDescent="0.35">
      <c r="A3">
        <v>2</v>
      </c>
      <c r="B3" t="s">
        <v>318</v>
      </c>
      <c r="D3" t="str">
        <f t="shared" ref="D3:D4" si="0">"insert into m_business_parameter(code, category, parameter_string, remark, created_by, created_date, updated_by, updated_date) values('"&amp;A3&amp;"','REQUEST_STATUS','"&amp;B3&amp;"','', 1, now(), 1, now());"</f>
        <v>insert into m_business_parameter(code, category, parameter_string, remark, created_by, created_date, updated_by, updated_date) values('2','REQUEST_STATUS','End','', 1, now(), 1, now());</v>
      </c>
    </row>
    <row r="4" spans="1:4" x14ac:dyDescent="0.35">
      <c r="A4">
        <v>3</v>
      </c>
      <c r="B4" t="s">
        <v>319</v>
      </c>
      <c r="D4" t="str">
        <f t="shared" si="0"/>
        <v>insert into m_business_parameter(code, category, parameter_string, remark, created_by, created_date, updated_by, updated_date) values('3','REQUEST_STATUS','Rejected','', 1, now(), 1, now());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EE30-9D84-41C4-9B29-48B1B59583B8}">
  <dimension ref="A1:D5"/>
  <sheetViews>
    <sheetView workbookViewId="0">
      <selection activeCell="D2" sqref="D2"/>
    </sheetView>
  </sheetViews>
  <sheetFormatPr defaultRowHeight="14.5" x14ac:dyDescent="0.35"/>
  <cols>
    <col min="2" max="2" width="50.08984375" bestFit="1" customWidth="1"/>
  </cols>
  <sheetData>
    <row r="1" spans="1:4" x14ac:dyDescent="0.35">
      <c r="A1" t="s">
        <v>0</v>
      </c>
      <c r="B1" t="s">
        <v>171</v>
      </c>
      <c r="C1" t="s">
        <v>687</v>
      </c>
    </row>
    <row r="2" spans="1:4" x14ac:dyDescent="0.35">
      <c r="A2" t="s">
        <v>322</v>
      </c>
      <c r="B2" t="s">
        <v>323</v>
      </c>
      <c r="C2" s="3">
        <f>ROW()-1</f>
        <v>1</v>
      </c>
      <c r="D2" t="str">
        <f>"insert into m_organization(organization_id, organization_name, created_by, created_date, updated_by, updated_date) values('"&amp;C2&amp;"','"&amp;B2&amp;"',1, now(), 1, now());"</f>
        <v>insert into m_organization(organization_id, organization_name, created_by, created_date, updated_by, updated_date) values('1','Jabatan Fungsional',1, now(), 1, now());</v>
      </c>
    </row>
    <row r="3" spans="1:4" x14ac:dyDescent="0.35">
      <c r="A3" t="s">
        <v>324</v>
      </c>
      <c r="B3" t="s">
        <v>325</v>
      </c>
      <c r="C3" s="3">
        <f t="shared" ref="C3:C5" si="0">ROW()-1</f>
        <v>2</v>
      </c>
      <c r="D3" t="str">
        <f t="shared" ref="D3:D5" si="1">"insert into m_organization(organization_id, organization_name, created_by, created_date, updated_by, updated_date) values('"&amp;C3&amp;"','"&amp;B3&amp;"',1, now(), 1, now());"</f>
        <v>insert into m_organization(organization_id, organization_name, created_by, created_date, updated_by, updated_date) values('2','Pembinaan Administrasi dan Kerja Sama Pendidikan Tinggi',1, now(), 1, now());</v>
      </c>
    </row>
    <row r="4" spans="1:4" x14ac:dyDescent="0.35">
      <c r="A4" t="s">
        <v>320</v>
      </c>
      <c r="B4" t="s">
        <v>321</v>
      </c>
      <c r="C4" s="3">
        <f t="shared" si="0"/>
        <v>3</v>
      </c>
      <c r="D4" t="str">
        <f t="shared" si="1"/>
        <v>insert into m_organization(organization_id, organization_name, created_by, created_date, updated_by, updated_date) values('3','Pendidikan dan Pelatihan',1, now(), 1, now());</v>
      </c>
    </row>
    <row r="5" spans="1:4" x14ac:dyDescent="0.35">
      <c r="A5" t="s">
        <v>326</v>
      </c>
      <c r="B5" t="s">
        <v>327</v>
      </c>
      <c r="C5" s="3">
        <f t="shared" si="0"/>
        <v>4</v>
      </c>
      <c r="D5" t="str">
        <f t="shared" si="1"/>
        <v>insert into m_organization(organization_id, organization_name, created_by, created_date, updated_by, updated_date) values('4','Tata Usaha',1, now(), 1, now());</v>
      </c>
    </row>
  </sheetData>
  <autoFilter ref="A1:B5" xr:uid="{3F4EEE30-9D84-41C4-9B29-48B1B59583B8}">
    <sortState xmlns:xlrd2="http://schemas.microsoft.com/office/spreadsheetml/2017/richdata2" ref="A2:B5">
      <sortCondition ref="B1:B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A400-3D73-4877-9F84-8AC630CECBD2}">
  <dimension ref="A1:J17"/>
  <sheetViews>
    <sheetView zoomScale="70" zoomScaleNormal="70" workbookViewId="0">
      <selection activeCell="J2" sqref="J2:J17"/>
    </sheetView>
  </sheetViews>
  <sheetFormatPr defaultRowHeight="14.5" x14ac:dyDescent="0.35"/>
  <cols>
    <col min="1" max="1" width="38.08984375" bestFit="1" customWidth="1"/>
    <col min="2" max="2" width="18.90625" bestFit="1" customWidth="1"/>
    <col min="3" max="3" width="47" bestFit="1" customWidth="1"/>
    <col min="4" max="4" width="5" bestFit="1" customWidth="1"/>
    <col min="5" max="5" width="13.26953125" bestFit="1" customWidth="1"/>
    <col min="6" max="6" width="44.7265625" bestFit="1" customWidth="1"/>
    <col min="7" max="7" width="11.36328125" bestFit="1" customWidth="1"/>
  </cols>
  <sheetData>
    <row r="1" spans="1:10" x14ac:dyDescent="0.35">
      <c r="A1" t="s">
        <v>0</v>
      </c>
      <c r="B1" t="s">
        <v>171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s="3" t="s">
        <v>687</v>
      </c>
      <c r="I1" s="3" t="s">
        <v>688</v>
      </c>
    </row>
    <row r="2" spans="1:10" x14ac:dyDescent="0.35">
      <c r="A2" t="s">
        <v>361</v>
      </c>
      <c r="B2" t="s">
        <v>362</v>
      </c>
      <c r="C2" t="s">
        <v>335</v>
      </c>
      <c r="D2" t="s">
        <v>175</v>
      </c>
      <c r="E2" t="s">
        <v>322</v>
      </c>
      <c r="F2" t="s">
        <v>175</v>
      </c>
      <c r="G2" t="s">
        <v>363</v>
      </c>
      <c r="H2" s="3">
        <f>ROW()-1</f>
        <v>1</v>
      </c>
      <c r="I2" s="3">
        <f>VLOOKUP(E2,MstUnitOrg!$A$2:$C$5,3,FALSE)</f>
        <v>1</v>
      </c>
      <c r="J2" t="str">
        <f>"insert into m_user(user_id, organization_id,name, username, password_, created_by, created_date, updated_by, updated_date) values('"&amp;H2&amp;"','"&amp;I2&amp;"','"&amp;B2&amp;"','"&amp;G2&amp;"','',1, now(), 1, now());"</f>
        <v>insert into m_user(user_id, organization_id,name, username, password_, created_by, created_date, updated_by, updated_date) values('1','1','Adhi WIrawan','adhi','',1, now(), 1, now());</v>
      </c>
    </row>
    <row r="3" spans="1:10" x14ac:dyDescent="0.35">
      <c r="A3" t="s">
        <v>333</v>
      </c>
      <c r="B3" t="s">
        <v>334</v>
      </c>
      <c r="C3" t="s">
        <v>335</v>
      </c>
      <c r="D3" t="s">
        <v>175</v>
      </c>
      <c r="E3" t="s">
        <v>326</v>
      </c>
      <c r="F3" t="s">
        <v>175</v>
      </c>
      <c r="G3" t="s">
        <v>336</v>
      </c>
      <c r="H3" s="3">
        <f t="shared" ref="H3:H17" si="0">ROW()-1</f>
        <v>2</v>
      </c>
      <c r="I3" s="3">
        <f>VLOOKUP(E3,MstUnitOrg!$A$2:$C$5,3,FALSE)</f>
        <v>4</v>
      </c>
      <c r="J3" t="str">
        <f t="shared" ref="J3:J17" si="1">"insert into m_user(user_id, organization_id,name, username, password_, created_by, created_date, updated_by, updated_date) values('"&amp;H3&amp;"','"&amp;I3&amp;"','"&amp;B3&amp;"','"&amp;G3&amp;"','',1, now(), 1, now());"</f>
        <v>insert into m_user(user_id, organization_id,name, username, password_, created_by, created_date, updated_by, updated_date) values('2','4','Asri','asri','',1, now(), 1, now());</v>
      </c>
    </row>
    <row r="4" spans="1:10" x14ac:dyDescent="0.35">
      <c r="A4" t="s">
        <v>358</v>
      </c>
      <c r="B4" t="s">
        <v>359</v>
      </c>
      <c r="C4" t="s">
        <v>335</v>
      </c>
      <c r="D4" t="s">
        <v>175</v>
      </c>
      <c r="E4" t="s">
        <v>326</v>
      </c>
      <c r="F4" t="s">
        <v>175</v>
      </c>
      <c r="G4" t="s">
        <v>360</v>
      </c>
      <c r="H4" s="3">
        <f t="shared" si="0"/>
        <v>3</v>
      </c>
      <c r="I4" s="3">
        <f>VLOOKUP(E4,MstUnitOrg!$A$2:$C$5,3,FALSE)</f>
        <v>4</v>
      </c>
      <c r="J4" t="str">
        <f t="shared" si="1"/>
        <v>insert into m_user(user_id, organization_id,name, username, password_, created_by, created_date, updated_by, updated_date) values('3','4','Avin','avin','',1, now(), 1, now());</v>
      </c>
    </row>
    <row r="5" spans="1:10" x14ac:dyDescent="0.35">
      <c r="A5" t="s">
        <v>377</v>
      </c>
      <c r="B5" t="s">
        <v>378</v>
      </c>
      <c r="C5" t="s">
        <v>335</v>
      </c>
      <c r="D5" t="s">
        <v>175</v>
      </c>
      <c r="E5" t="s">
        <v>324</v>
      </c>
      <c r="F5" t="s">
        <v>175</v>
      </c>
      <c r="G5" t="s">
        <v>379</v>
      </c>
      <c r="H5" s="3">
        <f t="shared" si="0"/>
        <v>4</v>
      </c>
      <c r="I5" s="3">
        <f>VLOOKUP(E5,MstUnitOrg!$A$2:$C$5,3,FALSE)</f>
        <v>2</v>
      </c>
      <c r="J5" t="str">
        <f t="shared" si="1"/>
        <v>insert into m_user(user_id, organization_id,name, username, password_, created_by, created_date, updated_by, updated_date) values('4','2','Bidang 3','bidang3','',1, now(), 1, now());</v>
      </c>
    </row>
    <row r="6" spans="1:10" x14ac:dyDescent="0.35">
      <c r="A6" t="s">
        <v>337</v>
      </c>
      <c r="B6" t="s">
        <v>338</v>
      </c>
      <c r="C6" t="s">
        <v>335</v>
      </c>
      <c r="D6" t="s">
        <v>175</v>
      </c>
      <c r="E6" t="s">
        <v>326</v>
      </c>
      <c r="F6" t="s">
        <v>175</v>
      </c>
      <c r="G6" t="s">
        <v>339</v>
      </c>
      <c r="H6" s="3">
        <f t="shared" si="0"/>
        <v>5</v>
      </c>
      <c r="I6" s="3">
        <f>VLOOKUP(E6,MstUnitOrg!$A$2:$C$5,3,FALSE)</f>
        <v>4</v>
      </c>
      <c r="J6" t="str">
        <f t="shared" si="1"/>
        <v>insert into m_user(user_id, organization_id,name, username, password_, created_by, created_date, updated_by, updated_date) values('5','4','Defri','defri','',1, now(), 1, now());</v>
      </c>
    </row>
    <row r="7" spans="1:10" x14ac:dyDescent="0.35">
      <c r="A7" t="s">
        <v>340</v>
      </c>
      <c r="B7" t="s">
        <v>341</v>
      </c>
      <c r="C7" t="s">
        <v>335</v>
      </c>
      <c r="D7" t="s">
        <v>175</v>
      </c>
      <c r="E7" t="s">
        <v>322</v>
      </c>
      <c r="F7" t="s">
        <v>175</v>
      </c>
      <c r="G7" t="s">
        <v>342</v>
      </c>
      <c r="H7" s="3">
        <f t="shared" si="0"/>
        <v>6</v>
      </c>
      <c r="I7" s="3">
        <f>VLOOKUP(E7,MstUnitOrg!$A$2:$C$5,3,FALSE)</f>
        <v>1</v>
      </c>
      <c r="J7" t="str">
        <f t="shared" si="1"/>
        <v>insert into m_user(user_id, organization_id,name, username, password_, created_by, created_date, updated_by, updated_date) values('6','1','Eka Pan Lestari','eka','',1, now(), 1, now());</v>
      </c>
    </row>
    <row r="8" spans="1:10" x14ac:dyDescent="0.35">
      <c r="A8" t="s">
        <v>374</v>
      </c>
      <c r="B8" t="s">
        <v>375</v>
      </c>
      <c r="C8" t="s">
        <v>335</v>
      </c>
      <c r="D8" t="s">
        <v>175</v>
      </c>
      <c r="E8" t="s">
        <v>324</v>
      </c>
      <c r="F8" t="s">
        <v>175</v>
      </c>
      <c r="G8" t="s">
        <v>376</v>
      </c>
      <c r="H8" s="3">
        <f t="shared" si="0"/>
        <v>7</v>
      </c>
      <c r="I8" s="3">
        <f>VLOOKUP(E8,MstUnitOrg!$A$2:$C$5,3,FALSE)</f>
        <v>2</v>
      </c>
      <c r="J8" t="str">
        <f t="shared" si="1"/>
        <v>insert into m_user(user_id, organization_id,name, username, password_, created_by, created_date, updated_by, updated_date) values('7','2','Hillary','hillary','',1, now(), 1, now());</v>
      </c>
    </row>
    <row r="9" spans="1:10" x14ac:dyDescent="0.35">
      <c r="A9" t="s">
        <v>352</v>
      </c>
      <c r="B9" t="s">
        <v>353</v>
      </c>
      <c r="C9" t="s">
        <v>335</v>
      </c>
      <c r="D9" t="s">
        <v>175</v>
      </c>
      <c r="E9" t="s">
        <v>322</v>
      </c>
      <c r="F9" t="s">
        <v>175</v>
      </c>
      <c r="G9" t="s">
        <v>354</v>
      </c>
      <c r="H9" s="3">
        <f t="shared" si="0"/>
        <v>8</v>
      </c>
      <c r="I9" s="3">
        <f>VLOOKUP(E9,MstUnitOrg!$A$2:$C$5,3,FALSE)</f>
        <v>1</v>
      </c>
      <c r="J9" t="str">
        <f t="shared" si="1"/>
        <v>insert into m_user(user_id, organization_id,name, username, password_, created_by, created_date, updated_by, updated_date) values('8','1','Idzar','idzar','',1, now(), 1, now());</v>
      </c>
    </row>
    <row r="10" spans="1:10" x14ac:dyDescent="0.35">
      <c r="A10" t="s">
        <v>343</v>
      </c>
      <c r="B10" t="s">
        <v>344</v>
      </c>
      <c r="C10" t="s">
        <v>335</v>
      </c>
      <c r="D10" t="s">
        <v>175</v>
      </c>
      <c r="E10" t="s">
        <v>320</v>
      </c>
      <c r="F10" t="s">
        <v>175</v>
      </c>
      <c r="G10" t="s">
        <v>345</v>
      </c>
      <c r="H10" s="3">
        <f t="shared" si="0"/>
        <v>9</v>
      </c>
      <c r="I10" s="3">
        <f>VLOOKUP(E10,MstUnitOrg!$A$2:$C$5,3,FALSE)</f>
        <v>3</v>
      </c>
      <c r="J10" t="str">
        <f t="shared" si="1"/>
        <v>insert into m_user(user_id, organization_id,name, username, password_, created_by, created_date, updated_by, updated_date) values('9','3','Jajang_Bidang Diklat I','jajang','',1, now(), 1, now());</v>
      </c>
    </row>
    <row r="11" spans="1:10" x14ac:dyDescent="0.35">
      <c r="A11" t="s">
        <v>380</v>
      </c>
      <c r="B11" t="s">
        <v>381</v>
      </c>
      <c r="C11" t="s">
        <v>335</v>
      </c>
      <c r="D11" t="s">
        <v>175</v>
      </c>
      <c r="E11" t="s">
        <v>320</v>
      </c>
      <c r="F11" t="s">
        <v>175</v>
      </c>
      <c r="G11" t="s">
        <v>382</v>
      </c>
      <c r="H11" s="3">
        <f t="shared" si="0"/>
        <v>10</v>
      </c>
      <c r="I11" s="3">
        <f>VLOOKUP(E11,MstUnitOrg!$A$2:$C$5,3,FALSE)</f>
        <v>3</v>
      </c>
      <c r="J11" t="str">
        <f t="shared" si="1"/>
        <v>insert into m_user(user_id, organization_id,name, username, password_, created_by, created_date, updated_by, updated_date) values('10','3','Joko','joko','',1, now(), 1, now());</v>
      </c>
    </row>
    <row r="12" spans="1:10" x14ac:dyDescent="0.35">
      <c r="A12" t="s">
        <v>364</v>
      </c>
      <c r="B12" t="s">
        <v>365</v>
      </c>
      <c r="C12" t="s">
        <v>335</v>
      </c>
      <c r="D12" t="s">
        <v>175</v>
      </c>
      <c r="E12" t="s">
        <v>322</v>
      </c>
      <c r="F12" t="s">
        <v>175</v>
      </c>
      <c r="G12" t="s">
        <v>366</v>
      </c>
      <c r="H12" s="3">
        <f t="shared" si="0"/>
        <v>11</v>
      </c>
      <c r="I12" s="3">
        <f>VLOOKUP(E12,MstUnitOrg!$A$2:$C$5,3,FALSE)</f>
        <v>1</v>
      </c>
      <c r="J12" t="str">
        <f t="shared" si="1"/>
        <v>insert into m_user(user_id, organization_id,name, username, password_, created_by, created_date, updated_by, updated_date) values('11','1','Kusni','kusni','',1, now(), 1, now());</v>
      </c>
    </row>
    <row r="13" spans="1:10" x14ac:dyDescent="0.35">
      <c r="A13" t="s">
        <v>349</v>
      </c>
      <c r="B13" t="s">
        <v>350</v>
      </c>
      <c r="C13" t="s">
        <v>335</v>
      </c>
      <c r="D13" t="s">
        <v>175</v>
      </c>
      <c r="E13" t="s">
        <v>326</v>
      </c>
      <c r="F13" t="s">
        <v>175</v>
      </c>
      <c r="G13" t="s">
        <v>351</v>
      </c>
      <c r="H13" s="3">
        <f t="shared" si="0"/>
        <v>12</v>
      </c>
      <c r="I13" s="3">
        <f>VLOOKUP(E13,MstUnitOrg!$A$2:$C$5,3,FALSE)</f>
        <v>4</v>
      </c>
      <c r="J13" t="str">
        <f t="shared" si="1"/>
        <v>insert into m_user(user_id, organization_id,name, username, password_, created_by, created_date, updated_by, updated_date) values('12','4','Lica','lica','',1, now(), 1, now());</v>
      </c>
    </row>
    <row r="14" spans="1:10" x14ac:dyDescent="0.35">
      <c r="A14" t="s">
        <v>355</v>
      </c>
      <c r="B14" t="s">
        <v>356</v>
      </c>
      <c r="C14" t="s">
        <v>335</v>
      </c>
      <c r="D14" t="s">
        <v>175</v>
      </c>
      <c r="E14" t="s">
        <v>326</v>
      </c>
      <c r="F14" t="s">
        <v>175</v>
      </c>
      <c r="G14" t="s">
        <v>357</v>
      </c>
      <c r="H14" s="3">
        <f t="shared" si="0"/>
        <v>13</v>
      </c>
      <c r="I14" s="3">
        <f>VLOOKUP(E14,MstUnitOrg!$A$2:$C$5,3,FALSE)</f>
        <v>4</v>
      </c>
      <c r="J14" t="str">
        <f t="shared" si="1"/>
        <v>insert into m_user(user_id, organization_id,name, username, password_, created_by, created_date, updated_by, updated_date) values('13','4','Pak Budi','budi','',1, now(), 1, now());</v>
      </c>
    </row>
    <row r="15" spans="1:10" x14ac:dyDescent="0.35">
      <c r="A15" t="s">
        <v>367</v>
      </c>
      <c r="B15" t="s">
        <v>368</v>
      </c>
      <c r="C15" t="s">
        <v>335</v>
      </c>
      <c r="D15" t="s">
        <v>175</v>
      </c>
      <c r="E15" t="s">
        <v>326</v>
      </c>
      <c r="F15" t="s">
        <v>175</v>
      </c>
      <c r="G15" t="s">
        <v>369</v>
      </c>
      <c r="H15" s="3">
        <f t="shared" si="0"/>
        <v>14</v>
      </c>
      <c r="I15" s="3">
        <f>VLOOKUP(E15,MstUnitOrg!$A$2:$C$5,3,FALSE)</f>
        <v>4</v>
      </c>
      <c r="J15" t="str">
        <f t="shared" si="1"/>
        <v>insert into m_user(user_id, organization_id,name, username, password_, created_by, created_date, updated_by, updated_date) values('14','4','Stop Opname','stopopname','',1, now(), 1, now());</v>
      </c>
    </row>
    <row r="16" spans="1:10" x14ac:dyDescent="0.35">
      <c r="A16" t="s">
        <v>346</v>
      </c>
      <c r="B16" t="s">
        <v>347</v>
      </c>
      <c r="C16" t="s">
        <v>335</v>
      </c>
      <c r="D16" t="s">
        <v>175</v>
      </c>
      <c r="E16" t="s">
        <v>324</v>
      </c>
      <c r="F16" t="s">
        <v>175</v>
      </c>
      <c r="G16" t="s">
        <v>348</v>
      </c>
      <c r="H16" s="3">
        <f t="shared" si="0"/>
        <v>15</v>
      </c>
      <c r="I16" s="3">
        <f>VLOOKUP(E16,MstUnitOrg!$A$2:$C$5,3,FALSE)</f>
        <v>2</v>
      </c>
      <c r="J16" t="str">
        <f t="shared" si="1"/>
        <v>insert into m_user(user_id, organization_id,name, username, password_, created_by, created_date, updated_by, updated_date) values('15','2','Wahyu Hermansah','wahyu','',1, now(), 1, now());</v>
      </c>
    </row>
    <row r="17" spans="1:10" x14ac:dyDescent="0.35">
      <c r="A17" t="s">
        <v>370</v>
      </c>
      <c r="B17" t="s">
        <v>371</v>
      </c>
      <c r="C17" t="s">
        <v>335</v>
      </c>
      <c r="D17" t="s">
        <v>175</v>
      </c>
      <c r="E17" t="s">
        <v>326</v>
      </c>
      <c r="F17" t="s">
        <v>372</v>
      </c>
      <c r="G17" t="s">
        <v>373</v>
      </c>
      <c r="H17" s="3">
        <f t="shared" si="0"/>
        <v>16</v>
      </c>
      <c r="I17" s="3">
        <f>VLOOKUP(E17,MstUnitOrg!$A$2:$C$5,3,FALSE)</f>
        <v>4</v>
      </c>
      <c r="J17" t="str">
        <f t="shared" si="1"/>
        <v>insert into m_user(user_id, organization_id,name, username, password_, created_by, created_date, updated_by, updated_date) values('16','4','Yanti','yanti','',1, now(), 1, now());</v>
      </c>
    </row>
  </sheetData>
  <autoFilter ref="A1:G17" xr:uid="{82CCA400-3D73-4877-9F84-8AC630CECBD2}">
    <sortState xmlns:xlrd2="http://schemas.microsoft.com/office/spreadsheetml/2017/richdata2" ref="A2:G17">
      <sortCondition ref="B1:B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D79B-B827-4CB9-8DC4-60DFA61F585A}">
  <dimension ref="A1:E48"/>
  <sheetViews>
    <sheetView workbookViewId="0">
      <selection activeCell="E3" sqref="E3"/>
    </sheetView>
  </sheetViews>
  <sheetFormatPr defaultRowHeight="14.5" x14ac:dyDescent="0.35"/>
  <cols>
    <col min="1" max="1" width="38.36328125" bestFit="1" customWidth="1"/>
    <col min="2" max="2" width="38.08984375" bestFit="1" customWidth="1"/>
    <col min="3" max="3" width="7.54296875" bestFit="1" customWidth="1"/>
  </cols>
  <sheetData>
    <row r="1" spans="1:5" x14ac:dyDescent="0.35">
      <c r="A1" t="s">
        <v>0</v>
      </c>
      <c r="B1" t="s">
        <v>383</v>
      </c>
      <c r="C1" t="s">
        <v>384</v>
      </c>
      <c r="D1" t="s">
        <v>687</v>
      </c>
    </row>
    <row r="2" spans="1:5" x14ac:dyDescent="0.35">
      <c r="A2" t="s">
        <v>385</v>
      </c>
      <c r="B2" t="s">
        <v>377</v>
      </c>
      <c r="C2">
        <v>2</v>
      </c>
      <c r="D2" s="3">
        <f>ROW()-1</f>
        <v>1</v>
      </c>
      <c r="E2" t="str">
        <f>"insert into t_request(request_id, status_code,created_by, created_date, updated_by, updated_date) values('"&amp;D2&amp;"','"&amp;C2&amp;"',1, now(), 1, now());"</f>
        <v>insert into t_request(request_id, status_code,created_by, created_date, updated_by, updated_date) values('1','2',1, now(), 1, now());</v>
      </c>
    </row>
    <row r="3" spans="1:5" x14ac:dyDescent="0.35">
      <c r="A3" t="s">
        <v>386</v>
      </c>
      <c r="B3" t="s">
        <v>343</v>
      </c>
      <c r="C3">
        <v>2</v>
      </c>
      <c r="D3" s="3">
        <f t="shared" ref="D3:D48" si="0">ROW()-1</f>
        <v>2</v>
      </c>
      <c r="E3" t="str">
        <f t="shared" ref="E3:E48" si="1">"insert into t_request(request_id, status_code,created_by, created_date, updated_by, updated_date) values('"&amp;D3&amp;"','"&amp;C3&amp;"',1, now(), 1, now());"</f>
        <v>insert into t_request(request_id, status_code,created_by, created_date, updated_by, updated_date) values('2','2',1, now(), 1, now());</v>
      </c>
    </row>
    <row r="4" spans="1:5" x14ac:dyDescent="0.35">
      <c r="A4" t="s">
        <v>387</v>
      </c>
      <c r="B4" t="s">
        <v>358</v>
      </c>
      <c r="C4">
        <v>2</v>
      </c>
      <c r="D4" s="3">
        <f t="shared" si="0"/>
        <v>3</v>
      </c>
      <c r="E4" t="str">
        <f t="shared" si="1"/>
        <v>insert into t_request(request_id, status_code,created_by, created_date, updated_by, updated_date) values('3','2',1, now(), 1, now());</v>
      </c>
    </row>
    <row r="5" spans="1:5" x14ac:dyDescent="0.35">
      <c r="A5" t="s">
        <v>388</v>
      </c>
      <c r="B5" t="s">
        <v>343</v>
      </c>
      <c r="C5">
        <v>1</v>
      </c>
      <c r="D5" s="3">
        <f t="shared" si="0"/>
        <v>4</v>
      </c>
      <c r="E5" t="str">
        <f t="shared" si="1"/>
        <v>insert into t_request(request_id, status_code,created_by, created_date, updated_by, updated_date) values('4','1',1, now(), 1, now());</v>
      </c>
    </row>
    <row r="6" spans="1:5" x14ac:dyDescent="0.35">
      <c r="A6" t="s">
        <v>389</v>
      </c>
      <c r="B6" t="s">
        <v>358</v>
      </c>
      <c r="C6">
        <v>2</v>
      </c>
      <c r="D6" s="3">
        <f t="shared" si="0"/>
        <v>5</v>
      </c>
      <c r="E6" t="str">
        <f t="shared" si="1"/>
        <v>insert into t_request(request_id, status_code,created_by, created_date, updated_by, updated_date) values('5','2',1, now(), 1, now());</v>
      </c>
    </row>
    <row r="7" spans="1:5" x14ac:dyDescent="0.35">
      <c r="A7" t="s">
        <v>390</v>
      </c>
      <c r="B7" t="s">
        <v>343</v>
      </c>
      <c r="C7">
        <v>2</v>
      </c>
      <c r="D7" s="3">
        <f t="shared" si="0"/>
        <v>6</v>
      </c>
      <c r="E7" t="str">
        <f t="shared" si="1"/>
        <v>insert into t_request(request_id, status_code,created_by, created_date, updated_by, updated_date) values('6','2',1, now(), 1, now());</v>
      </c>
    </row>
    <row r="8" spans="1:5" x14ac:dyDescent="0.35">
      <c r="A8" t="s">
        <v>391</v>
      </c>
      <c r="B8" t="s">
        <v>337</v>
      </c>
      <c r="C8">
        <v>2</v>
      </c>
      <c r="D8" s="3">
        <f t="shared" si="0"/>
        <v>7</v>
      </c>
      <c r="E8" t="str">
        <f t="shared" si="1"/>
        <v>insert into t_request(request_id, status_code,created_by, created_date, updated_by, updated_date) values('7','2',1, now(), 1, now());</v>
      </c>
    </row>
    <row r="9" spans="1:5" x14ac:dyDescent="0.35">
      <c r="A9" t="s">
        <v>392</v>
      </c>
      <c r="B9" t="s">
        <v>340</v>
      </c>
      <c r="C9">
        <v>2</v>
      </c>
      <c r="D9" s="3">
        <f t="shared" si="0"/>
        <v>8</v>
      </c>
      <c r="E9" t="str">
        <f t="shared" si="1"/>
        <v>insert into t_request(request_id, status_code,created_by, created_date, updated_by, updated_date) values('8','2',1, now(), 1, now());</v>
      </c>
    </row>
    <row r="10" spans="1:5" x14ac:dyDescent="0.35">
      <c r="A10" t="s">
        <v>393</v>
      </c>
      <c r="B10" t="s">
        <v>337</v>
      </c>
      <c r="C10">
        <v>2</v>
      </c>
      <c r="D10" s="3">
        <f t="shared" si="0"/>
        <v>9</v>
      </c>
      <c r="E10" t="str">
        <f t="shared" si="1"/>
        <v>insert into t_request(request_id, status_code,created_by, created_date, updated_by, updated_date) values('9','2',1, now(), 1, now());</v>
      </c>
    </row>
    <row r="11" spans="1:5" x14ac:dyDescent="0.35">
      <c r="A11" t="s">
        <v>394</v>
      </c>
      <c r="B11" t="s">
        <v>343</v>
      </c>
      <c r="C11">
        <v>2</v>
      </c>
      <c r="D11" s="3">
        <f t="shared" si="0"/>
        <v>10</v>
      </c>
      <c r="E11" t="str">
        <f t="shared" si="1"/>
        <v>insert into t_request(request_id, status_code,created_by, created_date, updated_by, updated_date) values('10','2',1, now(), 1, now());</v>
      </c>
    </row>
    <row r="12" spans="1:5" x14ac:dyDescent="0.35">
      <c r="A12" t="s">
        <v>395</v>
      </c>
      <c r="B12" t="s">
        <v>333</v>
      </c>
      <c r="C12">
        <v>2</v>
      </c>
      <c r="D12" s="3">
        <f t="shared" si="0"/>
        <v>11</v>
      </c>
      <c r="E12" t="str">
        <f t="shared" si="1"/>
        <v>insert into t_request(request_id, status_code,created_by, created_date, updated_by, updated_date) values('11','2',1, now(), 1, now());</v>
      </c>
    </row>
    <row r="13" spans="1:5" x14ac:dyDescent="0.35">
      <c r="A13" t="s">
        <v>396</v>
      </c>
      <c r="B13" t="s">
        <v>370</v>
      </c>
      <c r="C13">
        <v>2</v>
      </c>
      <c r="D13" s="3">
        <f t="shared" si="0"/>
        <v>12</v>
      </c>
      <c r="E13" t="str">
        <f t="shared" si="1"/>
        <v>insert into t_request(request_id, status_code,created_by, created_date, updated_by, updated_date) values('12','2',1, now(), 1, now());</v>
      </c>
    </row>
    <row r="14" spans="1:5" x14ac:dyDescent="0.35">
      <c r="A14" t="s">
        <v>397</v>
      </c>
      <c r="B14" t="s">
        <v>364</v>
      </c>
      <c r="C14">
        <v>1</v>
      </c>
      <c r="D14" s="3">
        <f t="shared" si="0"/>
        <v>13</v>
      </c>
      <c r="E14" t="str">
        <f t="shared" si="1"/>
        <v>insert into t_request(request_id, status_code,created_by, created_date, updated_by, updated_date) values('13','1',1, now(), 1, now());</v>
      </c>
    </row>
    <row r="15" spans="1:5" x14ac:dyDescent="0.35">
      <c r="A15" t="s">
        <v>398</v>
      </c>
      <c r="B15" t="s">
        <v>343</v>
      </c>
      <c r="C15">
        <v>2</v>
      </c>
      <c r="D15" s="3">
        <f t="shared" si="0"/>
        <v>14</v>
      </c>
      <c r="E15" t="str">
        <f t="shared" si="1"/>
        <v>insert into t_request(request_id, status_code,created_by, created_date, updated_by, updated_date) values('14','2',1, now(), 1, now());</v>
      </c>
    </row>
    <row r="16" spans="1:5" x14ac:dyDescent="0.35">
      <c r="A16" t="s">
        <v>399</v>
      </c>
      <c r="B16" t="s">
        <v>346</v>
      </c>
      <c r="C16">
        <v>2</v>
      </c>
      <c r="D16" s="3">
        <f t="shared" si="0"/>
        <v>15</v>
      </c>
      <c r="E16" t="str">
        <f t="shared" si="1"/>
        <v>insert into t_request(request_id, status_code,created_by, created_date, updated_by, updated_date) values('15','2',1, now(), 1, now());</v>
      </c>
    </row>
    <row r="17" spans="1:5" x14ac:dyDescent="0.35">
      <c r="A17" t="s">
        <v>400</v>
      </c>
      <c r="B17" t="s">
        <v>343</v>
      </c>
      <c r="C17">
        <v>2</v>
      </c>
      <c r="D17" s="3">
        <f t="shared" si="0"/>
        <v>16</v>
      </c>
      <c r="E17" t="str">
        <f t="shared" si="1"/>
        <v>insert into t_request(request_id, status_code,created_by, created_date, updated_by, updated_date) values('16','2',1, now(), 1, now());</v>
      </c>
    </row>
    <row r="18" spans="1:5" x14ac:dyDescent="0.35">
      <c r="A18" t="s">
        <v>401</v>
      </c>
      <c r="B18" t="s">
        <v>374</v>
      </c>
      <c r="C18">
        <v>2</v>
      </c>
      <c r="D18" s="3">
        <f t="shared" si="0"/>
        <v>17</v>
      </c>
      <c r="E18" t="str">
        <f t="shared" si="1"/>
        <v>insert into t_request(request_id, status_code,created_by, created_date, updated_by, updated_date) values('17','2',1, now(), 1, now());</v>
      </c>
    </row>
    <row r="19" spans="1:5" x14ac:dyDescent="0.35">
      <c r="A19" t="s">
        <v>402</v>
      </c>
      <c r="B19" t="s">
        <v>352</v>
      </c>
      <c r="C19">
        <v>2</v>
      </c>
      <c r="D19" s="3">
        <f t="shared" si="0"/>
        <v>18</v>
      </c>
      <c r="E19" t="str">
        <f t="shared" si="1"/>
        <v>insert into t_request(request_id, status_code,created_by, created_date, updated_by, updated_date) values('18','2',1, now(), 1, now());</v>
      </c>
    </row>
    <row r="20" spans="1:5" x14ac:dyDescent="0.35">
      <c r="A20" t="s">
        <v>403</v>
      </c>
      <c r="B20" t="s">
        <v>343</v>
      </c>
      <c r="C20">
        <v>2</v>
      </c>
      <c r="D20" s="3">
        <f t="shared" si="0"/>
        <v>19</v>
      </c>
      <c r="E20" t="str">
        <f t="shared" si="1"/>
        <v>insert into t_request(request_id, status_code,created_by, created_date, updated_by, updated_date) values('19','2',1, now(), 1, now());</v>
      </c>
    </row>
    <row r="21" spans="1:5" x14ac:dyDescent="0.35">
      <c r="A21" t="s">
        <v>404</v>
      </c>
      <c r="B21" t="s">
        <v>355</v>
      </c>
      <c r="C21">
        <v>2</v>
      </c>
      <c r="D21" s="3">
        <f t="shared" si="0"/>
        <v>20</v>
      </c>
      <c r="E21" t="str">
        <f t="shared" si="1"/>
        <v>insert into t_request(request_id, status_code,created_by, created_date, updated_by, updated_date) values('20','2',1, now(), 1, now());</v>
      </c>
    </row>
    <row r="22" spans="1:5" x14ac:dyDescent="0.35">
      <c r="A22" t="s">
        <v>405</v>
      </c>
      <c r="B22" t="s">
        <v>343</v>
      </c>
      <c r="C22">
        <v>2</v>
      </c>
      <c r="D22" s="3">
        <f t="shared" si="0"/>
        <v>21</v>
      </c>
      <c r="E22" t="str">
        <f t="shared" si="1"/>
        <v>insert into t_request(request_id, status_code,created_by, created_date, updated_by, updated_date) values('21','2',1, now(), 1, now());</v>
      </c>
    </row>
    <row r="23" spans="1:5" x14ac:dyDescent="0.35">
      <c r="A23" t="s">
        <v>406</v>
      </c>
      <c r="B23" t="s">
        <v>346</v>
      </c>
      <c r="C23">
        <v>1</v>
      </c>
      <c r="D23" s="3">
        <f t="shared" si="0"/>
        <v>22</v>
      </c>
      <c r="E23" t="str">
        <f t="shared" si="1"/>
        <v>insert into t_request(request_id, status_code,created_by, created_date, updated_by, updated_date) values('22','1',1, now(), 1, now());</v>
      </c>
    </row>
    <row r="24" spans="1:5" x14ac:dyDescent="0.35">
      <c r="A24" t="s">
        <v>407</v>
      </c>
      <c r="B24" t="s">
        <v>343</v>
      </c>
      <c r="C24">
        <v>2</v>
      </c>
      <c r="D24" s="3">
        <f t="shared" si="0"/>
        <v>23</v>
      </c>
      <c r="E24" t="str">
        <f t="shared" si="1"/>
        <v>insert into t_request(request_id, status_code,created_by, created_date, updated_by, updated_date) values('23','2',1, now(), 1, now());</v>
      </c>
    </row>
    <row r="25" spans="1:5" x14ac:dyDescent="0.35">
      <c r="A25" t="s">
        <v>408</v>
      </c>
      <c r="B25" t="s">
        <v>380</v>
      </c>
      <c r="C25">
        <v>2</v>
      </c>
      <c r="D25" s="3">
        <f t="shared" si="0"/>
        <v>24</v>
      </c>
      <c r="E25" t="str">
        <f t="shared" si="1"/>
        <v>insert into t_request(request_id, status_code,created_by, created_date, updated_by, updated_date) values('24','2',1, now(), 1, now());</v>
      </c>
    </row>
    <row r="26" spans="1:5" x14ac:dyDescent="0.35">
      <c r="A26" t="s">
        <v>409</v>
      </c>
      <c r="B26" t="s">
        <v>367</v>
      </c>
      <c r="C26">
        <v>2</v>
      </c>
      <c r="D26" s="3">
        <f t="shared" si="0"/>
        <v>25</v>
      </c>
      <c r="E26" t="str">
        <f t="shared" si="1"/>
        <v>insert into t_request(request_id, status_code,created_by, created_date, updated_by, updated_date) values('25','2',1, now(), 1, now());</v>
      </c>
    </row>
    <row r="27" spans="1:5" x14ac:dyDescent="0.35">
      <c r="A27" t="s">
        <v>410</v>
      </c>
      <c r="B27" t="s">
        <v>370</v>
      </c>
      <c r="C27">
        <v>2</v>
      </c>
      <c r="D27" s="3">
        <f t="shared" si="0"/>
        <v>26</v>
      </c>
      <c r="E27" t="str">
        <f t="shared" si="1"/>
        <v>insert into t_request(request_id, status_code,created_by, created_date, updated_by, updated_date) values('26','2',1, now(), 1, now());</v>
      </c>
    </row>
    <row r="28" spans="1:5" x14ac:dyDescent="0.35">
      <c r="A28" t="s">
        <v>411</v>
      </c>
      <c r="B28" t="s">
        <v>343</v>
      </c>
      <c r="C28">
        <v>1</v>
      </c>
      <c r="D28" s="3">
        <f t="shared" si="0"/>
        <v>27</v>
      </c>
      <c r="E28" t="str">
        <f t="shared" si="1"/>
        <v>insert into t_request(request_id, status_code,created_by, created_date, updated_by, updated_date) values('27','1',1, now(), 1, now());</v>
      </c>
    </row>
    <row r="29" spans="1:5" x14ac:dyDescent="0.35">
      <c r="A29" t="s">
        <v>412</v>
      </c>
      <c r="B29" t="s">
        <v>352</v>
      </c>
      <c r="C29">
        <v>2</v>
      </c>
      <c r="D29" s="3">
        <f t="shared" si="0"/>
        <v>28</v>
      </c>
      <c r="E29" t="str">
        <f t="shared" si="1"/>
        <v>insert into t_request(request_id, status_code,created_by, created_date, updated_by, updated_date) values('28','2',1, now(), 1, now());</v>
      </c>
    </row>
    <row r="30" spans="1:5" x14ac:dyDescent="0.35">
      <c r="A30" t="s">
        <v>413</v>
      </c>
      <c r="B30" t="s">
        <v>349</v>
      </c>
      <c r="C30">
        <v>2</v>
      </c>
      <c r="D30" s="3">
        <f t="shared" si="0"/>
        <v>29</v>
      </c>
      <c r="E30" t="str">
        <f t="shared" si="1"/>
        <v>insert into t_request(request_id, status_code,created_by, created_date, updated_by, updated_date) values('29','2',1, now(), 1, now());</v>
      </c>
    </row>
    <row r="31" spans="1:5" x14ac:dyDescent="0.35">
      <c r="A31" t="s">
        <v>414</v>
      </c>
      <c r="B31" t="s">
        <v>370</v>
      </c>
      <c r="C31">
        <v>2</v>
      </c>
      <c r="D31" s="3">
        <f t="shared" si="0"/>
        <v>30</v>
      </c>
      <c r="E31" t="str">
        <f t="shared" si="1"/>
        <v>insert into t_request(request_id, status_code,created_by, created_date, updated_by, updated_date) values('30','2',1, now(), 1, now());</v>
      </c>
    </row>
    <row r="32" spans="1:5" x14ac:dyDescent="0.35">
      <c r="A32" t="s">
        <v>415</v>
      </c>
      <c r="B32" t="s">
        <v>352</v>
      </c>
      <c r="C32">
        <v>2</v>
      </c>
      <c r="D32" s="3">
        <f t="shared" si="0"/>
        <v>31</v>
      </c>
      <c r="E32" t="str">
        <f t="shared" si="1"/>
        <v>insert into t_request(request_id, status_code,created_by, created_date, updated_by, updated_date) values('31','2',1, now(), 1, now());</v>
      </c>
    </row>
    <row r="33" spans="1:5" x14ac:dyDescent="0.35">
      <c r="A33" t="s">
        <v>416</v>
      </c>
      <c r="B33" t="s">
        <v>358</v>
      </c>
      <c r="C33">
        <v>2</v>
      </c>
      <c r="D33" s="3">
        <f t="shared" si="0"/>
        <v>32</v>
      </c>
      <c r="E33" t="str">
        <f t="shared" si="1"/>
        <v>insert into t_request(request_id, status_code,created_by, created_date, updated_by, updated_date) values('32','2',1, now(), 1, now());</v>
      </c>
    </row>
    <row r="34" spans="1:5" x14ac:dyDescent="0.35">
      <c r="A34" t="s">
        <v>417</v>
      </c>
      <c r="B34" t="s">
        <v>358</v>
      </c>
      <c r="C34">
        <v>2</v>
      </c>
      <c r="D34" s="3">
        <f t="shared" si="0"/>
        <v>33</v>
      </c>
      <c r="E34" t="str">
        <f t="shared" si="1"/>
        <v>insert into t_request(request_id, status_code,created_by, created_date, updated_by, updated_date) values('33','2',1, now(), 1, now());</v>
      </c>
    </row>
    <row r="35" spans="1:5" x14ac:dyDescent="0.35">
      <c r="A35" t="s">
        <v>418</v>
      </c>
      <c r="B35" t="s">
        <v>343</v>
      </c>
      <c r="C35">
        <v>2</v>
      </c>
      <c r="D35" s="3">
        <f t="shared" si="0"/>
        <v>34</v>
      </c>
      <c r="E35" t="str">
        <f t="shared" si="1"/>
        <v>insert into t_request(request_id, status_code,created_by, created_date, updated_by, updated_date) values('34','2',1, now(), 1, now());</v>
      </c>
    </row>
    <row r="36" spans="1:5" x14ac:dyDescent="0.35">
      <c r="A36" t="s">
        <v>419</v>
      </c>
      <c r="B36" t="s">
        <v>343</v>
      </c>
      <c r="C36">
        <v>2</v>
      </c>
      <c r="D36" s="3">
        <f t="shared" si="0"/>
        <v>35</v>
      </c>
      <c r="E36" t="str">
        <f t="shared" si="1"/>
        <v>insert into t_request(request_id, status_code,created_by, created_date, updated_by, updated_date) values('35','2',1, now(), 1, now());</v>
      </c>
    </row>
    <row r="37" spans="1:5" x14ac:dyDescent="0.35">
      <c r="A37" t="s">
        <v>420</v>
      </c>
      <c r="B37" t="s">
        <v>374</v>
      </c>
      <c r="C37">
        <v>2</v>
      </c>
      <c r="D37" s="3">
        <f t="shared" si="0"/>
        <v>36</v>
      </c>
      <c r="E37" t="str">
        <f t="shared" si="1"/>
        <v>insert into t_request(request_id, status_code,created_by, created_date, updated_by, updated_date) values('36','2',1, now(), 1, now());</v>
      </c>
    </row>
    <row r="38" spans="1:5" x14ac:dyDescent="0.35">
      <c r="A38" t="s">
        <v>421</v>
      </c>
      <c r="B38" t="s">
        <v>343</v>
      </c>
      <c r="C38">
        <v>2</v>
      </c>
      <c r="D38" s="3">
        <f t="shared" si="0"/>
        <v>37</v>
      </c>
      <c r="E38" t="str">
        <f t="shared" si="1"/>
        <v>insert into t_request(request_id, status_code,created_by, created_date, updated_by, updated_date) values('37','2',1, now(), 1, now());</v>
      </c>
    </row>
    <row r="39" spans="1:5" x14ac:dyDescent="0.35">
      <c r="A39" t="s">
        <v>422</v>
      </c>
      <c r="B39" t="s">
        <v>361</v>
      </c>
      <c r="C39">
        <v>2</v>
      </c>
      <c r="D39" s="3">
        <f t="shared" si="0"/>
        <v>38</v>
      </c>
      <c r="E39" t="str">
        <f t="shared" si="1"/>
        <v>insert into t_request(request_id, status_code,created_by, created_date, updated_by, updated_date) values('38','2',1, now(), 1, now());</v>
      </c>
    </row>
    <row r="40" spans="1:5" x14ac:dyDescent="0.35">
      <c r="A40" t="s">
        <v>423</v>
      </c>
      <c r="B40" t="s">
        <v>370</v>
      </c>
      <c r="C40">
        <v>2</v>
      </c>
      <c r="D40" s="3">
        <f t="shared" si="0"/>
        <v>39</v>
      </c>
      <c r="E40" t="str">
        <f t="shared" si="1"/>
        <v>insert into t_request(request_id, status_code,created_by, created_date, updated_by, updated_date) values('39','2',1, now(), 1, now());</v>
      </c>
    </row>
    <row r="41" spans="1:5" x14ac:dyDescent="0.35">
      <c r="A41" t="s">
        <v>424</v>
      </c>
      <c r="B41" t="s">
        <v>337</v>
      </c>
      <c r="C41">
        <v>2</v>
      </c>
      <c r="D41" s="3">
        <f t="shared" si="0"/>
        <v>40</v>
      </c>
      <c r="E41" t="str">
        <f t="shared" si="1"/>
        <v>insert into t_request(request_id, status_code,created_by, created_date, updated_by, updated_date) values('40','2',1, now(), 1, now());</v>
      </c>
    </row>
    <row r="42" spans="1:5" x14ac:dyDescent="0.35">
      <c r="A42" t="s">
        <v>425</v>
      </c>
      <c r="B42" t="s">
        <v>358</v>
      </c>
      <c r="C42">
        <v>2</v>
      </c>
      <c r="D42" s="3">
        <f t="shared" si="0"/>
        <v>41</v>
      </c>
      <c r="E42" t="str">
        <f t="shared" si="1"/>
        <v>insert into t_request(request_id, status_code,created_by, created_date, updated_by, updated_date) values('41','2',1, now(), 1, now());</v>
      </c>
    </row>
    <row r="43" spans="1:5" x14ac:dyDescent="0.35">
      <c r="A43" t="s">
        <v>426</v>
      </c>
      <c r="B43" t="s">
        <v>343</v>
      </c>
      <c r="C43">
        <v>2</v>
      </c>
      <c r="D43" s="3">
        <f t="shared" si="0"/>
        <v>42</v>
      </c>
      <c r="E43" t="str">
        <f t="shared" si="1"/>
        <v>insert into t_request(request_id, status_code,created_by, created_date, updated_by, updated_date) values('42','2',1, now(), 1, now());</v>
      </c>
    </row>
    <row r="44" spans="1:5" x14ac:dyDescent="0.35">
      <c r="A44" t="s">
        <v>427</v>
      </c>
      <c r="B44" t="s">
        <v>346</v>
      </c>
      <c r="C44">
        <v>2</v>
      </c>
      <c r="D44" s="3">
        <f t="shared" si="0"/>
        <v>43</v>
      </c>
      <c r="E44" t="str">
        <f t="shared" si="1"/>
        <v>insert into t_request(request_id, status_code,created_by, created_date, updated_by, updated_date) values('43','2',1, now(), 1, now());</v>
      </c>
    </row>
    <row r="45" spans="1:5" x14ac:dyDescent="0.35">
      <c r="A45" t="s">
        <v>428</v>
      </c>
      <c r="B45" t="s">
        <v>370</v>
      </c>
      <c r="C45">
        <v>2</v>
      </c>
      <c r="D45" s="3">
        <f t="shared" si="0"/>
        <v>44</v>
      </c>
      <c r="E45" t="str">
        <f t="shared" si="1"/>
        <v>insert into t_request(request_id, status_code,created_by, created_date, updated_by, updated_date) values('44','2',1, now(), 1, now());</v>
      </c>
    </row>
    <row r="46" spans="1:5" x14ac:dyDescent="0.35">
      <c r="A46" t="s">
        <v>429</v>
      </c>
      <c r="B46" t="s">
        <v>343</v>
      </c>
      <c r="C46">
        <v>2</v>
      </c>
      <c r="D46" s="3">
        <f t="shared" si="0"/>
        <v>45</v>
      </c>
      <c r="E46" t="str">
        <f t="shared" si="1"/>
        <v>insert into t_request(request_id, status_code,created_by, created_date, updated_by, updated_date) values('45','2',1, now(), 1, now());</v>
      </c>
    </row>
    <row r="47" spans="1:5" x14ac:dyDescent="0.35">
      <c r="A47" t="s">
        <v>430</v>
      </c>
      <c r="B47" t="s">
        <v>337</v>
      </c>
      <c r="C47">
        <v>2</v>
      </c>
      <c r="D47" s="3">
        <f t="shared" si="0"/>
        <v>46</v>
      </c>
      <c r="E47" t="str">
        <f t="shared" si="1"/>
        <v>insert into t_request(request_id, status_code,created_by, created_date, updated_by, updated_date) values('46','2',1, now(), 1, now());</v>
      </c>
    </row>
    <row r="48" spans="1:5" x14ac:dyDescent="0.35">
      <c r="A48" t="s">
        <v>431</v>
      </c>
      <c r="B48" t="s">
        <v>374</v>
      </c>
      <c r="C48">
        <v>2</v>
      </c>
      <c r="D48" s="3">
        <f t="shared" si="0"/>
        <v>47</v>
      </c>
      <c r="E48" t="str">
        <f t="shared" si="1"/>
        <v>insert into t_request(request_id, status_code,created_by, created_date, updated_by, updated_date) values('47','2',1, now(), 1, now());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5934-66CA-47B0-8309-22901A72E686}">
  <dimension ref="A1:G118"/>
  <sheetViews>
    <sheetView workbookViewId="0">
      <selection activeCell="G2" sqref="G2:G118"/>
    </sheetView>
  </sheetViews>
  <sheetFormatPr defaultRowHeight="14.5" x14ac:dyDescent="0.35"/>
  <cols>
    <col min="1" max="1" width="38.1796875" bestFit="1" customWidth="1"/>
    <col min="2" max="3" width="38.36328125" bestFit="1" customWidth="1"/>
    <col min="4" max="4" width="6.7265625" bestFit="1" customWidth="1"/>
  </cols>
  <sheetData>
    <row r="1" spans="1:7" x14ac:dyDescent="0.35">
      <c r="A1" t="s">
        <v>0</v>
      </c>
      <c r="B1" t="s">
        <v>432</v>
      </c>
      <c r="C1" t="s">
        <v>1</v>
      </c>
      <c r="D1" t="s">
        <v>2</v>
      </c>
      <c r="E1" s="3" t="s">
        <v>691</v>
      </c>
      <c r="F1" s="3" t="s">
        <v>692</v>
      </c>
    </row>
    <row r="2" spans="1:7" x14ac:dyDescent="0.35">
      <c r="A2" t="s">
        <v>433</v>
      </c>
      <c r="B2" t="s">
        <v>405</v>
      </c>
      <c r="C2" t="s">
        <v>138</v>
      </c>
      <c r="D2">
        <v>4</v>
      </c>
      <c r="E2" s="3">
        <f>VLOOKUP(B2,RequestHeader!$A$2:$D$48,4,FALSE)</f>
        <v>21</v>
      </c>
      <c r="F2" s="3">
        <f>VLOOKUP(C2,MstItem!$A$2:$D$101,4,FALSE)</f>
        <v>9</v>
      </c>
      <c r="G2" t="str">
        <f>"insert into t_request_item(request_id, item_id, quantity ,created_by, created_date, updated_by, updated_date) values('"&amp;E2&amp;"','"&amp;F2&amp;"',"&amp;D2&amp;",1, now(), 1, now());"</f>
        <v>insert into t_request_item(request_id, item_id, quantity ,created_by, created_date, updated_by, updated_date) values('21','9',4,1, now(), 1, now());</v>
      </c>
    </row>
    <row r="3" spans="1:7" x14ac:dyDescent="0.35">
      <c r="A3" t="s">
        <v>434</v>
      </c>
      <c r="B3" t="s">
        <v>393</v>
      </c>
      <c r="C3" t="s">
        <v>104</v>
      </c>
      <c r="D3">
        <v>1</v>
      </c>
      <c r="E3" s="3">
        <f>VLOOKUP(B3,RequestHeader!$A$2:$D$48,4,FALSE)</f>
        <v>9</v>
      </c>
      <c r="F3" s="3">
        <f>VLOOKUP(C3,MstItem!$A$2:$D$101,4,FALSE)</f>
        <v>63</v>
      </c>
      <c r="G3" t="str">
        <f t="shared" ref="G3:G66" si="0">"insert into t_request_item(request_id, item_id, quantity ,created_by, created_date, updated_by, updated_date) values('"&amp;E3&amp;"','"&amp;F3&amp;"',"&amp;D3&amp;",1, now(), 1, now());"</f>
        <v>insert into t_request_item(request_id, item_id, quantity ,created_by, created_date, updated_by, updated_date) values('9','63',1,1, now(), 1, now());</v>
      </c>
    </row>
    <row r="4" spans="1:7" x14ac:dyDescent="0.35">
      <c r="A4" t="s">
        <v>435</v>
      </c>
      <c r="B4" t="s">
        <v>408</v>
      </c>
      <c r="C4" t="s">
        <v>20</v>
      </c>
      <c r="D4">
        <v>12</v>
      </c>
      <c r="E4" s="3">
        <f>VLOOKUP(B4,RequestHeader!$A$2:$D$48,4,FALSE)</f>
        <v>24</v>
      </c>
      <c r="F4" s="3">
        <f>VLOOKUP(C4,MstItem!$A$2:$D$101,4,FALSE)</f>
        <v>4</v>
      </c>
      <c r="G4" t="str">
        <f t="shared" si="0"/>
        <v>insert into t_request_item(request_id, item_id, quantity ,created_by, created_date, updated_by, updated_date) values('24','4',12,1, now(), 1, now());</v>
      </c>
    </row>
    <row r="5" spans="1:7" x14ac:dyDescent="0.35">
      <c r="A5" t="s">
        <v>436</v>
      </c>
      <c r="B5" t="s">
        <v>426</v>
      </c>
      <c r="C5" t="s">
        <v>72</v>
      </c>
      <c r="D5">
        <v>1</v>
      </c>
      <c r="E5" s="3">
        <f>VLOOKUP(B5,RequestHeader!$A$2:$D$48,4,FALSE)</f>
        <v>42</v>
      </c>
      <c r="F5" s="3">
        <f>VLOOKUP(C5,MstItem!$A$2:$D$101,4,FALSE)</f>
        <v>45</v>
      </c>
      <c r="G5" t="str">
        <f t="shared" si="0"/>
        <v>insert into t_request_item(request_id, item_id, quantity ,created_by, created_date, updated_by, updated_date) values('42','45',1,1, now(), 1, now());</v>
      </c>
    </row>
    <row r="6" spans="1:7" x14ac:dyDescent="0.35">
      <c r="A6" t="s">
        <v>437</v>
      </c>
      <c r="B6" t="s">
        <v>418</v>
      </c>
      <c r="C6" t="s">
        <v>94</v>
      </c>
      <c r="D6">
        <v>1</v>
      </c>
      <c r="E6" s="3">
        <f>VLOOKUP(B6,RequestHeader!$A$2:$D$48,4,FALSE)</f>
        <v>34</v>
      </c>
      <c r="F6" s="3">
        <f>VLOOKUP(C6,MstItem!$A$2:$D$101,4,FALSE)</f>
        <v>23</v>
      </c>
      <c r="G6" t="str">
        <f t="shared" si="0"/>
        <v>insert into t_request_item(request_id, item_id, quantity ,created_by, created_date, updated_by, updated_date) values('34','23',1,1, now(), 1, now());</v>
      </c>
    </row>
    <row r="7" spans="1:7" x14ac:dyDescent="0.35">
      <c r="A7" t="s">
        <v>438</v>
      </c>
      <c r="B7" t="s">
        <v>416</v>
      </c>
      <c r="C7" t="s">
        <v>20</v>
      </c>
      <c r="D7">
        <v>2</v>
      </c>
      <c r="E7" s="3">
        <f>VLOOKUP(B7,RequestHeader!$A$2:$D$48,4,FALSE)</f>
        <v>32</v>
      </c>
      <c r="F7" s="3">
        <f>VLOOKUP(C7,MstItem!$A$2:$D$101,4,FALSE)</f>
        <v>4</v>
      </c>
      <c r="G7" t="str">
        <f t="shared" si="0"/>
        <v>insert into t_request_item(request_id, item_id, quantity ,created_by, created_date, updated_by, updated_date) values('32','4',2,1, now(), 1, now());</v>
      </c>
    </row>
    <row r="8" spans="1:7" x14ac:dyDescent="0.35">
      <c r="A8" t="s">
        <v>439</v>
      </c>
      <c r="B8" t="s">
        <v>397</v>
      </c>
      <c r="C8" t="s">
        <v>148</v>
      </c>
      <c r="D8">
        <v>1</v>
      </c>
      <c r="E8" s="3">
        <f>VLOOKUP(B8,RequestHeader!$A$2:$D$48,4,FALSE)</f>
        <v>13</v>
      </c>
      <c r="F8" s="3">
        <f>VLOOKUP(C8,MstItem!$A$2:$D$101,4,FALSE)</f>
        <v>37</v>
      </c>
      <c r="G8" t="str">
        <f t="shared" si="0"/>
        <v>insert into t_request_item(request_id, item_id, quantity ,created_by, created_date, updated_by, updated_date) values('13','37',1,1, now(), 1, now());</v>
      </c>
    </row>
    <row r="9" spans="1:7" x14ac:dyDescent="0.35">
      <c r="A9" t="s">
        <v>440</v>
      </c>
      <c r="B9" t="s">
        <v>427</v>
      </c>
      <c r="C9" t="s">
        <v>58</v>
      </c>
      <c r="D9">
        <v>1</v>
      </c>
      <c r="E9" s="3">
        <f>VLOOKUP(B9,RequestHeader!$A$2:$D$48,4,FALSE)</f>
        <v>43</v>
      </c>
      <c r="F9" s="3">
        <f>VLOOKUP(C9,MstItem!$A$2:$D$101,4,FALSE)</f>
        <v>22</v>
      </c>
      <c r="G9" t="str">
        <f t="shared" si="0"/>
        <v>insert into t_request_item(request_id, item_id, quantity ,created_by, created_date, updated_by, updated_date) values('43','22',1,1, now(), 1, now());</v>
      </c>
    </row>
    <row r="10" spans="1:7" x14ac:dyDescent="0.35">
      <c r="A10" t="s">
        <v>441</v>
      </c>
      <c r="B10" t="s">
        <v>404</v>
      </c>
      <c r="C10" t="s">
        <v>164</v>
      </c>
      <c r="D10">
        <v>1</v>
      </c>
      <c r="E10" s="3">
        <f>VLOOKUP(B10,RequestHeader!$A$2:$D$48,4,FALSE)</f>
        <v>20</v>
      </c>
      <c r="F10" s="3">
        <f>VLOOKUP(C10,MstItem!$A$2:$D$101,4,FALSE)</f>
        <v>97</v>
      </c>
      <c r="G10" t="str">
        <f t="shared" si="0"/>
        <v>insert into t_request_item(request_id, item_id, quantity ,created_by, created_date, updated_by, updated_date) values('20','97',1,1, now(), 1, now());</v>
      </c>
    </row>
    <row r="11" spans="1:7" x14ac:dyDescent="0.35">
      <c r="A11" t="s">
        <v>442</v>
      </c>
      <c r="B11" t="s">
        <v>390</v>
      </c>
      <c r="C11" t="s">
        <v>112</v>
      </c>
      <c r="D11">
        <v>6</v>
      </c>
      <c r="E11" s="3">
        <f>VLOOKUP(B11,RequestHeader!$A$2:$D$48,4,FALSE)</f>
        <v>6</v>
      </c>
      <c r="F11" s="3">
        <f>VLOOKUP(C11,MstItem!$A$2:$D$101,4,FALSE)</f>
        <v>69</v>
      </c>
      <c r="G11" t="str">
        <f t="shared" si="0"/>
        <v>insert into t_request_item(request_id, item_id, quantity ,created_by, created_date, updated_by, updated_date) values('6','69',6,1, now(), 1, now());</v>
      </c>
    </row>
    <row r="12" spans="1:7" x14ac:dyDescent="0.35">
      <c r="A12" t="s">
        <v>443</v>
      </c>
      <c r="B12" t="s">
        <v>416</v>
      </c>
      <c r="C12" t="s">
        <v>64</v>
      </c>
      <c r="D12">
        <v>3</v>
      </c>
      <c r="E12" s="3">
        <f>VLOOKUP(B12,RequestHeader!$A$2:$D$48,4,FALSE)</f>
        <v>32</v>
      </c>
      <c r="F12" s="3">
        <f>VLOOKUP(C12,MstItem!$A$2:$D$101,4,FALSE)</f>
        <v>44</v>
      </c>
      <c r="G12" t="str">
        <f t="shared" si="0"/>
        <v>insert into t_request_item(request_id, item_id, quantity ,created_by, created_date, updated_by, updated_date) values('32','44',3,1, now(), 1, now());</v>
      </c>
    </row>
    <row r="13" spans="1:7" x14ac:dyDescent="0.35">
      <c r="A13" t="s">
        <v>444</v>
      </c>
      <c r="B13" t="s">
        <v>426</v>
      </c>
      <c r="C13" t="s">
        <v>92</v>
      </c>
      <c r="D13">
        <v>1</v>
      </c>
      <c r="E13" s="3">
        <f>VLOOKUP(B13,RequestHeader!$A$2:$D$48,4,FALSE)</f>
        <v>42</v>
      </c>
      <c r="F13" s="3">
        <f>VLOOKUP(C13,MstItem!$A$2:$D$101,4,FALSE)</f>
        <v>19</v>
      </c>
      <c r="G13" t="str">
        <f t="shared" si="0"/>
        <v>insert into t_request_item(request_id, item_id, quantity ,created_by, created_date, updated_by, updated_date) values('42','19',1,1, now(), 1, now());</v>
      </c>
    </row>
    <row r="14" spans="1:7" x14ac:dyDescent="0.35">
      <c r="A14" t="s">
        <v>445</v>
      </c>
      <c r="B14" t="s">
        <v>427</v>
      </c>
      <c r="C14" t="s">
        <v>26</v>
      </c>
      <c r="D14">
        <v>5</v>
      </c>
      <c r="E14" s="3">
        <f>VLOOKUP(B14,RequestHeader!$A$2:$D$48,4,FALSE)</f>
        <v>43</v>
      </c>
      <c r="F14" s="3">
        <f>VLOOKUP(C14,MstItem!$A$2:$D$101,4,FALSE)</f>
        <v>56</v>
      </c>
      <c r="G14" t="str">
        <f t="shared" si="0"/>
        <v>insert into t_request_item(request_id, item_id, quantity ,created_by, created_date, updated_by, updated_date) values('43','56',5,1, now(), 1, now());</v>
      </c>
    </row>
    <row r="15" spans="1:7" x14ac:dyDescent="0.35">
      <c r="A15" t="s">
        <v>446</v>
      </c>
      <c r="B15" t="s">
        <v>401</v>
      </c>
      <c r="C15" t="s">
        <v>106</v>
      </c>
      <c r="D15">
        <v>1</v>
      </c>
      <c r="E15" s="3">
        <f>VLOOKUP(B15,RequestHeader!$A$2:$D$48,4,FALSE)</f>
        <v>17</v>
      </c>
      <c r="F15" s="3">
        <f>VLOOKUP(C15,MstItem!$A$2:$D$101,4,FALSE)</f>
        <v>21</v>
      </c>
      <c r="G15" t="str">
        <f t="shared" si="0"/>
        <v>insert into t_request_item(request_id, item_id, quantity ,created_by, created_date, updated_by, updated_date) values('17','21',1,1, now(), 1, now());</v>
      </c>
    </row>
    <row r="16" spans="1:7" x14ac:dyDescent="0.35">
      <c r="A16" t="s">
        <v>447</v>
      </c>
      <c r="B16" t="s">
        <v>416</v>
      </c>
      <c r="C16" t="s">
        <v>80</v>
      </c>
      <c r="D16">
        <v>2</v>
      </c>
      <c r="E16" s="3">
        <f>VLOOKUP(B16,RequestHeader!$A$2:$D$48,4,FALSE)</f>
        <v>32</v>
      </c>
      <c r="F16" s="3">
        <f>VLOOKUP(C16,MstItem!$A$2:$D$101,4,FALSE)</f>
        <v>10</v>
      </c>
      <c r="G16" t="str">
        <f t="shared" si="0"/>
        <v>insert into t_request_item(request_id, item_id, quantity ,created_by, created_date, updated_by, updated_date) values('32','10',2,1, now(), 1, now());</v>
      </c>
    </row>
    <row r="17" spans="1:7" x14ac:dyDescent="0.35">
      <c r="A17" t="s">
        <v>448</v>
      </c>
      <c r="B17" t="s">
        <v>400</v>
      </c>
      <c r="C17" t="s">
        <v>138</v>
      </c>
      <c r="D17">
        <v>1</v>
      </c>
      <c r="E17" s="3">
        <f>VLOOKUP(B17,RequestHeader!$A$2:$D$48,4,FALSE)</f>
        <v>16</v>
      </c>
      <c r="F17" s="3">
        <f>VLOOKUP(C17,MstItem!$A$2:$D$101,4,FALSE)</f>
        <v>9</v>
      </c>
      <c r="G17" t="str">
        <f t="shared" si="0"/>
        <v>insert into t_request_item(request_id, item_id, quantity ,created_by, created_date, updated_by, updated_date) values('16','9',1,1, now(), 1, now());</v>
      </c>
    </row>
    <row r="18" spans="1:7" x14ac:dyDescent="0.35">
      <c r="A18" t="s">
        <v>449</v>
      </c>
      <c r="B18" t="s">
        <v>414</v>
      </c>
      <c r="C18" t="s">
        <v>6</v>
      </c>
      <c r="D18">
        <v>3</v>
      </c>
      <c r="E18" s="3">
        <f>VLOOKUP(B18,RequestHeader!$A$2:$D$48,4,FALSE)</f>
        <v>30</v>
      </c>
      <c r="F18" s="3">
        <f>VLOOKUP(C18,MstItem!$A$2:$D$101,4,FALSE)</f>
        <v>17</v>
      </c>
      <c r="G18" t="str">
        <f t="shared" si="0"/>
        <v>insert into t_request_item(request_id, item_id, quantity ,created_by, created_date, updated_by, updated_date) values('30','17',3,1, now(), 1, now());</v>
      </c>
    </row>
    <row r="19" spans="1:7" x14ac:dyDescent="0.35">
      <c r="A19" t="s">
        <v>450</v>
      </c>
      <c r="B19" t="s">
        <v>396</v>
      </c>
      <c r="C19" t="s">
        <v>90</v>
      </c>
      <c r="D19">
        <v>1</v>
      </c>
      <c r="E19" s="3">
        <f>VLOOKUP(B19,RequestHeader!$A$2:$D$48,4,FALSE)</f>
        <v>12</v>
      </c>
      <c r="F19" s="3">
        <f>VLOOKUP(C19,MstItem!$A$2:$D$101,4,FALSE)</f>
        <v>90</v>
      </c>
      <c r="G19" t="str">
        <f t="shared" si="0"/>
        <v>insert into t_request_item(request_id, item_id, quantity ,created_by, created_date, updated_by, updated_date) values('12','90',1,1, now(), 1, now());</v>
      </c>
    </row>
    <row r="20" spans="1:7" x14ac:dyDescent="0.35">
      <c r="A20" t="s">
        <v>451</v>
      </c>
      <c r="B20" t="s">
        <v>396</v>
      </c>
      <c r="C20" t="s">
        <v>128</v>
      </c>
      <c r="D20">
        <v>1</v>
      </c>
      <c r="E20" s="3">
        <f>VLOOKUP(B20,RequestHeader!$A$2:$D$48,4,FALSE)</f>
        <v>12</v>
      </c>
      <c r="F20" s="3">
        <f>VLOOKUP(C20,MstItem!$A$2:$D$101,4,FALSE)</f>
        <v>91</v>
      </c>
      <c r="G20" t="str">
        <f t="shared" si="0"/>
        <v>insert into t_request_item(request_id, item_id, quantity ,created_by, created_date, updated_by, updated_date) values('12','91',1,1, now(), 1, now());</v>
      </c>
    </row>
    <row r="21" spans="1:7" x14ac:dyDescent="0.35">
      <c r="A21" t="s">
        <v>452</v>
      </c>
      <c r="B21" t="s">
        <v>427</v>
      </c>
      <c r="C21" t="s">
        <v>168</v>
      </c>
      <c r="D21">
        <v>2</v>
      </c>
      <c r="E21" s="3">
        <f>VLOOKUP(B21,RequestHeader!$A$2:$D$48,4,FALSE)</f>
        <v>43</v>
      </c>
      <c r="F21" s="3">
        <f>VLOOKUP(C21,MstItem!$A$2:$D$101,4,FALSE)</f>
        <v>99</v>
      </c>
      <c r="G21" t="str">
        <f t="shared" si="0"/>
        <v>insert into t_request_item(request_id, item_id, quantity ,created_by, created_date, updated_by, updated_date) values('43','99',2,1, now(), 1, now());</v>
      </c>
    </row>
    <row r="22" spans="1:7" x14ac:dyDescent="0.35">
      <c r="A22" t="s">
        <v>453</v>
      </c>
      <c r="B22" t="s">
        <v>399</v>
      </c>
      <c r="C22" t="s">
        <v>148</v>
      </c>
      <c r="D22">
        <v>5</v>
      </c>
      <c r="E22" s="3">
        <f>VLOOKUP(B22,RequestHeader!$A$2:$D$48,4,FALSE)</f>
        <v>15</v>
      </c>
      <c r="F22" s="3">
        <f>VLOOKUP(C22,MstItem!$A$2:$D$101,4,FALSE)</f>
        <v>37</v>
      </c>
      <c r="G22" t="str">
        <f t="shared" si="0"/>
        <v>insert into t_request_item(request_id, item_id, quantity ,created_by, created_date, updated_by, updated_date) values('15','37',5,1, now(), 1, now());</v>
      </c>
    </row>
    <row r="23" spans="1:7" x14ac:dyDescent="0.35">
      <c r="A23" t="s">
        <v>454</v>
      </c>
      <c r="B23" t="s">
        <v>418</v>
      </c>
      <c r="C23" t="s">
        <v>114</v>
      </c>
      <c r="D23">
        <v>2</v>
      </c>
      <c r="E23" s="3">
        <f>VLOOKUP(B23,RequestHeader!$A$2:$D$48,4,FALSE)</f>
        <v>34</v>
      </c>
      <c r="F23" s="3">
        <f>VLOOKUP(C23,MstItem!$A$2:$D$101,4,FALSE)</f>
        <v>68</v>
      </c>
      <c r="G23" t="str">
        <f t="shared" si="0"/>
        <v>insert into t_request_item(request_id, item_id, quantity ,created_by, created_date, updated_by, updated_date) values('34','68',2,1, now(), 1, now());</v>
      </c>
    </row>
    <row r="24" spans="1:7" x14ac:dyDescent="0.35">
      <c r="A24" t="s">
        <v>455</v>
      </c>
      <c r="B24" t="s">
        <v>427</v>
      </c>
      <c r="C24" t="s">
        <v>68</v>
      </c>
      <c r="D24">
        <v>5</v>
      </c>
      <c r="E24" s="3">
        <f>VLOOKUP(B24,RequestHeader!$A$2:$D$48,4,FALSE)</f>
        <v>43</v>
      </c>
      <c r="F24" s="3">
        <f>VLOOKUP(C24,MstItem!$A$2:$D$101,4,FALSE)</f>
        <v>6</v>
      </c>
      <c r="G24" t="str">
        <f t="shared" si="0"/>
        <v>insert into t_request_item(request_id, item_id, quantity ,created_by, created_date, updated_by, updated_date) values('43','6',5,1, now(), 1, now());</v>
      </c>
    </row>
    <row r="25" spans="1:7" x14ac:dyDescent="0.35">
      <c r="A25" t="s">
        <v>456</v>
      </c>
      <c r="B25" t="s">
        <v>419</v>
      </c>
      <c r="C25" t="s">
        <v>20</v>
      </c>
      <c r="D25">
        <v>4</v>
      </c>
      <c r="E25" s="3">
        <f>VLOOKUP(B25,RequestHeader!$A$2:$D$48,4,FALSE)</f>
        <v>35</v>
      </c>
      <c r="F25" s="3">
        <f>VLOOKUP(C25,MstItem!$A$2:$D$101,4,FALSE)</f>
        <v>4</v>
      </c>
      <c r="G25" t="str">
        <f t="shared" si="0"/>
        <v>insert into t_request_item(request_id, item_id, quantity ,created_by, created_date, updated_by, updated_date) values('35','4',4,1, now(), 1, now());</v>
      </c>
    </row>
    <row r="26" spans="1:7" x14ac:dyDescent="0.35">
      <c r="A26" t="s">
        <v>457</v>
      </c>
      <c r="B26" t="s">
        <v>429</v>
      </c>
      <c r="C26" t="s">
        <v>138</v>
      </c>
      <c r="D26">
        <v>3</v>
      </c>
      <c r="E26" s="3">
        <f>VLOOKUP(B26,RequestHeader!$A$2:$D$48,4,FALSE)</f>
        <v>45</v>
      </c>
      <c r="F26" s="3">
        <f>VLOOKUP(C26,MstItem!$A$2:$D$101,4,FALSE)</f>
        <v>9</v>
      </c>
      <c r="G26" t="str">
        <f t="shared" si="0"/>
        <v>insert into t_request_item(request_id, item_id, quantity ,created_by, created_date, updated_by, updated_date) values('45','9',3,1, now(), 1, now());</v>
      </c>
    </row>
    <row r="27" spans="1:7" x14ac:dyDescent="0.35">
      <c r="A27" t="s">
        <v>458</v>
      </c>
      <c r="B27" t="s">
        <v>427</v>
      </c>
      <c r="C27" t="s">
        <v>96</v>
      </c>
      <c r="D27">
        <v>4</v>
      </c>
      <c r="E27" s="3">
        <f>VLOOKUP(B27,RequestHeader!$A$2:$D$48,4,FALSE)</f>
        <v>43</v>
      </c>
      <c r="F27" s="3">
        <f>VLOOKUP(C27,MstItem!$A$2:$D$101,4,FALSE)</f>
        <v>41</v>
      </c>
      <c r="G27" t="str">
        <f t="shared" si="0"/>
        <v>insert into t_request_item(request_id, item_id, quantity ,created_by, created_date, updated_by, updated_date) values('43','41',4,1, now(), 1, now());</v>
      </c>
    </row>
    <row r="28" spans="1:7" x14ac:dyDescent="0.35">
      <c r="A28" t="s">
        <v>459</v>
      </c>
      <c r="B28" t="s">
        <v>407</v>
      </c>
      <c r="C28" t="s">
        <v>112</v>
      </c>
      <c r="D28">
        <v>1</v>
      </c>
      <c r="E28" s="3">
        <f>VLOOKUP(B28,RequestHeader!$A$2:$D$48,4,FALSE)</f>
        <v>23</v>
      </c>
      <c r="F28" s="3">
        <f>VLOOKUP(C28,MstItem!$A$2:$D$101,4,FALSE)</f>
        <v>69</v>
      </c>
      <c r="G28" t="str">
        <f t="shared" si="0"/>
        <v>insert into t_request_item(request_id, item_id, quantity ,created_by, created_date, updated_by, updated_date) values('23','69',1,1, now(), 1, now());</v>
      </c>
    </row>
    <row r="29" spans="1:7" x14ac:dyDescent="0.35">
      <c r="A29" t="s">
        <v>460</v>
      </c>
      <c r="B29" t="s">
        <v>427</v>
      </c>
      <c r="C29" t="s">
        <v>140</v>
      </c>
      <c r="D29">
        <v>5</v>
      </c>
      <c r="E29" s="3">
        <f>VLOOKUP(B29,RequestHeader!$A$2:$D$48,4,FALSE)</f>
        <v>43</v>
      </c>
      <c r="F29" s="3">
        <f>VLOOKUP(C29,MstItem!$A$2:$D$101,4,FALSE)</f>
        <v>5</v>
      </c>
      <c r="G29" t="str">
        <f t="shared" si="0"/>
        <v>insert into t_request_item(request_id, item_id, quantity ,created_by, created_date, updated_by, updated_date) values('43','5',5,1, now(), 1, now());</v>
      </c>
    </row>
    <row r="30" spans="1:7" x14ac:dyDescent="0.35">
      <c r="A30" t="s">
        <v>461</v>
      </c>
      <c r="B30" t="s">
        <v>394</v>
      </c>
      <c r="C30" t="s">
        <v>20</v>
      </c>
      <c r="D30">
        <v>11</v>
      </c>
      <c r="E30" s="3">
        <f>VLOOKUP(B30,RequestHeader!$A$2:$D$48,4,FALSE)</f>
        <v>10</v>
      </c>
      <c r="F30" s="3">
        <f>VLOOKUP(C30,MstItem!$A$2:$D$101,4,FALSE)</f>
        <v>4</v>
      </c>
      <c r="G30" t="str">
        <f t="shared" si="0"/>
        <v>insert into t_request_item(request_id, item_id, quantity ,created_by, created_date, updated_by, updated_date) values('10','4',11,1, now(), 1, now());</v>
      </c>
    </row>
    <row r="31" spans="1:7" x14ac:dyDescent="0.35">
      <c r="A31" t="s">
        <v>462</v>
      </c>
      <c r="B31" t="s">
        <v>385</v>
      </c>
      <c r="C31" t="s">
        <v>164</v>
      </c>
      <c r="D31">
        <v>1</v>
      </c>
      <c r="E31" s="3">
        <f>VLOOKUP(B31,RequestHeader!$A$2:$D$48,4,FALSE)</f>
        <v>1</v>
      </c>
      <c r="F31" s="3">
        <f>VLOOKUP(C31,MstItem!$A$2:$D$101,4,FALSE)</f>
        <v>97</v>
      </c>
      <c r="G31" t="str">
        <f t="shared" si="0"/>
        <v>insert into t_request_item(request_id, item_id, quantity ,created_by, created_date, updated_by, updated_date) values('1','97',1,1, now(), 1, now());</v>
      </c>
    </row>
    <row r="32" spans="1:7" x14ac:dyDescent="0.35">
      <c r="A32" t="s">
        <v>463</v>
      </c>
      <c r="B32" t="s">
        <v>429</v>
      </c>
      <c r="C32" t="s">
        <v>36</v>
      </c>
      <c r="D32">
        <v>8</v>
      </c>
      <c r="E32" s="3">
        <f>VLOOKUP(B32,RequestHeader!$A$2:$D$48,4,FALSE)</f>
        <v>45</v>
      </c>
      <c r="F32" s="3">
        <f>VLOOKUP(C32,MstItem!$A$2:$D$101,4,FALSE)</f>
        <v>8</v>
      </c>
      <c r="G32" t="str">
        <f t="shared" si="0"/>
        <v>insert into t_request_item(request_id, item_id, quantity ,created_by, created_date, updated_by, updated_date) values('45','8',8,1, now(), 1, now());</v>
      </c>
    </row>
    <row r="33" spans="1:7" x14ac:dyDescent="0.35">
      <c r="A33" t="s">
        <v>464</v>
      </c>
      <c r="B33" t="s">
        <v>416</v>
      </c>
      <c r="C33" t="s">
        <v>130</v>
      </c>
      <c r="D33">
        <v>3</v>
      </c>
      <c r="E33" s="3">
        <f>VLOOKUP(B33,RequestHeader!$A$2:$D$48,4,FALSE)</f>
        <v>32</v>
      </c>
      <c r="F33" s="3">
        <f>VLOOKUP(C33,MstItem!$A$2:$D$101,4,FALSE)</f>
        <v>28</v>
      </c>
      <c r="G33" t="str">
        <f t="shared" si="0"/>
        <v>insert into t_request_item(request_id, item_id, quantity ,created_by, created_date, updated_by, updated_date) values('32','28',3,1, now(), 1, now());</v>
      </c>
    </row>
    <row r="34" spans="1:7" x14ac:dyDescent="0.35">
      <c r="A34" t="s">
        <v>465</v>
      </c>
      <c r="B34" t="s">
        <v>403</v>
      </c>
      <c r="C34" t="s">
        <v>64</v>
      </c>
      <c r="D34">
        <v>1</v>
      </c>
      <c r="E34" s="3">
        <f>VLOOKUP(B34,RequestHeader!$A$2:$D$48,4,FALSE)</f>
        <v>19</v>
      </c>
      <c r="F34" s="3">
        <f>VLOOKUP(C34,MstItem!$A$2:$D$101,4,FALSE)</f>
        <v>44</v>
      </c>
      <c r="G34" t="str">
        <f t="shared" si="0"/>
        <v>insert into t_request_item(request_id, item_id, quantity ,created_by, created_date, updated_by, updated_date) values('19','44',1,1, now(), 1, now());</v>
      </c>
    </row>
    <row r="35" spans="1:7" x14ac:dyDescent="0.35">
      <c r="A35" t="s">
        <v>466</v>
      </c>
      <c r="B35" t="s">
        <v>393</v>
      </c>
      <c r="C35" t="s">
        <v>82</v>
      </c>
      <c r="D35">
        <v>1</v>
      </c>
      <c r="E35" s="3">
        <f>VLOOKUP(B35,RequestHeader!$A$2:$D$48,4,FALSE)</f>
        <v>9</v>
      </c>
      <c r="F35" s="3">
        <f>VLOOKUP(C35,MstItem!$A$2:$D$101,4,FALSE)</f>
        <v>53</v>
      </c>
      <c r="G35" t="str">
        <f t="shared" si="0"/>
        <v>insert into t_request_item(request_id, item_id, quantity ,created_by, created_date, updated_by, updated_date) values('9','53',1,1, now(), 1, now());</v>
      </c>
    </row>
    <row r="36" spans="1:7" x14ac:dyDescent="0.35">
      <c r="A36" t="s">
        <v>467</v>
      </c>
      <c r="B36" t="s">
        <v>392</v>
      </c>
      <c r="C36" t="s">
        <v>42</v>
      </c>
      <c r="D36">
        <v>1</v>
      </c>
      <c r="E36" s="3">
        <f>VLOOKUP(B36,RequestHeader!$A$2:$D$48,4,FALSE)</f>
        <v>8</v>
      </c>
      <c r="F36" s="3">
        <f>VLOOKUP(C36,MstItem!$A$2:$D$101,4,FALSE)</f>
        <v>27</v>
      </c>
      <c r="G36" t="str">
        <f t="shared" si="0"/>
        <v>insert into t_request_item(request_id, item_id, quantity ,created_by, created_date, updated_by, updated_date) values('8','27',1,1, now(), 1, now());</v>
      </c>
    </row>
    <row r="37" spans="1:7" x14ac:dyDescent="0.35">
      <c r="A37" t="s">
        <v>468</v>
      </c>
      <c r="B37" t="s">
        <v>427</v>
      </c>
      <c r="C37" t="s">
        <v>150</v>
      </c>
      <c r="D37">
        <v>1</v>
      </c>
      <c r="E37" s="3">
        <f>VLOOKUP(B37,RequestHeader!$A$2:$D$48,4,FALSE)</f>
        <v>43</v>
      </c>
      <c r="F37" s="3">
        <f>VLOOKUP(C37,MstItem!$A$2:$D$101,4,FALSE)</f>
        <v>86</v>
      </c>
      <c r="G37" t="str">
        <f t="shared" si="0"/>
        <v>insert into t_request_item(request_id, item_id, quantity ,created_by, created_date, updated_by, updated_date) values('43','86',1,1, now(), 1, now());</v>
      </c>
    </row>
    <row r="38" spans="1:7" x14ac:dyDescent="0.35">
      <c r="A38" t="s">
        <v>469</v>
      </c>
      <c r="B38" t="s">
        <v>399</v>
      </c>
      <c r="C38" t="s">
        <v>82</v>
      </c>
      <c r="D38">
        <v>1</v>
      </c>
      <c r="E38" s="3">
        <f>VLOOKUP(B38,RequestHeader!$A$2:$D$48,4,FALSE)</f>
        <v>15</v>
      </c>
      <c r="F38" s="3">
        <f>VLOOKUP(C38,MstItem!$A$2:$D$101,4,FALSE)</f>
        <v>53</v>
      </c>
      <c r="G38" t="str">
        <f t="shared" si="0"/>
        <v>insert into t_request_item(request_id, item_id, quantity ,created_by, created_date, updated_by, updated_date) values('15','53',1,1, now(), 1, now());</v>
      </c>
    </row>
    <row r="39" spans="1:7" x14ac:dyDescent="0.35">
      <c r="A39" t="s">
        <v>470</v>
      </c>
      <c r="B39" t="s">
        <v>423</v>
      </c>
      <c r="C39" t="s">
        <v>50</v>
      </c>
      <c r="D39">
        <v>1</v>
      </c>
      <c r="E39" s="3">
        <f>VLOOKUP(B39,RequestHeader!$A$2:$D$48,4,FALSE)</f>
        <v>39</v>
      </c>
      <c r="F39" s="3">
        <f>VLOOKUP(C39,MstItem!$A$2:$D$101,4,FALSE)</f>
        <v>40</v>
      </c>
      <c r="G39" t="str">
        <f t="shared" si="0"/>
        <v>insert into t_request_item(request_id, item_id, quantity ,created_by, created_date, updated_by, updated_date) values('39','40',1,1, now(), 1, now());</v>
      </c>
    </row>
    <row r="40" spans="1:7" x14ac:dyDescent="0.35">
      <c r="A40" t="s">
        <v>471</v>
      </c>
      <c r="B40" t="s">
        <v>416</v>
      </c>
      <c r="C40" t="s">
        <v>88</v>
      </c>
      <c r="D40">
        <v>2</v>
      </c>
      <c r="E40" s="3">
        <f>VLOOKUP(B40,RequestHeader!$A$2:$D$48,4,FALSE)</f>
        <v>32</v>
      </c>
      <c r="F40" s="3">
        <f>VLOOKUP(C40,MstItem!$A$2:$D$101,4,FALSE)</f>
        <v>61</v>
      </c>
      <c r="G40" t="str">
        <f t="shared" si="0"/>
        <v>insert into t_request_item(request_id, item_id, quantity ,created_by, created_date, updated_by, updated_date) values('32','61',2,1, now(), 1, now());</v>
      </c>
    </row>
    <row r="41" spans="1:7" x14ac:dyDescent="0.35">
      <c r="A41" t="s">
        <v>472</v>
      </c>
      <c r="B41" t="s">
        <v>404</v>
      </c>
      <c r="C41" t="s">
        <v>90</v>
      </c>
      <c r="D41">
        <v>1</v>
      </c>
      <c r="E41" s="3">
        <f>VLOOKUP(B41,RequestHeader!$A$2:$D$48,4,FALSE)</f>
        <v>20</v>
      </c>
      <c r="F41" s="3">
        <f>VLOOKUP(C41,MstItem!$A$2:$D$101,4,FALSE)</f>
        <v>90</v>
      </c>
      <c r="G41" t="str">
        <f t="shared" si="0"/>
        <v>insert into t_request_item(request_id, item_id, quantity ,created_by, created_date, updated_by, updated_date) values('20','90',1,1, now(), 1, now());</v>
      </c>
    </row>
    <row r="42" spans="1:7" x14ac:dyDescent="0.35">
      <c r="A42" t="s">
        <v>473</v>
      </c>
      <c r="B42" t="s">
        <v>419</v>
      </c>
      <c r="C42" t="s">
        <v>112</v>
      </c>
      <c r="D42">
        <v>3</v>
      </c>
      <c r="E42" s="3">
        <f>VLOOKUP(B42,RequestHeader!$A$2:$D$48,4,FALSE)</f>
        <v>35</v>
      </c>
      <c r="F42" s="3">
        <f>VLOOKUP(C42,MstItem!$A$2:$D$101,4,FALSE)</f>
        <v>69</v>
      </c>
      <c r="G42" t="str">
        <f t="shared" si="0"/>
        <v>insert into t_request_item(request_id, item_id, quantity ,created_by, created_date, updated_by, updated_date) values('35','69',3,1, now(), 1, now());</v>
      </c>
    </row>
    <row r="43" spans="1:7" x14ac:dyDescent="0.35">
      <c r="A43" t="s">
        <v>474</v>
      </c>
      <c r="B43" t="s">
        <v>417</v>
      </c>
      <c r="C43" t="s">
        <v>148</v>
      </c>
      <c r="D43">
        <v>4</v>
      </c>
      <c r="E43" s="3">
        <f>VLOOKUP(B43,RequestHeader!$A$2:$D$48,4,FALSE)</f>
        <v>33</v>
      </c>
      <c r="F43" s="3">
        <f>VLOOKUP(C43,MstItem!$A$2:$D$101,4,FALSE)</f>
        <v>37</v>
      </c>
      <c r="G43" t="str">
        <f t="shared" si="0"/>
        <v>insert into t_request_item(request_id, item_id, quantity ,created_by, created_date, updated_by, updated_date) values('33','37',4,1, now(), 1, now());</v>
      </c>
    </row>
    <row r="44" spans="1:7" x14ac:dyDescent="0.35">
      <c r="A44" t="s">
        <v>475</v>
      </c>
      <c r="B44" t="s">
        <v>427</v>
      </c>
      <c r="C44" t="s">
        <v>28</v>
      </c>
      <c r="D44">
        <v>3</v>
      </c>
      <c r="E44" s="3">
        <f>VLOOKUP(B44,RequestHeader!$A$2:$D$48,4,FALSE)</f>
        <v>43</v>
      </c>
      <c r="F44" s="3">
        <f>VLOOKUP(C44,MstItem!$A$2:$D$101,4,FALSE)</f>
        <v>65</v>
      </c>
      <c r="G44" t="str">
        <f t="shared" si="0"/>
        <v>insert into t_request_item(request_id, item_id, quantity ,created_by, created_date, updated_by, updated_date) values('43','65',3,1, now(), 1, now());</v>
      </c>
    </row>
    <row r="45" spans="1:7" x14ac:dyDescent="0.35">
      <c r="A45" t="s">
        <v>476</v>
      </c>
      <c r="B45" t="s">
        <v>399</v>
      </c>
      <c r="C45" t="s">
        <v>68</v>
      </c>
      <c r="D45">
        <v>10</v>
      </c>
      <c r="E45" s="3">
        <f>VLOOKUP(B45,RequestHeader!$A$2:$D$48,4,FALSE)</f>
        <v>15</v>
      </c>
      <c r="F45" s="3">
        <f>VLOOKUP(C45,MstItem!$A$2:$D$101,4,FALSE)</f>
        <v>6</v>
      </c>
      <c r="G45" t="str">
        <f t="shared" si="0"/>
        <v>insert into t_request_item(request_id, item_id, quantity ,created_by, created_date, updated_by, updated_date) values('15','6',10,1, now(), 1, now());</v>
      </c>
    </row>
    <row r="46" spans="1:7" x14ac:dyDescent="0.35">
      <c r="A46" t="s">
        <v>477</v>
      </c>
      <c r="B46" t="s">
        <v>412</v>
      </c>
      <c r="C46" t="s">
        <v>138</v>
      </c>
      <c r="D46">
        <v>6</v>
      </c>
      <c r="E46" s="3">
        <f>VLOOKUP(B46,RequestHeader!$A$2:$D$48,4,FALSE)</f>
        <v>28</v>
      </c>
      <c r="F46" s="3">
        <f>VLOOKUP(C46,MstItem!$A$2:$D$101,4,FALSE)</f>
        <v>9</v>
      </c>
      <c r="G46" t="str">
        <f t="shared" si="0"/>
        <v>insert into t_request_item(request_id, item_id, quantity ,created_by, created_date, updated_by, updated_date) values('28','9',6,1, now(), 1, now());</v>
      </c>
    </row>
    <row r="47" spans="1:7" x14ac:dyDescent="0.35">
      <c r="A47" t="s">
        <v>478</v>
      </c>
      <c r="B47" t="s">
        <v>409</v>
      </c>
      <c r="C47" t="s">
        <v>108</v>
      </c>
      <c r="D47">
        <v>3</v>
      </c>
      <c r="E47" s="3">
        <f>VLOOKUP(B47,RequestHeader!$A$2:$D$48,4,FALSE)</f>
        <v>25</v>
      </c>
      <c r="F47" s="3">
        <f>VLOOKUP(C47,MstItem!$A$2:$D$101,4,FALSE)</f>
        <v>48</v>
      </c>
      <c r="G47" t="str">
        <f t="shared" si="0"/>
        <v>insert into t_request_item(request_id, item_id, quantity ,created_by, created_date, updated_by, updated_date) values('25','48',3,1, now(), 1, now());</v>
      </c>
    </row>
    <row r="48" spans="1:7" x14ac:dyDescent="0.35">
      <c r="A48" t="s">
        <v>479</v>
      </c>
      <c r="B48" t="s">
        <v>427</v>
      </c>
      <c r="C48" t="s">
        <v>158</v>
      </c>
      <c r="D48">
        <v>5</v>
      </c>
      <c r="E48" s="3">
        <f>VLOOKUP(B48,RequestHeader!$A$2:$D$48,4,FALSE)</f>
        <v>43</v>
      </c>
      <c r="F48" s="3">
        <f>VLOOKUP(C48,MstItem!$A$2:$D$101,4,FALSE)</f>
        <v>43</v>
      </c>
      <c r="G48" t="str">
        <f t="shared" si="0"/>
        <v>insert into t_request_item(request_id, item_id, quantity ,created_by, created_date, updated_by, updated_date) values('43','43',5,1, now(), 1, now());</v>
      </c>
    </row>
    <row r="49" spans="1:7" x14ac:dyDescent="0.35">
      <c r="A49" t="s">
        <v>480</v>
      </c>
      <c r="B49" t="s">
        <v>396</v>
      </c>
      <c r="C49" t="s">
        <v>32</v>
      </c>
      <c r="D49">
        <v>1</v>
      </c>
      <c r="E49" s="3">
        <f>VLOOKUP(B49,RequestHeader!$A$2:$D$48,4,FALSE)</f>
        <v>12</v>
      </c>
      <c r="F49" s="3">
        <f>VLOOKUP(C49,MstItem!$A$2:$D$101,4,FALSE)</f>
        <v>96</v>
      </c>
      <c r="G49" t="str">
        <f t="shared" si="0"/>
        <v>insert into t_request_item(request_id, item_id, quantity ,created_by, created_date, updated_by, updated_date) values('12','96',1,1, now(), 1, now());</v>
      </c>
    </row>
    <row r="50" spans="1:7" x14ac:dyDescent="0.35">
      <c r="A50" t="s">
        <v>481</v>
      </c>
      <c r="B50" t="s">
        <v>427</v>
      </c>
      <c r="C50" t="s">
        <v>94</v>
      </c>
      <c r="D50">
        <v>1</v>
      </c>
      <c r="E50" s="3">
        <f>VLOOKUP(B50,RequestHeader!$A$2:$D$48,4,FALSE)</f>
        <v>43</v>
      </c>
      <c r="F50" s="3">
        <f>VLOOKUP(C50,MstItem!$A$2:$D$101,4,FALSE)</f>
        <v>23</v>
      </c>
      <c r="G50" t="str">
        <f t="shared" si="0"/>
        <v>insert into t_request_item(request_id, item_id, quantity ,created_by, created_date, updated_by, updated_date) values('43','23',1,1, now(), 1, now());</v>
      </c>
    </row>
    <row r="51" spans="1:7" x14ac:dyDescent="0.35">
      <c r="A51" t="s">
        <v>482</v>
      </c>
      <c r="B51" t="s">
        <v>416</v>
      </c>
      <c r="C51" t="s">
        <v>140</v>
      </c>
      <c r="D51">
        <v>2</v>
      </c>
      <c r="E51" s="3">
        <f>VLOOKUP(B51,RequestHeader!$A$2:$D$48,4,FALSE)</f>
        <v>32</v>
      </c>
      <c r="F51" s="3">
        <f>VLOOKUP(C51,MstItem!$A$2:$D$101,4,FALSE)</f>
        <v>5</v>
      </c>
      <c r="G51" t="str">
        <f t="shared" si="0"/>
        <v>insert into t_request_item(request_id, item_id, quantity ,created_by, created_date, updated_by, updated_date) values('32','5',2,1, now(), 1, now());</v>
      </c>
    </row>
    <row r="52" spans="1:7" x14ac:dyDescent="0.35">
      <c r="A52" t="s">
        <v>483</v>
      </c>
      <c r="B52" t="s">
        <v>398</v>
      </c>
      <c r="C52" t="s">
        <v>36</v>
      </c>
      <c r="D52">
        <v>6</v>
      </c>
      <c r="E52" s="3">
        <f>VLOOKUP(B52,RequestHeader!$A$2:$D$48,4,FALSE)</f>
        <v>14</v>
      </c>
      <c r="F52" s="3">
        <f>VLOOKUP(C52,MstItem!$A$2:$D$101,4,FALSE)</f>
        <v>8</v>
      </c>
      <c r="G52" t="str">
        <f t="shared" si="0"/>
        <v>insert into t_request_item(request_id, item_id, quantity ,created_by, created_date, updated_by, updated_date) values('14','8',6,1, now(), 1, now());</v>
      </c>
    </row>
    <row r="53" spans="1:7" x14ac:dyDescent="0.35">
      <c r="A53" t="s">
        <v>484</v>
      </c>
      <c r="B53" t="s">
        <v>427</v>
      </c>
      <c r="C53" t="s">
        <v>108</v>
      </c>
      <c r="D53">
        <v>5</v>
      </c>
      <c r="E53" s="3">
        <f>VLOOKUP(B53,RequestHeader!$A$2:$D$48,4,FALSE)</f>
        <v>43</v>
      </c>
      <c r="F53" s="3">
        <f>VLOOKUP(C53,MstItem!$A$2:$D$101,4,FALSE)</f>
        <v>48</v>
      </c>
      <c r="G53" t="str">
        <f t="shared" si="0"/>
        <v>insert into t_request_item(request_id, item_id, quantity ,created_by, created_date, updated_by, updated_date) values('43','48',5,1, now(), 1, now());</v>
      </c>
    </row>
    <row r="54" spans="1:7" x14ac:dyDescent="0.35">
      <c r="A54" t="s">
        <v>485</v>
      </c>
      <c r="B54" t="s">
        <v>396</v>
      </c>
      <c r="C54" t="s">
        <v>138</v>
      </c>
      <c r="D54">
        <v>1</v>
      </c>
      <c r="E54" s="3">
        <f>VLOOKUP(B54,RequestHeader!$A$2:$D$48,4,FALSE)</f>
        <v>12</v>
      </c>
      <c r="F54" s="3">
        <f>VLOOKUP(C54,MstItem!$A$2:$D$101,4,FALSE)</f>
        <v>9</v>
      </c>
      <c r="G54" t="str">
        <f t="shared" si="0"/>
        <v>insert into t_request_item(request_id, item_id, quantity ,created_by, created_date, updated_by, updated_date) values('12','9',1,1, now(), 1, now());</v>
      </c>
    </row>
    <row r="55" spans="1:7" x14ac:dyDescent="0.35">
      <c r="A55" t="s">
        <v>486</v>
      </c>
      <c r="B55" t="s">
        <v>394</v>
      </c>
      <c r="C55" t="s">
        <v>112</v>
      </c>
      <c r="D55">
        <v>12</v>
      </c>
      <c r="E55" s="3">
        <f>VLOOKUP(B55,RequestHeader!$A$2:$D$48,4,FALSE)</f>
        <v>10</v>
      </c>
      <c r="F55" s="3">
        <f>VLOOKUP(C55,MstItem!$A$2:$D$101,4,FALSE)</f>
        <v>69</v>
      </c>
      <c r="G55" t="str">
        <f t="shared" si="0"/>
        <v>insert into t_request_item(request_id, item_id, quantity ,created_by, created_date, updated_by, updated_date) values('10','69',12,1, now(), 1, now());</v>
      </c>
    </row>
    <row r="56" spans="1:7" x14ac:dyDescent="0.35">
      <c r="A56" t="s">
        <v>487</v>
      </c>
      <c r="B56" t="s">
        <v>404</v>
      </c>
      <c r="C56" t="s">
        <v>158</v>
      </c>
      <c r="D56">
        <v>1</v>
      </c>
      <c r="E56" s="3">
        <f>VLOOKUP(B56,RequestHeader!$A$2:$D$48,4,FALSE)</f>
        <v>20</v>
      </c>
      <c r="F56" s="3">
        <f>VLOOKUP(C56,MstItem!$A$2:$D$101,4,FALSE)</f>
        <v>43</v>
      </c>
      <c r="G56" t="str">
        <f t="shared" si="0"/>
        <v>insert into t_request_item(request_id, item_id, quantity ,created_by, created_date, updated_by, updated_date) values('20','43',1,1, now(), 1, now());</v>
      </c>
    </row>
    <row r="57" spans="1:7" x14ac:dyDescent="0.35">
      <c r="A57" t="s">
        <v>488</v>
      </c>
      <c r="B57" t="s">
        <v>426</v>
      </c>
      <c r="C57" t="s">
        <v>6</v>
      </c>
      <c r="D57">
        <v>2</v>
      </c>
      <c r="E57" s="3">
        <f>VLOOKUP(B57,RequestHeader!$A$2:$D$48,4,FALSE)</f>
        <v>42</v>
      </c>
      <c r="F57" s="3">
        <f>VLOOKUP(C57,MstItem!$A$2:$D$101,4,FALSE)</f>
        <v>17</v>
      </c>
      <c r="G57" t="str">
        <f t="shared" si="0"/>
        <v>insert into t_request_item(request_id, item_id, quantity ,created_by, created_date, updated_by, updated_date) values('42','17',2,1, now(), 1, now());</v>
      </c>
    </row>
    <row r="58" spans="1:7" x14ac:dyDescent="0.35">
      <c r="A58" t="s">
        <v>489</v>
      </c>
      <c r="B58" t="s">
        <v>404</v>
      </c>
      <c r="C58" t="s">
        <v>128</v>
      </c>
      <c r="D58">
        <v>1</v>
      </c>
      <c r="E58" s="3">
        <f>VLOOKUP(B58,RequestHeader!$A$2:$D$48,4,FALSE)</f>
        <v>20</v>
      </c>
      <c r="F58" s="3">
        <f>VLOOKUP(C58,MstItem!$A$2:$D$101,4,FALSE)</f>
        <v>91</v>
      </c>
      <c r="G58" t="str">
        <f t="shared" si="0"/>
        <v>insert into t_request_item(request_id, item_id, quantity ,created_by, created_date, updated_by, updated_date) values('20','91',1,1, now(), 1, now());</v>
      </c>
    </row>
    <row r="59" spans="1:7" x14ac:dyDescent="0.35">
      <c r="A59" t="s">
        <v>490</v>
      </c>
      <c r="B59" t="s">
        <v>386</v>
      </c>
      <c r="C59" t="s">
        <v>138</v>
      </c>
      <c r="D59">
        <v>8</v>
      </c>
      <c r="E59" s="3">
        <f>VLOOKUP(B59,RequestHeader!$A$2:$D$48,4,FALSE)</f>
        <v>2</v>
      </c>
      <c r="F59" s="3">
        <f>VLOOKUP(C59,MstItem!$A$2:$D$101,4,FALSE)</f>
        <v>9</v>
      </c>
      <c r="G59" t="str">
        <f t="shared" si="0"/>
        <v>insert into t_request_item(request_id, item_id, quantity ,created_by, created_date, updated_by, updated_date) values('2','9',8,1, now(), 1, now());</v>
      </c>
    </row>
    <row r="60" spans="1:7" x14ac:dyDescent="0.35">
      <c r="A60" t="s">
        <v>491</v>
      </c>
      <c r="B60" t="s">
        <v>421</v>
      </c>
      <c r="C60" t="s">
        <v>148</v>
      </c>
      <c r="D60">
        <v>3</v>
      </c>
      <c r="E60" s="3">
        <f>VLOOKUP(B60,RequestHeader!$A$2:$D$48,4,FALSE)</f>
        <v>37</v>
      </c>
      <c r="F60" s="3">
        <f>VLOOKUP(C60,MstItem!$A$2:$D$101,4,FALSE)</f>
        <v>37</v>
      </c>
      <c r="G60" t="str">
        <f t="shared" si="0"/>
        <v>insert into t_request_item(request_id, item_id, quantity ,created_by, created_date, updated_by, updated_date) values('37','37',3,1, now(), 1, now());</v>
      </c>
    </row>
    <row r="61" spans="1:7" x14ac:dyDescent="0.35">
      <c r="A61" t="s">
        <v>492</v>
      </c>
      <c r="B61" t="s">
        <v>400</v>
      </c>
      <c r="C61" t="s">
        <v>36</v>
      </c>
      <c r="D61">
        <v>1</v>
      </c>
      <c r="E61" s="3">
        <f>VLOOKUP(B61,RequestHeader!$A$2:$D$48,4,FALSE)</f>
        <v>16</v>
      </c>
      <c r="F61" s="3">
        <f>VLOOKUP(C61,MstItem!$A$2:$D$101,4,FALSE)</f>
        <v>8</v>
      </c>
      <c r="G61" t="str">
        <f t="shared" si="0"/>
        <v>insert into t_request_item(request_id, item_id, quantity ,created_by, created_date, updated_by, updated_date) values('16','8',1,1, now(), 1, now());</v>
      </c>
    </row>
    <row r="62" spans="1:7" x14ac:dyDescent="0.35">
      <c r="A62" t="s">
        <v>493</v>
      </c>
      <c r="B62" t="s">
        <v>430</v>
      </c>
      <c r="C62" t="s">
        <v>148</v>
      </c>
      <c r="D62">
        <v>1</v>
      </c>
      <c r="E62" s="3">
        <f>VLOOKUP(B62,RequestHeader!$A$2:$D$48,4,FALSE)</f>
        <v>46</v>
      </c>
      <c r="F62" s="3">
        <f>VLOOKUP(C62,MstItem!$A$2:$D$101,4,FALSE)</f>
        <v>37</v>
      </c>
      <c r="G62" t="str">
        <f t="shared" si="0"/>
        <v>insert into t_request_item(request_id, item_id, quantity ,created_by, created_date, updated_by, updated_date) values('46','37',1,1, now(), 1, now());</v>
      </c>
    </row>
    <row r="63" spans="1:7" x14ac:dyDescent="0.35">
      <c r="A63" t="s">
        <v>494</v>
      </c>
      <c r="B63" t="s">
        <v>427</v>
      </c>
      <c r="C63" t="s">
        <v>20</v>
      </c>
      <c r="D63">
        <v>1</v>
      </c>
      <c r="E63" s="3">
        <f>VLOOKUP(B63,RequestHeader!$A$2:$D$48,4,FALSE)</f>
        <v>43</v>
      </c>
      <c r="F63" s="3">
        <f>VLOOKUP(C63,MstItem!$A$2:$D$101,4,FALSE)</f>
        <v>4</v>
      </c>
      <c r="G63" t="str">
        <f t="shared" si="0"/>
        <v>insert into t_request_item(request_id, item_id, quantity ,created_by, created_date, updated_by, updated_date) values('43','4',1,1, now(), 1, now());</v>
      </c>
    </row>
    <row r="64" spans="1:7" x14ac:dyDescent="0.35">
      <c r="A64" t="s">
        <v>495</v>
      </c>
      <c r="B64" t="s">
        <v>426</v>
      </c>
      <c r="C64" t="s">
        <v>20</v>
      </c>
      <c r="D64">
        <v>1</v>
      </c>
      <c r="E64" s="3">
        <f>VLOOKUP(B64,RequestHeader!$A$2:$D$48,4,FALSE)</f>
        <v>42</v>
      </c>
      <c r="F64" s="3">
        <f>VLOOKUP(C64,MstItem!$A$2:$D$101,4,FALSE)</f>
        <v>4</v>
      </c>
      <c r="G64" t="str">
        <f t="shared" si="0"/>
        <v>insert into t_request_item(request_id, item_id, quantity ,created_by, created_date, updated_by, updated_date) values('42','4',1,1, now(), 1, now());</v>
      </c>
    </row>
    <row r="65" spans="1:7" x14ac:dyDescent="0.35">
      <c r="A65" t="s">
        <v>496</v>
      </c>
      <c r="B65" t="s">
        <v>430</v>
      </c>
      <c r="C65" t="s">
        <v>134</v>
      </c>
      <c r="D65">
        <v>1</v>
      </c>
      <c r="E65" s="3">
        <f>VLOOKUP(B65,RequestHeader!$A$2:$D$48,4,FALSE)</f>
        <v>46</v>
      </c>
      <c r="F65" s="3">
        <f>VLOOKUP(C65,MstItem!$A$2:$D$101,4,FALSE)</f>
        <v>3</v>
      </c>
      <c r="G65" t="str">
        <f t="shared" si="0"/>
        <v>insert into t_request_item(request_id, item_id, quantity ,created_by, created_date, updated_by, updated_date) values('46','3',1,1, now(), 1, now());</v>
      </c>
    </row>
    <row r="66" spans="1:7" x14ac:dyDescent="0.35">
      <c r="A66" t="s">
        <v>497</v>
      </c>
      <c r="B66" t="s">
        <v>404</v>
      </c>
      <c r="C66" t="s">
        <v>150</v>
      </c>
      <c r="D66">
        <v>1</v>
      </c>
      <c r="E66" s="3">
        <f>VLOOKUP(B66,RequestHeader!$A$2:$D$48,4,FALSE)</f>
        <v>20</v>
      </c>
      <c r="F66" s="3">
        <f>VLOOKUP(C66,MstItem!$A$2:$D$101,4,FALSE)</f>
        <v>86</v>
      </c>
      <c r="G66" t="str">
        <f t="shared" si="0"/>
        <v>insert into t_request_item(request_id, item_id, quantity ,created_by, created_date, updated_by, updated_date) values('20','86',1,1, now(), 1, now());</v>
      </c>
    </row>
    <row r="67" spans="1:7" x14ac:dyDescent="0.35">
      <c r="A67" t="s">
        <v>498</v>
      </c>
      <c r="B67" t="s">
        <v>410</v>
      </c>
      <c r="C67" t="s">
        <v>148</v>
      </c>
      <c r="D67">
        <v>3</v>
      </c>
      <c r="E67" s="3">
        <f>VLOOKUP(B67,RequestHeader!$A$2:$D$48,4,FALSE)</f>
        <v>26</v>
      </c>
      <c r="F67" s="3">
        <f>VLOOKUP(C67,MstItem!$A$2:$D$101,4,FALSE)</f>
        <v>37</v>
      </c>
      <c r="G67" t="str">
        <f t="shared" ref="G67:G118" si="1">"insert into t_request_item(request_id, item_id, quantity ,created_by, created_date, updated_by, updated_date) values('"&amp;E67&amp;"','"&amp;F67&amp;"',"&amp;D67&amp;",1, now(), 1, now());"</f>
        <v>insert into t_request_item(request_id, item_id, quantity ,created_by, created_date, updated_by, updated_date) values('26','37',3,1, now(), 1, now());</v>
      </c>
    </row>
    <row r="68" spans="1:7" x14ac:dyDescent="0.35">
      <c r="A68" t="s">
        <v>499</v>
      </c>
      <c r="B68" t="s">
        <v>403</v>
      </c>
      <c r="C68" t="s">
        <v>136</v>
      </c>
      <c r="D68">
        <v>1</v>
      </c>
      <c r="E68" s="3">
        <f>VLOOKUP(B68,RequestHeader!$A$2:$D$48,4,FALSE)</f>
        <v>19</v>
      </c>
      <c r="F68" s="3">
        <f>VLOOKUP(C68,MstItem!$A$2:$D$101,4,FALSE)</f>
        <v>42</v>
      </c>
      <c r="G68" t="str">
        <f t="shared" si="1"/>
        <v>insert into t_request_item(request_id, item_id, quantity ,created_by, created_date, updated_by, updated_date) values('19','42',1,1, now(), 1, now());</v>
      </c>
    </row>
    <row r="69" spans="1:7" x14ac:dyDescent="0.35">
      <c r="A69" t="s">
        <v>500</v>
      </c>
      <c r="B69" t="s">
        <v>391</v>
      </c>
      <c r="C69" t="s">
        <v>36</v>
      </c>
      <c r="D69">
        <v>1</v>
      </c>
      <c r="E69" s="3">
        <f>VLOOKUP(B69,RequestHeader!$A$2:$D$48,4,FALSE)</f>
        <v>7</v>
      </c>
      <c r="F69" s="3">
        <f>VLOOKUP(C69,MstItem!$A$2:$D$101,4,FALSE)</f>
        <v>8</v>
      </c>
      <c r="G69" t="str">
        <f t="shared" si="1"/>
        <v>insert into t_request_item(request_id, item_id, quantity ,created_by, created_date, updated_by, updated_date) values('7','8',1,1, now(), 1, now());</v>
      </c>
    </row>
    <row r="70" spans="1:7" x14ac:dyDescent="0.35">
      <c r="A70" t="s">
        <v>501</v>
      </c>
      <c r="B70" t="s">
        <v>390</v>
      </c>
      <c r="C70" t="s">
        <v>20</v>
      </c>
      <c r="D70">
        <v>3</v>
      </c>
      <c r="E70" s="3">
        <f>VLOOKUP(B70,RequestHeader!$A$2:$D$48,4,FALSE)</f>
        <v>6</v>
      </c>
      <c r="F70" s="3">
        <f>VLOOKUP(C70,MstItem!$A$2:$D$101,4,FALSE)</f>
        <v>4</v>
      </c>
      <c r="G70" t="str">
        <f t="shared" si="1"/>
        <v>insert into t_request_item(request_id, item_id, quantity ,created_by, created_date, updated_by, updated_date) values('6','4',3,1, now(), 1, now());</v>
      </c>
    </row>
    <row r="71" spans="1:7" x14ac:dyDescent="0.35">
      <c r="A71" t="s">
        <v>502</v>
      </c>
      <c r="B71" t="s">
        <v>413</v>
      </c>
      <c r="C71" t="s">
        <v>106</v>
      </c>
      <c r="D71">
        <v>1</v>
      </c>
      <c r="E71" s="3">
        <f>VLOOKUP(B71,RequestHeader!$A$2:$D$48,4,FALSE)</f>
        <v>29</v>
      </c>
      <c r="F71" s="3">
        <f>VLOOKUP(C71,MstItem!$A$2:$D$101,4,FALSE)</f>
        <v>21</v>
      </c>
      <c r="G71" t="str">
        <f t="shared" si="1"/>
        <v>insert into t_request_item(request_id, item_id, quantity ,created_by, created_date, updated_by, updated_date) values('29','21',1,1, now(), 1, now());</v>
      </c>
    </row>
    <row r="72" spans="1:7" x14ac:dyDescent="0.35">
      <c r="A72" t="s">
        <v>503</v>
      </c>
      <c r="B72" t="s">
        <v>400</v>
      </c>
      <c r="C72" t="s">
        <v>60</v>
      </c>
      <c r="D72">
        <v>2</v>
      </c>
      <c r="E72" s="3">
        <f>VLOOKUP(B72,RequestHeader!$A$2:$D$48,4,FALSE)</f>
        <v>16</v>
      </c>
      <c r="F72" s="3">
        <f>VLOOKUP(C72,MstItem!$A$2:$D$101,4,FALSE)</f>
        <v>25</v>
      </c>
      <c r="G72" t="str">
        <f t="shared" si="1"/>
        <v>insert into t_request_item(request_id, item_id, quantity ,created_by, created_date, updated_by, updated_date) values('16','25',2,1, now(), 1, now());</v>
      </c>
    </row>
    <row r="73" spans="1:7" x14ac:dyDescent="0.35">
      <c r="A73" t="s">
        <v>504</v>
      </c>
      <c r="B73" t="s">
        <v>416</v>
      </c>
      <c r="C73" t="s">
        <v>134</v>
      </c>
      <c r="D73">
        <v>1</v>
      </c>
      <c r="E73" s="3">
        <f>VLOOKUP(B73,RequestHeader!$A$2:$D$48,4,FALSE)</f>
        <v>32</v>
      </c>
      <c r="F73" s="3">
        <f>VLOOKUP(C73,MstItem!$A$2:$D$101,4,FALSE)</f>
        <v>3</v>
      </c>
      <c r="G73" t="str">
        <f t="shared" si="1"/>
        <v>insert into t_request_item(request_id, item_id, quantity ,created_by, created_date, updated_by, updated_date) values('32','3',1,1, now(), 1, now());</v>
      </c>
    </row>
    <row r="74" spans="1:7" x14ac:dyDescent="0.35">
      <c r="A74" t="s">
        <v>505</v>
      </c>
      <c r="B74" t="s">
        <v>413</v>
      </c>
      <c r="C74" t="s">
        <v>156</v>
      </c>
      <c r="D74">
        <v>2</v>
      </c>
      <c r="E74" s="3">
        <f>VLOOKUP(B74,RequestHeader!$A$2:$D$48,4,FALSE)</f>
        <v>29</v>
      </c>
      <c r="F74" s="3">
        <f>VLOOKUP(C74,MstItem!$A$2:$D$101,4,FALSE)</f>
        <v>11</v>
      </c>
      <c r="G74" t="str">
        <f t="shared" si="1"/>
        <v>insert into t_request_item(request_id, item_id, quantity ,created_by, created_date, updated_by, updated_date) values('29','11',2,1, now(), 1, now());</v>
      </c>
    </row>
    <row r="75" spans="1:7" x14ac:dyDescent="0.35">
      <c r="A75" t="s">
        <v>506</v>
      </c>
      <c r="B75" t="s">
        <v>396</v>
      </c>
      <c r="C75" t="s">
        <v>164</v>
      </c>
      <c r="D75">
        <v>1</v>
      </c>
      <c r="E75" s="3">
        <f>VLOOKUP(B75,RequestHeader!$A$2:$D$48,4,FALSE)</f>
        <v>12</v>
      </c>
      <c r="F75" s="3">
        <f>VLOOKUP(C75,MstItem!$A$2:$D$101,4,FALSE)</f>
        <v>97</v>
      </c>
      <c r="G75" t="str">
        <f t="shared" si="1"/>
        <v>insert into t_request_item(request_id, item_id, quantity ,created_by, created_date, updated_by, updated_date) values('12','97',1,1, now(), 1, now());</v>
      </c>
    </row>
    <row r="76" spans="1:7" x14ac:dyDescent="0.35">
      <c r="A76" s="1" t="s">
        <v>507</v>
      </c>
      <c r="B76" t="s">
        <v>405</v>
      </c>
      <c r="C76" t="s">
        <v>36</v>
      </c>
      <c r="D76">
        <v>2</v>
      </c>
      <c r="E76" s="3">
        <f>VLOOKUP(B76,RequestHeader!$A$2:$D$48,4,FALSE)</f>
        <v>21</v>
      </c>
      <c r="F76" s="3">
        <f>VLOOKUP(C76,MstItem!$A$2:$D$101,4,FALSE)</f>
        <v>8</v>
      </c>
      <c r="G76" t="str">
        <f t="shared" si="1"/>
        <v>insert into t_request_item(request_id, item_id, quantity ,created_by, created_date, updated_by, updated_date) values('21','8',2,1, now(), 1, now());</v>
      </c>
    </row>
    <row r="77" spans="1:7" x14ac:dyDescent="0.35">
      <c r="A77" t="s">
        <v>508</v>
      </c>
      <c r="B77" t="s">
        <v>416</v>
      </c>
      <c r="C77" t="s">
        <v>20</v>
      </c>
      <c r="D77">
        <v>2</v>
      </c>
      <c r="E77" s="3">
        <f>VLOOKUP(B77,RequestHeader!$A$2:$D$48,4,FALSE)</f>
        <v>32</v>
      </c>
      <c r="F77" s="3">
        <f>VLOOKUP(C77,MstItem!$A$2:$D$101,4,FALSE)</f>
        <v>4</v>
      </c>
      <c r="G77" t="str">
        <f t="shared" si="1"/>
        <v>insert into t_request_item(request_id, item_id, quantity ,created_by, created_date, updated_by, updated_date) values('32','4',2,1, now(), 1, now());</v>
      </c>
    </row>
    <row r="78" spans="1:7" x14ac:dyDescent="0.35">
      <c r="A78" t="s">
        <v>509</v>
      </c>
      <c r="B78" t="s">
        <v>426</v>
      </c>
      <c r="C78" t="s">
        <v>48</v>
      </c>
      <c r="D78">
        <v>1</v>
      </c>
      <c r="E78" s="3">
        <f>VLOOKUP(B78,RequestHeader!$A$2:$D$48,4,FALSE)</f>
        <v>42</v>
      </c>
      <c r="F78" s="3">
        <f>VLOOKUP(C78,MstItem!$A$2:$D$101,4,FALSE)</f>
        <v>51</v>
      </c>
      <c r="G78" t="str">
        <f t="shared" si="1"/>
        <v>insert into t_request_item(request_id, item_id, quantity ,created_by, created_date, updated_by, updated_date) values('42','51',1,1, now(), 1, now());</v>
      </c>
    </row>
    <row r="79" spans="1:7" x14ac:dyDescent="0.35">
      <c r="A79" t="s">
        <v>510</v>
      </c>
      <c r="B79" t="s">
        <v>404</v>
      </c>
      <c r="C79" t="s">
        <v>170</v>
      </c>
      <c r="D79">
        <v>1</v>
      </c>
      <c r="E79" s="3">
        <f>VLOOKUP(B79,RequestHeader!$A$2:$D$48,4,FALSE)</f>
        <v>20</v>
      </c>
      <c r="F79" s="3">
        <f>VLOOKUP(C79,MstItem!$A$2:$D$101,4,FALSE)</f>
        <v>89</v>
      </c>
      <c r="G79" t="str">
        <f t="shared" si="1"/>
        <v>insert into t_request_item(request_id, item_id, quantity ,created_by, created_date, updated_by, updated_date) values('20','89',1,1, now(), 1, now());</v>
      </c>
    </row>
    <row r="80" spans="1:7" x14ac:dyDescent="0.35">
      <c r="A80" t="s">
        <v>511</v>
      </c>
      <c r="B80" t="s">
        <v>413</v>
      </c>
      <c r="C80" t="s">
        <v>42</v>
      </c>
      <c r="D80">
        <v>1</v>
      </c>
      <c r="E80" s="3">
        <f>VLOOKUP(B80,RequestHeader!$A$2:$D$48,4,FALSE)</f>
        <v>29</v>
      </c>
      <c r="F80" s="3">
        <f>VLOOKUP(C80,MstItem!$A$2:$D$101,4,FALSE)</f>
        <v>27</v>
      </c>
      <c r="G80" t="str">
        <f t="shared" si="1"/>
        <v>insert into t_request_item(request_id, item_id, quantity ,created_by, created_date, updated_by, updated_date) values('29','27',1,1, now(), 1, now());</v>
      </c>
    </row>
    <row r="81" spans="1:7" x14ac:dyDescent="0.35">
      <c r="A81" t="s">
        <v>512</v>
      </c>
      <c r="B81" t="s">
        <v>426</v>
      </c>
      <c r="C81" t="s">
        <v>120</v>
      </c>
      <c r="D81">
        <v>1</v>
      </c>
      <c r="E81" s="3">
        <f>VLOOKUP(B81,RequestHeader!$A$2:$D$48,4,FALSE)</f>
        <v>42</v>
      </c>
      <c r="F81" s="3">
        <f>VLOOKUP(C81,MstItem!$A$2:$D$101,4,FALSE)</f>
        <v>35</v>
      </c>
      <c r="G81" t="str">
        <f t="shared" si="1"/>
        <v>insert into t_request_item(request_id, item_id, quantity ,created_by, created_date, updated_by, updated_date) values('42','35',1,1, now(), 1, now());</v>
      </c>
    </row>
    <row r="82" spans="1:7" x14ac:dyDescent="0.35">
      <c r="A82" t="s">
        <v>513</v>
      </c>
      <c r="B82" t="s">
        <v>427</v>
      </c>
      <c r="C82" t="s">
        <v>122</v>
      </c>
      <c r="D82">
        <v>5</v>
      </c>
      <c r="E82" s="3">
        <f>VLOOKUP(B82,RequestHeader!$A$2:$D$48,4,FALSE)</f>
        <v>43</v>
      </c>
      <c r="F82" s="3">
        <f>VLOOKUP(C82,MstItem!$A$2:$D$101,4,FALSE)</f>
        <v>46</v>
      </c>
      <c r="G82" t="str">
        <f t="shared" si="1"/>
        <v>insert into t_request_item(request_id, item_id, quantity ,created_by, created_date, updated_by, updated_date) values('43','46',5,1, now(), 1, now());</v>
      </c>
    </row>
    <row r="83" spans="1:7" x14ac:dyDescent="0.35">
      <c r="A83" t="s">
        <v>514</v>
      </c>
      <c r="B83" t="s">
        <v>404</v>
      </c>
      <c r="C83" t="s">
        <v>124</v>
      </c>
      <c r="D83">
        <v>1</v>
      </c>
      <c r="E83" s="3">
        <f>VLOOKUP(B83,RequestHeader!$A$2:$D$48,4,FALSE)</f>
        <v>20</v>
      </c>
      <c r="F83" s="3">
        <f>VLOOKUP(C83,MstItem!$A$2:$D$101,4,FALSE)</f>
        <v>88</v>
      </c>
      <c r="G83" t="str">
        <f t="shared" si="1"/>
        <v>insert into t_request_item(request_id, item_id, quantity ,created_by, created_date, updated_by, updated_date) values('20','88',1,1, now(), 1, now());</v>
      </c>
    </row>
    <row r="84" spans="1:7" x14ac:dyDescent="0.35">
      <c r="A84" t="s">
        <v>515</v>
      </c>
      <c r="B84" t="s">
        <v>420</v>
      </c>
      <c r="C84" t="s">
        <v>134</v>
      </c>
      <c r="D84">
        <v>1</v>
      </c>
      <c r="E84" s="3">
        <f>VLOOKUP(B84,RequestHeader!$A$2:$D$48,4,FALSE)</f>
        <v>36</v>
      </c>
      <c r="F84" s="3">
        <f>VLOOKUP(C84,MstItem!$A$2:$D$101,4,FALSE)</f>
        <v>3</v>
      </c>
      <c r="G84" t="str">
        <f t="shared" si="1"/>
        <v>insert into t_request_item(request_id, item_id, quantity ,created_by, created_date, updated_by, updated_date) values('36','3',1,1, now(), 1, now());</v>
      </c>
    </row>
    <row r="85" spans="1:7" x14ac:dyDescent="0.35">
      <c r="A85" t="s">
        <v>516</v>
      </c>
      <c r="B85" t="s">
        <v>396</v>
      </c>
      <c r="C85" t="s">
        <v>170</v>
      </c>
      <c r="D85">
        <v>1</v>
      </c>
      <c r="E85" s="3">
        <f>VLOOKUP(B85,RequestHeader!$A$2:$D$48,4,FALSE)</f>
        <v>12</v>
      </c>
      <c r="F85" s="3">
        <f>VLOOKUP(C85,MstItem!$A$2:$D$101,4,FALSE)</f>
        <v>89</v>
      </c>
      <c r="G85" t="str">
        <f t="shared" si="1"/>
        <v>insert into t_request_item(request_id, item_id, quantity ,created_by, created_date, updated_by, updated_date) values('12','89',1,1, now(), 1, now());</v>
      </c>
    </row>
    <row r="86" spans="1:7" x14ac:dyDescent="0.35">
      <c r="A86" t="s">
        <v>517</v>
      </c>
      <c r="B86" t="s">
        <v>387</v>
      </c>
      <c r="C86" t="s">
        <v>148</v>
      </c>
      <c r="D86">
        <v>3</v>
      </c>
      <c r="E86" s="3">
        <f>VLOOKUP(B86,RequestHeader!$A$2:$D$48,4,FALSE)</f>
        <v>3</v>
      </c>
      <c r="F86" s="3">
        <f>VLOOKUP(C86,MstItem!$A$2:$D$101,4,FALSE)</f>
        <v>37</v>
      </c>
      <c r="G86" t="str">
        <f t="shared" si="1"/>
        <v>insert into t_request_item(request_id, item_id, quantity ,created_by, created_date, updated_by, updated_date) values('3','37',3,1, now(), 1, now());</v>
      </c>
    </row>
    <row r="87" spans="1:7" x14ac:dyDescent="0.35">
      <c r="A87" t="s">
        <v>518</v>
      </c>
      <c r="B87" t="s">
        <v>428</v>
      </c>
      <c r="C87" t="s">
        <v>134</v>
      </c>
      <c r="D87">
        <v>6</v>
      </c>
      <c r="E87" s="3">
        <f>VLOOKUP(B87,RequestHeader!$A$2:$D$48,4,FALSE)</f>
        <v>44</v>
      </c>
      <c r="F87" s="3">
        <f>VLOOKUP(C87,MstItem!$A$2:$D$101,4,FALSE)</f>
        <v>3</v>
      </c>
      <c r="G87" t="str">
        <f t="shared" si="1"/>
        <v>insert into t_request_item(request_id, item_id, quantity ,created_by, created_date, updated_by, updated_date) values('44','3',6,1, now(), 1, now());</v>
      </c>
    </row>
    <row r="88" spans="1:7" x14ac:dyDescent="0.35">
      <c r="A88" t="s">
        <v>519</v>
      </c>
      <c r="B88" t="s">
        <v>430</v>
      </c>
      <c r="C88" t="s">
        <v>66</v>
      </c>
      <c r="D88">
        <v>1</v>
      </c>
      <c r="E88" s="3">
        <f>VLOOKUP(B88,RequestHeader!$A$2:$D$48,4,FALSE)</f>
        <v>46</v>
      </c>
      <c r="F88" s="3">
        <f>VLOOKUP(C88,MstItem!$A$2:$D$101,4,FALSE)</f>
        <v>20</v>
      </c>
      <c r="G88" t="str">
        <f t="shared" si="1"/>
        <v>insert into t_request_item(request_id, item_id, quantity ,created_by, created_date, updated_by, updated_date) values('46','20',1,1, now(), 1, now());</v>
      </c>
    </row>
    <row r="89" spans="1:7" x14ac:dyDescent="0.35">
      <c r="A89" t="s">
        <v>520</v>
      </c>
      <c r="B89" t="s">
        <v>395</v>
      </c>
      <c r="C89" t="s">
        <v>94</v>
      </c>
      <c r="D89">
        <v>1</v>
      </c>
      <c r="E89" s="3">
        <f>VLOOKUP(B89,RequestHeader!$A$2:$D$48,4,FALSE)</f>
        <v>11</v>
      </c>
      <c r="F89" s="3">
        <f>VLOOKUP(C89,MstItem!$A$2:$D$101,4,FALSE)</f>
        <v>23</v>
      </c>
      <c r="G89" t="str">
        <f t="shared" si="1"/>
        <v>insert into t_request_item(request_id, item_id, quantity ,created_by, created_date, updated_by, updated_date) values('11','23',1,1, now(), 1, now());</v>
      </c>
    </row>
    <row r="90" spans="1:7" x14ac:dyDescent="0.35">
      <c r="A90" s="1" t="s">
        <v>521</v>
      </c>
      <c r="B90" t="s">
        <v>427</v>
      </c>
      <c r="C90" t="s">
        <v>92</v>
      </c>
      <c r="D90">
        <v>2</v>
      </c>
      <c r="E90" s="3">
        <f>VLOOKUP(B90,RequestHeader!$A$2:$D$48,4,FALSE)</f>
        <v>43</v>
      </c>
      <c r="F90" s="3">
        <f>VLOOKUP(C90,MstItem!$A$2:$D$101,4,FALSE)</f>
        <v>19</v>
      </c>
      <c r="G90" t="str">
        <f t="shared" si="1"/>
        <v>insert into t_request_item(request_id, item_id, quantity ,created_by, created_date, updated_by, updated_date) values('43','19',2,1, now(), 1, now());</v>
      </c>
    </row>
    <row r="91" spans="1:7" x14ac:dyDescent="0.35">
      <c r="A91" t="s">
        <v>522</v>
      </c>
      <c r="B91" t="s">
        <v>420</v>
      </c>
      <c r="C91" t="s">
        <v>148</v>
      </c>
      <c r="D91">
        <v>2</v>
      </c>
      <c r="E91" s="3">
        <f>VLOOKUP(B91,RequestHeader!$A$2:$D$48,4,FALSE)</f>
        <v>36</v>
      </c>
      <c r="F91" s="3">
        <f>VLOOKUP(C91,MstItem!$A$2:$D$101,4,FALSE)</f>
        <v>37</v>
      </c>
      <c r="G91" t="str">
        <f t="shared" si="1"/>
        <v>insert into t_request_item(request_id, item_id, quantity ,created_by, created_date, updated_by, updated_date) values('36','37',2,1, now(), 1, now());</v>
      </c>
    </row>
    <row r="92" spans="1:7" x14ac:dyDescent="0.35">
      <c r="A92" t="s">
        <v>523</v>
      </c>
      <c r="B92" t="s">
        <v>427</v>
      </c>
      <c r="C92" t="s">
        <v>104</v>
      </c>
      <c r="D92">
        <v>1</v>
      </c>
      <c r="E92" s="3">
        <f>VLOOKUP(B92,RequestHeader!$A$2:$D$48,4,FALSE)</f>
        <v>43</v>
      </c>
      <c r="F92" s="3">
        <f>VLOOKUP(C92,MstItem!$A$2:$D$101,4,FALSE)</f>
        <v>63</v>
      </c>
      <c r="G92" t="str">
        <f t="shared" si="1"/>
        <v>insert into t_request_item(request_id, item_id, quantity ,created_by, created_date, updated_by, updated_date) values('43','63',1,1, now(), 1, now());</v>
      </c>
    </row>
    <row r="93" spans="1:7" x14ac:dyDescent="0.35">
      <c r="A93" t="s">
        <v>524</v>
      </c>
      <c r="B93" t="s">
        <v>392</v>
      </c>
      <c r="C93" t="s">
        <v>94</v>
      </c>
      <c r="D93">
        <v>5</v>
      </c>
      <c r="E93" s="3">
        <f>VLOOKUP(B93,RequestHeader!$A$2:$D$48,4,FALSE)</f>
        <v>8</v>
      </c>
      <c r="F93" s="3">
        <f>VLOOKUP(C93,MstItem!$A$2:$D$101,4,FALSE)</f>
        <v>23</v>
      </c>
      <c r="G93" t="str">
        <f t="shared" si="1"/>
        <v>insert into t_request_item(request_id, item_id, quantity ,created_by, created_date, updated_by, updated_date) values('8','23',5,1, now(), 1, now());</v>
      </c>
    </row>
    <row r="94" spans="1:7" x14ac:dyDescent="0.35">
      <c r="A94" t="s">
        <v>525</v>
      </c>
      <c r="B94" t="s">
        <v>430</v>
      </c>
      <c r="C94" t="s">
        <v>148</v>
      </c>
      <c r="D94">
        <v>1</v>
      </c>
      <c r="E94" s="3">
        <f>VLOOKUP(B94,RequestHeader!$A$2:$D$48,4,FALSE)</f>
        <v>46</v>
      </c>
      <c r="F94" s="3">
        <f>VLOOKUP(C94,MstItem!$A$2:$D$101,4,FALSE)</f>
        <v>37</v>
      </c>
      <c r="G94" t="str">
        <f t="shared" si="1"/>
        <v>insert into t_request_item(request_id, item_id, quantity ,created_by, created_date, updated_by, updated_date) values('46','37',1,1, now(), 1, now());</v>
      </c>
    </row>
    <row r="95" spans="1:7" x14ac:dyDescent="0.35">
      <c r="A95" t="s">
        <v>526</v>
      </c>
      <c r="B95" t="s">
        <v>396</v>
      </c>
      <c r="C95" t="s">
        <v>14</v>
      </c>
      <c r="D95">
        <v>3</v>
      </c>
      <c r="E95" s="3">
        <f>VLOOKUP(B95,RequestHeader!$A$2:$D$48,4,FALSE)</f>
        <v>12</v>
      </c>
      <c r="F95" s="3">
        <f>VLOOKUP(C95,MstItem!$A$2:$D$101,4,FALSE)</f>
        <v>52</v>
      </c>
      <c r="G95" t="str">
        <f t="shared" si="1"/>
        <v>insert into t_request_item(request_id, item_id, quantity ,created_by, created_date, updated_by, updated_date) values('12','52',3,1, now(), 1, now());</v>
      </c>
    </row>
    <row r="96" spans="1:7" x14ac:dyDescent="0.35">
      <c r="A96" s="1" t="s">
        <v>527</v>
      </c>
      <c r="B96" t="s">
        <v>398</v>
      </c>
      <c r="C96" t="s">
        <v>138</v>
      </c>
      <c r="D96">
        <v>1</v>
      </c>
      <c r="E96" s="3">
        <f>VLOOKUP(B96,RequestHeader!$A$2:$D$48,4,FALSE)</f>
        <v>14</v>
      </c>
      <c r="F96" s="3">
        <f>VLOOKUP(C96,MstItem!$A$2:$D$101,4,FALSE)</f>
        <v>9</v>
      </c>
      <c r="G96" t="str">
        <f t="shared" si="1"/>
        <v>insert into t_request_item(request_id, item_id, quantity ,created_by, created_date, updated_by, updated_date) values('14','9',1,1, now(), 1, now());</v>
      </c>
    </row>
    <row r="97" spans="1:7" x14ac:dyDescent="0.35">
      <c r="A97" t="s">
        <v>528</v>
      </c>
      <c r="B97" t="s">
        <v>404</v>
      </c>
      <c r="C97" t="s">
        <v>150</v>
      </c>
      <c r="D97">
        <v>1</v>
      </c>
      <c r="E97" s="3">
        <f>VLOOKUP(B97,RequestHeader!$A$2:$D$48,4,FALSE)</f>
        <v>20</v>
      </c>
      <c r="F97" s="3">
        <f>VLOOKUP(C97,MstItem!$A$2:$D$101,4,FALSE)</f>
        <v>86</v>
      </c>
      <c r="G97" t="str">
        <f t="shared" si="1"/>
        <v>insert into t_request_item(request_id, item_id, quantity ,created_by, created_date, updated_by, updated_date) values('20','86',1,1, now(), 1, now());</v>
      </c>
    </row>
    <row r="98" spans="1:7" x14ac:dyDescent="0.35">
      <c r="A98" t="s">
        <v>529</v>
      </c>
      <c r="B98" t="s">
        <v>413</v>
      </c>
      <c r="C98" t="s">
        <v>74</v>
      </c>
      <c r="D98">
        <v>2</v>
      </c>
      <c r="E98" s="3">
        <f>VLOOKUP(B98,RequestHeader!$A$2:$D$48,4,FALSE)</f>
        <v>29</v>
      </c>
      <c r="F98" s="3">
        <f>VLOOKUP(C98,MstItem!$A$2:$D$101,4,FALSE)</f>
        <v>70</v>
      </c>
      <c r="G98" t="str">
        <f t="shared" si="1"/>
        <v>insert into t_request_item(request_id, item_id, quantity ,created_by, created_date, updated_by, updated_date) values('29','70',2,1, now(), 1, now());</v>
      </c>
    </row>
    <row r="99" spans="1:7" x14ac:dyDescent="0.35">
      <c r="A99" t="s">
        <v>530</v>
      </c>
      <c r="B99" t="s">
        <v>418</v>
      </c>
      <c r="C99" t="s">
        <v>112</v>
      </c>
      <c r="D99">
        <v>1</v>
      </c>
      <c r="E99" s="3">
        <f>VLOOKUP(B99,RequestHeader!$A$2:$D$48,4,FALSE)</f>
        <v>34</v>
      </c>
      <c r="F99" s="3">
        <f>VLOOKUP(C99,MstItem!$A$2:$D$101,4,FALSE)</f>
        <v>69</v>
      </c>
      <c r="G99" t="str">
        <f t="shared" si="1"/>
        <v>insert into t_request_item(request_id, item_id, quantity ,created_by, created_date, updated_by, updated_date) values('34','69',1,1, now(), 1, now());</v>
      </c>
    </row>
    <row r="100" spans="1:7" x14ac:dyDescent="0.35">
      <c r="A100" t="s">
        <v>531</v>
      </c>
      <c r="B100" t="s">
        <v>426</v>
      </c>
      <c r="C100" t="s">
        <v>98</v>
      </c>
      <c r="D100">
        <v>1</v>
      </c>
      <c r="E100" s="3">
        <f>VLOOKUP(B100,RequestHeader!$A$2:$D$48,4,FALSE)</f>
        <v>42</v>
      </c>
      <c r="F100" s="3">
        <f>VLOOKUP(C100,MstItem!$A$2:$D$101,4,FALSE)</f>
        <v>67</v>
      </c>
      <c r="G100" t="str">
        <f t="shared" si="1"/>
        <v>insert into t_request_item(request_id, item_id, quantity ,created_by, created_date, updated_by, updated_date) values('42','67',1,1, now(), 1, now());</v>
      </c>
    </row>
    <row r="101" spans="1:7" x14ac:dyDescent="0.35">
      <c r="A101" t="s">
        <v>532</v>
      </c>
      <c r="B101" t="s">
        <v>426</v>
      </c>
      <c r="C101" t="s">
        <v>168</v>
      </c>
      <c r="D101">
        <v>1</v>
      </c>
      <c r="E101" s="3">
        <f>VLOOKUP(B101,RequestHeader!$A$2:$D$48,4,FALSE)</f>
        <v>42</v>
      </c>
      <c r="F101" s="3">
        <f>VLOOKUP(C101,MstItem!$A$2:$D$101,4,FALSE)</f>
        <v>99</v>
      </c>
      <c r="G101" t="str">
        <f t="shared" si="1"/>
        <v>insert into t_request_item(request_id, item_id, quantity ,created_by, created_date, updated_by, updated_date) values('42','99',1,1, now(), 1, now());</v>
      </c>
    </row>
    <row r="102" spans="1:7" x14ac:dyDescent="0.35">
      <c r="A102" t="s">
        <v>533</v>
      </c>
      <c r="B102" t="s">
        <v>426</v>
      </c>
      <c r="C102" t="s">
        <v>14</v>
      </c>
      <c r="D102">
        <v>1</v>
      </c>
      <c r="E102" s="3">
        <f>VLOOKUP(B102,RequestHeader!$A$2:$D$48,4,FALSE)</f>
        <v>42</v>
      </c>
      <c r="F102" s="3">
        <f>VLOOKUP(C102,MstItem!$A$2:$D$101,4,FALSE)</f>
        <v>52</v>
      </c>
      <c r="G102" t="str">
        <f t="shared" si="1"/>
        <v>insert into t_request_item(request_id, item_id, quantity ,created_by, created_date, updated_by, updated_date) values('42','52',1,1, now(), 1, now());</v>
      </c>
    </row>
    <row r="103" spans="1:7" x14ac:dyDescent="0.35">
      <c r="A103" t="s">
        <v>534</v>
      </c>
      <c r="B103" t="s">
        <v>422</v>
      </c>
      <c r="C103" t="s">
        <v>14</v>
      </c>
      <c r="D103">
        <v>1</v>
      </c>
      <c r="E103" s="3">
        <f>VLOOKUP(B103,RequestHeader!$A$2:$D$48,4,FALSE)</f>
        <v>38</v>
      </c>
      <c r="F103" s="3">
        <f>VLOOKUP(C103,MstItem!$A$2:$D$101,4,FALSE)</f>
        <v>52</v>
      </c>
      <c r="G103" t="str">
        <f t="shared" si="1"/>
        <v>insert into t_request_item(request_id, item_id, quantity ,created_by, created_date, updated_by, updated_date) values('38','52',1,1, now(), 1, now());</v>
      </c>
    </row>
    <row r="104" spans="1:7" x14ac:dyDescent="0.35">
      <c r="A104" t="s">
        <v>535</v>
      </c>
      <c r="B104" t="s">
        <v>427</v>
      </c>
      <c r="C104" t="s">
        <v>80</v>
      </c>
      <c r="D104">
        <v>10</v>
      </c>
      <c r="E104" s="3">
        <f>VLOOKUP(B104,RequestHeader!$A$2:$D$48,4,FALSE)</f>
        <v>43</v>
      </c>
      <c r="F104" s="3">
        <f>VLOOKUP(C104,MstItem!$A$2:$D$101,4,FALSE)</f>
        <v>10</v>
      </c>
      <c r="G104" t="str">
        <f t="shared" si="1"/>
        <v>insert into t_request_item(request_id, item_id, quantity ,created_by, created_date, updated_by, updated_date) values('43','10',10,1, now(), 1, now());</v>
      </c>
    </row>
    <row r="105" spans="1:7" x14ac:dyDescent="0.35">
      <c r="A105" t="s">
        <v>536</v>
      </c>
      <c r="B105" t="s">
        <v>424</v>
      </c>
      <c r="C105" t="s">
        <v>124</v>
      </c>
      <c r="D105">
        <v>1</v>
      </c>
      <c r="E105" s="3">
        <f>VLOOKUP(B105,RequestHeader!$A$2:$D$48,4,FALSE)</f>
        <v>40</v>
      </c>
      <c r="F105" s="3">
        <f>VLOOKUP(C105,MstItem!$A$2:$D$101,4,FALSE)</f>
        <v>88</v>
      </c>
      <c r="G105" t="str">
        <f t="shared" si="1"/>
        <v>insert into t_request_item(request_id, item_id, quantity ,created_by, created_date, updated_by, updated_date) values('40','88',1,1, now(), 1, now());</v>
      </c>
    </row>
    <row r="106" spans="1:7" x14ac:dyDescent="0.35">
      <c r="A106" t="s">
        <v>537</v>
      </c>
      <c r="B106" t="s">
        <v>386</v>
      </c>
      <c r="C106" t="s">
        <v>36</v>
      </c>
      <c r="D106">
        <v>5</v>
      </c>
      <c r="E106" s="3">
        <f>VLOOKUP(B106,RequestHeader!$A$2:$D$48,4,FALSE)</f>
        <v>2</v>
      </c>
      <c r="F106" s="3">
        <f>VLOOKUP(C106,MstItem!$A$2:$D$101,4,FALSE)</f>
        <v>8</v>
      </c>
      <c r="G106" t="str">
        <f t="shared" si="1"/>
        <v>insert into t_request_item(request_id, item_id, quantity ,created_by, created_date, updated_by, updated_date) values('2','8',5,1, now(), 1, now());</v>
      </c>
    </row>
    <row r="107" spans="1:7" x14ac:dyDescent="0.35">
      <c r="A107" s="1" t="s">
        <v>538</v>
      </c>
      <c r="B107" t="s">
        <v>426</v>
      </c>
      <c r="C107" t="s">
        <v>68</v>
      </c>
      <c r="D107">
        <v>10</v>
      </c>
      <c r="E107" s="3">
        <f>VLOOKUP(B107,RequestHeader!$A$2:$D$48,4,FALSE)</f>
        <v>42</v>
      </c>
      <c r="F107" s="3">
        <f>VLOOKUP(C107,MstItem!$A$2:$D$101,4,FALSE)</f>
        <v>6</v>
      </c>
      <c r="G107" t="str">
        <f t="shared" si="1"/>
        <v>insert into t_request_item(request_id, item_id, quantity ,created_by, created_date, updated_by, updated_date) values('42','6',10,1, now(), 1, now());</v>
      </c>
    </row>
    <row r="108" spans="1:7" x14ac:dyDescent="0.35">
      <c r="A108" t="s">
        <v>539</v>
      </c>
      <c r="B108" t="s">
        <v>392</v>
      </c>
      <c r="C108" t="s">
        <v>60</v>
      </c>
      <c r="D108">
        <v>2</v>
      </c>
      <c r="E108" s="3">
        <f>VLOOKUP(B108,RequestHeader!$A$2:$D$48,4,FALSE)</f>
        <v>8</v>
      </c>
      <c r="F108" s="3">
        <f>VLOOKUP(C108,MstItem!$A$2:$D$101,4,FALSE)</f>
        <v>25</v>
      </c>
      <c r="G108" t="str">
        <f t="shared" si="1"/>
        <v>insert into t_request_item(request_id, item_id, quantity ,created_by, created_date, updated_by, updated_date) values('8','25',2,1, now(), 1, now());</v>
      </c>
    </row>
    <row r="109" spans="1:7" x14ac:dyDescent="0.35">
      <c r="A109" t="s">
        <v>540</v>
      </c>
      <c r="B109" t="s">
        <v>427</v>
      </c>
      <c r="C109" t="s">
        <v>48</v>
      </c>
      <c r="D109">
        <v>1</v>
      </c>
      <c r="E109" s="3">
        <f>VLOOKUP(B109,RequestHeader!$A$2:$D$48,4,FALSE)</f>
        <v>43</v>
      </c>
      <c r="F109" s="3">
        <f>VLOOKUP(C109,MstItem!$A$2:$D$101,4,FALSE)</f>
        <v>51</v>
      </c>
      <c r="G109" t="str">
        <f t="shared" si="1"/>
        <v>insert into t_request_item(request_id, item_id, quantity ,created_by, created_date, updated_by, updated_date) values('43','51',1,1, now(), 1, now());</v>
      </c>
    </row>
    <row r="110" spans="1:7" x14ac:dyDescent="0.35">
      <c r="A110" t="s">
        <v>541</v>
      </c>
      <c r="B110" t="s">
        <v>427</v>
      </c>
      <c r="C110" t="s">
        <v>62</v>
      </c>
      <c r="D110">
        <v>1</v>
      </c>
      <c r="E110" s="3">
        <f>VLOOKUP(B110,RequestHeader!$A$2:$D$48,4,FALSE)</f>
        <v>43</v>
      </c>
      <c r="F110" s="3">
        <f>VLOOKUP(C110,MstItem!$A$2:$D$101,4,FALSE)</f>
        <v>64</v>
      </c>
      <c r="G110" t="str">
        <f t="shared" si="1"/>
        <v>insert into t_request_item(request_id, item_id, quantity ,created_by, created_date, updated_by, updated_date) values('43','64',1,1, now(), 1, now());</v>
      </c>
    </row>
    <row r="111" spans="1:7" x14ac:dyDescent="0.35">
      <c r="A111" t="s">
        <v>542</v>
      </c>
      <c r="B111" t="s">
        <v>415</v>
      </c>
      <c r="C111" t="s">
        <v>14</v>
      </c>
      <c r="D111">
        <v>1</v>
      </c>
      <c r="E111" s="3">
        <f>VLOOKUP(B111,RequestHeader!$A$2:$D$48,4,FALSE)</f>
        <v>31</v>
      </c>
      <c r="F111" s="3">
        <f>VLOOKUP(C111,MstItem!$A$2:$D$101,4,FALSE)</f>
        <v>52</v>
      </c>
      <c r="G111" t="str">
        <f t="shared" si="1"/>
        <v>insert into t_request_item(request_id, item_id, quantity ,created_by, created_date, updated_by, updated_date) values('31','52',1,1, now(), 1, now());</v>
      </c>
    </row>
    <row r="112" spans="1:7" x14ac:dyDescent="0.35">
      <c r="A112" t="s">
        <v>543</v>
      </c>
      <c r="B112" t="s">
        <v>413</v>
      </c>
      <c r="C112" t="s">
        <v>132</v>
      </c>
      <c r="D112">
        <v>2</v>
      </c>
      <c r="E112" s="3">
        <f>VLOOKUP(B112,RequestHeader!$A$2:$D$48,4,FALSE)</f>
        <v>29</v>
      </c>
      <c r="F112" s="3">
        <f>VLOOKUP(C112,MstItem!$A$2:$D$101,4,FALSE)</f>
        <v>12</v>
      </c>
      <c r="G112" t="str">
        <f t="shared" si="1"/>
        <v>insert into t_request_item(request_id, item_id, quantity ,created_by, created_date, updated_by, updated_date) values('29','12',2,1, now(), 1, now());</v>
      </c>
    </row>
    <row r="113" spans="1:7" x14ac:dyDescent="0.35">
      <c r="A113" t="s">
        <v>544</v>
      </c>
      <c r="B113" t="s">
        <v>392</v>
      </c>
      <c r="C113" t="s">
        <v>132</v>
      </c>
      <c r="D113">
        <v>11</v>
      </c>
      <c r="E113" s="3">
        <f>VLOOKUP(B113,RequestHeader!$A$2:$D$48,4,FALSE)</f>
        <v>8</v>
      </c>
      <c r="F113" s="3">
        <f>VLOOKUP(C113,MstItem!$A$2:$D$101,4,FALSE)</f>
        <v>12</v>
      </c>
      <c r="G113" t="str">
        <f t="shared" si="1"/>
        <v>insert into t_request_item(request_id, item_id, quantity ,created_by, created_date, updated_by, updated_date) values('8','12',11,1, now(), 1, now());</v>
      </c>
    </row>
    <row r="114" spans="1:7" x14ac:dyDescent="0.35">
      <c r="A114" t="s">
        <v>545</v>
      </c>
      <c r="B114" t="s">
        <v>431</v>
      </c>
      <c r="C114" t="s">
        <v>136</v>
      </c>
      <c r="D114">
        <v>1</v>
      </c>
      <c r="E114" s="3">
        <f>VLOOKUP(B114,RequestHeader!$A$2:$D$48,4,FALSE)</f>
        <v>47</v>
      </c>
      <c r="F114" s="3">
        <f>VLOOKUP(C114,MstItem!$A$2:$D$101,4,FALSE)</f>
        <v>42</v>
      </c>
      <c r="G114" t="str">
        <f t="shared" si="1"/>
        <v>insert into t_request_item(request_id, item_id, quantity ,created_by, created_date, updated_by, updated_date) values('47','42',1,1, now(), 1, now());</v>
      </c>
    </row>
    <row r="115" spans="1:7" x14ac:dyDescent="0.35">
      <c r="A115" t="s">
        <v>546</v>
      </c>
      <c r="B115" t="s">
        <v>389</v>
      </c>
      <c r="C115" t="s">
        <v>148</v>
      </c>
      <c r="D115">
        <v>1</v>
      </c>
      <c r="E115" s="3">
        <f>VLOOKUP(B115,RequestHeader!$A$2:$D$48,4,FALSE)</f>
        <v>5</v>
      </c>
      <c r="F115" s="3">
        <f>VLOOKUP(C115,MstItem!$A$2:$D$101,4,FALSE)</f>
        <v>37</v>
      </c>
      <c r="G115" t="str">
        <f t="shared" si="1"/>
        <v>insert into t_request_item(request_id, item_id, quantity ,created_by, created_date, updated_by, updated_date) values('5','37',1,1, now(), 1, now());</v>
      </c>
    </row>
    <row r="116" spans="1:7" x14ac:dyDescent="0.35">
      <c r="A116" t="s">
        <v>547</v>
      </c>
      <c r="B116" t="s">
        <v>423</v>
      </c>
      <c r="C116" t="s">
        <v>148</v>
      </c>
      <c r="D116">
        <v>1</v>
      </c>
      <c r="E116" s="3">
        <f>VLOOKUP(B116,RequestHeader!$A$2:$D$48,4,FALSE)</f>
        <v>39</v>
      </c>
      <c r="F116" s="3">
        <f>VLOOKUP(C116,MstItem!$A$2:$D$101,4,FALSE)</f>
        <v>37</v>
      </c>
      <c r="G116" t="str">
        <f t="shared" si="1"/>
        <v>insert into t_request_item(request_id, item_id, quantity ,created_by, created_date, updated_by, updated_date) values('39','37',1,1, now(), 1, now());</v>
      </c>
    </row>
    <row r="117" spans="1:7" x14ac:dyDescent="0.35">
      <c r="A117" t="s">
        <v>548</v>
      </c>
      <c r="B117" t="s">
        <v>427</v>
      </c>
      <c r="C117" t="s">
        <v>14</v>
      </c>
      <c r="D117">
        <v>2</v>
      </c>
      <c r="E117" s="3">
        <f>VLOOKUP(B117,RequestHeader!$A$2:$D$48,4,FALSE)</f>
        <v>43</v>
      </c>
      <c r="F117" s="3">
        <f>VLOOKUP(C117,MstItem!$A$2:$D$101,4,FALSE)</f>
        <v>52</v>
      </c>
      <c r="G117" t="str">
        <f t="shared" si="1"/>
        <v>insert into t_request_item(request_id, item_id, quantity ,created_by, created_date, updated_by, updated_date) values('43','52',2,1, now(), 1, now());</v>
      </c>
    </row>
    <row r="118" spans="1:7" x14ac:dyDescent="0.35">
      <c r="A118" t="s">
        <v>549</v>
      </c>
      <c r="B118" t="s">
        <v>430</v>
      </c>
      <c r="C118" t="s">
        <v>138</v>
      </c>
      <c r="D118">
        <v>1</v>
      </c>
      <c r="E118" s="3">
        <f>VLOOKUP(B118,RequestHeader!$A$2:$D$48,4,FALSE)</f>
        <v>46</v>
      </c>
      <c r="F118" s="3">
        <f>VLOOKUP(C118,MstItem!$A$2:$D$101,4,FALSE)</f>
        <v>9</v>
      </c>
      <c r="G118" t="str">
        <f t="shared" si="1"/>
        <v>insert into t_request_item(request_id, item_id, quantity ,created_by, created_date, updated_by, updated_date) values('46','9',1,1, now(), 1, now());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AF90-BCAE-4A1E-913D-031E8CB31CD9}">
  <dimension ref="A1:C85"/>
  <sheetViews>
    <sheetView topLeftCell="A66" workbookViewId="0">
      <selection activeCell="C10" sqref="C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7</v>
      </c>
    </row>
    <row r="3" spans="1:3" x14ac:dyDescent="0.35">
      <c r="A3" t="s">
        <v>5</v>
      </c>
      <c r="B3" t="s">
        <v>6</v>
      </c>
      <c r="C3">
        <v>10</v>
      </c>
    </row>
    <row r="4" spans="1:3" x14ac:dyDescent="0.35">
      <c r="A4" t="s">
        <v>7</v>
      </c>
      <c r="B4" t="s">
        <v>8</v>
      </c>
      <c r="C4">
        <v>1</v>
      </c>
    </row>
    <row r="5" spans="1:3" x14ac:dyDescent="0.35">
      <c r="A5" t="s">
        <v>9</v>
      </c>
      <c r="B5" t="s">
        <v>10</v>
      </c>
      <c r="C5">
        <v>12</v>
      </c>
    </row>
    <row r="6" spans="1:3" x14ac:dyDescent="0.35">
      <c r="A6" t="s">
        <v>11</v>
      </c>
      <c r="B6" t="s">
        <v>12</v>
      </c>
      <c r="C6">
        <v>1</v>
      </c>
    </row>
    <row r="7" spans="1:3" x14ac:dyDescent="0.35">
      <c r="A7" t="s">
        <v>13</v>
      </c>
      <c r="B7" t="s">
        <v>14</v>
      </c>
      <c r="C7">
        <v>3</v>
      </c>
    </row>
    <row r="8" spans="1:3" x14ac:dyDescent="0.35">
      <c r="A8" t="s">
        <v>15</v>
      </c>
      <c r="B8" t="s">
        <v>16</v>
      </c>
      <c r="C8">
        <v>1</v>
      </c>
    </row>
    <row r="9" spans="1:3" x14ac:dyDescent="0.35">
      <c r="A9" t="s">
        <v>17</v>
      </c>
      <c r="B9" t="s">
        <v>18</v>
      </c>
      <c r="C9">
        <v>1</v>
      </c>
    </row>
    <row r="10" spans="1:3" x14ac:dyDescent="0.35">
      <c r="A10" t="s">
        <v>19</v>
      </c>
      <c r="B10" t="s">
        <v>20</v>
      </c>
      <c r="C10">
        <v>6</v>
      </c>
    </row>
    <row r="11" spans="1:3" x14ac:dyDescent="0.35">
      <c r="A11" t="s">
        <v>21</v>
      </c>
      <c r="B11" t="s">
        <v>22</v>
      </c>
      <c r="C11">
        <v>1</v>
      </c>
    </row>
    <row r="12" spans="1:3" x14ac:dyDescent="0.35">
      <c r="A12" t="s">
        <v>23</v>
      </c>
      <c r="B12" t="s">
        <v>24</v>
      </c>
      <c r="C12">
        <v>100</v>
      </c>
    </row>
    <row r="13" spans="1:3" x14ac:dyDescent="0.35">
      <c r="A13" t="s">
        <v>25</v>
      </c>
      <c r="B13" t="s">
        <v>26</v>
      </c>
      <c r="C13">
        <v>12</v>
      </c>
    </row>
    <row r="14" spans="1:3" x14ac:dyDescent="0.35">
      <c r="A14" t="s">
        <v>27</v>
      </c>
      <c r="B14" t="s">
        <v>28</v>
      </c>
      <c r="C14">
        <v>15</v>
      </c>
    </row>
    <row r="15" spans="1:3" x14ac:dyDescent="0.35">
      <c r="A15" t="s">
        <v>29</v>
      </c>
      <c r="B15" t="s">
        <v>30</v>
      </c>
      <c r="C15">
        <v>2</v>
      </c>
    </row>
    <row r="16" spans="1:3" x14ac:dyDescent="0.35">
      <c r="A16" s="1" t="s">
        <v>31</v>
      </c>
      <c r="B16" t="s">
        <v>32</v>
      </c>
      <c r="C16">
        <v>1</v>
      </c>
    </row>
    <row r="17" spans="1:3" x14ac:dyDescent="0.35">
      <c r="A17" t="s">
        <v>33</v>
      </c>
      <c r="B17" t="s">
        <v>34</v>
      </c>
      <c r="C17">
        <v>4</v>
      </c>
    </row>
    <row r="18" spans="1:3" x14ac:dyDescent="0.35">
      <c r="A18" t="s">
        <v>35</v>
      </c>
      <c r="B18" t="s">
        <v>36</v>
      </c>
      <c r="C18">
        <v>3</v>
      </c>
    </row>
    <row r="19" spans="1:3" x14ac:dyDescent="0.35">
      <c r="A19" t="s">
        <v>37</v>
      </c>
      <c r="B19" t="s">
        <v>38</v>
      </c>
      <c r="C19">
        <v>3</v>
      </c>
    </row>
    <row r="20" spans="1:3" x14ac:dyDescent="0.35">
      <c r="A20" t="s">
        <v>39</v>
      </c>
      <c r="B20" t="s">
        <v>40</v>
      </c>
      <c r="C20">
        <v>1</v>
      </c>
    </row>
    <row r="21" spans="1:3" x14ac:dyDescent="0.35">
      <c r="A21" t="s">
        <v>41</v>
      </c>
      <c r="B21" t="s">
        <v>42</v>
      </c>
      <c r="C21">
        <v>2</v>
      </c>
    </row>
    <row r="22" spans="1:3" x14ac:dyDescent="0.35">
      <c r="A22" t="s">
        <v>43</v>
      </c>
      <c r="B22" t="s">
        <v>44</v>
      </c>
      <c r="C22">
        <v>9</v>
      </c>
    </row>
    <row r="23" spans="1:3" x14ac:dyDescent="0.35">
      <c r="A23" t="s">
        <v>45</v>
      </c>
      <c r="B23" t="s">
        <v>46</v>
      </c>
      <c r="C23">
        <v>1</v>
      </c>
    </row>
    <row r="24" spans="1:3" x14ac:dyDescent="0.35">
      <c r="A24" t="s">
        <v>47</v>
      </c>
      <c r="B24" t="s">
        <v>48</v>
      </c>
      <c r="C24">
        <v>2</v>
      </c>
    </row>
    <row r="25" spans="1:3" x14ac:dyDescent="0.35">
      <c r="A25" t="s">
        <v>49</v>
      </c>
      <c r="B25" t="s">
        <v>50</v>
      </c>
      <c r="C25">
        <v>8</v>
      </c>
    </row>
    <row r="26" spans="1:3" x14ac:dyDescent="0.35">
      <c r="A26" t="s">
        <v>51</v>
      </c>
      <c r="B26" t="s">
        <v>52</v>
      </c>
      <c r="C26">
        <v>12</v>
      </c>
    </row>
    <row r="27" spans="1:3" x14ac:dyDescent="0.35">
      <c r="A27" t="s">
        <v>53</v>
      </c>
      <c r="B27" t="s">
        <v>54</v>
      </c>
      <c r="C27">
        <v>95</v>
      </c>
    </row>
    <row r="28" spans="1:3" x14ac:dyDescent="0.35">
      <c r="A28" t="s">
        <v>55</v>
      </c>
      <c r="B28" t="s">
        <v>56</v>
      </c>
      <c r="C28">
        <v>27</v>
      </c>
    </row>
    <row r="29" spans="1:3" x14ac:dyDescent="0.35">
      <c r="A29" t="s">
        <v>57</v>
      </c>
      <c r="B29" t="s">
        <v>58</v>
      </c>
      <c r="C29">
        <v>1</v>
      </c>
    </row>
    <row r="30" spans="1:3" x14ac:dyDescent="0.35">
      <c r="A30" t="s">
        <v>59</v>
      </c>
      <c r="B30" t="s">
        <v>60</v>
      </c>
      <c r="C30">
        <v>4</v>
      </c>
    </row>
    <row r="31" spans="1:3" x14ac:dyDescent="0.35">
      <c r="A31" t="s">
        <v>61</v>
      </c>
      <c r="B31" t="s">
        <v>62</v>
      </c>
      <c r="C31">
        <v>3</v>
      </c>
    </row>
    <row r="32" spans="1:3" x14ac:dyDescent="0.35">
      <c r="A32" t="s">
        <v>63</v>
      </c>
      <c r="B32" t="s">
        <v>64</v>
      </c>
      <c r="C32">
        <v>32</v>
      </c>
    </row>
    <row r="33" spans="1:3" x14ac:dyDescent="0.35">
      <c r="A33" t="s">
        <v>65</v>
      </c>
      <c r="B33" t="s">
        <v>66</v>
      </c>
      <c r="C33">
        <v>16</v>
      </c>
    </row>
    <row r="34" spans="1:3" x14ac:dyDescent="0.35">
      <c r="A34" t="s">
        <v>67</v>
      </c>
      <c r="B34" t="s">
        <v>68</v>
      </c>
      <c r="C34">
        <v>147</v>
      </c>
    </row>
    <row r="35" spans="1:3" x14ac:dyDescent="0.35">
      <c r="A35" t="s">
        <v>69</v>
      </c>
      <c r="B35" t="s">
        <v>70</v>
      </c>
      <c r="C35">
        <v>5</v>
      </c>
    </row>
    <row r="36" spans="1:3" x14ac:dyDescent="0.35">
      <c r="A36" t="s">
        <v>71</v>
      </c>
      <c r="B36" t="s">
        <v>72</v>
      </c>
      <c r="C36">
        <v>2</v>
      </c>
    </row>
    <row r="37" spans="1:3" x14ac:dyDescent="0.35">
      <c r="A37" t="s">
        <v>73</v>
      </c>
      <c r="B37" t="s">
        <v>74</v>
      </c>
      <c r="C37">
        <v>34</v>
      </c>
    </row>
    <row r="38" spans="1:3" x14ac:dyDescent="0.35">
      <c r="A38" t="s">
        <v>75</v>
      </c>
      <c r="B38" t="s">
        <v>76</v>
      </c>
      <c r="C38">
        <v>13</v>
      </c>
    </row>
    <row r="39" spans="1:3" x14ac:dyDescent="0.35">
      <c r="A39" t="s">
        <v>77</v>
      </c>
      <c r="B39" t="s">
        <v>78</v>
      </c>
      <c r="C39">
        <v>1</v>
      </c>
    </row>
    <row r="40" spans="1:3" x14ac:dyDescent="0.35">
      <c r="A40" t="s">
        <v>79</v>
      </c>
      <c r="B40" t="s">
        <v>80</v>
      </c>
      <c r="C40">
        <v>127</v>
      </c>
    </row>
    <row r="41" spans="1:3" x14ac:dyDescent="0.35">
      <c r="A41" t="s">
        <v>81</v>
      </c>
      <c r="B41" t="s">
        <v>82</v>
      </c>
      <c r="C41">
        <v>16</v>
      </c>
    </row>
    <row r="42" spans="1:3" x14ac:dyDescent="0.35">
      <c r="A42" t="s">
        <v>83</v>
      </c>
      <c r="B42" t="s">
        <v>84</v>
      </c>
      <c r="C42">
        <v>7</v>
      </c>
    </row>
    <row r="43" spans="1:3" x14ac:dyDescent="0.35">
      <c r="A43" t="s">
        <v>85</v>
      </c>
      <c r="B43" t="s">
        <v>86</v>
      </c>
      <c r="C43">
        <v>4</v>
      </c>
    </row>
    <row r="44" spans="1:3" x14ac:dyDescent="0.35">
      <c r="A44" t="s">
        <v>87</v>
      </c>
      <c r="B44" t="s">
        <v>88</v>
      </c>
      <c r="C44">
        <v>3</v>
      </c>
    </row>
    <row r="45" spans="1:3" x14ac:dyDescent="0.35">
      <c r="A45" t="s">
        <v>89</v>
      </c>
      <c r="B45" t="s">
        <v>90</v>
      </c>
      <c r="C45">
        <v>1</v>
      </c>
    </row>
    <row r="46" spans="1:3" x14ac:dyDescent="0.35">
      <c r="A46" t="s">
        <v>91</v>
      </c>
      <c r="B46" t="s">
        <v>92</v>
      </c>
      <c r="C46">
        <v>14</v>
      </c>
    </row>
    <row r="47" spans="1:3" x14ac:dyDescent="0.35">
      <c r="A47" t="s">
        <v>93</v>
      </c>
      <c r="B47" t="s">
        <v>94</v>
      </c>
      <c r="C47">
        <v>8</v>
      </c>
    </row>
    <row r="48" spans="1:3" x14ac:dyDescent="0.35">
      <c r="A48" t="s">
        <v>95</v>
      </c>
      <c r="B48" t="s">
        <v>96</v>
      </c>
      <c r="C48">
        <v>5</v>
      </c>
    </row>
    <row r="49" spans="1:3" x14ac:dyDescent="0.35">
      <c r="A49" t="s">
        <v>97</v>
      </c>
      <c r="B49" t="s">
        <v>98</v>
      </c>
      <c r="C49">
        <v>6</v>
      </c>
    </row>
    <row r="50" spans="1:3" x14ac:dyDescent="0.35">
      <c r="A50" t="s">
        <v>99</v>
      </c>
      <c r="B50" t="s">
        <v>100</v>
      </c>
      <c r="C50">
        <v>12</v>
      </c>
    </row>
    <row r="51" spans="1:3" x14ac:dyDescent="0.35">
      <c r="A51" t="s">
        <v>101</v>
      </c>
      <c r="B51" t="s">
        <v>102</v>
      </c>
      <c r="C51">
        <v>11</v>
      </c>
    </row>
    <row r="52" spans="1:3" x14ac:dyDescent="0.35">
      <c r="A52" t="s">
        <v>103</v>
      </c>
      <c r="B52" t="s">
        <v>104</v>
      </c>
      <c r="C52">
        <v>3</v>
      </c>
    </row>
    <row r="53" spans="1:3" x14ac:dyDescent="0.35">
      <c r="A53" t="s">
        <v>105</v>
      </c>
      <c r="B53" t="s">
        <v>106</v>
      </c>
      <c r="C53">
        <v>12</v>
      </c>
    </row>
    <row r="54" spans="1:3" x14ac:dyDescent="0.35">
      <c r="A54" t="s">
        <v>107</v>
      </c>
      <c r="B54" t="s">
        <v>108</v>
      </c>
      <c r="C54">
        <v>23</v>
      </c>
    </row>
    <row r="55" spans="1:3" x14ac:dyDescent="0.35">
      <c r="A55" t="s">
        <v>109</v>
      </c>
      <c r="B55" t="s">
        <v>110</v>
      </c>
      <c r="C55">
        <v>12</v>
      </c>
    </row>
    <row r="56" spans="1:3" x14ac:dyDescent="0.35">
      <c r="A56" t="s">
        <v>111</v>
      </c>
      <c r="B56" t="s">
        <v>112</v>
      </c>
      <c r="C56">
        <v>32</v>
      </c>
    </row>
    <row r="57" spans="1:3" x14ac:dyDescent="0.35">
      <c r="A57" t="s">
        <v>113</v>
      </c>
      <c r="B57" t="s">
        <v>114</v>
      </c>
      <c r="C57">
        <v>33</v>
      </c>
    </row>
    <row r="58" spans="1:3" x14ac:dyDescent="0.35">
      <c r="A58" t="s">
        <v>115</v>
      </c>
      <c r="B58" t="s">
        <v>116</v>
      </c>
      <c r="C58">
        <v>10</v>
      </c>
    </row>
    <row r="59" spans="1:3" x14ac:dyDescent="0.35">
      <c r="A59" t="s">
        <v>117</v>
      </c>
      <c r="B59" t="s">
        <v>118</v>
      </c>
      <c r="C59">
        <v>4</v>
      </c>
    </row>
    <row r="60" spans="1:3" x14ac:dyDescent="0.35">
      <c r="A60" t="s">
        <v>119</v>
      </c>
      <c r="B60" t="s">
        <v>120</v>
      </c>
      <c r="C60">
        <v>9</v>
      </c>
    </row>
    <row r="61" spans="1:3" x14ac:dyDescent="0.35">
      <c r="A61" t="s">
        <v>121</v>
      </c>
      <c r="B61" t="s">
        <v>122</v>
      </c>
      <c r="C61">
        <v>49</v>
      </c>
    </row>
    <row r="62" spans="1:3" x14ac:dyDescent="0.35">
      <c r="A62" t="s">
        <v>123</v>
      </c>
      <c r="B62" t="s">
        <v>124</v>
      </c>
      <c r="C62">
        <v>1</v>
      </c>
    </row>
    <row r="63" spans="1:3" x14ac:dyDescent="0.35">
      <c r="A63" t="s">
        <v>125</v>
      </c>
      <c r="B63" t="s">
        <v>126</v>
      </c>
      <c r="C63">
        <v>1</v>
      </c>
    </row>
    <row r="64" spans="1:3" x14ac:dyDescent="0.35">
      <c r="A64" t="s">
        <v>127</v>
      </c>
      <c r="B64" t="s">
        <v>128</v>
      </c>
      <c r="C64">
        <v>1</v>
      </c>
    </row>
    <row r="65" spans="1:3" x14ac:dyDescent="0.35">
      <c r="A65" t="s">
        <v>129</v>
      </c>
      <c r="B65" t="s">
        <v>130</v>
      </c>
      <c r="C65">
        <v>17</v>
      </c>
    </row>
    <row r="66" spans="1:3" x14ac:dyDescent="0.35">
      <c r="A66" s="1" t="s">
        <v>131</v>
      </c>
      <c r="B66" t="s">
        <v>132</v>
      </c>
      <c r="C66">
        <v>13</v>
      </c>
    </row>
    <row r="67" spans="1:3" x14ac:dyDescent="0.35">
      <c r="A67" t="s">
        <v>133</v>
      </c>
      <c r="B67" t="s">
        <v>134</v>
      </c>
      <c r="C67">
        <v>8</v>
      </c>
    </row>
    <row r="68" spans="1:3" x14ac:dyDescent="0.35">
      <c r="A68" t="s">
        <v>135</v>
      </c>
      <c r="B68" t="s">
        <v>136</v>
      </c>
      <c r="C68">
        <v>4</v>
      </c>
    </row>
    <row r="69" spans="1:3" x14ac:dyDescent="0.35">
      <c r="A69" t="s">
        <v>137</v>
      </c>
      <c r="B69" t="s">
        <v>138</v>
      </c>
      <c r="C69">
        <v>3</v>
      </c>
    </row>
    <row r="70" spans="1:3" x14ac:dyDescent="0.35">
      <c r="A70" s="1" t="s">
        <v>139</v>
      </c>
      <c r="B70" t="s">
        <v>140</v>
      </c>
      <c r="C70">
        <v>72</v>
      </c>
    </row>
    <row r="71" spans="1:3" x14ac:dyDescent="0.35">
      <c r="A71" t="s">
        <v>141</v>
      </c>
      <c r="B71" t="s">
        <v>142</v>
      </c>
      <c r="C71">
        <v>1</v>
      </c>
    </row>
    <row r="72" spans="1:3" x14ac:dyDescent="0.35">
      <c r="A72" t="s">
        <v>143</v>
      </c>
      <c r="B72" t="s">
        <v>144</v>
      </c>
      <c r="C72">
        <v>13</v>
      </c>
    </row>
    <row r="73" spans="1:3" x14ac:dyDescent="0.35">
      <c r="A73" t="s">
        <v>145</v>
      </c>
      <c r="B73" t="s">
        <v>146</v>
      </c>
      <c r="C73">
        <v>1</v>
      </c>
    </row>
    <row r="74" spans="1:3" x14ac:dyDescent="0.35">
      <c r="A74" t="s">
        <v>147</v>
      </c>
      <c r="B74" t="s">
        <v>148</v>
      </c>
      <c r="C74">
        <v>20</v>
      </c>
    </row>
    <row r="75" spans="1:3" x14ac:dyDescent="0.35">
      <c r="A75" t="s">
        <v>149</v>
      </c>
      <c r="B75" t="s">
        <v>150</v>
      </c>
      <c r="C75">
        <v>1</v>
      </c>
    </row>
    <row r="76" spans="1:3" x14ac:dyDescent="0.35">
      <c r="A76" t="s">
        <v>151</v>
      </c>
      <c r="B76" t="s">
        <v>152</v>
      </c>
      <c r="C76">
        <v>12</v>
      </c>
    </row>
    <row r="77" spans="1:3" x14ac:dyDescent="0.35">
      <c r="A77" t="s">
        <v>153</v>
      </c>
      <c r="B77" t="s">
        <v>154</v>
      </c>
      <c r="C77">
        <v>69</v>
      </c>
    </row>
    <row r="78" spans="1:3" x14ac:dyDescent="0.35">
      <c r="A78" t="s">
        <v>155</v>
      </c>
      <c r="B78" t="s">
        <v>156</v>
      </c>
      <c r="C78">
        <v>40</v>
      </c>
    </row>
    <row r="79" spans="1:3" x14ac:dyDescent="0.35">
      <c r="A79" t="s">
        <v>157</v>
      </c>
      <c r="B79" t="s">
        <v>158</v>
      </c>
      <c r="C79">
        <v>9</v>
      </c>
    </row>
    <row r="80" spans="1:3" x14ac:dyDescent="0.35">
      <c r="A80" t="s">
        <v>159</v>
      </c>
      <c r="B80" t="s">
        <v>160</v>
      </c>
      <c r="C80">
        <v>14</v>
      </c>
    </row>
    <row r="81" spans="1:3" x14ac:dyDescent="0.35">
      <c r="A81" t="s">
        <v>161</v>
      </c>
      <c r="B81" t="s">
        <v>162</v>
      </c>
      <c r="C81">
        <v>122</v>
      </c>
    </row>
    <row r="82" spans="1:3" x14ac:dyDescent="0.35">
      <c r="A82" t="s">
        <v>163</v>
      </c>
      <c r="B82" t="s">
        <v>164</v>
      </c>
      <c r="C82">
        <v>1</v>
      </c>
    </row>
    <row r="83" spans="1:3" x14ac:dyDescent="0.35">
      <c r="A83" t="s">
        <v>165</v>
      </c>
      <c r="B83" t="s">
        <v>166</v>
      </c>
      <c r="C83">
        <v>10</v>
      </c>
    </row>
    <row r="84" spans="1:3" x14ac:dyDescent="0.35">
      <c r="A84" t="s">
        <v>167</v>
      </c>
      <c r="B84" t="s">
        <v>168</v>
      </c>
      <c r="C84">
        <v>7</v>
      </c>
    </row>
    <row r="85" spans="1:3" x14ac:dyDescent="0.35">
      <c r="A85" t="s">
        <v>169</v>
      </c>
      <c r="B85" t="s">
        <v>170</v>
      </c>
      <c r="C85"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4E9D-4443-4539-82CA-8DC5C756B703}">
  <dimension ref="A1:F21"/>
  <sheetViews>
    <sheetView workbookViewId="0">
      <selection activeCell="B1" sqref="B1:F1"/>
    </sheetView>
  </sheetViews>
  <sheetFormatPr defaultRowHeight="14.5" x14ac:dyDescent="0.35"/>
  <sheetData>
    <row r="1" spans="1:6" x14ac:dyDescent="0.35">
      <c r="A1" t="s">
        <v>0</v>
      </c>
      <c r="B1" t="s">
        <v>550</v>
      </c>
      <c r="C1" t="s">
        <v>551</v>
      </c>
      <c r="D1" t="s">
        <v>1</v>
      </c>
      <c r="E1" t="s">
        <v>2</v>
      </c>
      <c r="F1" t="s">
        <v>330</v>
      </c>
    </row>
    <row r="2" spans="1:6" x14ac:dyDescent="0.35">
      <c r="A2" t="s">
        <v>552</v>
      </c>
      <c r="B2">
        <v>2023</v>
      </c>
      <c r="C2">
        <v>1</v>
      </c>
      <c r="D2" t="s">
        <v>112</v>
      </c>
      <c r="E2">
        <v>7</v>
      </c>
      <c r="F2" t="s">
        <v>320</v>
      </c>
    </row>
    <row r="3" spans="1:6" x14ac:dyDescent="0.35">
      <c r="A3" t="s">
        <v>553</v>
      </c>
      <c r="B3">
        <v>2023</v>
      </c>
      <c r="C3">
        <v>1</v>
      </c>
      <c r="D3" t="s">
        <v>20</v>
      </c>
      <c r="E3">
        <v>7</v>
      </c>
      <c r="F3" t="s">
        <v>320</v>
      </c>
    </row>
    <row r="4" spans="1:6" x14ac:dyDescent="0.35">
      <c r="A4" t="s">
        <v>554</v>
      </c>
      <c r="B4">
        <v>2023</v>
      </c>
      <c r="C4">
        <v>3</v>
      </c>
      <c r="D4" t="s">
        <v>20</v>
      </c>
      <c r="E4">
        <v>5</v>
      </c>
      <c r="F4" t="s">
        <v>320</v>
      </c>
    </row>
    <row r="5" spans="1:6" x14ac:dyDescent="0.35">
      <c r="A5" t="s">
        <v>555</v>
      </c>
      <c r="B5">
        <v>2023</v>
      </c>
      <c r="C5">
        <v>3</v>
      </c>
      <c r="D5" t="s">
        <v>36</v>
      </c>
      <c r="E5">
        <v>3</v>
      </c>
      <c r="F5" t="s">
        <v>320</v>
      </c>
    </row>
    <row r="6" spans="1:6" x14ac:dyDescent="0.35">
      <c r="A6" t="s">
        <v>556</v>
      </c>
      <c r="B6">
        <v>2023</v>
      </c>
      <c r="C6">
        <v>2</v>
      </c>
      <c r="D6" t="s">
        <v>20</v>
      </c>
      <c r="E6">
        <v>7</v>
      </c>
      <c r="F6" t="s">
        <v>320</v>
      </c>
    </row>
    <row r="7" spans="1:6" x14ac:dyDescent="0.35">
      <c r="A7" t="s">
        <v>557</v>
      </c>
      <c r="B7">
        <v>2023</v>
      </c>
      <c r="C7">
        <v>1</v>
      </c>
      <c r="D7" t="s">
        <v>36</v>
      </c>
      <c r="E7">
        <v>5</v>
      </c>
      <c r="F7" t="s">
        <v>320</v>
      </c>
    </row>
    <row r="8" spans="1:6" x14ac:dyDescent="0.35">
      <c r="A8" t="s">
        <v>558</v>
      </c>
      <c r="B8">
        <v>2023</v>
      </c>
      <c r="C8">
        <v>1</v>
      </c>
      <c r="D8" t="s">
        <v>20</v>
      </c>
      <c r="E8">
        <v>10</v>
      </c>
      <c r="F8" t="s">
        <v>320</v>
      </c>
    </row>
    <row r="9" spans="1:6" x14ac:dyDescent="0.35">
      <c r="A9" s="1" t="s">
        <v>559</v>
      </c>
      <c r="B9">
        <v>2023</v>
      </c>
      <c r="C9">
        <v>2</v>
      </c>
      <c r="D9" t="s">
        <v>20</v>
      </c>
      <c r="E9">
        <v>10</v>
      </c>
      <c r="F9" t="s">
        <v>320</v>
      </c>
    </row>
    <row r="10" spans="1:6" x14ac:dyDescent="0.35">
      <c r="A10" t="s">
        <v>560</v>
      </c>
      <c r="B10">
        <v>2023</v>
      </c>
      <c r="C10">
        <v>2</v>
      </c>
      <c r="D10" t="s">
        <v>36</v>
      </c>
      <c r="E10">
        <v>6</v>
      </c>
      <c r="F10" t="s">
        <v>320</v>
      </c>
    </row>
    <row r="11" spans="1:6" x14ac:dyDescent="0.35">
      <c r="A11" t="s">
        <v>561</v>
      </c>
      <c r="B11">
        <v>2023</v>
      </c>
      <c r="C11">
        <v>1</v>
      </c>
      <c r="D11" t="s">
        <v>112</v>
      </c>
      <c r="E11">
        <v>7</v>
      </c>
      <c r="F11" t="s">
        <v>320</v>
      </c>
    </row>
    <row r="12" spans="1:6" x14ac:dyDescent="0.35">
      <c r="A12" t="s">
        <v>562</v>
      </c>
      <c r="B12">
        <v>2023</v>
      </c>
      <c r="C12">
        <v>1</v>
      </c>
      <c r="D12" t="s">
        <v>138</v>
      </c>
      <c r="E12">
        <v>4</v>
      </c>
      <c r="F12" t="s">
        <v>320</v>
      </c>
    </row>
    <row r="13" spans="1:6" x14ac:dyDescent="0.35">
      <c r="A13" t="s">
        <v>563</v>
      </c>
      <c r="B13">
        <v>2023</v>
      </c>
      <c r="C13">
        <v>2</v>
      </c>
      <c r="D13" t="s">
        <v>138</v>
      </c>
      <c r="E13">
        <v>4</v>
      </c>
      <c r="F13" t="s">
        <v>320</v>
      </c>
    </row>
    <row r="14" spans="1:6" x14ac:dyDescent="0.35">
      <c r="A14" t="s">
        <v>564</v>
      </c>
      <c r="B14">
        <v>2023</v>
      </c>
      <c r="C14">
        <v>3</v>
      </c>
      <c r="D14" t="s">
        <v>112</v>
      </c>
      <c r="E14">
        <v>5</v>
      </c>
      <c r="F14" t="s">
        <v>320</v>
      </c>
    </row>
    <row r="15" spans="1:6" x14ac:dyDescent="0.35">
      <c r="A15" t="s">
        <v>565</v>
      </c>
      <c r="B15">
        <v>2023</v>
      </c>
      <c r="C15">
        <v>2</v>
      </c>
      <c r="D15" t="s">
        <v>138</v>
      </c>
      <c r="E15">
        <v>4</v>
      </c>
      <c r="F15" t="s">
        <v>320</v>
      </c>
    </row>
    <row r="16" spans="1:6" x14ac:dyDescent="0.35">
      <c r="A16" t="s">
        <v>566</v>
      </c>
      <c r="B16">
        <v>2023</v>
      </c>
      <c r="C16">
        <v>1</v>
      </c>
      <c r="D16" t="s">
        <v>138</v>
      </c>
      <c r="E16">
        <v>4</v>
      </c>
      <c r="F16" t="s">
        <v>320</v>
      </c>
    </row>
    <row r="17" spans="1:6" x14ac:dyDescent="0.35">
      <c r="A17" t="s">
        <v>567</v>
      </c>
      <c r="B17">
        <v>2023</v>
      </c>
      <c r="C17">
        <v>3</v>
      </c>
      <c r="D17" t="s">
        <v>138</v>
      </c>
      <c r="E17">
        <v>3</v>
      </c>
      <c r="F17" t="s">
        <v>320</v>
      </c>
    </row>
    <row r="18" spans="1:6" x14ac:dyDescent="0.35">
      <c r="A18" t="s">
        <v>568</v>
      </c>
      <c r="B18">
        <v>2023</v>
      </c>
      <c r="C18">
        <v>2</v>
      </c>
      <c r="D18" t="s">
        <v>112</v>
      </c>
      <c r="E18">
        <v>7</v>
      </c>
      <c r="F18" t="s">
        <v>320</v>
      </c>
    </row>
    <row r="19" spans="1:6" x14ac:dyDescent="0.35">
      <c r="A19" t="s">
        <v>569</v>
      </c>
      <c r="B19">
        <v>2023</v>
      </c>
      <c r="C19">
        <v>2</v>
      </c>
      <c r="D19" t="s">
        <v>36</v>
      </c>
      <c r="E19">
        <v>5</v>
      </c>
      <c r="F19" t="s">
        <v>320</v>
      </c>
    </row>
    <row r="20" spans="1:6" x14ac:dyDescent="0.35">
      <c r="A20" t="s">
        <v>570</v>
      </c>
      <c r="B20">
        <v>2023</v>
      </c>
      <c r="C20">
        <v>2</v>
      </c>
      <c r="D20" t="s">
        <v>112</v>
      </c>
      <c r="E20">
        <v>7</v>
      </c>
      <c r="F20" t="s">
        <v>320</v>
      </c>
    </row>
    <row r="21" spans="1:6" x14ac:dyDescent="0.35">
      <c r="A21" t="s">
        <v>571</v>
      </c>
      <c r="B21">
        <v>2023</v>
      </c>
      <c r="C21">
        <v>1</v>
      </c>
      <c r="D21" t="s">
        <v>36</v>
      </c>
      <c r="E21">
        <v>6</v>
      </c>
      <c r="F2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MstItem</vt:lpstr>
      <vt:lpstr>MstSatuan</vt:lpstr>
      <vt:lpstr>MstStatus</vt:lpstr>
      <vt:lpstr>MstUnitOrg</vt:lpstr>
      <vt:lpstr>MstUser</vt:lpstr>
      <vt:lpstr>RequestHeader</vt:lpstr>
      <vt:lpstr>RequestHeaderItem</vt:lpstr>
      <vt:lpstr>Stok</vt:lpstr>
      <vt:lpstr>MovingAverageBidang</vt:lpstr>
      <vt:lpstr>AprioriBidang</vt:lpstr>
      <vt:lpstr>AprioriBidangItem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Sandi.Kurniawan</dc:creator>
  <cp:lastModifiedBy>Sandi.Kurniawan</cp:lastModifiedBy>
  <dcterms:created xsi:type="dcterms:W3CDTF">2022-12-13T23:53:06Z</dcterms:created>
  <dcterms:modified xsi:type="dcterms:W3CDTF">2022-12-14T03:35:31Z</dcterms:modified>
</cp:coreProperties>
</file>