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2240" windowHeight="7935" firstSheet="1" activeTab="1"/>
  </bookViews>
  <sheets>
    <sheet name="prog 1" sheetId="1" state="hidden" r:id="rId1"/>
    <sheet name="PROKER '15" sheetId="2" r:id="rId2"/>
  </sheets>
  <calcPr calcId="125725"/>
</workbook>
</file>

<file path=xl/calcChain.xml><?xml version="1.0" encoding="utf-8"?>
<calcChain xmlns="http://schemas.openxmlformats.org/spreadsheetml/2006/main">
  <c r="S58" i="2"/>
  <c r="R58"/>
  <c r="U61" l="1"/>
  <c r="S61"/>
  <c r="R44"/>
  <c r="R43"/>
  <c r="R41"/>
  <c r="R12"/>
  <c r="C28"/>
  <c r="C29"/>
  <c r="C30"/>
  <c r="C31"/>
  <c r="C32"/>
  <c r="C33"/>
  <c r="R61"/>
</calcChain>
</file>

<file path=xl/sharedStrings.xml><?xml version="1.0" encoding="utf-8"?>
<sst xmlns="http://schemas.openxmlformats.org/spreadsheetml/2006/main" count="213" uniqueCount="147">
  <si>
    <t>BIDANG KEMASYARAKATAN</t>
  </si>
  <si>
    <t>Pendataan umat</t>
  </si>
  <si>
    <t>TARGET</t>
  </si>
  <si>
    <t>PNG JWB</t>
  </si>
  <si>
    <t>ANGGARAN</t>
  </si>
  <si>
    <t xml:space="preserve">Meningkatnya keterlibatan umat secara aktif dan kreatif baik di lingkungan stasi, maupun RT RW </t>
  </si>
  <si>
    <t>Terwujudnya keluarga katolik stasi Gereja Bunda Maria sebagai basis hidup beriman</t>
  </si>
  <si>
    <t>Terselenggaranya perayaan-perayaan ekaristi yang mengangkat potensi umat dan budaya lokal</t>
  </si>
  <si>
    <t>meningkatnya keterlibatan umat dalam kegiatan-kegiatan lingkungan</t>
  </si>
  <si>
    <t>meningkatnya jumlah umat anak-muda-tua yang dapat memimpin</t>
  </si>
  <si>
    <t>SASARAN STASI</t>
  </si>
  <si>
    <t>SASARAN LINGKUNGAN</t>
  </si>
  <si>
    <t>INDIKATOR</t>
  </si>
  <si>
    <t>AKTIVITAS</t>
  </si>
  <si>
    <t>3. sharing pelaksanaan atau kegiatan lain yang meneguhkan-dapat dikoordinasi pewarta/katekese</t>
  </si>
  <si>
    <t>2. membuat questioner pengukuran berkoordinasi dengan pewarta; mengedarkan dan mengukur berkoordinasi dengan litbang</t>
  </si>
  <si>
    <t>4. mengikuti program stasi: leadership</t>
  </si>
  <si>
    <t>Terwujudnya gerakan keluarga basis beriman</t>
  </si>
  <si>
    <t>Tumbuhnya jiwa kepemimpinan dalam kaum muda serta para pengurus lingkungan dan stasi</t>
  </si>
  <si>
    <t>PROGRAM LINGKUNGAN TAHUN 2014</t>
  </si>
  <si>
    <t>:</t>
  </si>
  <si>
    <t>WILAYAH</t>
  </si>
  <si>
    <t>2. membuat questioner pengukuran berkoordinasi dengan pewarta stasi; mengedarkan dan mengukur</t>
  </si>
  <si>
    <t>1. merumuskan gerakan keluarga basis iman terkoordinasi oleh bidang pewarta/katekese stasi</t>
  </si>
  <si>
    <t>3. menyusun materi-materi yang mendukung; berkoordinasi dengan bidang litbang dan pewarta</t>
  </si>
  <si>
    <t>terkembangkannya potensi umat dalam ibadat lingkungan</t>
  </si>
  <si>
    <t>WAKTU</t>
  </si>
  <si>
    <t>TOTAL</t>
  </si>
  <si>
    <t>STASI</t>
  </si>
  <si>
    <t>LAIN</t>
  </si>
  <si>
    <t>TUK</t>
  </si>
  <si>
    <t>LINGKUNGAN</t>
  </si>
  <si>
    <t>JENIS PROGRAM</t>
  </si>
  <si>
    <t>: TERKOORDINASI TINGKAT STASI</t>
  </si>
  <si>
    <t xml:space="preserve">SWADAYA </t>
  </si>
  <si>
    <t>% Keluarga yang mengikuti  "gerakan keluarga basis iman"</t>
  </si>
  <si>
    <t>FAKTOR SUKSES KUNCI</t>
  </si>
  <si>
    <t>design "gerakan menumbuhkan kepemimpinan" multi level terpadu; questioner; petugas pendataan lingkungan; ketua lingkungan; jadwal koordinasi; materi kepemimpinan; tim leadership; form evaluasi</t>
  </si>
  <si>
    <t>Pewarta</t>
  </si>
  <si>
    <t>EVALUASI</t>
  </si>
  <si>
    <t>KETERLAKSANAAN</t>
  </si>
  <si>
    <t>YA</t>
  </si>
  <si>
    <t>TIDAK</t>
  </si>
  <si>
    <t>1. merumuskan design "gerakan  menumbuhkan kepemimpinan"  berkoordinasi dengan litbang dan pewarta</t>
  </si>
  <si>
    <t>Bantuan ekonomi</t>
  </si>
  <si>
    <t>Kegiatan sosial kemasyarakatan</t>
  </si>
  <si>
    <t>partisipasi program Stasi/paroki</t>
  </si>
  <si>
    <t>jumlah  umat yang terlibat gerakan  "menumbuhkan kepemimpinan"  anak-remaja-kaum muda dalam berbagai bidang:  ibadat,ekaristi, dan segala jenis kegiatan di lingkungan dan stasi, masyarakat</t>
  </si>
  <si>
    <t>Ada kriteria keterlibatan: peserta, pemberi yang terdaftar</t>
  </si>
  <si>
    <t>4. membuat - mengadakan materi</t>
  </si>
  <si>
    <t>5. melatih penggerak-penggerak</t>
  </si>
  <si>
    <t>6. Monitoring dan evaluasi berkoordinasi dengan stasi</t>
  </si>
  <si>
    <t>5. monitoring dan evaluasi berkoordinais dengan stasi</t>
  </si>
  <si>
    <t xml:space="preserve">formatio iman; tim pengarah dari stasi; questioner; materi; petugas pendata lingkungan; ketua lingkungan; jadwal koordinasi; </t>
  </si>
  <si>
    <t>Pembelajaran pewartaan melalui temu tim pewarta: kemasan, materi, dll</t>
  </si>
  <si>
    <t>TCK - TKr - Prolinan</t>
  </si>
  <si>
    <t xml:space="preserve">KEGIATAN  </t>
  </si>
  <si>
    <t>KEORGANISASIAN</t>
  </si>
  <si>
    <t>Partisipasi program Paroki/Stasi: keluarga muda, dll</t>
  </si>
  <si>
    <t>PELAKSANAAN</t>
  </si>
  <si>
    <t>Ya</t>
  </si>
  <si>
    <t>Tidak</t>
  </si>
  <si>
    <t xml:space="preserve">BIDANG PENDATAAN </t>
  </si>
  <si>
    <t>: SANTA THERESIA</t>
  </si>
  <si>
    <t>: ST. YOHANES DON BOSCO</t>
  </si>
  <si>
    <t xml:space="preserve">Ibadat / Misa  Pesta Nama </t>
  </si>
  <si>
    <t>Devosi (Rosario) Mei</t>
  </si>
  <si>
    <t>Devosi (Rosario) Oktober</t>
  </si>
  <si>
    <t>Ziarah / Rekoleksi</t>
  </si>
  <si>
    <t>Partisipasi stasi tata laksana</t>
  </si>
  <si>
    <t>Kunjungan persaudaraan: jenguk orang sakit, dll</t>
  </si>
  <si>
    <t>Partisipasi program Stasi/paroki</t>
  </si>
  <si>
    <t>Temu OMK / anak lingkungan</t>
  </si>
  <si>
    <t>Novena Roh Kudus (FC Teks)</t>
  </si>
  <si>
    <t>Tatabunga Misa Lingkungan</t>
  </si>
  <si>
    <t>Pembelian Lemari</t>
  </si>
  <si>
    <t>Pembelian Keyboard</t>
  </si>
  <si>
    <t>Ibadat / Misa ujub (lilin, anggur, stipendium, Natal anak-anak)</t>
  </si>
  <si>
    <t>B  U  L  A  N</t>
  </si>
  <si>
    <t>A N G G A R A N</t>
  </si>
  <si>
    <t>LAINNYA</t>
  </si>
  <si>
    <t>BID</t>
  </si>
  <si>
    <t>√</t>
  </si>
  <si>
    <t>Paguyuban: Ibu-ibu, OMK</t>
  </si>
  <si>
    <t>Caos Dhahar Romo</t>
  </si>
  <si>
    <t>Snack PIA Stasi Maguwo</t>
  </si>
  <si>
    <t>Subsidi Gas (12 bulan) @ Rp.5.000</t>
  </si>
  <si>
    <t>Laundry Pakaian Misa Stasi (1x)</t>
  </si>
  <si>
    <t>Honor Koster (12 bulan)@Rp.50.000</t>
  </si>
  <si>
    <t>Beras untuk Koster (12 bln) @ Rp.10.000</t>
  </si>
  <si>
    <t>Temu Ibu-ibu (tiap Sabtu Minggu III)</t>
  </si>
  <si>
    <t>Ming III</t>
  </si>
  <si>
    <t>Liturgi: Ibadat/Misa, Koor, Tatalaksana/Tata Bunga, Paramenta</t>
  </si>
  <si>
    <t>Beli Perlengkapan Pangruktilaya</t>
  </si>
  <si>
    <t>Tatabunga misa di GBM</t>
  </si>
  <si>
    <t>Tugas Koor di Stasi (Snack &amp; Teks Lagu: 2x tugas, 6x latihan)</t>
  </si>
  <si>
    <t>Tugas Koor Paskah (Snack &amp; Teks Lagu: tanggungan 3x latihan)</t>
  </si>
  <si>
    <t>SWADAYA LINGK</t>
  </si>
  <si>
    <t>T    O   T   A   L     A  N G G A R AN  K E G I A T A N</t>
  </si>
  <si>
    <t>BKSN</t>
  </si>
  <si>
    <t>PROGRAM LINGKUNGAN - STASI BUNDA MARIA MAGUWO TAHUN 2016</t>
  </si>
  <si>
    <t>STASI /PAROKI</t>
  </si>
  <si>
    <t>TANGGAL PELAKSANAAN</t>
  </si>
  <si>
    <t>SUMBER ANGGARAN</t>
  </si>
  <si>
    <t>Pembelajaran keliturgian  melalui forum temu tim liturgi: buat doa; dll</t>
  </si>
  <si>
    <t>Saat doa-doa Lingkungan</t>
  </si>
  <si>
    <t>CATATAN:</t>
  </si>
  <si>
    <t>Telah disepakati oleh umat dan pengurus Lingkungan berkaitan dengan beberapa hal berikut:</t>
  </si>
  <si>
    <t>1.</t>
  </si>
  <si>
    <t>Tempat pelaksanaan doa Rosario, Pra Paskah, BKSN, dan Adventus dipusatkan pada rumah-rumah tertentu,</t>
  </si>
  <si>
    <t xml:space="preserve">a. </t>
  </si>
  <si>
    <t>Pra Paskah</t>
  </si>
  <si>
    <t>-</t>
  </si>
  <si>
    <t>Rumah Bapak Paulus Suroyo</t>
  </si>
  <si>
    <t>b.</t>
  </si>
  <si>
    <t>Doa Rosario</t>
  </si>
  <si>
    <t>Rumah Bapak Antonius Supriyana (Joglo Lawas)</t>
  </si>
  <si>
    <t>c.</t>
  </si>
  <si>
    <t>Rumah Bapak Yohanes Suyanto</t>
  </si>
  <si>
    <t>d.</t>
  </si>
  <si>
    <t>Advent</t>
  </si>
  <si>
    <t>Rumah Bapak FX. Sularto</t>
  </si>
  <si>
    <t>2.</t>
  </si>
  <si>
    <t>Selama kegiatan doa Rosasrio, bila ada umat yang mempunyai ujub khusus, dapat dialihkan ke rumah umat bersangkutan</t>
  </si>
  <si>
    <t>3.</t>
  </si>
  <si>
    <t>4.</t>
  </si>
  <si>
    <t>Tempat pelaksanaan doa rutin Lingkungan akan dijadwalkan. Bila umat yang seharusnya ketempatan doa berhalangan, diharapkan untuk</t>
  </si>
  <si>
    <t>mencari penggantinya</t>
  </si>
  <si>
    <t>5.</t>
  </si>
  <si>
    <t>6.</t>
  </si>
  <si>
    <t>7.</t>
  </si>
  <si>
    <t>Akan melaksanakan Ziarah dan refreshing pada bulan Mei</t>
  </si>
  <si>
    <t>8.</t>
  </si>
  <si>
    <t>Penumbuh-kembangan bakat organis akan dilaksanakan jika Lingkungan sudah bisa membeli Keyboard.</t>
  </si>
  <si>
    <t>II.</t>
  </si>
  <si>
    <t>I.</t>
  </si>
  <si>
    <t xml:space="preserve">Program Kegiatan tahun 2015 yang berhasil dilaksanakan sebesar 70%. </t>
  </si>
  <si>
    <t>Tidak diperbolehkan untuk meminta ujub khusus (pemindahan tempat doa) selama kegiatan doa Pra Paskah, BKSN, dan Advent</t>
  </si>
  <si>
    <t>Pengkaderan SDM umat Lingkungan akan dilaksanakan via kegiatan-kegiatan khusus Lingkungan (misalnya Ziarah, Pesta Nama, dll)</t>
  </si>
  <si>
    <t>Akan melaksanakan Pesta Paskah dan Natal bersama, yaitu pada pertemuan ke 5 Pra Paskah, dan Advent (setelah Paskah dan Natal)</t>
  </si>
  <si>
    <t xml:space="preserve"> </t>
  </si>
  <si>
    <t>Doa Rutin Lingkungan (snack)</t>
  </si>
  <si>
    <t>Pertemuan APP (Snack + Teks)</t>
  </si>
  <si>
    <t>Sarasehan di BKSN (Snack + Teks)</t>
  </si>
  <si>
    <t>Pertemuan Adven (Snack + Teks)</t>
  </si>
  <si>
    <t>Snack Romo di Maguwo (hasil jualan di Kantin  + setor uang keuntungan)</t>
  </si>
  <si>
    <t>Temu pengurus (Snack)</t>
  </si>
</sst>
</file>

<file path=xl/styles.xml><?xml version="1.0" encoding="utf-8"?>
<styleSheet xmlns="http://schemas.openxmlformats.org/spreadsheetml/2006/main">
  <numFmts count="1">
    <numFmt numFmtId="41" formatCode="_(* #,##0_);_(* \(#,##0\);_(* &quot;-&quot;_);_(@_)"/>
  </numFmts>
  <fonts count="14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22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/>
    <xf numFmtId="0" fontId="2" fillId="0" borderId="1" xfId="0" applyFont="1" applyBorder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/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4" borderId="3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0" fillId="4" borderId="3" xfId="0" applyFill="1" applyBorder="1"/>
    <xf numFmtId="0" fontId="3" fillId="4" borderId="3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left"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/>
    <xf numFmtId="0" fontId="4" fillId="4" borderId="8" xfId="0" applyFont="1" applyFill="1" applyBorder="1" applyAlignment="1">
      <alignment horizontal="left" vertical="center"/>
    </xf>
    <xf numFmtId="0" fontId="0" fillId="4" borderId="9" xfId="0" applyFill="1" applyBorder="1" applyAlignment="1">
      <alignment vertical="center"/>
    </xf>
    <xf numFmtId="0" fontId="0" fillId="4" borderId="10" xfId="0" applyFill="1" applyBorder="1"/>
    <xf numFmtId="0" fontId="5" fillId="4" borderId="6" xfId="0" applyFont="1" applyFill="1" applyBorder="1" applyAlignment="1">
      <alignment vertical="center"/>
    </xf>
    <xf numFmtId="0" fontId="5" fillId="4" borderId="6" xfId="0" applyFont="1" applyFill="1" applyBorder="1"/>
    <xf numFmtId="0" fontId="6" fillId="4" borderId="6" xfId="0" applyFont="1" applyFill="1" applyBorder="1" applyAlignment="1">
      <alignment vertical="center"/>
    </xf>
    <xf numFmtId="0" fontId="6" fillId="4" borderId="9" xfId="0" applyFont="1" applyFill="1" applyBorder="1" applyAlignment="1">
      <alignment vertical="center"/>
    </xf>
    <xf numFmtId="0" fontId="7" fillId="0" borderId="0" xfId="0" applyFont="1"/>
    <xf numFmtId="0" fontId="0" fillId="4" borderId="11" xfId="0" applyFill="1" applyBorder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8" fillId="4" borderId="4" xfId="0" applyFont="1" applyFill="1" applyBorder="1" applyAlignment="1">
      <alignment horizontal="left" vertical="center" wrapText="1"/>
    </xf>
    <xf numFmtId="0" fontId="9" fillId="4" borderId="4" xfId="0" applyFont="1" applyFill="1" applyBorder="1" applyAlignment="1">
      <alignment horizontal="left" vertical="center" wrapText="1"/>
    </xf>
    <xf numFmtId="0" fontId="0" fillId="4" borderId="12" xfId="0" applyFill="1" applyBorder="1" applyAlignment="1">
      <alignment horizontal="left" vertical="center" wrapText="1"/>
    </xf>
    <xf numFmtId="0" fontId="5" fillId="4" borderId="12" xfId="0" applyFont="1" applyFill="1" applyBorder="1"/>
    <xf numFmtId="0" fontId="0" fillId="4" borderId="12" xfId="0" applyFill="1" applyBorder="1"/>
    <xf numFmtId="0" fontId="0" fillId="4" borderId="7" xfId="0" applyFill="1" applyBorder="1" applyAlignment="1">
      <alignment horizontal="left" vertical="center" wrapText="1"/>
    </xf>
    <xf numFmtId="0" fontId="5" fillId="4" borderId="1" xfId="0" applyFont="1" applyFill="1" applyBorder="1"/>
    <xf numFmtId="41" fontId="1" fillId="4" borderId="1" xfId="1" applyFont="1" applyFill="1" applyBorder="1"/>
    <xf numFmtId="0" fontId="0" fillId="4" borderId="10" xfId="0" applyFill="1" applyBorder="1" applyAlignment="1">
      <alignment horizontal="left" vertical="center" wrapText="1"/>
    </xf>
    <xf numFmtId="41" fontId="1" fillId="4" borderId="12" xfId="1" applyFont="1" applyFill="1" applyBorder="1"/>
    <xf numFmtId="41" fontId="1" fillId="4" borderId="3" xfId="1" applyFont="1" applyFill="1" applyBorder="1"/>
    <xf numFmtId="41" fontId="5" fillId="4" borderId="1" xfId="1" applyFont="1" applyFill="1" applyBorder="1"/>
    <xf numFmtId="41" fontId="5" fillId="4" borderId="12" xfId="1" applyFont="1" applyFill="1" applyBorder="1"/>
    <xf numFmtId="41" fontId="5" fillId="4" borderId="1" xfId="1" applyFont="1" applyFill="1" applyBorder="1" applyAlignment="1">
      <alignment vertical="center"/>
    </xf>
    <xf numFmtId="41" fontId="1" fillId="4" borderId="1" xfId="1" applyFont="1" applyFill="1" applyBorder="1" applyAlignment="1">
      <alignment vertical="center"/>
    </xf>
    <xf numFmtId="0" fontId="0" fillId="0" borderId="1" xfId="0" applyBorder="1" applyAlignment="1">
      <alignment vertical="center"/>
    </xf>
    <xf numFmtId="41" fontId="1" fillId="0" borderId="1" xfId="1" applyFont="1" applyBorder="1" applyAlignment="1">
      <alignment vertical="center"/>
    </xf>
    <xf numFmtId="41" fontId="1" fillId="0" borderId="1" xfId="1" applyFont="1" applyBorder="1" applyAlignment="1">
      <alignment vertical="center"/>
    </xf>
    <xf numFmtId="41" fontId="1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0" fillId="4" borderId="12" xfId="0" applyFill="1" applyBorder="1" applyAlignment="1">
      <alignment horizontal="right" vertical="center"/>
    </xf>
    <xf numFmtId="0" fontId="0" fillId="4" borderId="12" xfId="0" applyFill="1" applyBorder="1" applyAlignment="1">
      <alignment vertical="center"/>
    </xf>
    <xf numFmtId="0" fontId="5" fillId="4" borderId="12" xfId="0" applyFont="1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5" fillId="4" borderId="0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right" vertical="center" wrapText="1"/>
    </xf>
    <xf numFmtId="0" fontId="0" fillId="0" borderId="6" xfId="0" applyBorder="1"/>
    <xf numFmtId="0" fontId="0" fillId="0" borderId="7" xfId="0" applyBorder="1"/>
    <xf numFmtId="0" fontId="0" fillId="0" borderId="2" xfId="0" applyBorder="1" applyAlignment="1">
      <alignment horizontal="left" vertical="center" wrapText="1"/>
    </xf>
    <xf numFmtId="0" fontId="0" fillId="0" borderId="0" xfId="0" applyBorder="1"/>
    <xf numFmtId="0" fontId="0" fillId="0" borderId="15" xfId="0" applyBorder="1"/>
    <xf numFmtId="41" fontId="1" fillId="0" borderId="0" xfId="1" applyFont="1" applyBorder="1"/>
    <xf numFmtId="41" fontId="12" fillId="0" borderId="0" xfId="0" applyNumberFormat="1" applyFont="1" applyBorder="1"/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9" xfId="0" applyBorder="1"/>
    <xf numFmtId="0" fontId="0" fillId="0" borderId="10" xfId="0" applyBorder="1"/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5" fillId="4" borderId="12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5" fillId="4" borderId="13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left" vertical="center" wrapText="1"/>
    </xf>
    <xf numFmtId="0" fontId="5" fillId="4" borderId="14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18"/>
  <sheetViews>
    <sheetView zoomScale="110" zoomScaleNormal="110" workbookViewId="0">
      <selection activeCell="G8" sqref="G8"/>
    </sheetView>
  </sheetViews>
  <sheetFormatPr defaultRowHeight="15"/>
  <cols>
    <col min="1" max="1" width="1" customWidth="1"/>
    <col min="2" max="2" width="12.140625" customWidth="1"/>
    <col min="3" max="3" width="10.5703125" customWidth="1"/>
    <col min="4" max="4" width="12.42578125" customWidth="1"/>
    <col min="5" max="5" width="13.5703125" customWidth="1"/>
    <col min="6" max="6" width="6.42578125" customWidth="1"/>
    <col min="7" max="7" width="28.42578125" customWidth="1"/>
    <col min="8" max="9" width="9.42578125" customWidth="1"/>
    <col min="10" max="10" width="7.7109375" customWidth="1"/>
    <col min="11" max="11" width="7.85546875" customWidth="1"/>
    <col min="12" max="12" width="9.42578125" customWidth="1"/>
    <col min="13" max="13" width="8.42578125" customWidth="1"/>
    <col min="16" max="16" width="10.28515625" customWidth="1"/>
    <col min="17" max="17" width="33.42578125" customWidth="1"/>
  </cols>
  <sheetData>
    <row r="1" spans="2:17">
      <c r="E1" t="s">
        <v>19</v>
      </c>
    </row>
    <row r="2" spans="2:17">
      <c r="E2" t="s">
        <v>31</v>
      </c>
      <c r="F2" t="s">
        <v>20</v>
      </c>
    </row>
    <row r="3" spans="2:17">
      <c r="E3" t="s">
        <v>21</v>
      </c>
      <c r="F3" s="2" t="s">
        <v>20</v>
      </c>
      <c r="G3" s="2"/>
    </row>
    <row r="4" spans="2:17">
      <c r="E4" t="s">
        <v>32</v>
      </c>
      <c r="F4" s="2" t="s">
        <v>33</v>
      </c>
      <c r="G4" s="2"/>
    </row>
    <row r="5" spans="2:17">
      <c r="F5" s="2"/>
      <c r="G5" s="2"/>
    </row>
    <row r="6" spans="2:17" ht="15" customHeight="1">
      <c r="B6" s="90" t="s">
        <v>10</v>
      </c>
      <c r="C6" s="90" t="s">
        <v>11</v>
      </c>
      <c r="D6" s="90" t="s">
        <v>36</v>
      </c>
      <c r="E6" s="90" t="s">
        <v>30</v>
      </c>
      <c r="F6" s="90"/>
      <c r="G6" s="90" t="s">
        <v>13</v>
      </c>
      <c r="H6" s="87" t="s">
        <v>4</v>
      </c>
      <c r="I6" s="88"/>
      <c r="J6" s="88"/>
      <c r="K6" s="89"/>
      <c r="L6" s="90" t="s">
        <v>26</v>
      </c>
      <c r="M6" s="90" t="s">
        <v>3</v>
      </c>
      <c r="N6" s="84" t="s">
        <v>40</v>
      </c>
      <c r="O6" s="85"/>
      <c r="P6" s="86" t="s">
        <v>39</v>
      </c>
    </row>
    <row r="7" spans="2:17" ht="25.5">
      <c r="B7" s="90"/>
      <c r="C7" s="90"/>
      <c r="D7" s="90"/>
      <c r="E7" s="10" t="s">
        <v>12</v>
      </c>
      <c r="F7" s="10" t="s">
        <v>2</v>
      </c>
      <c r="G7" s="90"/>
      <c r="H7" s="10" t="s">
        <v>27</v>
      </c>
      <c r="I7" s="10" t="s">
        <v>34</v>
      </c>
      <c r="J7" s="10" t="s">
        <v>28</v>
      </c>
      <c r="K7" s="10" t="s">
        <v>29</v>
      </c>
      <c r="L7" s="90"/>
      <c r="M7" s="90"/>
      <c r="N7" s="8" t="s">
        <v>41</v>
      </c>
      <c r="O7" s="8" t="s">
        <v>42</v>
      </c>
      <c r="P7" s="86"/>
    </row>
    <row r="8" spans="2:17" ht="51.75" customHeight="1">
      <c r="B8" s="92" t="s">
        <v>6</v>
      </c>
      <c r="C8" s="92" t="s">
        <v>17</v>
      </c>
      <c r="D8" s="92" t="s">
        <v>53</v>
      </c>
      <c r="E8" s="92" t="s">
        <v>35</v>
      </c>
      <c r="F8" s="91">
        <v>0.5</v>
      </c>
      <c r="G8" s="11" t="s">
        <v>23</v>
      </c>
      <c r="H8" s="3"/>
      <c r="I8" s="3"/>
      <c r="J8" s="3"/>
      <c r="K8" s="3"/>
      <c r="L8" s="3"/>
      <c r="M8" s="3"/>
      <c r="N8" s="9"/>
      <c r="O8" s="9"/>
      <c r="P8" s="9"/>
      <c r="Q8" s="1"/>
    </row>
    <row r="9" spans="2:17" ht="51.75" customHeight="1">
      <c r="B9" s="92"/>
      <c r="C9" s="92"/>
      <c r="D9" s="92"/>
      <c r="E9" s="92"/>
      <c r="F9" s="92"/>
      <c r="G9" s="11" t="s">
        <v>22</v>
      </c>
      <c r="H9" s="3"/>
      <c r="I9" s="3"/>
      <c r="J9" s="3"/>
      <c r="K9" s="3"/>
      <c r="L9" s="3"/>
      <c r="M9" s="3"/>
      <c r="N9" s="9"/>
      <c r="O9" s="9"/>
      <c r="P9" s="9"/>
    </row>
    <row r="10" spans="2:17" ht="60" customHeight="1">
      <c r="B10" s="92"/>
      <c r="C10" s="92"/>
      <c r="D10" s="92"/>
      <c r="E10" s="92"/>
      <c r="F10" s="92"/>
      <c r="G10" s="4" t="s">
        <v>14</v>
      </c>
      <c r="H10" s="3"/>
      <c r="I10" s="3"/>
      <c r="J10" s="3"/>
      <c r="K10" s="3"/>
      <c r="L10" s="3"/>
      <c r="M10" s="3"/>
      <c r="N10" s="9"/>
      <c r="O10" s="9"/>
      <c r="P10" s="9"/>
    </row>
    <row r="11" spans="2:17" ht="22.5" customHeight="1">
      <c r="B11" s="92"/>
      <c r="C11" s="92"/>
      <c r="D11" s="92"/>
      <c r="E11" s="92"/>
      <c r="F11" s="92"/>
      <c r="G11" s="6" t="s">
        <v>49</v>
      </c>
      <c r="H11" s="3"/>
      <c r="I11" s="3"/>
      <c r="J11" s="3"/>
      <c r="K11" s="3"/>
      <c r="L11" s="3"/>
      <c r="M11" s="3"/>
      <c r="N11" s="9"/>
      <c r="O11" s="9"/>
      <c r="P11" s="9"/>
    </row>
    <row r="12" spans="2:17" ht="19.5" customHeight="1">
      <c r="B12" s="92"/>
      <c r="C12" s="92"/>
      <c r="D12" s="92"/>
      <c r="E12" s="92"/>
      <c r="F12" s="92"/>
      <c r="G12" s="6" t="s">
        <v>50</v>
      </c>
      <c r="H12" s="3"/>
      <c r="I12" s="3"/>
      <c r="J12" s="3"/>
      <c r="K12" s="3"/>
      <c r="L12" s="3"/>
      <c r="M12" s="3"/>
      <c r="N12" s="9"/>
      <c r="O12" s="9"/>
      <c r="P12" s="9"/>
    </row>
    <row r="13" spans="2:17" ht="36.75" customHeight="1">
      <c r="B13" s="92"/>
      <c r="C13" s="92"/>
      <c r="D13" s="92"/>
      <c r="E13" s="92"/>
      <c r="F13" s="92"/>
      <c r="G13" s="6" t="s">
        <v>51</v>
      </c>
      <c r="H13" s="3"/>
      <c r="I13" s="3"/>
      <c r="J13" s="3"/>
      <c r="K13" s="3"/>
      <c r="L13" s="3"/>
      <c r="M13" s="3"/>
      <c r="N13" s="9"/>
      <c r="O13" s="9"/>
      <c r="P13" s="9"/>
    </row>
    <row r="14" spans="2:17" ht="105" customHeight="1">
      <c r="B14" s="4" t="s">
        <v>5</v>
      </c>
      <c r="C14" s="4" t="s">
        <v>8</v>
      </c>
      <c r="D14" s="92" t="s">
        <v>37</v>
      </c>
      <c r="E14" s="93" t="s">
        <v>47</v>
      </c>
      <c r="F14" s="92">
        <v>10</v>
      </c>
      <c r="G14" s="5" t="s">
        <v>43</v>
      </c>
      <c r="H14" s="3"/>
      <c r="I14" s="3"/>
      <c r="J14" s="3"/>
      <c r="K14" s="3"/>
      <c r="L14" s="3"/>
      <c r="M14" s="3"/>
      <c r="N14" s="9"/>
      <c r="O14" s="9"/>
      <c r="P14" s="9"/>
      <c r="Q14" t="s">
        <v>48</v>
      </c>
    </row>
    <row r="15" spans="2:17" ht="76.5" customHeight="1">
      <c r="B15" s="4" t="s">
        <v>18</v>
      </c>
      <c r="C15" s="4" t="s">
        <v>9</v>
      </c>
      <c r="D15" s="92"/>
      <c r="E15" s="93"/>
      <c r="F15" s="92"/>
      <c r="G15" s="4" t="s">
        <v>15</v>
      </c>
      <c r="H15" s="3"/>
      <c r="I15" s="3"/>
      <c r="J15" s="3"/>
      <c r="K15" s="3"/>
      <c r="L15" s="3"/>
      <c r="M15" s="3"/>
      <c r="N15" s="9"/>
      <c r="O15" s="9"/>
      <c r="P15" s="9"/>
    </row>
    <row r="16" spans="2:17" ht="63" customHeight="1">
      <c r="B16" s="92" t="s">
        <v>7</v>
      </c>
      <c r="C16" s="92" t="s">
        <v>25</v>
      </c>
      <c r="D16" s="92"/>
      <c r="E16" s="93"/>
      <c r="F16" s="92"/>
      <c r="G16" s="4" t="s">
        <v>24</v>
      </c>
      <c r="H16" s="3"/>
      <c r="I16" s="3"/>
      <c r="J16" s="3"/>
      <c r="K16" s="3"/>
      <c r="L16" s="3"/>
      <c r="M16" s="3"/>
      <c r="N16" s="9"/>
      <c r="O16" s="9"/>
      <c r="P16" s="9"/>
    </row>
    <row r="17" spans="2:16" ht="54" customHeight="1">
      <c r="B17" s="92"/>
      <c r="C17" s="92"/>
      <c r="D17" s="92"/>
      <c r="E17" s="93"/>
      <c r="F17" s="92"/>
      <c r="G17" s="4" t="s">
        <v>16</v>
      </c>
      <c r="H17" s="3"/>
      <c r="I17" s="3"/>
      <c r="J17" s="3"/>
      <c r="K17" s="3"/>
      <c r="L17" s="3"/>
      <c r="M17" s="3"/>
      <c r="N17" s="9"/>
      <c r="O17" s="9"/>
      <c r="P17" s="9"/>
    </row>
    <row r="18" spans="2:16" ht="25.5">
      <c r="B18" s="92"/>
      <c r="C18" s="92"/>
      <c r="D18" s="92"/>
      <c r="E18" s="93"/>
      <c r="F18" s="92"/>
      <c r="G18" s="6" t="s">
        <v>52</v>
      </c>
      <c r="H18" s="3"/>
      <c r="I18" s="3"/>
      <c r="J18" s="3"/>
      <c r="K18" s="3"/>
      <c r="L18" s="3"/>
      <c r="M18" s="3"/>
      <c r="N18" s="9"/>
      <c r="O18" s="9"/>
      <c r="P18" s="9"/>
    </row>
  </sheetData>
  <mergeCells count="20">
    <mergeCell ref="B16:B18"/>
    <mergeCell ref="D6:D7"/>
    <mergeCell ref="D8:D13"/>
    <mergeCell ref="D14:D18"/>
    <mergeCell ref="B6:B7"/>
    <mergeCell ref="C6:C7"/>
    <mergeCell ref="C8:C13"/>
    <mergeCell ref="B8:B13"/>
    <mergeCell ref="E8:E13"/>
    <mergeCell ref="E14:E18"/>
    <mergeCell ref="E6:F6"/>
    <mergeCell ref="G6:G7"/>
    <mergeCell ref="F14:F18"/>
    <mergeCell ref="C16:C18"/>
    <mergeCell ref="N6:O6"/>
    <mergeCell ref="P6:P7"/>
    <mergeCell ref="H6:K6"/>
    <mergeCell ref="L6:L7"/>
    <mergeCell ref="M6:M7"/>
    <mergeCell ref="F8:F13"/>
  </mergeCells>
  <pageMargins left="0.31496062992125984" right="0.11811023622047245" top="0.35433070866141736" bottom="0.19685039370078741" header="0" footer="0"/>
  <pageSetup paperSize="9"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Z91"/>
  <sheetViews>
    <sheetView tabSelected="1" topLeftCell="A49" zoomScale="90" zoomScaleNormal="90" workbookViewId="0">
      <selection activeCell="S56" sqref="S56"/>
    </sheetView>
  </sheetViews>
  <sheetFormatPr defaultRowHeight="15"/>
  <cols>
    <col min="1" max="1" width="2.7109375" customWidth="1"/>
    <col min="2" max="2" width="2.85546875" style="7" customWidth="1"/>
    <col min="3" max="3" width="4.5703125" style="7" customWidth="1"/>
    <col min="4" max="4" width="33" style="1" customWidth="1"/>
    <col min="5" max="16" width="3.7109375" customWidth="1"/>
    <col min="17" max="17" width="11.5703125" customWidth="1"/>
    <col min="18" max="18" width="13.85546875" customWidth="1"/>
    <col min="19" max="19" width="12.5703125" customWidth="1"/>
    <col min="20" max="20" width="15" customWidth="1"/>
    <col min="21" max="21" width="11.85546875" customWidth="1"/>
    <col min="22" max="22" width="13.85546875" customWidth="1"/>
    <col min="23" max="24" width="6.42578125" customWidth="1"/>
    <col min="25" max="25" width="13" customWidth="1"/>
    <col min="27" max="27" width="20.140625" customWidth="1"/>
  </cols>
  <sheetData>
    <row r="1" spans="2:25" ht="21">
      <c r="D1" s="113" t="s">
        <v>100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</row>
    <row r="2" spans="2:25" ht="6" customHeight="1">
      <c r="B2" s="12"/>
      <c r="C2" s="12"/>
    </row>
    <row r="3" spans="2:25" ht="20.25" customHeight="1">
      <c r="D3" s="21" t="s">
        <v>31</v>
      </c>
      <c r="E3" s="22"/>
      <c r="F3" s="29" t="s">
        <v>63</v>
      </c>
      <c r="G3" s="29"/>
      <c r="H3" s="29"/>
      <c r="I3" s="29"/>
      <c r="J3" s="29"/>
      <c r="K3" s="29"/>
      <c r="L3" s="29"/>
      <c r="M3" s="29"/>
      <c r="N3" s="29"/>
      <c r="O3" s="29"/>
      <c r="P3" s="29"/>
      <c r="Q3" s="28"/>
      <c r="R3" s="28"/>
      <c r="S3" s="28"/>
      <c r="T3" s="28"/>
      <c r="U3" s="28"/>
      <c r="V3" s="27"/>
      <c r="W3" s="27"/>
      <c r="X3" s="22"/>
      <c r="Y3" s="23"/>
    </row>
    <row r="4" spans="2:25" ht="20.25" customHeight="1">
      <c r="D4" s="24" t="s">
        <v>21</v>
      </c>
      <c r="E4" s="25"/>
      <c r="F4" s="30" t="s">
        <v>64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25"/>
      <c r="R4" s="25"/>
      <c r="S4" s="25"/>
      <c r="T4" s="25"/>
      <c r="U4" s="25"/>
      <c r="V4" s="25"/>
      <c r="W4" s="25"/>
      <c r="X4" s="25"/>
      <c r="Y4" s="26"/>
    </row>
    <row r="5" spans="2:25" ht="7.5" customHeight="1"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</row>
    <row r="6" spans="2:25" ht="15" customHeight="1">
      <c r="B6" s="101" t="s">
        <v>81</v>
      </c>
      <c r="C6" s="102"/>
      <c r="D6" s="96" t="s">
        <v>56</v>
      </c>
      <c r="E6" s="110" t="s">
        <v>78</v>
      </c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2"/>
      <c r="Q6" s="96" t="s">
        <v>102</v>
      </c>
      <c r="R6" s="110" t="s">
        <v>79</v>
      </c>
      <c r="S6" s="111"/>
      <c r="T6" s="111"/>
      <c r="U6" s="112"/>
      <c r="V6" s="107" t="s">
        <v>3</v>
      </c>
      <c r="W6" s="99" t="s">
        <v>59</v>
      </c>
      <c r="X6" s="100"/>
      <c r="Y6" s="118" t="s">
        <v>39</v>
      </c>
    </row>
    <row r="7" spans="2:25" ht="15" customHeight="1">
      <c r="B7" s="103"/>
      <c r="C7" s="104"/>
      <c r="D7" s="97"/>
      <c r="E7" s="65"/>
      <c r="F7" s="66"/>
      <c r="G7" s="66"/>
      <c r="H7" s="66"/>
      <c r="I7" s="66"/>
      <c r="J7" s="66"/>
      <c r="K7" s="66"/>
      <c r="L7" s="66"/>
      <c r="M7" s="66"/>
      <c r="N7" s="66"/>
      <c r="O7" s="66"/>
      <c r="P7" s="67"/>
      <c r="Q7" s="97"/>
      <c r="R7" s="107" t="s">
        <v>27</v>
      </c>
      <c r="S7" s="110" t="s">
        <v>103</v>
      </c>
      <c r="T7" s="111"/>
      <c r="U7" s="112"/>
      <c r="V7" s="108"/>
      <c r="W7" s="61"/>
      <c r="X7" s="70"/>
      <c r="Y7" s="118"/>
    </row>
    <row r="8" spans="2:25" ht="30">
      <c r="B8" s="105"/>
      <c r="C8" s="106"/>
      <c r="D8" s="98"/>
      <c r="E8" s="62">
        <v>1</v>
      </c>
      <c r="F8" s="62">
        <v>2</v>
      </c>
      <c r="G8" s="62">
        <v>3</v>
      </c>
      <c r="H8" s="62">
        <v>4</v>
      </c>
      <c r="I8" s="62">
        <v>5</v>
      </c>
      <c r="J8" s="62">
        <v>6</v>
      </c>
      <c r="K8" s="62">
        <v>7</v>
      </c>
      <c r="L8" s="62">
        <v>8</v>
      </c>
      <c r="M8" s="62">
        <v>9</v>
      </c>
      <c r="N8" s="62">
        <v>10</v>
      </c>
      <c r="O8" s="62">
        <v>11</v>
      </c>
      <c r="P8" s="62">
        <v>12</v>
      </c>
      <c r="Q8" s="98"/>
      <c r="R8" s="109"/>
      <c r="S8" s="64" t="s">
        <v>97</v>
      </c>
      <c r="T8" s="63" t="s">
        <v>101</v>
      </c>
      <c r="U8" s="60" t="s">
        <v>80</v>
      </c>
      <c r="V8" s="109"/>
      <c r="W8" s="61" t="s">
        <v>60</v>
      </c>
      <c r="X8" s="61" t="s">
        <v>61</v>
      </c>
      <c r="Y8" s="118"/>
    </row>
    <row r="9" spans="2:25" ht="19.5" customHeight="1">
      <c r="B9" s="119" t="s">
        <v>92</v>
      </c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1"/>
    </row>
    <row r="10" spans="2:25" ht="19.5" customHeight="1">
      <c r="B10" s="14"/>
      <c r="C10" s="15">
        <v>1</v>
      </c>
      <c r="D10" s="15" t="s">
        <v>141</v>
      </c>
      <c r="E10" s="54" t="s">
        <v>82</v>
      </c>
      <c r="F10" s="54"/>
      <c r="G10" s="53"/>
      <c r="H10" s="54" t="s">
        <v>82</v>
      </c>
      <c r="I10" s="54"/>
      <c r="J10" s="54" t="s">
        <v>82</v>
      </c>
      <c r="K10" s="54" t="s">
        <v>82</v>
      </c>
      <c r="L10" s="54" t="s">
        <v>82</v>
      </c>
      <c r="M10" s="53"/>
      <c r="N10" s="53"/>
      <c r="O10" s="54" t="s">
        <v>82</v>
      </c>
      <c r="P10" s="53"/>
      <c r="Q10" s="53"/>
      <c r="R10" s="51">
        <v>3000000</v>
      </c>
      <c r="S10" s="48">
        <v>3000000</v>
      </c>
      <c r="T10" s="48"/>
      <c r="U10" s="48"/>
      <c r="V10" s="13"/>
      <c r="W10" s="13"/>
      <c r="X10" s="13"/>
      <c r="Y10" s="13"/>
    </row>
    <row r="11" spans="2:25" ht="19.5" customHeight="1">
      <c r="B11" s="32"/>
      <c r="C11" s="15">
        <v>2</v>
      </c>
      <c r="D11" s="15" t="s">
        <v>66</v>
      </c>
      <c r="E11" s="53"/>
      <c r="F11" s="53"/>
      <c r="G11" s="53"/>
      <c r="H11" s="53"/>
      <c r="I11" s="54" t="s">
        <v>82</v>
      </c>
      <c r="J11" s="53"/>
      <c r="K11" s="53"/>
      <c r="L11" s="53"/>
      <c r="M11" s="53"/>
      <c r="N11" s="53"/>
      <c r="O11" s="53"/>
      <c r="P11" s="53"/>
      <c r="Q11" s="53"/>
      <c r="R11" s="49"/>
      <c r="S11" s="48"/>
      <c r="T11" s="48"/>
      <c r="U11" s="48"/>
      <c r="V11" s="13"/>
      <c r="W11" s="13"/>
      <c r="X11" s="13"/>
      <c r="Y11" s="13"/>
    </row>
    <row r="12" spans="2:25" ht="19.5" customHeight="1">
      <c r="B12" s="32"/>
      <c r="C12" s="15">
        <v>4</v>
      </c>
      <c r="D12" s="33" t="s">
        <v>73</v>
      </c>
      <c r="E12" s="53"/>
      <c r="F12" s="53"/>
      <c r="G12" s="53"/>
      <c r="H12" s="53"/>
      <c r="I12" s="54" t="s">
        <v>82</v>
      </c>
      <c r="J12" s="53"/>
      <c r="K12" s="53"/>
      <c r="L12" s="53"/>
      <c r="M12" s="53"/>
      <c r="N12" s="53"/>
      <c r="O12" s="53"/>
      <c r="P12" s="53"/>
      <c r="Q12" s="53"/>
      <c r="R12" s="50">
        <f>10*25*125</f>
        <v>31250</v>
      </c>
      <c r="S12" s="48">
        <v>31250</v>
      </c>
      <c r="T12" s="48"/>
      <c r="U12" s="48"/>
      <c r="V12" s="13"/>
      <c r="W12" s="13"/>
      <c r="X12" s="13"/>
      <c r="Y12" s="13"/>
    </row>
    <row r="13" spans="2:25" ht="19.5" customHeight="1">
      <c r="B13" s="32"/>
      <c r="C13" s="15">
        <v>5</v>
      </c>
      <c r="D13" s="15" t="s">
        <v>67</v>
      </c>
      <c r="E13" s="53"/>
      <c r="F13" s="53"/>
      <c r="G13" s="53"/>
      <c r="H13" s="53"/>
      <c r="I13" s="53"/>
      <c r="J13" s="53"/>
      <c r="K13" s="53"/>
      <c r="L13" s="53"/>
      <c r="M13" s="53"/>
      <c r="N13" s="54" t="s">
        <v>82</v>
      </c>
      <c r="O13" s="53"/>
      <c r="P13" s="53"/>
      <c r="Q13" s="53"/>
      <c r="R13" s="49"/>
      <c r="S13" s="48"/>
      <c r="T13" s="48"/>
      <c r="U13" s="48"/>
      <c r="V13" s="13"/>
      <c r="W13" s="13"/>
      <c r="X13" s="13"/>
      <c r="Y13" s="13"/>
    </row>
    <row r="14" spans="2:25" ht="19.5" customHeight="1">
      <c r="B14" s="32"/>
      <c r="C14" s="15">
        <v>6</v>
      </c>
      <c r="D14" s="15" t="s">
        <v>65</v>
      </c>
      <c r="E14" s="53"/>
      <c r="F14" s="53"/>
      <c r="G14" s="53"/>
      <c r="H14" s="53"/>
      <c r="I14" s="53"/>
      <c r="J14" s="53"/>
      <c r="K14" s="53"/>
      <c r="L14" s="53"/>
      <c r="M14" s="53"/>
      <c r="N14" s="54" t="s">
        <v>82</v>
      </c>
      <c r="O14" s="53"/>
      <c r="P14" s="53"/>
      <c r="Q14" s="53"/>
      <c r="R14" s="51">
        <v>1500000</v>
      </c>
      <c r="S14" s="48">
        <v>1000000</v>
      </c>
      <c r="T14" s="48"/>
      <c r="U14" s="48">
        <v>500000</v>
      </c>
      <c r="V14" s="13"/>
      <c r="W14" s="13"/>
      <c r="X14" s="13"/>
      <c r="Y14" s="13"/>
    </row>
    <row r="15" spans="2:25" ht="19.5" customHeight="1">
      <c r="B15" s="32"/>
      <c r="C15" s="15">
        <v>7</v>
      </c>
      <c r="D15" s="15" t="s">
        <v>68</v>
      </c>
      <c r="E15" s="53"/>
      <c r="F15" s="53"/>
      <c r="G15" s="53"/>
      <c r="H15" s="53"/>
      <c r="I15" s="54" t="s">
        <v>82</v>
      </c>
      <c r="J15" s="54" t="s">
        <v>82</v>
      </c>
      <c r="K15" s="53"/>
      <c r="L15" s="53"/>
      <c r="M15" s="53"/>
      <c r="N15" s="54"/>
      <c r="O15" s="53"/>
      <c r="P15" s="53"/>
      <c r="Q15" s="53"/>
      <c r="R15" s="50">
        <v>3000000</v>
      </c>
      <c r="S15" s="48">
        <v>2000000</v>
      </c>
      <c r="T15" s="48"/>
      <c r="U15" s="48">
        <v>1000000</v>
      </c>
      <c r="V15" s="13"/>
      <c r="W15" s="13"/>
      <c r="X15" s="13"/>
      <c r="Y15" s="13"/>
    </row>
    <row r="16" spans="2:25" ht="32.25" customHeight="1">
      <c r="B16" s="32"/>
      <c r="C16" s="15">
        <v>8</v>
      </c>
      <c r="D16" s="34" t="s">
        <v>95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0">
        <v>1600000</v>
      </c>
      <c r="S16" s="48">
        <v>1600000</v>
      </c>
      <c r="T16" s="48"/>
      <c r="U16" s="48"/>
      <c r="V16" s="13"/>
      <c r="W16" s="13"/>
      <c r="X16" s="13"/>
      <c r="Y16" s="13"/>
    </row>
    <row r="17" spans="2:25" ht="32.25" customHeight="1">
      <c r="B17" s="32"/>
      <c r="C17" s="15">
        <v>9</v>
      </c>
      <c r="D17" s="34" t="s">
        <v>96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0">
        <v>600000</v>
      </c>
      <c r="S17" s="48">
        <v>600000</v>
      </c>
      <c r="T17" s="48"/>
      <c r="U17" s="48"/>
      <c r="V17" s="13"/>
      <c r="W17" s="13"/>
      <c r="X17" s="13"/>
      <c r="Y17" s="13"/>
    </row>
    <row r="18" spans="2:25" ht="19.5" customHeight="1">
      <c r="B18" s="32"/>
      <c r="C18" s="15">
        <v>10</v>
      </c>
      <c r="D18" s="15" t="s">
        <v>69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0">
        <v>200000</v>
      </c>
      <c r="S18" s="48">
        <v>200000</v>
      </c>
      <c r="T18" s="48"/>
      <c r="U18" s="48"/>
      <c r="V18" s="13"/>
      <c r="W18" s="13"/>
      <c r="X18" s="13"/>
      <c r="Y18" s="13"/>
    </row>
    <row r="19" spans="2:25" ht="32.25" customHeight="1">
      <c r="B19" s="32"/>
      <c r="C19" s="15">
        <v>11</v>
      </c>
      <c r="D19" s="18" t="s">
        <v>104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49"/>
      <c r="S19" s="48"/>
      <c r="T19" s="48"/>
      <c r="U19" s="48"/>
      <c r="V19" s="13"/>
      <c r="W19" s="13"/>
      <c r="X19" s="13"/>
      <c r="Y19" s="13"/>
    </row>
    <row r="20" spans="2:25" ht="33.75" customHeight="1">
      <c r="B20" s="32"/>
      <c r="C20" s="15">
        <v>12</v>
      </c>
      <c r="D20" s="15" t="s">
        <v>77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0">
        <v>2600000</v>
      </c>
      <c r="S20" s="48">
        <v>1600000</v>
      </c>
      <c r="T20" s="48"/>
      <c r="U20" s="48">
        <v>1000000</v>
      </c>
      <c r="V20" s="13"/>
      <c r="W20" s="13"/>
      <c r="X20" s="13"/>
      <c r="Y20" s="13"/>
    </row>
    <row r="21" spans="2:25" ht="19.5" customHeight="1">
      <c r="B21" s="32"/>
      <c r="C21" s="15">
        <v>13</v>
      </c>
      <c r="D21" s="35" t="s">
        <v>94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0">
        <v>320000</v>
      </c>
      <c r="S21" s="48">
        <v>320000</v>
      </c>
      <c r="T21" s="48"/>
      <c r="U21" s="48"/>
      <c r="V21" s="13"/>
      <c r="W21" s="13"/>
      <c r="X21" s="13"/>
      <c r="Y21" s="13"/>
    </row>
    <row r="22" spans="2:25" ht="19.5" customHeight="1">
      <c r="B22" s="32"/>
      <c r="C22" s="15">
        <v>14</v>
      </c>
      <c r="D22" s="35" t="s">
        <v>74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0">
        <v>120000</v>
      </c>
      <c r="S22" s="48">
        <v>120000</v>
      </c>
      <c r="T22" s="48"/>
      <c r="U22" s="48"/>
      <c r="V22" s="13"/>
      <c r="W22" s="13"/>
      <c r="X22" s="13"/>
      <c r="Y22" s="13"/>
    </row>
    <row r="23" spans="2:25" ht="17.25" customHeight="1">
      <c r="B23" s="32"/>
      <c r="C23" s="15">
        <v>15</v>
      </c>
      <c r="D23" s="18" t="s">
        <v>75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0">
        <v>5000000</v>
      </c>
      <c r="S23" s="48">
        <v>0</v>
      </c>
      <c r="T23" s="48"/>
      <c r="U23" s="48">
        <v>5000000</v>
      </c>
      <c r="V23" s="13"/>
      <c r="W23" s="13"/>
      <c r="X23" s="13"/>
      <c r="Y23" s="13"/>
    </row>
    <row r="24" spans="2:25" ht="17.25" customHeight="1">
      <c r="B24" s="32"/>
      <c r="C24" s="15">
        <v>16</v>
      </c>
      <c r="D24" s="18" t="s">
        <v>76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0">
        <v>12000000</v>
      </c>
      <c r="S24" s="48">
        <v>0</v>
      </c>
      <c r="T24" s="48"/>
      <c r="U24" s="52">
        <v>12000000</v>
      </c>
      <c r="V24" s="13"/>
      <c r="W24" s="13"/>
      <c r="X24" s="13"/>
      <c r="Y24" s="13"/>
    </row>
    <row r="25" spans="2:25" ht="17.25" customHeight="1">
      <c r="B25" s="36"/>
      <c r="C25" s="15"/>
      <c r="D25" s="16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48"/>
      <c r="S25" s="48"/>
      <c r="T25" s="48"/>
      <c r="U25" s="48"/>
      <c r="V25" s="13"/>
      <c r="W25" s="13"/>
      <c r="X25" s="13"/>
      <c r="Y25" s="13"/>
    </row>
    <row r="26" spans="2:25" ht="17.25" customHeight="1">
      <c r="B26" s="117" t="s">
        <v>38</v>
      </c>
      <c r="C26" s="95"/>
      <c r="D26" s="95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48"/>
      <c r="T26" s="48"/>
      <c r="U26" s="48"/>
      <c r="V26" s="13"/>
      <c r="W26" s="13"/>
      <c r="X26" s="13"/>
      <c r="Y26" s="13"/>
    </row>
    <row r="27" spans="2:25" ht="19.5" customHeight="1">
      <c r="B27" s="14"/>
      <c r="C27" s="15">
        <v>1</v>
      </c>
      <c r="D27" s="16" t="s">
        <v>142</v>
      </c>
      <c r="E27" s="53"/>
      <c r="F27" s="53"/>
      <c r="G27" s="54" t="s">
        <v>82</v>
      </c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1">
        <v>1000000</v>
      </c>
      <c r="S27" s="48">
        <v>1000000</v>
      </c>
      <c r="T27" s="48"/>
      <c r="U27" s="48"/>
      <c r="V27" s="13"/>
      <c r="W27" s="13"/>
      <c r="X27" s="13"/>
      <c r="Y27" s="13"/>
    </row>
    <row r="28" spans="2:25" ht="19.5" customHeight="1">
      <c r="B28" s="32"/>
      <c r="C28" s="15">
        <f t="shared" ref="C28:C33" si="0">+C27+1</f>
        <v>2</v>
      </c>
      <c r="D28" s="16" t="s">
        <v>143</v>
      </c>
      <c r="E28" s="53"/>
      <c r="F28" s="53"/>
      <c r="G28" s="53"/>
      <c r="H28" s="53"/>
      <c r="I28" s="53"/>
      <c r="J28" s="53"/>
      <c r="K28" s="53"/>
      <c r="L28" s="53"/>
      <c r="M28" s="54" t="s">
        <v>82</v>
      </c>
      <c r="N28" s="53"/>
      <c r="O28" s="53"/>
      <c r="P28" s="53"/>
      <c r="Q28" s="53"/>
      <c r="R28" s="51">
        <v>1000000</v>
      </c>
      <c r="S28" s="48">
        <v>1000000</v>
      </c>
      <c r="T28" s="48"/>
      <c r="U28" s="48"/>
      <c r="V28" s="13"/>
      <c r="W28" s="13"/>
      <c r="X28" s="13"/>
      <c r="Y28" s="13"/>
    </row>
    <row r="29" spans="2:25" ht="19.5" customHeight="1">
      <c r="B29" s="32"/>
      <c r="C29" s="15">
        <f t="shared" si="0"/>
        <v>3</v>
      </c>
      <c r="D29" s="16" t="s">
        <v>144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4"/>
      <c r="P29" s="54" t="s">
        <v>82</v>
      </c>
      <c r="Q29" s="53"/>
      <c r="R29" s="51">
        <v>1000000</v>
      </c>
      <c r="S29" s="48">
        <v>1000000</v>
      </c>
      <c r="T29" s="48"/>
      <c r="U29" s="48"/>
      <c r="V29" s="13"/>
      <c r="W29" s="13"/>
      <c r="X29" s="13"/>
      <c r="Y29" s="13"/>
    </row>
    <row r="30" spans="2:25" ht="30.75" customHeight="1">
      <c r="B30" s="32"/>
      <c r="C30" s="15">
        <f t="shared" si="0"/>
        <v>4</v>
      </c>
      <c r="D30" s="16" t="s">
        <v>58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48"/>
      <c r="T30" s="48"/>
      <c r="U30" s="48"/>
      <c r="V30" s="13"/>
      <c r="W30" s="13"/>
      <c r="X30" s="13"/>
      <c r="Y30" s="13"/>
    </row>
    <row r="31" spans="2:25" ht="45" customHeight="1">
      <c r="B31" s="32"/>
      <c r="C31" s="15">
        <f t="shared" si="0"/>
        <v>5</v>
      </c>
      <c r="D31" s="17" t="s">
        <v>54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48"/>
      <c r="T31" s="48"/>
      <c r="U31" s="48"/>
      <c r="V31" s="13"/>
      <c r="W31" s="13"/>
      <c r="X31" s="13"/>
      <c r="Y31" s="13"/>
    </row>
    <row r="32" spans="2:25" ht="21.75" customHeight="1">
      <c r="B32" s="32"/>
      <c r="C32" s="15">
        <f t="shared" si="0"/>
        <v>6</v>
      </c>
      <c r="D32" s="16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48"/>
      <c r="T32" s="48"/>
      <c r="U32" s="48"/>
      <c r="V32" s="13"/>
      <c r="W32" s="13"/>
      <c r="X32" s="13"/>
      <c r="Y32" s="13"/>
    </row>
    <row r="33" spans="2:25" ht="21.75" customHeight="1">
      <c r="B33" s="36"/>
      <c r="C33" s="15">
        <f t="shared" si="0"/>
        <v>7</v>
      </c>
      <c r="D33" s="16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48"/>
      <c r="T33" s="48"/>
      <c r="U33" s="48"/>
      <c r="V33" s="13"/>
      <c r="W33" s="13"/>
      <c r="X33" s="13"/>
      <c r="Y33" s="13"/>
    </row>
    <row r="34" spans="2:25" ht="21.75" customHeight="1">
      <c r="B34" s="117" t="s">
        <v>83</v>
      </c>
      <c r="C34" s="95"/>
      <c r="D34" s="95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48"/>
      <c r="T34" s="48"/>
      <c r="U34" s="48"/>
      <c r="V34" s="13"/>
      <c r="W34" s="13"/>
      <c r="X34" s="13"/>
      <c r="Y34" s="13"/>
    </row>
    <row r="35" spans="2:25" ht="30" customHeight="1">
      <c r="B35" s="14"/>
      <c r="C35" s="15">
        <v>1</v>
      </c>
      <c r="D35" s="16" t="s">
        <v>70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1">
        <v>1000000</v>
      </c>
      <c r="S35" s="48">
        <v>1000000</v>
      </c>
      <c r="T35" s="48"/>
      <c r="U35" s="48"/>
      <c r="V35" s="13"/>
      <c r="W35" s="13"/>
      <c r="X35" s="13"/>
      <c r="Y35" s="13"/>
    </row>
    <row r="36" spans="2:25" ht="21.75" customHeight="1">
      <c r="B36" s="32"/>
      <c r="C36" s="15">
        <v>2</v>
      </c>
      <c r="D36" s="17" t="s">
        <v>71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48"/>
      <c r="T36" s="48"/>
      <c r="U36" s="48"/>
      <c r="V36" s="13"/>
      <c r="W36" s="13"/>
      <c r="X36" s="13"/>
      <c r="Y36" s="13"/>
    </row>
    <row r="37" spans="2:25" ht="21.75" customHeight="1">
      <c r="B37" s="32"/>
      <c r="C37" s="15">
        <v>3</v>
      </c>
      <c r="D37" s="17" t="s">
        <v>72</v>
      </c>
      <c r="E37" s="53"/>
      <c r="F37" s="54" t="s">
        <v>82</v>
      </c>
      <c r="G37" s="53"/>
      <c r="H37" s="54" t="s">
        <v>82</v>
      </c>
      <c r="I37" s="53"/>
      <c r="J37" s="54" t="s">
        <v>82</v>
      </c>
      <c r="K37" s="53"/>
      <c r="L37" s="54" t="s">
        <v>82</v>
      </c>
      <c r="M37" s="53"/>
      <c r="N37" s="54" t="s">
        <v>82</v>
      </c>
      <c r="O37" s="53"/>
      <c r="P37" s="54" t="s">
        <v>82</v>
      </c>
      <c r="Q37" s="53"/>
      <c r="R37" s="48">
        <v>900000</v>
      </c>
      <c r="S37" s="48">
        <v>500000</v>
      </c>
      <c r="T37" s="48"/>
      <c r="U37" s="48">
        <v>400000</v>
      </c>
      <c r="V37" s="13"/>
      <c r="W37" s="13"/>
      <c r="X37" s="13"/>
      <c r="Y37" s="13"/>
    </row>
    <row r="38" spans="2:25" ht="21.75" customHeight="1">
      <c r="B38" s="32"/>
      <c r="C38" s="15">
        <v>4</v>
      </c>
      <c r="D38" s="17" t="s">
        <v>84</v>
      </c>
      <c r="E38" s="53"/>
      <c r="F38" s="54" t="s">
        <v>82</v>
      </c>
      <c r="G38" s="53"/>
      <c r="H38" s="53"/>
      <c r="I38" s="53"/>
      <c r="J38" s="54" t="s">
        <v>82</v>
      </c>
      <c r="K38" s="53"/>
      <c r="L38" s="54" t="s">
        <v>82</v>
      </c>
      <c r="M38" s="53"/>
      <c r="N38" s="53"/>
      <c r="O38" s="53"/>
      <c r="P38" s="53"/>
      <c r="Q38" s="53"/>
      <c r="R38" s="51">
        <v>2000000</v>
      </c>
      <c r="S38" s="48">
        <v>2000000</v>
      </c>
      <c r="T38" s="48"/>
      <c r="U38" s="48"/>
      <c r="V38" s="13"/>
      <c r="W38" s="13"/>
      <c r="X38" s="13"/>
      <c r="Y38" s="13"/>
    </row>
    <row r="39" spans="2:25" ht="21.75" customHeight="1">
      <c r="B39" s="32"/>
      <c r="C39" s="15">
        <v>5</v>
      </c>
      <c r="D39" s="17" t="s">
        <v>85</v>
      </c>
      <c r="E39" s="54" t="s">
        <v>82</v>
      </c>
      <c r="F39" s="54"/>
      <c r="G39" s="53"/>
      <c r="H39" s="53"/>
      <c r="I39" s="53"/>
      <c r="J39" s="54"/>
      <c r="K39" s="53"/>
      <c r="L39" s="54"/>
      <c r="M39" s="53"/>
      <c r="N39" s="53"/>
      <c r="O39" s="53"/>
      <c r="P39" s="54" t="s">
        <v>82</v>
      </c>
      <c r="Q39" s="53"/>
      <c r="R39" s="48">
        <v>300000</v>
      </c>
      <c r="S39" s="48">
        <v>300000</v>
      </c>
      <c r="T39" s="48"/>
      <c r="U39" s="48"/>
      <c r="V39" s="13"/>
      <c r="W39" s="13"/>
      <c r="X39" s="13"/>
      <c r="Y39" s="13"/>
    </row>
    <row r="40" spans="2:25" ht="31.5" customHeight="1">
      <c r="B40" s="32"/>
      <c r="C40" s="15">
        <v>6</v>
      </c>
      <c r="D40" s="17" t="s">
        <v>145</v>
      </c>
      <c r="E40" s="53"/>
      <c r="F40" s="54"/>
      <c r="G40" s="53"/>
      <c r="H40" s="53"/>
      <c r="I40" s="53"/>
      <c r="J40" s="54"/>
      <c r="K40" s="53"/>
      <c r="L40" s="54"/>
      <c r="M40" s="53"/>
      <c r="N40" s="53"/>
      <c r="O40" s="53"/>
      <c r="P40" s="53"/>
      <c r="Q40" s="53"/>
      <c r="R40" s="48">
        <v>350000</v>
      </c>
      <c r="S40" s="48">
        <v>350000</v>
      </c>
      <c r="T40" s="48"/>
      <c r="U40" s="48"/>
      <c r="V40" s="13"/>
      <c r="W40" s="13"/>
      <c r="X40" s="13"/>
      <c r="Y40" s="13"/>
    </row>
    <row r="41" spans="2:25" ht="21.75" customHeight="1">
      <c r="B41" s="32"/>
      <c r="C41" s="15">
        <v>7</v>
      </c>
      <c r="D41" s="17" t="s">
        <v>86</v>
      </c>
      <c r="E41" s="53"/>
      <c r="F41" s="54"/>
      <c r="G41" s="53"/>
      <c r="H41" s="53"/>
      <c r="I41" s="53"/>
      <c r="J41" s="54"/>
      <c r="K41" s="53"/>
      <c r="L41" s="54"/>
      <c r="M41" s="53"/>
      <c r="N41" s="53"/>
      <c r="O41" s="53"/>
      <c r="P41" s="53"/>
      <c r="Q41" s="53"/>
      <c r="R41" s="48">
        <f>12*5000</f>
        <v>60000</v>
      </c>
      <c r="S41" s="48">
        <v>60000</v>
      </c>
      <c r="T41" s="48"/>
      <c r="U41" s="48"/>
      <c r="V41" s="13"/>
      <c r="W41" s="13"/>
      <c r="X41" s="13"/>
      <c r="Y41" s="13"/>
    </row>
    <row r="42" spans="2:25" ht="21.75" customHeight="1">
      <c r="B42" s="32"/>
      <c r="C42" s="15">
        <v>8</v>
      </c>
      <c r="D42" s="17" t="s">
        <v>87</v>
      </c>
      <c r="E42" s="53"/>
      <c r="F42" s="54"/>
      <c r="G42" s="53"/>
      <c r="H42" s="53"/>
      <c r="I42" s="53"/>
      <c r="J42" s="54"/>
      <c r="K42" s="53"/>
      <c r="L42" s="54"/>
      <c r="M42" s="53"/>
      <c r="N42" s="53"/>
      <c r="O42" s="53"/>
      <c r="P42" s="53"/>
      <c r="Q42" s="53"/>
      <c r="R42" s="48">
        <v>75000</v>
      </c>
      <c r="S42" s="48">
        <v>75000</v>
      </c>
      <c r="T42" s="48"/>
      <c r="U42" s="48"/>
      <c r="V42" s="13"/>
      <c r="W42" s="13"/>
      <c r="X42" s="13"/>
      <c r="Y42" s="13"/>
    </row>
    <row r="43" spans="2:25" ht="21.75" customHeight="1">
      <c r="B43" s="32"/>
      <c r="C43" s="15">
        <v>9</v>
      </c>
      <c r="D43" s="17" t="s">
        <v>88</v>
      </c>
      <c r="E43" s="53"/>
      <c r="F43" s="54"/>
      <c r="G43" s="53"/>
      <c r="H43" s="53"/>
      <c r="I43" s="53"/>
      <c r="J43" s="54"/>
      <c r="K43" s="53"/>
      <c r="L43" s="54"/>
      <c r="M43" s="53"/>
      <c r="N43" s="53"/>
      <c r="O43" s="53"/>
      <c r="P43" s="53"/>
      <c r="Q43" s="53"/>
      <c r="R43" s="48">
        <f>12*50000</f>
        <v>600000</v>
      </c>
      <c r="S43" s="48">
        <v>600000</v>
      </c>
      <c r="T43" s="48"/>
      <c r="U43" s="48"/>
      <c r="V43" s="13"/>
      <c r="W43" s="13"/>
      <c r="X43" s="13"/>
      <c r="Y43" s="13"/>
    </row>
    <row r="44" spans="2:25" ht="30" customHeight="1">
      <c r="B44" s="36"/>
      <c r="C44" s="15">
        <v>10</v>
      </c>
      <c r="D44" s="16" t="s">
        <v>89</v>
      </c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48">
        <f>12*20000</f>
        <v>240000</v>
      </c>
      <c r="S44" s="48">
        <v>240000</v>
      </c>
      <c r="T44" s="48"/>
      <c r="U44" s="48"/>
      <c r="V44" s="13"/>
      <c r="W44" s="13"/>
      <c r="X44" s="13"/>
      <c r="Y44" s="13"/>
    </row>
    <row r="45" spans="2:25" ht="21.75" customHeight="1">
      <c r="B45" s="32"/>
      <c r="C45" s="42">
        <v>11</v>
      </c>
      <c r="D45" s="36" t="s">
        <v>90</v>
      </c>
      <c r="E45" s="54" t="s">
        <v>82</v>
      </c>
      <c r="F45" s="54" t="s">
        <v>82</v>
      </c>
      <c r="G45" s="54" t="s">
        <v>82</v>
      </c>
      <c r="H45" s="54" t="s">
        <v>82</v>
      </c>
      <c r="I45" s="54" t="s">
        <v>82</v>
      </c>
      <c r="J45" s="54" t="s">
        <v>82</v>
      </c>
      <c r="K45" s="54" t="s">
        <v>82</v>
      </c>
      <c r="L45" s="54" t="s">
        <v>82</v>
      </c>
      <c r="M45" s="54" t="s">
        <v>82</v>
      </c>
      <c r="N45" s="54" t="s">
        <v>82</v>
      </c>
      <c r="O45" s="54" t="s">
        <v>82</v>
      </c>
      <c r="P45" s="54" t="s">
        <v>82</v>
      </c>
      <c r="Q45" s="55" t="s">
        <v>91</v>
      </c>
      <c r="R45" s="44">
        <v>1200000</v>
      </c>
      <c r="S45" s="44">
        <v>1200000</v>
      </c>
      <c r="T45" s="43"/>
      <c r="U45" s="43"/>
      <c r="V45" s="38"/>
      <c r="W45" s="38"/>
      <c r="X45" s="38"/>
      <c r="Y45" s="38"/>
    </row>
    <row r="46" spans="2:25" ht="21.75" customHeight="1">
      <c r="B46" s="32"/>
      <c r="C46" s="42"/>
      <c r="D46" s="3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38"/>
      <c r="S46" s="43"/>
      <c r="T46" s="43"/>
      <c r="U46" s="43"/>
      <c r="V46" s="38"/>
      <c r="W46" s="38"/>
      <c r="X46" s="38"/>
      <c r="Y46" s="38"/>
    </row>
    <row r="47" spans="2:25" ht="17.25" customHeight="1">
      <c r="B47" s="117" t="s">
        <v>0</v>
      </c>
      <c r="C47" s="94"/>
      <c r="D47" s="94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37"/>
      <c r="S47" s="46"/>
      <c r="T47" s="46"/>
      <c r="U47" s="46"/>
      <c r="V47" s="37"/>
      <c r="W47" s="38"/>
      <c r="X47" s="38"/>
      <c r="Y47" s="38"/>
    </row>
    <row r="48" spans="2:25" ht="20.25" customHeight="1">
      <c r="B48" s="14"/>
      <c r="C48" s="15">
        <v>1</v>
      </c>
      <c r="D48" s="16" t="s">
        <v>55</v>
      </c>
      <c r="E48" s="54" t="s">
        <v>82</v>
      </c>
      <c r="F48" s="54" t="s">
        <v>82</v>
      </c>
      <c r="G48" s="54" t="s">
        <v>82</v>
      </c>
      <c r="H48" s="54" t="s">
        <v>82</v>
      </c>
      <c r="I48" s="54" t="s">
        <v>82</v>
      </c>
      <c r="J48" s="54" t="s">
        <v>82</v>
      </c>
      <c r="K48" s="54" t="s">
        <v>82</v>
      </c>
      <c r="L48" s="54" t="s">
        <v>82</v>
      </c>
      <c r="M48" s="54" t="s">
        <v>82</v>
      </c>
      <c r="N48" s="54" t="s">
        <v>82</v>
      </c>
      <c r="O48" s="54" t="s">
        <v>82</v>
      </c>
      <c r="P48" s="54" t="s">
        <v>82</v>
      </c>
      <c r="Q48" s="53">
        <v>8</v>
      </c>
      <c r="R48" s="13"/>
      <c r="S48" s="41"/>
      <c r="T48" s="41"/>
      <c r="U48" s="41"/>
      <c r="V48" s="13"/>
      <c r="W48" s="13"/>
      <c r="X48" s="13"/>
      <c r="Y48" s="13"/>
    </row>
    <row r="49" spans="2:25" ht="20.25" customHeight="1">
      <c r="B49" s="32"/>
      <c r="C49" s="15">
        <v>2</v>
      </c>
      <c r="D49" s="16" t="s">
        <v>44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13"/>
      <c r="S49" s="41"/>
      <c r="T49" s="41"/>
      <c r="U49" s="41"/>
      <c r="V49" s="13"/>
      <c r="W49" s="13"/>
      <c r="X49" s="13"/>
      <c r="Y49" s="13"/>
    </row>
    <row r="50" spans="2:25" ht="20.25" customHeight="1">
      <c r="B50" s="32"/>
      <c r="C50" s="15">
        <v>3</v>
      </c>
      <c r="D50" s="17" t="s">
        <v>45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13"/>
      <c r="S50" s="41"/>
      <c r="T50" s="41"/>
      <c r="U50" s="41"/>
      <c r="V50" s="13"/>
      <c r="W50" s="13"/>
      <c r="X50" s="13"/>
      <c r="Y50" s="13"/>
    </row>
    <row r="51" spans="2:25" ht="20.25" customHeight="1">
      <c r="B51" s="32"/>
      <c r="C51" s="15">
        <v>4</v>
      </c>
      <c r="D51" s="17" t="s">
        <v>46</v>
      </c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19"/>
      <c r="S51" s="44"/>
      <c r="T51" s="44"/>
      <c r="U51" s="44"/>
      <c r="V51" s="19"/>
      <c r="W51" s="19"/>
      <c r="X51" s="19"/>
      <c r="Y51" s="19"/>
    </row>
    <row r="52" spans="2:25" ht="20.25" customHeight="1">
      <c r="B52" s="32"/>
      <c r="C52" s="39">
        <v>5</v>
      </c>
      <c r="D52" s="20" t="s">
        <v>93</v>
      </c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44">
        <v>1000000</v>
      </c>
      <c r="S52" s="44">
        <v>1000000</v>
      </c>
      <c r="T52" s="44"/>
      <c r="U52" s="44"/>
      <c r="V52" s="19"/>
      <c r="W52" s="19"/>
      <c r="X52" s="19"/>
      <c r="Y52" s="19"/>
    </row>
    <row r="53" spans="2:25" ht="20.25" customHeight="1">
      <c r="B53" s="36"/>
      <c r="C53" s="15">
        <v>6</v>
      </c>
      <c r="D53" s="16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19"/>
      <c r="S53" s="44"/>
      <c r="T53" s="44"/>
      <c r="U53" s="44"/>
      <c r="V53" s="19"/>
      <c r="W53" s="19"/>
      <c r="X53" s="19"/>
      <c r="Y53" s="19"/>
    </row>
    <row r="54" spans="2:25" ht="17.25" customHeight="1">
      <c r="B54" s="94" t="s">
        <v>62</v>
      </c>
      <c r="C54" s="95"/>
      <c r="D54" s="95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40"/>
      <c r="S54" s="45"/>
      <c r="T54" s="45"/>
      <c r="U54" s="45"/>
      <c r="V54" s="40"/>
      <c r="W54" s="13"/>
      <c r="X54" s="13"/>
      <c r="Y54" s="13"/>
    </row>
    <row r="55" spans="2:25" ht="19.5" customHeight="1">
      <c r="B55" s="14"/>
      <c r="C55" s="16">
        <v>1</v>
      </c>
      <c r="D55" s="16" t="s">
        <v>1</v>
      </c>
      <c r="E55" s="53"/>
      <c r="F55" s="54" t="s">
        <v>82</v>
      </c>
      <c r="G55" s="53"/>
      <c r="H55" s="53"/>
      <c r="I55" s="53"/>
      <c r="J55" s="54" t="s">
        <v>82</v>
      </c>
      <c r="K55" s="53"/>
      <c r="L55" s="54" t="s">
        <v>82</v>
      </c>
      <c r="M55" s="53"/>
      <c r="N55" s="53"/>
      <c r="O55" s="54" t="s">
        <v>82</v>
      </c>
      <c r="P55" s="53"/>
      <c r="Q55" s="53"/>
      <c r="R55" s="13"/>
      <c r="S55" s="41"/>
      <c r="T55" s="41"/>
      <c r="U55" s="41"/>
      <c r="V55" s="13"/>
      <c r="W55" s="13"/>
      <c r="X55" s="13"/>
      <c r="Y55" s="13"/>
    </row>
    <row r="56" spans="2:25" ht="19.5" customHeight="1">
      <c r="B56" s="36"/>
      <c r="C56" s="16">
        <v>2</v>
      </c>
      <c r="D56" s="16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13"/>
      <c r="S56" s="41"/>
      <c r="T56" s="41"/>
      <c r="U56" s="41"/>
      <c r="V56" s="13"/>
      <c r="W56" s="13"/>
      <c r="X56" s="13"/>
      <c r="Y56" s="13"/>
    </row>
    <row r="57" spans="2:25">
      <c r="B57" s="94" t="s">
        <v>57</v>
      </c>
      <c r="C57" s="95"/>
      <c r="D57" s="95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40"/>
      <c r="S57" s="45"/>
      <c r="T57" s="45"/>
      <c r="U57" s="45"/>
      <c r="V57" s="40"/>
      <c r="W57" s="13"/>
      <c r="X57" s="13"/>
      <c r="Y57" s="13"/>
    </row>
    <row r="58" spans="2:25">
      <c r="B58" s="14"/>
      <c r="C58" s="16">
        <v>1</v>
      </c>
      <c r="D58" s="16" t="s">
        <v>146</v>
      </c>
      <c r="E58" s="54" t="s">
        <v>82</v>
      </c>
      <c r="F58" s="53"/>
      <c r="G58" s="54"/>
      <c r="H58" s="54" t="s">
        <v>82</v>
      </c>
      <c r="I58" s="53"/>
      <c r="J58" s="54"/>
      <c r="K58" s="53"/>
      <c r="L58" s="54" t="s">
        <v>82</v>
      </c>
      <c r="M58" s="53"/>
      <c r="N58" s="53"/>
      <c r="O58" s="53"/>
      <c r="P58" s="54" t="s">
        <v>82</v>
      </c>
      <c r="Q58" s="53"/>
      <c r="R58" s="48">
        <f>300000</f>
        <v>300000</v>
      </c>
      <c r="S58" s="48">
        <f>300000</f>
        <v>300000</v>
      </c>
      <c r="T58" s="41"/>
      <c r="U58" s="41"/>
      <c r="V58" s="13" t="s">
        <v>105</v>
      </c>
      <c r="W58" s="13"/>
      <c r="X58" s="13"/>
      <c r="Y58" s="13"/>
    </row>
    <row r="59" spans="2:25">
      <c r="B59" s="32"/>
      <c r="C59" s="16">
        <v>2</v>
      </c>
      <c r="D59" s="16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13"/>
      <c r="S59" s="41"/>
      <c r="T59" s="41"/>
      <c r="U59" s="41"/>
      <c r="V59" s="13"/>
      <c r="W59" s="13"/>
      <c r="X59" s="13"/>
      <c r="Y59" s="13"/>
    </row>
    <row r="60" spans="2:25">
      <c r="B60" s="32"/>
      <c r="C60" s="16"/>
      <c r="D60" s="16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13"/>
      <c r="S60" s="41"/>
      <c r="T60" s="41"/>
      <c r="U60" s="41"/>
      <c r="V60" s="13"/>
      <c r="W60" s="13"/>
      <c r="X60" s="13"/>
      <c r="Y60" s="13"/>
    </row>
    <row r="61" spans="2:25" ht="25.5" customHeight="1">
      <c r="B61" s="36"/>
      <c r="C61" s="114" t="s">
        <v>98</v>
      </c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6"/>
      <c r="R61" s="47">
        <f>SUM(R10:R60)</f>
        <v>40996250</v>
      </c>
      <c r="S61" s="47">
        <f>SUM(S10:S60)</f>
        <v>21096250</v>
      </c>
      <c r="T61" s="47"/>
      <c r="U61" s="47">
        <f>SUM(U10:U60)</f>
        <v>19900000</v>
      </c>
      <c r="V61" s="13"/>
      <c r="W61" s="13"/>
      <c r="X61" s="13"/>
      <c r="Y61" s="13"/>
    </row>
    <row r="62" spans="2:25">
      <c r="B62" s="12"/>
      <c r="C62" s="12"/>
    </row>
    <row r="63" spans="2:25">
      <c r="D63" s="71" t="s">
        <v>106</v>
      </c>
      <c r="E63" s="72" t="s">
        <v>135</v>
      </c>
      <c r="F63" s="72" t="s">
        <v>136</v>
      </c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3"/>
    </row>
    <row r="64" spans="2:25">
      <c r="D64" s="74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6"/>
    </row>
    <row r="65" spans="4:26">
      <c r="D65" s="74"/>
      <c r="E65" s="75" t="s">
        <v>134</v>
      </c>
      <c r="F65" s="75" t="s">
        <v>107</v>
      </c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6"/>
    </row>
    <row r="66" spans="4:26">
      <c r="D66" s="74"/>
      <c r="E66" s="75"/>
      <c r="F66" s="75"/>
      <c r="G66" s="75" t="s">
        <v>108</v>
      </c>
      <c r="H66" s="75" t="s">
        <v>109</v>
      </c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6"/>
    </row>
    <row r="67" spans="4:26">
      <c r="D67" s="74"/>
      <c r="E67" s="75"/>
      <c r="F67" s="75"/>
      <c r="G67" s="75"/>
      <c r="H67" s="75" t="s">
        <v>110</v>
      </c>
      <c r="I67" s="75" t="s">
        <v>111</v>
      </c>
      <c r="J67" s="75"/>
      <c r="K67" s="75"/>
      <c r="L67" s="75"/>
      <c r="M67" s="75"/>
      <c r="N67" s="75" t="s">
        <v>112</v>
      </c>
      <c r="O67" s="75" t="s">
        <v>113</v>
      </c>
      <c r="P67" s="75"/>
      <c r="Q67" s="75"/>
      <c r="R67" s="75"/>
      <c r="S67" s="77"/>
      <c r="T67" s="75"/>
      <c r="U67" s="78"/>
      <c r="V67" s="75"/>
      <c r="W67" s="79"/>
      <c r="X67" s="79"/>
      <c r="Y67" s="80"/>
      <c r="Z67" s="69"/>
    </row>
    <row r="68" spans="4:26">
      <c r="D68" s="74"/>
      <c r="E68" s="75"/>
      <c r="F68" s="75"/>
      <c r="G68" s="75"/>
      <c r="H68" s="75" t="s">
        <v>114</v>
      </c>
      <c r="I68" s="75" t="s">
        <v>115</v>
      </c>
      <c r="J68" s="75"/>
      <c r="K68" s="75"/>
      <c r="L68" s="75"/>
      <c r="M68" s="75"/>
      <c r="N68" s="75" t="s">
        <v>112</v>
      </c>
      <c r="O68" s="75" t="s">
        <v>116</v>
      </c>
      <c r="P68" s="75"/>
      <c r="Q68" s="75"/>
      <c r="R68" s="75"/>
      <c r="S68" s="75"/>
      <c r="T68" s="75"/>
      <c r="U68" s="75"/>
      <c r="V68" s="75"/>
      <c r="W68" s="75"/>
      <c r="X68" s="75"/>
      <c r="Y68" s="76"/>
    </row>
    <row r="69" spans="4:26">
      <c r="D69" s="74"/>
      <c r="E69" s="75"/>
      <c r="F69" s="75"/>
      <c r="G69" s="75"/>
      <c r="H69" s="75" t="s">
        <v>117</v>
      </c>
      <c r="I69" s="75" t="s">
        <v>99</v>
      </c>
      <c r="J69" s="75"/>
      <c r="K69" s="75"/>
      <c r="L69" s="75"/>
      <c r="M69" s="75"/>
      <c r="N69" s="75" t="s">
        <v>112</v>
      </c>
      <c r="O69" s="75" t="s">
        <v>118</v>
      </c>
      <c r="P69" s="75"/>
      <c r="Q69" s="75"/>
      <c r="R69" s="75"/>
      <c r="S69" s="75"/>
      <c r="T69" s="75"/>
      <c r="U69" s="75"/>
      <c r="V69" s="75"/>
      <c r="W69" s="75"/>
      <c r="X69" s="75"/>
      <c r="Y69" s="76"/>
    </row>
    <row r="70" spans="4:26">
      <c r="D70" s="74"/>
      <c r="E70" s="75"/>
      <c r="F70" s="75"/>
      <c r="G70" s="75"/>
      <c r="H70" s="75" t="s">
        <v>119</v>
      </c>
      <c r="I70" s="75" t="s">
        <v>120</v>
      </c>
      <c r="J70" s="75"/>
      <c r="K70" s="75"/>
      <c r="L70" s="75"/>
      <c r="M70" s="75"/>
      <c r="N70" s="75" t="s">
        <v>112</v>
      </c>
      <c r="O70" s="75" t="s">
        <v>121</v>
      </c>
      <c r="P70" s="75"/>
      <c r="Q70" s="75"/>
      <c r="R70" s="75"/>
      <c r="S70" s="75"/>
      <c r="T70" s="75"/>
      <c r="U70" s="75"/>
      <c r="V70" s="75"/>
      <c r="W70" s="75"/>
      <c r="X70" s="75"/>
      <c r="Y70" s="76"/>
    </row>
    <row r="71" spans="4:26">
      <c r="D71" s="74"/>
      <c r="E71" s="75"/>
      <c r="F71" s="75"/>
      <c r="G71" s="75" t="s">
        <v>122</v>
      </c>
      <c r="H71" s="75" t="s">
        <v>123</v>
      </c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6"/>
    </row>
    <row r="72" spans="4:26">
      <c r="D72" s="74"/>
      <c r="E72" s="75"/>
      <c r="F72" s="75"/>
      <c r="G72" s="75" t="s">
        <v>124</v>
      </c>
      <c r="H72" s="75" t="s">
        <v>137</v>
      </c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6"/>
    </row>
    <row r="73" spans="4:26">
      <c r="D73" s="74"/>
      <c r="E73" s="75"/>
      <c r="F73" s="75"/>
      <c r="G73" s="75" t="s">
        <v>125</v>
      </c>
      <c r="H73" s="75" t="s">
        <v>126</v>
      </c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6"/>
    </row>
    <row r="74" spans="4:26">
      <c r="D74" s="74"/>
      <c r="E74" s="75"/>
      <c r="F74" s="75"/>
      <c r="G74" s="75"/>
      <c r="H74" s="75" t="s">
        <v>127</v>
      </c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6"/>
    </row>
    <row r="75" spans="4:26" ht="12" customHeight="1">
      <c r="D75" s="74"/>
      <c r="E75" s="75"/>
      <c r="F75" s="75"/>
      <c r="G75" s="75" t="s">
        <v>128</v>
      </c>
      <c r="H75" s="75" t="s">
        <v>138</v>
      </c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6"/>
    </row>
    <row r="76" spans="4:26">
      <c r="D76" s="74"/>
      <c r="E76" s="75"/>
      <c r="F76" s="75"/>
      <c r="G76" s="75" t="s">
        <v>129</v>
      </c>
      <c r="H76" s="75" t="s">
        <v>139</v>
      </c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6"/>
    </row>
    <row r="77" spans="4:26">
      <c r="D77" s="74"/>
      <c r="E77" s="75"/>
      <c r="F77" s="75"/>
      <c r="G77" s="75" t="s">
        <v>130</v>
      </c>
      <c r="H77" s="75" t="s">
        <v>131</v>
      </c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6"/>
    </row>
    <row r="78" spans="4:26">
      <c r="D78" s="81"/>
      <c r="E78" s="82"/>
      <c r="F78" s="82"/>
      <c r="G78" s="82" t="s">
        <v>132</v>
      </c>
      <c r="H78" s="82" t="s">
        <v>133</v>
      </c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3"/>
    </row>
    <row r="81" spans="18:20" ht="12.6" customHeight="1"/>
    <row r="82" spans="18:20">
      <c r="T82" t="s">
        <v>140</v>
      </c>
    </row>
    <row r="86" spans="18:20" ht="12.6" customHeight="1"/>
    <row r="89" spans="18:20" ht="12.6" customHeight="1"/>
    <row r="91" spans="18:20">
      <c r="R91" s="68"/>
    </row>
  </sheetData>
  <mergeCells count="18">
    <mergeCell ref="D1:Y1"/>
    <mergeCell ref="E6:P6"/>
    <mergeCell ref="Q6:Q8"/>
    <mergeCell ref="R6:U6"/>
    <mergeCell ref="C61:Q61"/>
    <mergeCell ref="B26:D26"/>
    <mergeCell ref="B34:D34"/>
    <mergeCell ref="Y6:Y8"/>
    <mergeCell ref="B47:D47"/>
    <mergeCell ref="B9:Y9"/>
    <mergeCell ref="B54:D54"/>
    <mergeCell ref="D6:D8"/>
    <mergeCell ref="W6:X6"/>
    <mergeCell ref="B6:C8"/>
    <mergeCell ref="V6:V8"/>
    <mergeCell ref="B57:D57"/>
    <mergeCell ref="R7:R8"/>
    <mergeCell ref="S7:U7"/>
  </mergeCells>
  <pageMargins left="0.31496062992125984" right="0.11811023622047245" top="0.35433070866141736" bottom="0.19685039370078741" header="0" footer="0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 1</vt:lpstr>
      <vt:lpstr>PROKER '15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wd2</cp:lastModifiedBy>
  <cp:lastPrinted>2014-02-08T00:04:13Z</cp:lastPrinted>
  <dcterms:created xsi:type="dcterms:W3CDTF">2014-01-16T12:08:38Z</dcterms:created>
  <dcterms:modified xsi:type="dcterms:W3CDTF">2016-01-22T05:20:21Z</dcterms:modified>
</cp:coreProperties>
</file>